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観光交通課\ー交通政策ー\■★★交通政策室★★R5\市営駐車場・駅周辺\090データ分析\公営企業に係る経営比較分析表（令和4年度決算）の分析等について　2／10期日\R4決算　経営比較分析表\"/>
    </mc:Choice>
  </mc:AlternateContent>
  <xr:revisionPtr revIDLastSave="0" documentId="13_ncr:1_{67736252-2B81-448E-A11C-4EE015D3010A}" xr6:coauthVersionLast="47" xr6:coauthVersionMax="47" xr10:uidLastSave="{00000000-0000-0000-0000-000000000000}"/>
  <workbookProtection workbookAlgorithmName="SHA-512" workbookHashValue="4hXDa0tXmODUsXM3dZQvStwhsL66kgVwWGvZV131XoxofA2LR5+tfUDqJhC/v/Mjx30p/McCSUXPt3iSX8LZSw==" workbookSaltValue="t9ji2WbD4BoS+U1ln1U9b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AL7" i="5"/>
  <c r="FX31" i="4" s="1"/>
  <c r="AK7" i="5"/>
  <c r="AJ7" i="5"/>
  <c r="AH7" i="5"/>
  <c r="CS32" i="4" s="1"/>
  <c r="AG7" i="5"/>
  <c r="BZ32" i="4" s="1"/>
  <c r="AF7" i="5"/>
  <c r="AE7" i="5"/>
  <c r="AD7" i="5"/>
  <c r="U32" i="4" s="1"/>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GQ31" i="4"/>
  <c r="FE31" i="4"/>
  <c r="EL31" i="4"/>
  <c r="BZ31" i="4"/>
  <c r="BG31" i="4"/>
  <c r="AN31" i="4"/>
  <c r="LJ10" i="4"/>
  <c r="JQ10" i="4"/>
  <c r="HX10" i="4"/>
  <c r="DU10" i="4"/>
  <c r="B10" i="4"/>
  <c r="LJ8" i="4"/>
  <c r="JQ8" i="4"/>
  <c r="HX8" i="4"/>
  <c r="FJ8" i="4"/>
  <c r="DU8" i="4"/>
  <c r="CF8" i="4"/>
  <c r="AQ8" i="4"/>
  <c r="B8" i="4"/>
  <c r="B6" i="4"/>
  <c r="BZ76" i="4" l="1"/>
  <c r="MA51" i="4"/>
  <c r="MI76" i="4"/>
  <c r="HJ51" i="4"/>
  <c r="MA30" i="4"/>
  <c r="CS30" i="4"/>
  <c r="IT76" i="4"/>
  <c r="CS51" i="4"/>
  <c r="HJ30" i="4"/>
  <c r="C11" i="5"/>
  <c r="D11" i="5"/>
  <c r="E11" i="5"/>
  <c r="B11" i="5"/>
  <c r="BK76" i="4" l="1"/>
  <c r="LH51" i="4"/>
  <c r="LT76" i="4"/>
  <c r="GQ51" i="4"/>
  <c r="LH30" i="4"/>
  <c r="BZ30" i="4"/>
  <c r="IE76" i="4"/>
  <c r="BZ51" i="4"/>
  <c r="GQ30" i="4"/>
  <c r="HP76" i="4"/>
  <c r="FX30" i="4"/>
  <c r="BG30" i="4"/>
  <c r="FX51" i="4"/>
  <c r="BG51" i="4"/>
  <c r="AV76" i="4"/>
  <c r="KO51" i="4"/>
  <c r="KO30" i="4"/>
  <c r="LE76" i="4"/>
  <c r="FE51" i="4"/>
  <c r="HA76" i="4"/>
  <c r="AN51" i="4"/>
  <c r="FE30" i="4"/>
  <c r="KP76" i="4"/>
  <c r="JV30" i="4"/>
  <c r="AN30" i="4"/>
  <c r="AG76" i="4"/>
  <c r="JV51" i="4"/>
  <c r="KA76" i="4"/>
  <c r="EL51" i="4"/>
  <c r="JC30" i="4"/>
  <c r="R76" i="4"/>
  <c r="JC51" i="4"/>
  <c r="GL76" i="4"/>
  <c r="U51" i="4"/>
  <c r="EL30" i="4"/>
  <c r="U30" i="4"/>
</calcChain>
</file>

<file path=xl/sharedStrings.xml><?xml version="1.0" encoding="utf-8"?>
<sst xmlns="http://schemas.openxmlformats.org/spreadsheetml/2006/main" count="278" uniqueCount="136">
  <si>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</si>
  <si>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</si>
  <si>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</si>
  <si>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</si>
  <si>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</si>
  <si>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</si>
  <si>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</si>
  <si>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</si>
  <si>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</si>
  <si>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</si>
  <si>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</si>
  <si>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</si>
  <si>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</si>
  <si>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</si>
  <si>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</si>
  <si>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</si>
  <si>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</si>
  <si>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</si>
  <si>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</si>
  <si>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</si>
  <si>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</si>
  <si>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</si>
  <si>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</si>
  <si>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</si>
  <si>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</si>
  <si>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</si>
  <si>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</si>
  <si>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</si>
  <si>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</si>
  <si>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</si>
  <si>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</si>
  <si>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</si>
  <si>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</si>
  <si>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</si>
  <si>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</si>
  <si>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</si>
  <si>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</si>
  <si>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</si>
  <si>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</si>
  <si>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</si>
  <si>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</si>
  <si>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</si>
  <si>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</si>
  <si>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</si>
  <si>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</si>
  <si>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</si>
  <si>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</si>
  <si>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</si>
  <si>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</si>
  <si>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</si>
  <si>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</si>
  <si>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</si>
  <si>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</si>
  <si>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</si>
  <si>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</si>
  <si>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</si>
  <si>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</si>
  <si>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</si>
  <si>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</si>
  <si>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</si>
  <si>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</si>
  <si>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</si>
  <si>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</si>
  <si>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</si>
  <si>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</si>
  <si>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</si>
  <si>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</si>
  <si>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</si>
  <si>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</si>
  <si>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</si>
  <si>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</si>
  <si>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</si>
  <si>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</si>
  <si>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</si>
  <si>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</si>
  <si>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</si>
  <si>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</si>
  <si>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</si>
  <si>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</si>
  <si>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</si>
  <si>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</si>
  <si>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</si>
  <si>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</si>
  <si>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</si>
  <si>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</si>
  <si>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</si>
  <si>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</si>
  <si>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</si>
  <si>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</si>
  <si>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</si>
  <si>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</si>
  <si>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</si>
  <si>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</si>
  <si>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</si>
  <si>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</si>
  <si>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</si>
  <si>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</si>
  <si>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</si>
  <si>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</si>
  <si>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</si>
  <si>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</si>
  <si>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</si>
  <si>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</si>
  <si>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</si>
  <si>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当該値(N-3)</t>
    <phoneticPr fontId="5"/>
  </si>
  <si>
    <t>当該値(N-2)</t>
    <phoneticPr fontId="5"/>
  </si>
  <si>
    <t>当該値(N-1)</t>
    <phoneticPr fontId="5"/>
  </si>
  <si>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</si>
  <si>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</si>
  <si>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</si>
  <si>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</si>
  <si>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</si>
  <si>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</si>
  <si>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</si>
  <si>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</si>
  <si>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</si>
  <si>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栄町第１駐車場</t>
  </si>
  <si>
    <t>法非適用</t>
  </si>
  <si>
    <t>駐車場整備事業</t>
  </si>
  <si>
    <t>-</t>
  </si>
  <si>
    <t>Ａ１Ｂ１</t>
  </si>
  <si>
    <t>非設置</t>
  </si>
  <si>
    <t>該当数値なし</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</si>
  <si>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</si>
  <si>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</si>
  <si>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</si>
  <si>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</si>
  <si>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</si>
  <si>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</si>
  <si>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</si>
  <si>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</si>
  <si>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</si>
  <si>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市街地中心部の基幹的な駐車場であり、経営的にも安定しているが、将来的に老朽化に伴う多額費用が見込まれるため、計画的な設備の更新や修繕を行うなど、安定した経営の維持に努める必要がある。</t>
    <rPh sb="32" eb="35">
      <t>ショウライテキ</t>
    </rPh>
    <rPh sb="36" eb="39">
      <t>ロウキュウカ</t>
    </rPh>
    <rPh sb="40" eb="41">
      <t>トモナ</t>
    </rPh>
    <rPh sb="42" eb="44">
      <t>タガク</t>
    </rPh>
    <rPh sb="44" eb="46">
      <t>ヒヨウ</t>
    </rPh>
    <rPh sb="47" eb="49">
      <t>ミコ</t>
    </rPh>
    <rPh sb="55" eb="58">
      <t>ケイカクテキ</t>
    </rPh>
    <rPh sb="59" eb="61">
      <t>セツビ</t>
    </rPh>
    <rPh sb="62" eb="64">
      <t>コウシン</t>
    </rPh>
    <rPh sb="65" eb="67">
      <t>シュウゼン</t>
    </rPh>
    <rPh sb="68" eb="69">
      <t>オコナ</t>
    </rPh>
    <rPh sb="73" eb="75">
      <t>アンテイ</t>
    </rPh>
    <rPh sb="77" eb="79">
      <t>ケイエイ</t>
    </rPh>
    <rPh sb="80" eb="82">
      <t>イジ</t>
    </rPh>
    <rPh sb="83" eb="84">
      <t>ツト</t>
    </rPh>
    <rPh sb="86" eb="88">
      <t>ヒツヨウ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</si>
  <si>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「⑦敷地の地価」については、当該駐車場用地の周辺地価と比較して大きく変わりはない。</t>
    <rPh sb="111" eb="113">
      <t>シキチ</t>
    </rPh>
    <rPh sb="114" eb="116">
      <t>チカ</t>
    </rPh>
    <rPh sb="123" eb="125">
      <t>トウガイ</t>
    </rPh>
    <rPh sb="125" eb="128">
      <t>チュウシャジョウ</t>
    </rPh>
    <rPh sb="128" eb="130">
      <t>ヨウチ</t>
    </rPh>
    <rPh sb="131" eb="133">
      <t>シュウヘン</t>
    </rPh>
    <rPh sb="133" eb="135">
      <t>チカ</t>
    </rPh>
    <rPh sb="136" eb="138">
      <t>ヒカク</t>
    </rPh>
    <rPh sb="140" eb="141">
      <t>オオ</t>
    </rPh>
    <rPh sb="143" eb="144">
      <t>カ</t>
    </rPh>
    <phoneticPr fontId="15"/>
  </si>
  <si>
    <t>　「⑪稼働率」は概ね45％前後で推移しており、安定した需要があるといえる。稼働率が45％前後である理由は、一部を買い物客用の無料区画として解放しているが、商店街から近距離にある栄町第２駐車場の利用が好まれることや、近隣企業に勤める月極利用者の転勤等により安定した月極利用の増加が難しいことが挙げられる。</t>
    <rPh sb="53" eb="55">
      <t>イチブ</t>
    </rPh>
    <rPh sb="56" eb="57">
      <t>カ</t>
    </rPh>
    <rPh sb="58" eb="59">
      <t>モノ</t>
    </rPh>
    <rPh sb="59" eb="60">
      <t>キャク</t>
    </rPh>
    <rPh sb="60" eb="61">
      <t>ヨウ</t>
    </rPh>
    <rPh sb="62" eb="64">
      <t>ムリョウ</t>
    </rPh>
    <rPh sb="64" eb="66">
      <t>クカク</t>
    </rPh>
    <rPh sb="69" eb="71">
      <t>カイホウ</t>
    </rPh>
    <rPh sb="77" eb="80">
      <t>ショウテンガイ</t>
    </rPh>
    <rPh sb="82" eb="83">
      <t>キン</t>
    </rPh>
    <rPh sb="83" eb="85">
      <t>キョリ</t>
    </rPh>
    <rPh sb="88" eb="90">
      <t>サカエマチ</t>
    </rPh>
    <rPh sb="90" eb="91">
      <t>ダイ</t>
    </rPh>
    <rPh sb="92" eb="95">
      <t>チュウシャジョウ</t>
    </rPh>
    <rPh sb="96" eb="98">
      <t>リヨウ</t>
    </rPh>
    <rPh sb="99" eb="100">
      <t>コノ</t>
    </rPh>
    <rPh sb="107" eb="109">
      <t>キンリン</t>
    </rPh>
    <rPh sb="109" eb="111">
      <t>キギョウ</t>
    </rPh>
    <rPh sb="112" eb="113">
      <t>ツト</t>
    </rPh>
    <rPh sb="115" eb="117">
      <t>ツキギメ</t>
    </rPh>
    <rPh sb="117" eb="119">
      <t>リヨウ</t>
    </rPh>
    <rPh sb="119" eb="120">
      <t>シャ</t>
    </rPh>
    <rPh sb="121" eb="123">
      <t>テンキン</t>
    </rPh>
    <rPh sb="123" eb="124">
      <t>トウ</t>
    </rPh>
    <rPh sb="127" eb="129">
      <t>アンテイ</t>
    </rPh>
    <rPh sb="131" eb="133">
      <t>ツキギメ</t>
    </rPh>
    <rPh sb="133" eb="135">
      <t>リヨウ</t>
    </rPh>
    <rPh sb="136" eb="138">
      <t>ゾウカ</t>
    </rPh>
    <rPh sb="139" eb="140">
      <t>ムズカ</t>
    </rPh>
    <rPh sb="145" eb="146">
      <t>ア</t>
    </rPh>
    <phoneticPr fontId="15"/>
  </si>
  <si>
    <t>　収益的収支比率は単年度の収支が黒字であることを示す100%を上回って推移しており、また、他会計からの繰入金もないことから、現時点では経営の健全性は確保できている。
　各指標については、「①収益的収支比率」及び「④売上高ＧＯＰ比率」は類似施設平均値を上回り推移し、総費用を料金収入で賄えており、収益性は維持されている。「⑤ＥＢＩＴＤＡ」は概ね安定した数値を保ってきたが減少傾向にあり、類似施設平均値よりも低く、収益性が低下している。</t>
    <rPh sb="1" eb="4">
      <t>シュウエキテキ</t>
    </rPh>
    <rPh sb="4" eb="6">
      <t>シュウシ</t>
    </rPh>
    <rPh sb="6" eb="8">
      <t>ヒリツ</t>
    </rPh>
    <rPh sb="9" eb="12">
      <t>タンネンド</t>
    </rPh>
    <rPh sb="13" eb="15">
      <t>シュウシ</t>
    </rPh>
    <rPh sb="16" eb="18">
      <t>クロジ</t>
    </rPh>
    <rPh sb="24" eb="25">
      <t>シメ</t>
    </rPh>
    <rPh sb="31" eb="33">
      <t>ウワマワ</t>
    </rPh>
    <rPh sb="35" eb="37">
      <t>スイイ</t>
    </rPh>
    <rPh sb="45" eb="46">
      <t>タ</t>
    </rPh>
    <rPh sb="46" eb="48">
      <t>カイケイ</t>
    </rPh>
    <rPh sb="53" eb="54">
      <t>キン</t>
    </rPh>
    <rPh sb="62" eb="65">
      <t>ゲンジテン</t>
    </rPh>
    <rPh sb="67" eb="69">
      <t>ケイエイ</t>
    </rPh>
    <rPh sb="70" eb="73">
      <t>ケンゼンセイ</t>
    </rPh>
    <rPh sb="74" eb="76">
      <t>カクホ</t>
    </rPh>
    <rPh sb="84" eb="87">
      <t>カクシヒョウ</t>
    </rPh>
    <rPh sb="100" eb="102">
      <t>ヒリツ</t>
    </rPh>
    <rPh sb="103" eb="104">
      <t>オヨ</t>
    </rPh>
    <rPh sb="128" eb="130">
      <t>スイイ</t>
    </rPh>
    <rPh sb="132" eb="133">
      <t>ソウ</t>
    </rPh>
    <rPh sb="133" eb="135">
      <t>ヒヨウ</t>
    </rPh>
    <rPh sb="136" eb="138">
      <t>リョウキン</t>
    </rPh>
    <rPh sb="138" eb="140">
      <t>シュウニュウ</t>
    </rPh>
    <rPh sb="141" eb="142">
      <t>マカナ</t>
    </rPh>
    <rPh sb="147" eb="150">
      <t>シュウエキセイ</t>
    </rPh>
    <rPh sb="151" eb="153">
      <t>イジ</t>
    </rPh>
    <rPh sb="184" eb="186">
      <t>ゲンショウ</t>
    </rPh>
    <rPh sb="186" eb="188">
      <t>ケイコウ</t>
    </rPh>
    <rPh sb="205" eb="208">
      <t>シュウエキセイ</t>
    </rPh>
    <rPh sb="209" eb="211">
      <t>テイカ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</si>
</sst>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0"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xr:uid="{0D8A52AC-86AD-482F-9BC3-2DD4DAF03A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234.7</c:v>
                </c:pt>
                <c:pt idx="1">
                  <c:v>290.7</c:v>
                </c:pt>
                <c:pt idx="2">
                  <c:v>253.5</c:v>
                </c:pt>
                <c:pt idx="3">
                  <c:v>245.5</c:v>
                </c:pt>
                <c:pt idx="4">
                  <c:v>184.4</c:v>
                </c:pt>
              </c:numCache>
            </c:numRef>
          </c:val>
          <c:extLst>
            <c:ext xmlns:c16="http://schemas.microsoft.com/office/drawing/2014/chart" uri="{C3380CC4-5D6E-409C-BE32-E72D297353CC}">
              <c16:uniqueId val="{00000000-3525-42FE-983A-9D4400AEA01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3525-42FE-983A-9D4400AEA01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313-4E9B-A364-39F3CC60BAA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9313-4E9B-A364-39F3CC60BAA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D7EC-47A6-8783-E81305E3601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7EC-47A6-8783-E81305E3601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B276-49F8-A158-121FDEDBBE6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276-49F8-A158-121FDEDBBE6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B6-4AD5-8FC1-9D8D01DD2BC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49B6-4AD5-8FC1-9D8D01DD2BC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F07-4044-891A-7C50164F3FD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1F07-4044-891A-7C50164F3FD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44.9</c:v>
                </c:pt>
                <c:pt idx="1">
                  <c:v>44.1</c:v>
                </c:pt>
                <c:pt idx="2">
                  <c:v>44.1</c:v>
                </c:pt>
                <c:pt idx="3">
                  <c:v>46.6</c:v>
                </c:pt>
                <c:pt idx="4">
                  <c:v>44.9</c:v>
                </c:pt>
              </c:numCache>
            </c:numRef>
          </c:val>
          <c:extLst>
            <c:ext xmlns:c16="http://schemas.microsoft.com/office/drawing/2014/chart" uri="{C3380CC4-5D6E-409C-BE32-E72D297353CC}">
              <c16:uniqueId val="{00000000-4FDF-4D65-902D-F1D512341ED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4FDF-4D65-902D-F1D512341ED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57.4</c:v>
                </c:pt>
                <c:pt idx="1">
                  <c:v>65.599999999999994</c:v>
                </c:pt>
                <c:pt idx="2">
                  <c:v>60.5</c:v>
                </c:pt>
                <c:pt idx="3">
                  <c:v>59.3</c:v>
                </c:pt>
                <c:pt idx="4">
                  <c:v>45.8</c:v>
                </c:pt>
              </c:numCache>
            </c:numRef>
          </c:val>
          <c:extLst>
            <c:ext xmlns:c16="http://schemas.microsoft.com/office/drawing/2014/chart" uri="{C3380CC4-5D6E-409C-BE32-E72D297353CC}">
              <c16:uniqueId val="{00000000-495A-44A5-A43A-FA7EBA9E5CE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495A-44A5-A43A-FA7EBA9E5CE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1731</c:v>
                </c:pt>
                <c:pt idx="1">
                  <c:v>1918</c:v>
                </c:pt>
                <c:pt idx="2">
                  <c:v>1817</c:v>
                </c:pt>
                <c:pt idx="3">
                  <c:v>1605</c:v>
                </c:pt>
                <c:pt idx="4">
                  <c:v>1167</c:v>
                </c:pt>
              </c:numCache>
            </c:numRef>
          </c:val>
          <c:extLst>
            <c:ext xmlns:c16="http://schemas.microsoft.com/office/drawing/2014/chart" uri="{C3380CC4-5D6E-409C-BE32-E72D297353CC}">
              <c16:uniqueId val="{00000000-EE49-4F93-90A5-ADB47572721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EE49-4F93-90A5-ADB47572721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栄町第１駐車場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2170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118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234.7</v>
      </c>
      <c r="V31" s="116"/>
      <c r="W31" s="116"/>
      <c r="X31" s="116"/>
      <c r="Y31" s="116"/>
      <c r="Z31" s="116"/>
      <c r="AA31" s="116"/>
      <c r="AB31" s="116"/>
      <c r="AC31" s="116"/>
      <c r="AD31" s="116"/>
      <c r="AE31" s="116"/>
      <c r="AF31" s="116"/>
      <c r="AG31" s="116"/>
      <c r="AH31" s="116"/>
      <c r="AI31" s="116"/>
      <c r="AJ31" s="116"/>
      <c r="AK31" s="116"/>
      <c r="AL31" s="116"/>
      <c r="AM31" s="116"/>
      <c r="AN31" s="116">
        <f>データ!Z7</f>
        <v>290.7</v>
      </c>
      <c r="AO31" s="116"/>
      <c r="AP31" s="116"/>
      <c r="AQ31" s="116"/>
      <c r="AR31" s="116"/>
      <c r="AS31" s="116"/>
      <c r="AT31" s="116"/>
      <c r="AU31" s="116"/>
      <c r="AV31" s="116"/>
      <c r="AW31" s="116"/>
      <c r="AX31" s="116"/>
      <c r="AY31" s="116"/>
      <c r="AZ31" s="116"/>
      <c r="BA31" s="116"/>
      <c r="BB31" s="116"/>
      <c r="BC31" s="116"/>
      <c r="BD31" s="116"/>
      <c r="BE31" s="116"/>
      <c r="BF31" s="116"/>
      <c r="BG31" s="116">
        <f>データ!AA7</f>
        <v>253.5</v>
      </c>
      <c r="BH31" s="116"/>
      <c r="BI31" s="116"/>
      <c r="BJ31" s="116"/>
      <c r="BK31" s="116"/>
      <c r="BL31" s="116"/>
      <c r="BM31" s="116"/>
      <c r="BN31" s="116"/>
      <c r="BO31" s="116"/>
      <c r="BP31" s="116"/>
      <c r="BQ31" s="116"/>
      <c r="BR31" s="116"/>
      <c r="BS31" s="116"/>
      <c r="BT31" s="116"/>
      <c r="BU31" s="116"/>
      <c r="BV31" s="116"/>
      <c r="BW31" s="116"/>
      <c r="BX31" s="116"/>
      <c r="BY31" s="116"/>
      <c r="BZ31" s="116">
        <f>データ!AB7</f>
        <v>245.5</v>
      </c>
      <c r="CA31" s="116"/>
      <c r="CB31" s="116"/>
      <c r="CC31" s="116"/>
      <c r="CD31" s="116"/>
      <c r="CE31" s="116"/>
      <c r="CF31" s="116"/>
      <c r="CG31" s="116"/>
      <c r="CH31" s="116"/>
      <c r="CI31" s="116"/>
      <c r="CJ31" s="116"/>
      <c r="CK31" s="116"/>
      <c r="CL31" s="116"/>
      <c r="CM31" s="116"/>
      <c r="CN31" s="116"/>
      <c r="CO31" s="116"/>
      <c r="CP31" s="116"/>
      <c r="CQ31" s="116"/>
      <c r="CR31" s="116"/>
      <c r="CS31" s="116">
        <f>データ!AC7</f>
        <v>184.4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44.9</v>
      </c>
      <c r="JD31" s="111"/>
      <c r="JE31" s="111"/>
      <c r="JF31" s="111"/>
      <c r="JG31" s="111"/>
      <c r="JH31" s="111"/>
      <c r="JI31" s="111"/>
      <c r="JJ31" s="111"/>
      <c r="JK31" s="111"/>
      <c r="JL31" s="111"/>
      <c r="JM31" s="111"/>
      <c r="JN31" s="111"/>
      <c r="JO31" s="111"/>
      <c r="JP31" s="111"/>
      <c r="JQ31" s="111"/>
      <c r="JR31" s="111"/>
      <c r="JS31" s="111"/>
      <c r="JT31" s="111"/>
      <c r="JU31" s="112"/>
      <c r="JV31" s="110">
        <f>データ!DL7</f>
        <v>44.1</v>
      </c>
      <c r="JW31" s="111"/>
      <c r="JX31" s="111"/>
      <c r="JY31" s="111"/>
      <c r="JZ31" s="111"/>
      <c r="KA31" s="111"/>
      <c r="KB31" s="111"/>
      <c r="KC31" s="111"/>
      <c r="KD31" s="111"/>
      <c r="KE31" s="111"/>
      <c r="KF31" s="111"/>
      <c r="KG31" s="111"/>
      <c r="KH31" s="111"/>
      <c r="KI31" s="111"/>
      <c r="KJ31" s="111"/>
      <c r="KK31" s="111"/>
      <c r="KL31" s="111"/>
      <c r="KM31" s="111"/>
      <c r="KN31" s="112"/>
      <c r="KO31" s="110">
        <f>データ!DM7</f>
        <v>44.1</v>
      </c>
      <c r="KP31" s="111"/>
      <c r="KQ31" s="111"/>
      <c r="KR31" s="111"/>
      <c r="KS31" s="111"/>
      <c r="KT31" s="111"/>
      <c r="KU31" s="111"/>
      <c r="KV31" s="111"/>
      <c r="KW31" s="111"/>
      <c r="KX31" s="111"/>
      <c r="KY31" s="111"/>
      <c r="KZ31" s="111"/>
      <c r="LA31" s="111"/>
      <c r="LB31" s="111"/>
      <c r="LC31" s="111"/>
      <c r="LD31" s="111"/>
      <c r="LE31" s="111"/>
      <c r="LF31" s="111"/>
      <c r="LG31" s="112"/>
      <c r="LH31" s="110">
        <f>データ!DN7</f>
        <v>46.6</v>
      </c>
      <c r="LI31" s="111"/>
      <c r="LJ31" s="111"/>
      <c r="LK31" s="111"/>
      <c r="LL31" s="111"/>
      <c r="LM31" s="111"/>
      <c r="LN31" s="111"/>
      <c r="LO31" s="111"/>
      <c r="LP31" s="111"/>
      <c r="LQ31" s="111"/>
      <c r="LR31" s="111"/>
      <c r="LS31" s="111"/>
      <c r="LT31" s="111"/>
      <c r="LU31" s="111"/>
      <c r="LV31" s="111"/>
      <c r="LW31" s="111"/>
      <c r="LX31" s="111"/>
      <c r="LY31" s="111"/>
      <c r="LZ31" s="112"/>
      <c r="MA31" s="110">
        <f>データ!DO7</f>
        <v>44.9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135.30000000000001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105.7</v>
      </c>
      <c r="KP32" s="111"/>
      <c r="KQ32" s="111"/>
      <c r="KR32" s="111"/>
      <c r="KS32" s="111"/>
      <c r="KT32" s="111"/>
      <c r="KU32" s="111"/>
      <c r="KV32" s="111"/>
      <c r="KW32" s="111"/>
      <c r="KX32" s="111"/>
      <c r="KY32" s="111"/>
      <c r="KZ32" s="111"/>
      <c r="LA32" s="111"/>
      <c r="LB32" s="111"/>
      <c r="LC32" s="111"/>
      <c r="LD32" s="111"/>
      <c r="LE32" s="111"/>
      <c r="LF32" s="111"/>
      <c r="LG32" s="112"/>
      <c r="LH32" s="110">
        <f>データ!DS7</f>
        <v>104.3</v>
      </c>
      <c r="LI32" s="111"/>
      <c r="LJ32" s="111"/>
      <c r="LK32" s="111"/>
      <c r="LL32" s="111"/>
      <c r="LM32" s="111"/>
      <c r="LN32" s="111"/>
      <c r="LO32" s="111"/>
      <c r="LP32" s="111"/>
      <c r="LQ32" s="111"/>
      <c r="LR32" s="111"/>
      <c r="LS32" s="111"/>
      <c r="LT32" s="111"/>
      <c r="LU32" s="111"/>
      <c r="LV32" s="111"/>
      <c r="LW32" s="111"/>
      <c r="LX32" s="111"/>
      <c r="LY32" s="111"/>
      <c r="LZ32" s="112"/>
      <c r="MA32" s="110">
        <f>データ!DT7</f>
        <v>114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57.4</v>
      </c>
      <c r="EM52" s="116"/>
      <c r="EN52" s="116"/>
      <c r="EO52" s="116"/>
      <c r="EP52" s="116"/>
      <c r="EQ52" s="116"/>
      <c r="ER52" s="116"/>
      <c r="ES52" s="116"/>
      <c r="ET52" s="116"/>
      <c r="EU52" s="116"/>
      <c r="EV52" s="116"/>
      <c r="EW52" s="116"/>
      <c r="EX52" s="116"/>
      <c r="EY52" s="116"/>
      <c r="EZ52" s="116"/>
      <c r="FA52" s="116"/>
      <c r="FB52" s="116"/>
      <c r="FC52" s="116"/>
      <c r="FD52" s="116"/>
      <c r="FE52" s="116">
        <f>データ!BG7</f>
        <v>65.599999999999994</v>
      </c>
      <c r="FF52" s="116"/>
      <c r="FG52" s="116"/>
      <c r="FH52" s="116"/>
      <c r="FI52" s="116"/>
      <c r="FJ52" s="116"/>
      <c r="FK52" s="116"/>
      <c r="FL52" s="116"/>
      <c r="FM52" s="116"/>
      <c r="FN52" s="116"/>
      <c r="FO52" s="116"/>
      <c r="FP52" s="116"/>
      <c r="FQ52" s="116"/>
      <c r="FR52" s="116"/>
      <c r="FS52" s="116"/>
      <c r="FT52" s="116"/>
      <c r="FU52" s="116"/>
      <c r="FV52" s="116"/>
      <c r="FW52" s="116"/>
      <c r="FX52" s="116">
        <f>データ!BH7</f>
        <v>60.5</v>
      </c>
      <c r="FY52" s="116"/>
      <c r="FZ52" s="116"/>
      <c r="GA52" s="116"/>
      <c r="GB52" s="116"/>
      <c r="GC52" s="116"/>
      <c r="GD52" s="116"/>
      <c r="GE52" s="116"/>
      <c r="GF52" s="116"/>
      <c r="GG52" s="116"/>
      <c r="GH52" s="116"/>
      <c r="GI52" s="116"/>
      <c r="GJ52" s="116"/>
      <c r="GK52" s="116"/>
      <c r="GL52" s="116"/>
      <c r="GM52" s="116"/>
      <c r="GN52" s="116"/>
      <c r="GO52" s="116"/>
      <c r="GP52" s="116"/>
      <c r="GQ52" s="116">
        <f>データ!BI7</f>
        <v>59.3</v>
      </c>
      <c r="GR52" s="116"/>
      <c r="GS52" s="116"/>
      <c r="GT52" s="116"/>
      <c r="GU52" s="116"/>
      <c r="GV52" s="116"/>
      <c r="GW52" s="116"/>
      <c r="GX52" s="116"/>
      <c r="GY52" s="116"/>
      <c r="GZ52" s="116"/>
      <c r="HA52" s="116"/>
      <c r="HB52" s="116"/>
      <c r="HC52" s="116"/>
      <c r="HD52" s="116"/>
      <c r="HE52" s="116"/>
      <c r="HF52" s="116"/>
      <c r="HG52" s="116"/>
      <c r="HH52" s="116"/>
      <c r="HI52" s="116"/>
      <c r="HJ52" s="116">
        <f>データ!BJ7</f>
        <v>45.8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1731</v>
      </c>
      <c r="JD52" s="120"/>
      <c r="JE52" s="120"/>
      <c r="JF52" s="120"/>
      <c r="JG52" s="120"/>
      <c r="JH52" s="120"/>
      <c r="JI52" s="120"/>
      <c r="JJ52" s="120"/>
      <c r="JK52" s="120"/>
      <c r="JL52" s="120"/>
      <c r="JM52" s="120"/>
      <c r="JN52" s="120"/>
      <c r="JO52" s="120"/>
      <c r="JP52" s="120"/>
      <c r="JQ52" s="120"/>
      <c r="JR52" s="120"/>
      <c r="JS52" s="120"/>
      <c r="JT52" s="120"/>
      <c r="JU52" s="120"/>
      <c r="JV52" s="120">
        <f>データ!BR7</f>
        <v>1918</v>
      </c>
      <c r="JW52" s="120"/>
      <c r="JX52" s="120"/>
      <c r="JY52" s="120"/>
      <c r="JZ52" s="120"/>
      <c r="KA52" s="120"/>
      <c r="KB52" s="120"/>
      <c r="KC52" s="120"/>
      <c r="KD52" s="120"/>
      <c r="KE52" s="120"/>
      <c r="KF52" s="120"/>
      <c r="KG52" s="120"/>
      <c r="KH52" s="120"/>
      <c r="KI52" s="120"/>
      <c r="KJ52" s="120"/>
      <c r="KK52" s="120"/>
      <c r="KL52" s="120"/>
      <c r="KM52" s="120"/>
      <c r="KN52" s="120"/>
      <c r="KO52" s="120">
        <f>データ!BS7</f>
        <v>1817</v>
      </c>
      <c r="KP52" s="120"/>
      <c r="KQ52" s="120"/>
      <c r="KR52" s="120"/>
      <c r="KS52" s="120"/>
      <c r="KT52" s="120"/>
      <c r="KU52" s="120"/>
      <c r="KV52" s="120"/>
      <c r="KW52" s="120"/>
      <c r="KX52" s="120"/>
      <c r="KY52" s="120"/>
      <c r="KZ52" s="120"/>
      <c r="LA52" s="120"/>
      <c r="LB52" s="120"/>
      <c r="LC52" s="120"/>
      <c r="LD52" s="120"/>
      <c r="LE52" s="120"/>
      <c r="LF52" s="120"/>
      <c r="LG52" s="120"/>
      <c r="LH52" s="120">
        <f>データ!BT7</f>
        <v>1605</v>
      </c>
      <c r="LI52" s="120"/>
      <c r="LJ52" s="120"/>
      <c r="LK52" s="120"/>
      <c r="LL52" s="120"/>
      <c r="LM52" s="120"/>
      <c r="LN52" s="120"/>
      <c r="LO52" s="120"/>
      <c r="LP52" s="120"/>
      <c r="LQ52" s="120"/>
      <c r="LR52" s="120"/>
      <c r="LS52" s="120"/>
      <c r="LT52" s="120"/>
      <c r="LU52" s="120"/>
      <c r="LV52" s="120"/>
      <c r="LW52" s="120"/>
      <c r="LX52" s="120"/>
      <c r="LY52" s="120"/>
      <c r="LZ52" s="120"/>
      <c r="MA52" s="120">
        <f>データ!BU7</f>
        <v>1167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36</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87</v>
      </c>
      <c r="BH53" s="120"/>
      <c r="BI53" s="120"/>
      <c r="BJ53" s="120"/>
      <c r="BK53" s="120"/>
      <c r="BL53" s="120"/>
      <c r="BM53" s="120"/>
      <c r="BN53" s="120"/>
      <c r="BO53" s="120"/>
      <c r="BP53" s="120"/>
      <c r="BQ53" s="120"/>
      <c r="BR53" s="120"/>
      <c r="BS53" s="120"/>
      <c r="BT53" s="120"/>
      <c r="BU53" s="120"/>
      <c r="BV53" s="120"/>
      <c r="BW53" s="120"/>
      <c r="BX53" s="120"/>
      <c r="BY53" s="120"/>
      <c r="BZ53" s="120">
        <f>データ!BC7</f>
        <v>7646</v>
      </c>
      <c r="CA53" s="120"/>
      <c r="CB53" s="120"/>
      <c r="CC53" s="120"/>
      <c r="CD53" s="120"/>
      <c r="CE53" s="120"/>
      <c r="CF53" s="120"/>
      <c r="CG53" s="120"/>
      <c r="CH53" s="120"/>
      <c r="CI53" s="120"/>
      <c r="CJ53" s="120"/>
      <c r="CK53" s="120"/>
      <c r="CL53" s="120"/>
      <c r="CM53" s="120"/>
      <c r="CN53" s="120"/>
      <c r="CO53" s="120"/>
      <c r="CP53" s="120"/>
      <c r="CQ53" s="120"/>
      <c r="CR53" s="120"/>
      <c r="CS53" s="120">
        <f>データ!BD7</f>
        <v>53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24379</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4211</v>
      </c>
      <c r="KP53" s="120"/>
      <c r="KQ53" s="120"/>
      <c r="KR53" s="120"/>
      <c r="KS53" s="120"/>
      <c r="KT53" s="120"/>
      <c r="KU53" s="120"/>
      <c r="KV53" s="120"/>
      <c r="KW53" s="120"/>
      <c r="KX53" s="120"/>
      <c r="KY53" s="120"/>
      <c r="KZ53" s="120"/>
      <c r="LA53" s="120"/>
      <c r="LB53" s="120"/>
      <c r="LC53" s="120"/>
      <c r="LD53" s="120"/>
      <c r="LE53" s="120"/>
      <c r="LF53" s="120"/>
      <c r="LG53" s="120"/>
      <c r="LH53" s="120">
        <f>データ!BY7</f>
        <v>10653</v>
      </c>
      <c r="LI53" s="120"/>
      <c r="LJ53" s="120"/>
      <c r="LK53" s="120"/>
      <c r="LL53" s="120"/>
      <c r="LM53" s="120"/>
      <c r="LN53" s="120"/>
      <c r="LO53" s="120"/>
      <c r="LP53" s="120"/>
      <c r="LQ53" s="120"/>
      <c r="LR53" s="120"/>
      <c r="LS53" s="120"/>
      <c r="LT53" s="120"/>
      <c r="LU53" s="120"/>
      <c r="LV53" s="120"/>
      <c r="LW53" s="120"/>
      <c r="LX53" s="120"/>
      <c r="LY53" s="120"/>
      <c r="LZ53" s="120"/>
      <c r="MA53" s="120">
        <f>データ!BZ7</f>
        <v>17717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22"/>
      <c r="NF66" s="122"/>
      <c r="NG66" s="122"/>
      <c r="NH66" s="122"/>
      <c r="NI66" s="122"/>
      <c r="NJ66" s="122"/>
      <c r="NK66" s="122"/>
      <c r="NL66" s="122"/>
      <c r="NM66" s="122"/>
      <c r="NN66" s="122"/>
      <c r="NO66" s="122"/>
      <c r="NP66" s="122"/>
      <c r="NQ66" s="122"/>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3">
        <f>データ!CM7</f>
        <v>10345</v>
      </c>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22"/>
      <c r="NF67" s="122"/>
      <c r="NG67" s="122"/>
      <c r="NH67" s="122"/>
      <c r="NI67" s="122"/>
      <c r="NJ67" s="122"/>
      <c r="NK67" s="122"/>
      <c r="NL67" s="122"/>
      <c r="NM67" s="122"/>
      <c r="NN67" s="122"/>
      <c r="NO67" s="122"/>
      <c r="NP67" s="122"/>
      <c r="NQ67" s="122"/>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6"/>
      <c r="CW68" s="127"/>
      <c r="CX68" s="127"/>
      <c r="CY68" s="127"/>
      <c r="CZ68" s="127"/>
      <c r="DA68" s="127"/>
      <c r="DB68" s="127"/>
      <c r="DC68" s="127"/>
      <c r="DD68" s="127"/>
      <c r="DE68" s="127"/>
      <c r="DF68" s="127"/>
      <c r="DG68" s="127"/>
      <c r="DH68" s="127"/>
      <c r="DI68" s="127"/>
      <c r="DJ68" s="127"/>
      <c r="DK68" s="127"/>
      <c r="DL68" s="127"/>
      <c r="DM68" s="127"/>
      <c r="DN68" s="127"/>
      <c r="DO68" s="127"/>
      <c r="DP68" s="127"/>
      <c r="DQ68" s="127"/>
      <c r="DR68" s="127"/>
      <c r="DS68" s="127"/>
      <c r="DT68" s="127"/>
      <c r="DU68" s="127"/>
      <c r="DV68" s="127"/>
      <c r="DW68" s="127"/>
      <c r="DX68" s="127"/>
      <c r="DY68" s="127"/>
      <c r="DZ68" s="127"/>
      <c r="EA68" s="127"/>
      <c r="EB68" s="127"/>
      <c r="EC68" s="127"/>
      <c r="ED68" s="127"/>
      <c r="EE68" s="127"/>
      <c r="EF68" s="127"/>
      <c r="EG68" s="127"/>
      <c r="EH68" s="127"/>
      <c r="EI68" s="127"/>
      <c r="EJ68" s="127"/>
      <c r="EK68" s="127"/>
      <c r="EL68" s="127"/>
      <c r="EM68" s="127"/>
      <c r="EN68" s="127"/>
      <c r="EO68" s="127"/>
      <c r="EP68" s="127"/>
      <c r="EQ68" s="127"/>
      <c r="ER68" s="127"/>
      <c r="ES68" s="127"/>
      <c r="ET68" s="127"/>
      <c r="EU68" s="127"/>
      <c r="EV68" s="127"/>
      <c r="EW68" s="127"/>
      <c r="EX68" s="127"/>
      <c r="EY68" s="127"/>
      <c r="EZ68" s="127"/>
      <c r="FA68" s="127"/>
      <c r="FB68" s="127"/>
      <c r="FC68" s="127"/>
      <c r="FD68" s="127"/>
      <c r="FE68" s="127"/>
      <c r="FF68" s="127"/>
      <c r="FG68" s="127"/>
      <c r="FH68" s="127"/>
      <c r="FI68" s="127"/>
      <c r="FJ68" s="127"/>
      <c r="FK68" s="127"/>
      <c r="FL68" s="127"/>
      <c r="FM68" s="127"/>
      <c r="FN68" s="127"/>
      <c r="FO68" s="127"/>
      <c r="FP68" s="127"/>
      <c r="FQ68" s="127"/>
      <c r="FR68" s="127"/>
      <c r="FS68" s="127"/>
      <c r="FT68" s="127"/>
      <c r="FU68" s="127"/>
      <c r="FV68" s="127"/>
      <c r="FW68" s="12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22"/>
      <c r="NF68" s="122"/>
      <c r="NG68" s="122"/>
      <c r="NH68" s="122"/>
      <c r="NI68" s="122"/>
      <c r="NJ68" s="122"/>
      <c r="NK68" s="122"/>
      <c r="NL68" s="122"/>
      <c r="NM68" s="122"/>
      <c r="NN68" s="122"/>
      <c r="NO68" s="122"/>
      <c r="NP68" s="122"/>
      <c r="NQ68" s="122"/>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6"/>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127"/>
      <c r="ES69" s="127"/>
      <c r="ET69" s="127"/>
      <c r="EU69" s="127"/>
      <c r="EV69" s="127"/>
      <c r="EW69" s="127"/>
      <c r="EX69" s="127"/>
      <c r="EY69" s="127"/>
      <c r="EZ69" s="127"/>
      <c r="FA69" s="127"/>
      <c r="FB69" s="127"/>
      <c r="FC69" s="127"/>
      <c r="FD69" s="127"/>
      <c r="FE69" s="127"/>
      <c r="FF69" s="127"/>
      <c r="FG69" s="127"/>
      <c r="FH69" s="127"/>
      <c r="FI69" s="127"/>
      <c r="FJ69" s="127"/>
      <c r="FK69" s="127"/>
      <c r="FL69" s="127"/>
      <c r="FM69" s="127"/>
      <c r="FN69" s="127"/>
      <c r="FO69" s="127"/>
      <c r="FP69" s="127"/>
      <c r="FQ69" s="127"/>
      <c r="FR69" s="127"/>
      <c r="FS69" s="127"/>
      <c r="FT69" s="127"/>
      <c r="FU69" s="127"/>
      <c r="FV69" s="127"/>
      <c r="FW69" s="12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22"/>
      <c r="NF69" s="122"/>
      <c r="NG69" s="122"/>
      <c r="NH69" s="122"/>
      <c r="NI69" s="122"/>
      <c r="NJ69" s="122"/>
      <c r="NK69" s="122"/>
      <c r="NL69" s="122"/>
      <c r="NM69" s="122"/>
      <c r="NN69" s="122"/>
      <c r="NO69" s="122"/>
      <c r="NP69" s="122"/>
      <c r="NQ69" s="122"/>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9"/>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22"/>
      <c r="NF70" s="122"/>
      <c r="NG70" s="122"/>
      <c r="NH70" s="122"/>
      <c r="NI70" s="122"/>
      <c r="NJ70" s="122"/>
      <c r="NK70" s="122"/>
      <c r="NL70" s="122"/>
      <c r="NM70" s="122"/>
      <c r="NN70" s="122"/>
      <c r="NO70" s="122"/>
      <c r="NP70" s="122"/>
      <c r="NQ70" s="122"/>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22"/>
      <c r="NF71" s="122"/>
      <c r="NG71" s="122"/>
      <c r="NH71" s="122"/>
      <c r="NI71" s="122"/>
      <c r="NJ71" s="122"/>
      <c r="NK71" s="122"/>
      <c r="NL71" s="122"/>
      <c r="NM71" s="122"/>
      <c r="NN71" s="122"/>
      <c r="NO71" s="122"/>
      <c r="NP71" s="122"/>
      <c r="NQ71" s="122"/>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22"/>
      <c r="NF72" s="122"/>
      <c r="NG72" s="122"/>
      <c r="NH72" s="122"/>
      <c r="NI72" s="122"/>
      <c r="NJ72" s="122"/>
      <c r="NK72" s="122"/>
      <c r="NL72" s="122"/>
      <c r="NM72" s="122"/>
      <c r="NN72" s="122"/>
      <c r="NO72" s="122"/>
      <c r="NP72" s="122"/>
      <c r="NQ72" s="122"/>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22"/>
      <c r="NF73" s="122"/>
      <c r="NG73" s="122"/>
      <c r="NH73" s="122"/>
      <c r="NI73" s="122"/>
      <c r="NJ73" s="122"/>
      <c r="NK73" s="122"/>
      <c r="NL73" s="122"/>
      <c r="NM73" s="122"/>
      <c r="NN73" s="122"/>
      <c r="NO73" s="122"/>
      <c r="NP73" s="122"/>
      <c r="NQ73" s="122"/>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22"/>
      <c r="NF74" s="122"/>
      <c r="NG74" s="122"/>
      <c r="NH74" s="122"/>
      <c r="NI74" s="122"/>
      <c r="NJ74" s="122"/>
      <c r="NK74" s="122"/>
      <c r="NL74" s="122"/>
      <c r="NM74" s="122"/>
      <c r="NN74" s="122"/>
      <c r="NO74" s="122"/>
      <c r="NP74" s="122"/>
      <c r="NQ74" s="122"/>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22"/>
      <c r="NF75" s="122"/>
      <c r="NG75" s="122"/>
      <c r="NH75" s="122"/>
      <c r="NI75" s="122"/>
      <c r="NJ75" s="122"/>
      <c r="NK75" s="122"/>
      <c r="NL75" s="122"/>
      <c r="NM75" s="122"/>
      <c r="NN75" s="122"/>
      <c r="NO75" s="122"/>
      <c r="NP75" s="122"/>
      <c r="NQ75" s="122"/>
      <c r="NR75" s="102"/>
    </row>
    <row r="76" spans="1:382" ht="13.5" customHeight="1" x14ac:dyDescent="0.15">
      <c r="A76" s="2"/>
      <c r="B76" s="11"/>
      <c r="C76" s="2"/>
      <c r="D76" s="2"/>
      <c r="E76" s="2"/>
      <c r="F76" s="2"/>
      <c r="I76" s="2"/>
      <c r="J76" s="2"/>
      <c r="K76" s="2"/>
      <c r="L76" s="2"/>
      <c r="M76" s="2"/>
      <c r="N76" s="2"/>
      <c r="O76" s="2"/>
      <c r="P76" s="2"/>
      <c r="Q76" s="2"/>
      <c r="R76" s="132" t="str">
        <f>データ!$B$11</f>
        <v>H30</v>
      </c>
      <c r="S76" s="133"/>
      <c r="T76" s="133"/>
      <c r="U76" s="133"/>
      <c r="V76" s="133"/>
      <c r="W76" s="133"/>
      <c r="X76" s="133"/>
      <c r="Y76" s="133"/>
      <c r="Z76" s="133"/>
      <c r="AA76" s="133"/>
      <c r="AB76" s="133"/>
      <c r="AC76" s="133"/>
      <c r="AD76" s="133"/>
      <c r="AE76" s="133"/>
      <c r="AF76" s="134"/>
      <c r="AG76" s="132" t="str">
        <f>データ!$C$11</f>
        <v>R01</v>
      </c>
      <c r="AH76" s="133"/>
      <c r="AI76" s="133"/>
      <c r="AJ76" s="133"/>
      <c r="AK76" s="133"/>
      <c r="AL76" s="133"/>
      <c r="AM76" s="133"/>
      <c r="AN76" s="133"/>
      <c r="AO76" s="133"/>
      <c r="AP76" s="133"/>
      <c r="AQ76" s="133"/>
      <c r="AR76" s="133"/>
      <c r="AS76" s="133"/>
      <c r="AT76" s="133"/>
      <c r="AU76" s="134"/>
      <c r="AV76" s="132" t="str">
        <f>データ!$D$11</f>
        <v>R02</v>
      </c>
      <c r="AW76" s="133"/>
      <c r="AX76" s="133"/>
      <c r="AY76" s="133"/>
      <c r="AZ76" s="133"/>
      <c r="BA76" s="133"/>
      <c r="BB76" s="133"/>
      <c r="BC76" s="133"/>
      <c r="BD76" s="133"/>
      <c r="BE76" s="133"/>
      <c r="BF76" s="133"/>
      <c r="BG76" s="133"/>
      <c r="BH76" s="133"/>
      <c r="BI76" s="133"/>
      <c r="BJ76" s="134"/>
      <c r="BK76" s="132" t="str">
        <f>データ!$E$11</f>
        <v>R03</v>
      </c>
      <c r="BL76" s="133"/>
      <c r="BM76" s="133"/>
      <c r="BN76" s="133"/>
      <c r="BO76" s="133"/>
      <c r="BP76" s="133"/>
      <c r="BQ76" s="133"/>
      <c r="BR76" s="133"/>
      <c r="BS76" s="133"/>
      <c r="BT76" s="133"/>
      <c r="BU76" s="133"/>
      <c r="BV76" s="133"/>
      <c r="BW76" s="133"/>
      <c r="BX76" s="133"/>
      <c r="BY76" s="134"/>
      <c r="BZ76" s="132" t="str">
        <f>データ!$F$11</f>
        <v>R04</v>
      </c>
      <c r="CA76" s="133"/>
      <c r="CB76" s="133"/>
      <c r="CC76" s="133"/>
      <c r="CD76" s="133"/>
      <c r="CE76" s="133"/>
      <c r="CF76" s="133"/>
      <c r="CG76" s="133"/>
      <c r="CH76" s="133"/>
      <c r="CI76" s="133"/>
      <c r="CJ76" s="133"/>
      <c r="CK76" s="133"/>
      <c r="CL76" s="133"/>
      <c r="CM76" s="133"/>
      <c r="CN76" s="134"/>
      <c r="CO76" s="2"/>
      <c r="CP76" s="2"/>
      <c r="CQ76" s="2"/>
      <c r="CR76" s="2"/>
      <c r="CS76" s="2"/>
      <c r="CT76" s="2"/>
      <c r="CU76" s="2"/>
      <c r="CV76" s="123">
        <f>データ!CN7</f>
        <v>0</v>
      </c>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5"/>
      <c r="FY76" s="2"/>
      <c r="FZ76" s="2"/>
      <c r="GA76" s="2"/>
      <c r="GB76" s="2"/>
      <c r="GC76" s="2"/>
      <c r="GD76" s="2"/>
      <c r="GE76" s="2"/>
      <c r="GF76" s="2"/>
      <c r="GG76" s="2"/>
      <c r="GH76" s="2"/>
      <c r="GI76" s="2"/>
      <c r="GJ76" s="2"/>
      <c r="GK76" s="2"/>
      <c r="GL76" s="132" t="str">
        <f>データ!$B$11</f>
        <v>H30</v>
      </c>
      <c r="GM76" s="133"/>
      <c r="GN76" s="133"/>
      <c r="GO76" s="133"/>
      <c r="GP76" s="133"/>
      <c r="GQ76" s="133"/>
      <c r="GR76" s="133"/>
      <c r="GS76" s="133"/>
      <c r="GT76" s="133"/>
      <c r="GU76" s="133"/>
      <c r="GV76" s="133"/>
      <c r="GW76" s="133"/>
      <c r="GX76" s="133"/>
      <c r="GY76" s="133"/>
      <c r="GZ76" s="134"/>
      <c r="HA76" s="132" t="str">
        <f>データ!$C$11</f>
        <v>R01</v>
      </c>
      <c r="HB76" s="133"/>
      <c r="HC76" s="133"/>
      <c r="HD76" s="133"/>
      <c r="HE76" s="133"/>
      <c r="HF76" s="133"/>
      <c r="HG76" s="133"/>
      <c r="HH76" s="133"/>
      <c r="HI76" s="133"/>
      <c r="HJ76" s="133"/>
      <c r="HK76" s="133"/>
      <c r="HL76" s="133"/>
      <c r="HM76" s="133"/>
      <c r="HN76" s="133"/>
      <c r="HO76" s="134"/>
      <c r="HP76" s="132" t="str">
        <f>データ!$D$11</f>
        <v>R02</v>
      </c>
      <c r="HQ76" s="133"/>
      <c r="HR76" s="133"/>
      <c r="HS76" s="133"/>
      <c r="HT76" s="133"/>
      <c r="HU76" s="133"/>
      <c r="HV76" s="133"/>
      <c r="HW76" s="133"/>
      <c r="HX76" s="133"/>
      <c r="HY76" s="133"/>
      <c r="HZ76" s="133"/>
      <c r="IA76" s="133"/>
      <c r="IB76" s="133"/>
      <c r="IC76" s="133"/>
      <c r="ID76" s="134"/>
      <c r="IE76" s="132" t="str">
        <f>データ!$E$11</f>
        <v>R03</v>
      </c>
      <c r="IF76" s="133"/>
      <c r="IG76" s="133"/>
      <c r="IH76" s="133"/>
      <c r="II76" s="133"/>
      <c r="IJ76" s="133"/>
      <c r="IK76" s="133"/>
      <c r="IL76" s="133"/>
      <c r="IM76" s="133"/>
      <c r="IN76" s="133"/>
      <c r="IO76" s="133"/>
      <c r="IP76" s="133"/>
      <c r="IQ76" s="133"/>
      <c r="IR76" s="133"/>
      <c r="IS76" s="134"/>
      <c r="IT76" s="132" t="str">
        <f>データ!$F$11</f>
        <v>R04</v>
      </c>
      <c r="IU76" s="133"/>
      <c r="IV76" s="133"/>
      <c r="IW76" s="133"/>
      <c r="IX76" s="133"/>
      <c r="IY76" s="133"/>
      <c r="IZ76" s="133"/>
      <c r="JA76" s="133"/>
      <c r="JB76" s="133"/>
      <c r="JC76" s="133"/>
      <c r="JD76" s="133"/>
      <c r="JE76" s="133"/>
      <c r="JF76" s="133"/>
      <c r="JG76" s="133"/>
      <c r="JH76" s="134"/>
      <c r="JL76" s="2"/>
      <c r="JM76" s="2"/>
      <c r="JN76" s="2"/>
      <c r="JO76" s="2"/>
      <c r="JP76" s="2"/>
      <c r="JQ76" s="2"/>
      <c r="JR76" s="2"/>
      <c r="JS76" s="2"/>
      <c r="JT76" s="2"/>
      <c r="JU76" s="2"/>
      <c r="JV76" s="2"/>
      <c r="JW76" s="2"/>
      <c r="JX76" s="2"/>
      <c r="JY76" s="2"/>
      <c r="JZ76" s="2"/>
      <c r="KA76" s="132" t="str">
        <f>データ!$B$11</f>
        <v>H30</v>
      </c>
      <c r="KB76" s="133"/>
      <c r="KC76" s="133"/>
      <c r="KD76" s="133"/>
      <c r="KE76" s="133"/>
      <c r="KF76" s="133"/>
      <c r="KG76" s="133"/>
      <c r="KH76" s="133"/>
      <c r="KI76" s="133"/>
      <c r="KJ76" s="133"/>
      <c r="KK76" s="133"/>
      <c r="KL76" s="133"/>
      <c r="KM76" s="133"/>
      <c r="KN76" s="133"/>
      <c r="KO76" s="134"/>
      <c r="KP76" s="132" t="str">
        <f>データ!$C$11</f>
        <v>R01</v>
      </c>
      <c r="KQ76" s="133"/>
      <c r="KR76" s="133"/>
      <c r="KS76" s="133"/>
      <c r="KT76" s="133"/>
      <c r="KU76" s="133"/>
      <c r="KV76" s="133"/>
      <c r="KW76" s="133"/>
      <c r="KX76" s="133"/>
      <c r="KY76" s="133"/>
      <c r="KZ76" s="133"/>
      <c r="LA76" s="133"/>
      <c r="LB76" s="133"/>
      <c r="LC76" s="133"/>
      <c r="LD76" s="134"/>
      <c r="LE76" s="132" t="str">
        <f>データ!$D$11</f>
        <v>R02</v>
      </c>
      <c r="LF76" s="133"/>
      <c r="LG76" s="133"/>
      <c r="LH76" s="133"/>
      <c r="LI76" s="133"/>
      <c r="LJ76" s="133"/>
      <c r="LK76" s="133"/>
      <c r="LL76" s="133"/>
      <c r="LM76" s="133"/>
      <c r="LN76" s="133"/>
      <c r="LO76" s="133"/>
      <c r="LP76" s="133"/>
      <c r="LQ76" s="133"/>
      <c r="LR76" s="133"/>
      <c r="LS76" s="134"/>
      <c r="LT76" s="132" t="str">
        <f>データ!$E$11</f>
        <v>R03</v>
      </c>
      <c r="LU76" s="133"/>
      <c r="LV76" s="133"/>
      <c r="LW76" s="133"/>
      <c r="LX76" s="133"/>
      <c r="LY76" s="133"/>
      <c r="LZ76" s="133"/>
      <c r="MA76" s="133"/>
      <c r="MB76" s="133"/>
      <c r="MC76" s="133"/>
      <c r="MD76" s="133"/>
      <c r="ME76" s="133"/>
      <c r="MF76" s="133"/>
      <c r="MG76" s="133"/>
      <c r="MH76" s="134"/>
      <c r="MI76" s="132" t="str">
        <f>データ!$F$11</f>
        <v>R04</v>
      </c>
      <c r="MJ76" s="133"/>
      <c r="MK76" s="133"/>
      <c r="ML76" s="133"/>
      <c r="MM76" s="133"/>
      <c r="MN76" s="133"/>
      <c r="MO76" s="133"/>
      <c r="MP76" s="133"/>
      <c r="MQ76" s="133"/>
      <c r="MR76" s="133"/>
      <c r="MS76" s="133"/>
      <c r="MT76" s="133"/>
      <c r="MU76" s="133"/>
      <c r="MV76" s="133"/>
      <c r="MW76" s="134"/>
      <c r="MX76" s="2"/>
      <c r="MY76" s="2"/>
      <c r="MZ76" s="2"/>
      <c r="NA76" s="2"/>
      <c r="NB76" s="2"/>
      <c r="NC76" s="32"/>
      <c r="ND76" s="100"/>
      <c r="NE76" s="122"/>
      <c r="NF76" s="122"/>
      <c r="NG76" s="122"/>
      <c r="NH76" s="122"/>
      <c r="NI76" s="122"/>
      <c r="NJ76" s="122"/>
      <c r="NK76" s="122"/>
      <c r="NL76" s="122"/>
      <c r="NM76" s="122"/>
      <c r="NN76" s="122"/>
      <c r="NO76" s="122"/>
      <c r="NP76" s="122"/>
      <c r="NQ76" s="122"/>
      <c r="NR76" s="102"/>
    </row>
    <row r="77" spans="1:382" ht="13.5" customHeight="1" x14ac:dyDescent="0.15">
      <c r="A77" s="2"/>
      <c r="B77" s="11"/>
      <c r="C77" s="2"/>
      <c r="D77" s="2"/>
      <c r="E77" s="2"/>
      <c r="F77" s="2"/>
      <c r="I77" s="135" t="s">
        <v>27</v>
      </c>
      <c r="J77" s="135"/>
      <c r="K77" s="135"/>
      <c r="L77" s="135"/>
      <c r="M77" s="135"/>
      <c r="N77" s="135"/>
      <c r="O77" s="135"/>
      <c r="P77" s="135"/>
      <c r="Q77" s="135"/>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6"/>
      <c r="CW77" s="127"/>
      <c r="CX77" s="127"/>
      <c r="CY77" s="127"/>
      <c r="CZ77" s="127"/>
      <c r="DA77" s="127"/>
      <c r="DB77" s="127"/>
      <c r="DC77" s="127"/>
      <c r="DD77" s="127"/>
      <c r="DE77" s="127"/>
      <c r="DF77" s="127"/>
      <c r="DG77" s="127"/>
      <c r="DH77" s="127"/>
      <c r="DI77" s="127"/>
      <c r="DJ77" s="127"/>
      <c r="DK77" s="127"/>
      <c r="DL77" s="127"/>
      <c r="DM77" s="127"/>
      <c r="DN77" s="127"/>
      <c r="DO77" s="127"/>
      <c r="DP77" s="127"/>
      <c r="DQ77" s="127"/>
      <c r="DR77" s="127"/>
      <c r="DS77" s="127"/>
      <c r="DT77" s="127"/>
      <c r="DU77" s="127"/>
      <c r="DV77" s="127"/>
      <c r="DW77" s="127"/>
      <c r="DX77" s="127"/>
      <c r="DY77" s="127"/>
      <c r="DZ77" s="127"/>
      <c r="EA77" s="127"/>
      <c r="EB77" s="127"/>
      <c r="EC77" s="127"/>
      <c r="ED77" s="127"/>
      <c r="EE77" s="127"/>
      <c r="EF77" s="127"/>
      <c r="EG77" s="127"/>
      <c r="EH77" s="127"/>
      <c r="EI77" s="127"/>
      <c r="EJ77" s="127"/>
      <c r="EK77" s="127"/>
      <c r="EL77" s="127"/>
      <c r="EM77" s="127"/>
      <c r="EN77" s="127"/>
      <c r="EO77" s="127"/>
      <c r="EP77" s="127"/>
      <c r="EQ77" s="127"/>
      <c r="ER77" s="127"/>
      <c r="ES77" s="127"/>
      <c r="ET77" s="127"/>
      <c r="EU77" s="127"/>
      <c r="EV77" s="127"/>
      <c r="EW77" s="127"/>
      <c r="EX77" s="127"/>
      <c r="EY77" s="127"/>
      <c r="EZ77" s="127"/>
      <c r="FA77" s="127"/>
      <c r="FB77" s="127"/>
      <c r="FC77" s="127"/>
      <c r="FD77" s="127"/>
      <c r="FE77" s="127"/>
      <c r="FF77" s="127"/>
      <c r="FG77" s="127"/>
      <c r="FH77" s="127"/>
      <c r="FI77" s="127"/>
      <c r="FJ77" s="127"/>
      <c r="FK77" s="127"/>
      <c r="FL77" s="127"/>
      <c r="FM77" s="127"/>
      <c r="FN77" s="127"/>
      <c r="FO77" s="127"/>
      <c r="FP77" s="127"/>
      <c r="FQ77" s="127"/>
      <c r="FR77" s="127"/>
      <c r="FS77" s="127"/>
      <c r="FT77" s="127"/>
      <c r="FU77" s="127"/>
      <c r="FV77" s="127"/>
      <c r="FW77" s="128"/>
      <c r="FY77" s="2"/>
      <c r="FZ77" s="2"/>
      <c r="GA77" s="2"/>
      <c r="GB77" s="2"/>
      <c r="GC77" s="135" t="s">
        <v>27</v>
      </c>
      <c r="GD77" s="135"/>
      <c r="GE77" s="135"/>
      <c r="GF77" s="135"/>
      <c r="GG77" s="135"/>
      <c r="GH77" s="135"/>
      <c r="GI77" s="135"/>
      <c r="GJ77" s="135"/>
      <c r="GK77" s="135"/>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5" t="s">
        <v>27</v>
      </c>
      <c r="JS77" s="135"/>
      <c r="JT77" s="135"/>
      <c r="JU77" s="135"/>
      <c r="JV77" s="135"/>
      <c r="JW77" s="135"/>
      <c r="JX77" s="135"/>
      <c r="JY77" s="135"/>
      <c r="JZ77" s="135"/>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22"/>
      <c r="NF77" s="122"/>
      <c r="NG77" s="122"/>
      <c r="NH77" s="122"/>
      <c r="NI77" s="122"/>
      <c r="NJ77" s="122"/>
      <c r="NK77" s="122"/>
      <c r="NL77" s="122"/>
      <c r="NM77" s="122"/>
      <c r="NN77" s="122"/>
      <c r="NO77" s="122"/>
      <c r="NP77" s="122"/>
      <c r="NQ77" s="122"/>
      <c r="NR77" s="102"/>
    </row>
    <row r="78" spans="1:382" ht="13.5" customHeight="1" x14ac:dyDescent="0.15">
      <c r="A78" s="2"/>
      <c r="B78" s="11"/>
      <c r="C78" s="2"/>
      <c r="D78" s="2"/>
      <c r="E78" s="2"/>
      <c r="F78" s="2"/>
      <c r="I78" s="135" t="s">
        <v>29</v>
      </c>
      <c r="J78" s="135"/>
      <c r="K78" s="135"/>
      <c r="L78" s="135"/>
      <c r="M78" s="135"/>
      <c r="N78" s="135"/>
      <c r="O78" s="135"/>
      <c r="P78" s="135"/>
      <c r="Q78" s="135"/>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6"/>
      <c r="CW78" s="127"/>
      <c r="CX78" s="127"/>
      <c r="CY78" s="127"/>
      <c r="CZ78" s="127"/>
      <c r="DA78" s="127"/>
      <c r="DB78" s="127"/>
      <c r="DC78" s="127"/>
      <c r="DD78" s="127"/>
      <c r="DE78" s="127"/>
      <c r="DF78" s="127"/>
      <c r="DG78" s="127"/>
      <c r="DH78" s="127"/>
      <c r="DI78" s="127"/>
      <c r="DJ78" s="127"/>
      <c r="DK78" s="127"/>
      <c r="DL78" s="127"/>
      <c r="DM78" s="127"/>
      <c r="DN78" s="127"/>
      <c r="DO78" s="127"/>
      <c r="DP78" s="127"/>
      <c r="DQ78" s="127"/>
      <c r="DR78" s="127"/>
      <c r="DS78" s="127"/>
      <c r="DT78" s="127"/>
      <c r="DU78" s="127"/>
      <c r="DV78" s="127"/>
      <c r="DW78" s="127"/>
      <c r="DX78" s="127"/>
      <c r="DY78" s="127"/>
      <c r="DZ78" s="127"/>
      <c r="EA78" s="127"/>
      <c r="EB78" s="127"/>
      <c r="EC78" s="127"/>
      <c r="ED78" s="127"/>
      <c r="EE78" s="127"/>
      <c r="EF78" s="127"/>
      <c r="EG78" s="127"/>
      <c r="EH78" s="127"/>
      <c r="EI78" s="127"/>
      <c r="EJ78" s="127"/>
      <c r="EK78" s="127"/>
      <c r="EL78" s="127"/>
      <c r="EM78" s="127"/>
      <c r="EN78" s="127"/>
      <c r="EO78" s="127"/>
      <c r="EP78" s="127"/>
      <c r="EQ78" s="127"/>
      <c r="ER78" s="127"/>
      <c r="ES78" s="127"/>
      <c r="ET78" s="127"/>
      <c r="EU78" s="127"/>
      <c r="EV78" s="127"/>
      <c r="EW78" s="127"/>
      <c r="EX78" s="127"/>
      <c r="EY78" s="127"/>
      <c r="EZ78" s="127"/>
      <c r="FA78" s="127"/>
      <c r="FB78" s="127"/>
      <c r="FC78" s="127"/>
      <c r="FD78" s="127"/>
      <c r="FE78" s="127"/>
      <c r="FF78" s="127"/>
      <c r="FG78" s="127"/>
      <c r="FH78" s="127"/>
      <c r="FI78" s="127"/>
      <c r="FJ78" s="127"/>
      <c r="FK78" s="127"/>
      <c r="FL78" s="127"/>
      <c r="FM78" s="127"/>
      <c r="FN78" s="127"/>
      <c r="FO78" s="127"/>
      <c r="FP78" s="127"/>
      <c r="FQ78" s="127"/>
      <c r="FR78" s="127"/>
      <c r="FS78" s="127"/>
      <c r="FT78" s="127"/>
      <c r="FU78" s="127"/>
      <c r="FV78" s="127"/>
      <c r="FW78" s="128"/>
      <c r="FY78" s="2"/>
      <c r="FZ78" s="2"/>
      <c r="GA78" s="2"/>
      <c r="GB78" s="2"/>
      <c r="GC78" s="135" t="s">
        <v>29</v>
      </c>
      <c r="GD78" s="135"/>
      <c r="GE78" s="135"/>
      <c r="GF78" s="135"/>
      <c r="GG78" s="135"/>
      <c r="GH78" s="135"/>
      <c r="GI78" s="135"/>
      <c r="GJ78" s="135"/>
      <c r="GK78" s="135"/>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5" t="s">
        <v>29</v>
      </c>
      <c r="JS78" s="135"/>
      <c r="JT78" s="135"/>
      <c r="JU78" s="135"/>
      <c r="JV78" s="135"/>
      <c r="JW78" s="135"/>
      <c r="JX78" s="135"/>
      <c r="JY78" s="135"/>
      <c r="JZ78" s="135"/>
      <c r="KA78" s="110">
        <f>データ!DE7</f>
        <v>165.9</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108.5</v>
      </c>
      <c r="LF78" s="111"/>
      <c r="LG78" s="111"/>
      <c r="LH78" s="111"/>
      <c r="LI78" s="111"/>
      <c r="LJ78" s="111"/>
      <c r="LK78" s="111"/>
      <c r="LL78" s="111"/>
      <c r="LM78" s="111"/>
      <c r="LN78" s="111"/>
      <c r="LO78" s="111"/>
      <c r="LP78" s="111"/>
      <c r="LQ78" s="111"/>
      <c r="LR78" s="111"/>
      <c r="LS78" s="112"/>
      <c r="LT78" s="110">
        <f>データ!DH7</f>
        <v>136.19999999999999</v>
      </c>
      <c r="LU78" s="111"/>
      <c r="LV78" s="111"/>
      <c r="LW78" s="111"/>
      <c r="LX78" s="111"/>
      <c r="LY78" s="111"/>
      <c r="LZ78" s="111"/>
      <c r="MA78" s="111"/>
      <c r="MB78" s="111"/>
      <c r="MC78" s="111"/>
      <c r="MD78" s="111"/>
      <c r="ME78" s="111"/>
      <c r="MF78" s="111"/>
      <c r="MG78" s="111"/>
      <c r="MH78" s="112"/>
      <c r="MI78" s="110">
        <f>データ!DI7</f>
        <v>104.8</v>
      </c>
      <c r="MJ78" s="111"/>
      <c r="MK78" s="111"/>
      <c r="ML78" s="111"/>
      <c r="MM78" s="111"/>
      <c r="MN78" s="111"/>
      <c r="MO78" s="111"/>
      <c r="MP78" s="111"/>
      <c r="MQ78" s="111"/>
      <c r="MR78" s="111"/>
      <c r="MS78" s="111"/>
      <c r="MT78" s="111"/>
      <c r="MU78" s="111"/>
      <c r="MV78" s="111"/>
      <c r="MW78" s="112"/>
      <c r="MX78" s="2"/>
      <c r="MY78" s="2"/>
      <c r="MZ78" s="2"/>
      <c r="NA78" s="2"/>
      <c r="NB78" s="2"/>
      <c r="NC78" s="32"/>
      <c r="ND78" s="100"/>
      <c r="NE78" s="122"/>
      <c r="NF78" s="122"/>
      <c r="NG78" s="122"/>
      <c r="NH78" s="122"/>
      <c r="NI78" s="122"/>
      <c r="NJ78" s="122"/>
      <c r="NK78" s="122"/>
      <c r="NL78" s="122"/>
      <c r="NM78" s="122"/>
      <c r="NN78" s="122"/>
      <c r="NO78" s="122"/>
      <c r="NP78" s="122"/>
      <c r="NQ78" s="122"/>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9"/>
      <c r="CW79" s="130"/>
      <c r="CX79" s="130"/>
      <c r="CY79" s="130"/>
      <c r="CZ79" s="130"/>
      <c r="DA79" s="130"/>
      <c r="DB79" s="130"/>
      <c r="DC79" s="130"/>
      <c r="DD79" s="130"/>
      <c r="DE79" s="130"/>
      <c r="DF79" s="130"/>
      <c r="DG79" s="130"/>
      <c r="DH79" s="130"/>
      <c r="DI79" s="130"/>
      <c r="DJ79" s="130"/>
      <c r="DK79" s="130"/>
      <c r="DL79" s="130"/>
      <c r="DM79" s="130"/>
      <c r="DN79" s="130"/>
      <c r="DO79" s="130"/>
      <c r="DP79" s="130"/>
      <c r="DQ79" s="130"/>
      <c r="DR79" s="130"/>
      <c r="DS79" s="130"/>
      <c r="DT79" s="130"/>
      <c r="DU79" s="130"/>
      <c r="DV79" s="130"/>
      <c r="DW79" s="130"/>
      <c r="DX79" s="130"/>
      <c r="DY79" s="130"/>
      <c r="DZ79" s="130"/>
      <c r="EA79" s="130"/>
      <c r="EB79" s="130"/>
      <c r="EC79" s="130"/>
      <c r="ED79" s="130"/>
      <c r="EE79" s="130"/>
      <c r="EF79" s="130"/>
      <c r="EG79" s="130"/>
      <c r="EH79" s="130"/>
      <c r="EI79" s="130"/>
      <c r="EJ79" s="130"/>
      <c r="EK79" s="130"/>
      <c r="EL79" s="130"/>
      <c r="EM79" s="130"/>
      <c r="EN79" s="130"/>
      <c r="EO79" s="130"/>
      <c r="EP79" s="130"/>
      <c r="EQ79" s="130"/>
      <c r="ER79" s="130"/>
      <c r="ES79" s="130"/>
      <c r="ET79" s="130"/>
      <c r="EU79" s="130"/>
      <c r="EV79" s="130"/>
      <c r="EW79" s="130"/>
      <c r="EX79" s="130"/>
      <c r="EY79" s="130"/>
      <c r="EZ79" s="130"/>
      <c r="FA79" s="130"/>
      <c r="FB79" s="130"/>
      <c r="FC79" s="130"/>
      <c r="FD79" s="130"/>
      <c r="FE79" s="130"/>
      <c r="FF79" s="130"/>
      <c r="FG79" s="130"/>
      <c r="FH79" s="130"/>
      <c r="FI79" s="130"/>
      <c r="FJ79" s="130"/>
      <c r="FK79" s="130"/>
      <c r="FL79" s="130"/>
      <c r="FM79" s="130"/>
      <c r="FN79" s="130"/>
      <c r="FO79" s="130"/>
      <c r="FP79" s="130"/>
      <c r="FQ79" s="130"/>
      <c r="FR79" s="130"/>
      <c r="FS79" s="130"/>
      <c r="FT79" s="130"/>
      <c r="FU79" s="130"/>
      <c r="FV79" s="130"/>
      <c r="FW79" s="13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22"/>
      <c r="NF79" s="122"/>
      <c r="NG79" s="122"/>
      <c r="NH79" s="122"/>
      <c r="NI79" s="122"/>
      <c r="NJ79" s="122"/>
      <c r="NK79" s="122"/>
      <c r="NL79" s="122"/>
      <c r="NM79" s="122"/>
      <c r="NN79" s="122"/>
      <c r="NO79" s="122"/>
      <c r="NP79" s="122"/>
      <c r="NQ79" s="122"/>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22"/>
      <c r="NF80" s="122"/>
      <c r="NG80" s="122"/>
      <c r="NH80" s="122"/>
      <c r="NI80" s="122"/>
      <c r="NJ80" s="122"/>
      <c r="NK80" s="122"/>
      <c r="NL80" s="122"/>
      <c r="NM80" s="122"/>
      <c r="NN80" s="122"/>
      <c r="NO80" s="122"/>
      <c r="NP80" s="122"/>
      <c r="NQ80" s="122"/>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22"/>
      <c r="NF81" s="122"/>
      <c r="NG81" s="122"/>
      <c r="NH81" s="122"/>
      <c r="NI81" s="122"/>
      <c r="NJ81" s="122"/>
      <c r="NK81" s="122"/>
      <c r="NL81" s="122"/>
      <c r="NM81" s="122"/>
      <c r="NN81" s="122"/>
      <c r="NO81" s="122"/>
      <c r="NP81" s="122"/>
      <c r="NQ81" s="122"/>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q6G1Fw5MifEW9b+trtqtVRrGqH9L3Hw39OKmPz5zaniPSBYvThT7ZSGTIdBOt5JQP0Zoh/L+9VI8oLtfOTWVoA==" saltValue="0+YYHtunm1Tz7RxrXv20s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9" t="s">
        <v>59</v>
      </c>
      <c r="I3" s="140"/>
      <c r="J3" s="140"/>
      <c r="K3" s="140"/>
      <c r="L3" s="140"/>
      <c r="M3" s="140"/>
      <c r="N3" s="140"/>
      <c r="O3" s="140"/>
      <c r="P3" s="140"/>
      <c r="Q3" s="140"/>
      <c r="R3" s="140"/>
      <c r="S3" s="140"/>
      <c r="T3" s="140"/>
      <c r="U3" s="140"/>
      <c r="V3" s="140"/>
      <c r="W3" s="140"/>
      <c r="X3" s="140"/>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1"/>
      <c r="I4" s="142"/>
      <c r="J4" s="142"/>
      <c r="K4" s="142"/>
      <c r="L4" s="142"/>
      <c r="M4" s="142"/>
      <c r="N4" s="142"/>
      <c r="O4" s="142"/>
      <c r="P4" s="142"/>
      <c r="Q4" s="142"/>
      <c r="R4" s="142"/>
      <c r="S4" s="142"/>
      <c r="T4" s="142"/>
      <c r="U4" s="142"/>
      <c r="V4" s="142"/>
      <c r="W4" s="142"/>
      <c r="X4" s="142"/>
      <c r="Y4" s="136" t="s">
        <v>64</v>
      </c>
      <c r="Z4" s="137"/>
      <c r="AA4" s="137"/>
      <c r="AB4" s="137"/>
      <c r="AC4" s="137"/>
      <c r="AD4" s="137"/>
      <c r="AE4" s="137"/>
      <c r="AF4" s="137"/>
      <c r="AG4" s="137"/>
      <c r="AH4" s="137"/>
      <c r="AI4" s="138"/>
      <c r="AJ4" s="143" t="s">
        <v>65</v>
      </c>
      <c r="AK4" s="143"/>
      <c r="AL4" s="143"/>
      <c r="AM4" s="143"/>
      <c r="AN4" s="143"/>
      <c r="AO4" s="143"/>
      <c r="AP4" s="143"/>
      <c r="AQ4" s="143"/>
      <c r="AR4" s="143"/>
      <c r="AS4" s="143"/>
      <c r="AT4" s="143"/>
      <c r="AU4" s="144" t="s">
        <v>66</v>
      </c>
      <c r="AV4" s="143"/>
      <c r="AW4" s="143"/>
      <c r="AX4" s="143"/>
      <c r="AY4" s="143"/>
      <c r="AZ4" s="143"/>
      <c r="BA4" s="143"/>
      <c r="BB4" s="143"/>
      <c r="BC4" s="143"/>
      <c r="BD4" s="143"/>
      <c r="BE4" s="143"/>
      <c r="BF4" s="143" t="s">
        <v>67</v>
      </c>
      <c r="BG4" s="143"/>
      <c r="BH4" s="143"/>
      <c r="BI4" s="143"/>
      <c r="BJ4" s="143"/>
      <c r="BK4" s="143"/>
      <c r="BL4" s="143"/>
      <c r="BM4" s="143"/>
      <c r="BN4" s="143"/>
      <c r="BO4" s="143"/>
      <c r="BP4" s="143"/>
      <c r="BQ4" s="144" t="s">
        <v>68</v>
      </c>
      <c r="BR4" s="143"/>
      <c r="BS4" s="143"/>
      <c r="BT4" s="143"/>
      <c r="BU4" s="143"/>
      <c r="BV4" s="143"/>
      <c r="BW4" s="143"/>
      <c r="BX4" s="143"/>
      <c r="BY4" s="143"/>
      <c r="BZ4" s="143"/>
      <c r="CA4" s="143"/>
      <c r="CB4" s="143" t="s">
        <v>69</v>
      </c>
      <c r="CC4" s="143"/>
      <c r="CD4" s="143"/>
      <c r="CE4" s="143"/>
      <c r="CF4" s="143"/>
      <c r="CG4" s="143"/>
      <c r="CH4" s="143"/>
      <c r="CI4" s="143"/>
      <c r="CJ4" s="143"/>
      <c r="CK4" s="143"/>
      <c r="CL4" s="143"/>
      <c r="CM4" s="145" t="s">
        <v>70</v>
      </c>
      <c r="CN4" s="145" t="s">
        <v>71</v>
      </c>
      <c r="CO4" s="136" t="s">
        <v>72</v>
      </c>
      <c r="CP4" s="137"/>
      <c r="CQ4" s="137"/>
      <c r="CR4" s="137"/>
      <c r="CS4" s="137"/>
      <c r="CT4" s="137"/>
      <c r="CU4" s="137"/>
      <c r="CV4" s="137"/>
      <c r="CW4" s="137"/>
      <c r="CX4" s="137"/>
      <c r="CY4" s="138"/>
      <c r="CZ4" s="143" t="s">
        <v>73</v>
      </c>
      <c r="DA4" s="143"/>
      <c r="DB4" s="143"/>
      <c r="DC4" s="143"/>
      <c r="DD4" s="143"/>
      <c r="DE4" s="143"/>
      <c r="DF4" s="143"/>
      <c r="DG4" s="143"/>
      <c r="DH4" s="143"/>
      <c r="DI4" s="143"/>
      <c r="DJ4" s="143"/>
      <c r="DK4" s="136" t="s">
        <v>74</v>
      </c>
      <c r="DL4" s="137"/>
      <c r="DM4" s="137"/>
      <c r="DN4" s="137"/>
      <c r="DO4" s="137"/>
      <c r="DP4" s="137"/>
      <c r="DQ4" s="137"/>
      <c r="DR4" s="137"/>
      <c r="DS4" s="137"/>
      <c r="DT4" s="137"/>
      <c r="DU4" s="138"/>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92</v>
      </c>
      <c r="AM5" s="47" t="s">
        <v>93</v>
      </c>
      <c r="AN5" s="47" t="s">
        <v>103</v>
      </c>
      <c r="AO5" s="47" t="s">
        <v>95</v>
      </c>
      <c r="AP5" s="47" t="s">
        <v>96</v>
      </c>
      <c r="AQ5" s="47" t="s">
        <v>97</v>
      </c>
      <c r="AR5" s="47" t="s">
        <v>98</v>
      </c>
      <c r="AS5" s="47" t="s">
        <v>99</v>
      </c>
      <c r="AT5" s="47" t="s">
        <v>100</v>
      </c>
      <c r="AU5" s="47" t="s">
        <v>90</v>
      </c>
      <c r="AV5" s="47" t="s">
        <v>104</v>
      </c>
      <c r="AW5" s="47" t="s">
        <v>105</v>
      </c>
      <c r="AX5" s="47" t="s">
        <v>93</v>
      </c>
      <c r="AY5" s="47" t="s">
        <v>94</v>
      </c>
      <c r="AZ5" s="47" t="s">
        <v>95</v>
      </c>
      <c r="BA5" s="47" t="s">
        <v>96</v>
      </c>
      <c r="BB5" s="47" t="s">
        <v>97</v>
      </c>
      <c r="BC5" s="47" t="s">
        <v>98</v>
      </c>
      <c r="BD5" s="47" t="s">
        <v>99</v>
      </c>
      <c r="BE5" s="47" t="s">
        <v>100</v>
      </c>
      <c r="BF5" s="47" t="s">
        <v>101</v>
      </c>
      <c r="BG5" s="47" t="s">
        <v>104</v>
      </c>
      <c r="BH5" s="47" t="s">
        <v>92</v>
      </c>
      <c r="BI5" s="47" t="s">
        <v>106</v>
      </c>
      <c r="BJ5" s="47" t="s">
        <v>103</v>
      </c>
      <c r="BK5" s="47" t="s">
        <v>95</v>
      </c>
      <c r="BL5" s="47" t="s">
        <v>96</v>
      </c>
      <c r="BM5" s="47" t="s">
        <v>97</v>
      </c>
      <c r="BN5" s="47" t="s">
        <v>98</v>
      </c>
      <c r="BO5" s="47" t="s">
        <v>99</v>
      </c>
      <c r="BP5" s="47" t="s">
        <v>100</v>
      </c>
      <c r="BQ5" s="47" t="s">
        <v>107</v>
      </c>
      <c r="BR5" s="47" t="s">
        <v>102</v>
      </c>
      <c r="BS5" s="47" t="s">
        <v>108</v>
      </c>
      <c r="BT5" s="47" t="s">
        <v>109</v>
      </c>
      <c r="BU5" s="47" t="s">
        <v>103</v>
      </c>
      <c r="BV5" s="47" t="s">
        <v>95</v>
      </c>
      <c r="BW5" s="47" t="s">
        <v>96</v>
      </c>
      <c r="BX5" s="47" t="s">
        <v>97</v>
      </c>
      <c r="BY5" s="47" t="s">
        <v>98</v>
      </c>
      <c r="BZ5" s="47" t="s">
        <v>99</v>
      </c>
      <c r="CA5" s="47" t="s">
        <v>100</v>
      </c>
      <c r="CB5" s="47" t="s">
        <v>101</v>
      </c>
      <c r="CC5" s="47" t="s">
        <v>104</v>
      </c>
      <c r="CD5" s="47" t="s">
        <v>108</v>
      </c>
      <c r="CE5" s="47" t="s">
        <v>109</v>
      </c>
      <c r="CF5" s="47" t="s">
        <v>110</v>
      </c>
      <c r="CG5" s="47" t="s">
        <v>95</v>
      </c>
      <c r="CH5" s="47" t="s">
        <v>96</v>
      </c>
      <c r="CI5" s="47" t="s">
        <v>97</v>
      </c>
      <c r="CJ5" s="47" t="s">
        <v>98</v>
      </c>
      <c r="CK5" s="47" t="s">
        <v>99</v>
      </c>
      <c r="CL5" s="47" t="s">
        <v>100</v>
      </c>
      <c r="CM5" s="146"/>
      <c r="CN5" s="146"/>
      <c r="CO5" s="47" t="s">
        <v>107</v>
      </c>
      <c r="CP5" s="47" t="s">
        <v>104</v>
      </c>
      <c r="CQ5" s="47" t="s">
        <v>108</v>
      </c>
      <c r="CR5" s="47" t="s">
        <v>106</v>
      </c>
      <c r="CS5" s="47" t="s">
        <v>94</v>
      </c>
      <c r="CT5" s="47" t="s">
        <v>95</v>
      </c>
      <c r="CU5" s="47" t="s">
        <v>96</v>
      </c>
      <c r="CV5" s="47" t="s">
        <v>97</v>
      </c>
      <c r="CW5" s="47" t="s">
        <v>98</v>
      </c>
      <c r="CX5" s="47" t="s">
        <v>99</v>
      </c>
      <c r="CY5" s="47" t="s">
        <v>100</v>
      </c>
      <c r="CZ5" s="47" t="s">
        <v>107</v>
      </c>
      <c r="DA5" s="47" t="s">
        <v>91</v>
      </c>
      <c r="DB5" s="47" t="s">
        <v>92</v>
      </c>
      <c r="DC5" s="47" t="s">
        <v>109</v>
      </c>
      <c r="DD5" s="47" t="s">
        <v>94</v>
      </c>
      <c r="DE5" s="47" t="s">
        <v>95</v>
      </c>
      <c r="DF5" s="47" t="s">
        <v>96</v>
      </c>
      <c r="DG5" s="47" t="s">
        <v>97</v>
      </c>
      <c r="DH5" s="47" t="s">
        <v>98</v>
      </c>
      <c r="DI5" s="47" t="s">
        <v>99</v>
      </c>
      <c r="DJ5" s="47" t="s">
        <v>35</v>
      </c>
      <c r="DK5" s="47" t="s">
        <v>101</v>
      </c>
      <c r="DL5" s="47" t="s">
        <v>104</v>
      </c>
      <c r="DM5" s="47" t="s">
        <v>92</v>
      </c>
      <c r="DN5" s="47" t="s">
        <v>109</v>
      </c>
      <c r="DO5" s="47" t="s">
        <v>94</v>
      </c>
      <c r="DP5" s="47" t="s">
        <v>95</v>
      </c>
      <c r="DQ5" s="47" t="s">
        <v>96</v>
      </c>
      <c r="DR5" s="47" t="s">
        <v>97</v>
      </c>
      <c r="DS5" s="47" t="s">
        <v>98</v>
      </c>
      <c r="DT5" s="47" t="s">
        <v>99</v>
      </c>
      <c r="DU5" s="47" t="s">
        <v>100</v>
      </c>
    </row>
    <row r="6" spans="1:125" s="54" customFormat="1" x14ac:dyDescent="0.15">
      <c r="A6" s="37" t="s">
        <v>111</v>
      </c>
      <c r="B6" s="48">
        <f>B8</f>
        <v>2022</v>
      </c>
      <c r="C6" s="48">
        <f t="shared" ref="C6:X6" si="1">C8</f>
        <v>382132</v>
      </c>
      <c r="D6" s="48">
        <f t="shared" si="1"/>
        <v>47</v>
      </c>
      <c r="E6" s="48">
        <f t="shared" si="1"/>
        <v>14</v>
      </c>
      <c r="F6" s="48">
        <f t="shared" si="1"/>
        <v>0</v>
      </c>
      <c r="G6" s="48">
        <f t="shared" si="1"/>
        <v>1</v>
      </c>
      <c r="H6" s="48" t="str">
        <f>SUBSTITUTE(H8,"　","")</f>
        <v>愛媛県四国中央市</v>
      </c>
      <c r="I6" s="48" t="str">
        <f t="shared" si="1"/>
        <v>栄町第１駐車場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47</v>
      </c>
      <c r="S6" s="50" t="str">
        <f t="shared" si="1"/>
        <v>駅</v>
      </c>
      <c r="T6" s="50" t="str">
        <f t="shared" si="1"/>
        <v>無</v>
      </c>
      <c r="U6" s="51">
        <f t="shared" si="1"/>
        <v>2170</v>
      </c>
      <c r="V6" s="51">
        <f t="shared" si="1"/>
        <v>118</v>
      </c>
      <c r="W6" s="51">
        <f t="shared" si="1"/>
        <v>0</v>
      </c>
      <c r="X6" s="50" t="str">
        <f t="shared" si="1"/>
        <v>無</v>
      </c>
      <c r="Y6" s="52">
        <f>IF(Y8="-",NA(),Y8)</f>
        <v>234.7</v>
      </c>
      <c r="Z6" s="52">
        <f t="shared" ref="Z6:AH6" si="2">IF(Z8="-",NA(),Z8)</f>
        <v>290.7</v>
      </c>
      <c r="AA6" s="52">
        <f t="shared" si="2"/>
        <v>253.5</v>
      </c>
      <c r="AB6" s="52">
        <f t="shared" si="2"/>
        <v>245.5</v>
      </c>
      <c r="AC6" s="52">
        <f t="shared" si="2"/>
        <v>184.4</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0</v>
      </c>
      <c r="AM6" s="52">
        <f t="shared" si="3"/>
        <v>0</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0</v>
      </c>
      <c r="AV6" s="53">
        <f t="shared" ref="AV6:BD6" si="4">IF(AV8="-",NA(),AV8)</f>
        <v>0</v>
      </c>
      <c r="AW6" s="53">
        <f t="shared" si="4"/>
        <v>0</v>
      </c>
      <c r="AX6" s="53">
        <f t="shared" si="4"/>
        <v>0</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57.4</v>
      </c>
      <c r="BG6" s="52">
        <f t="shared" ref="BG6:BO6" si="5">IF(BG8="-",NA(),BG8)</f>
        <v>65.599999999999994</v>
      </c>
      <c r="BH6" s="52">
        <f t="shared" si="5"/>
        <v>60.5</v>
      </c>
      <c r="BI6" s="52">
        <f t="shared" si="5"/>
        <v>59.3</v>
      </c>
      <c r="BJ6" s="52">
        <f t="shared" si="5"/>
        <v>45.8</v>
      </c>
      <c r="BK6" s="52">
        <f t="shared" si="5"/>
        <v>30.7</v>
      </c>
      <c r="BL6" s="52">
        <f t="shared" si="5"/>
        <v>13.5</v>
      </c>
      <c r="BM6" s="52">
        <f t="shared" si="5"/>
        <v>7.1</v>
      </c>
      <c r="BN6" s="52">
        <f t="shared" si="5"/>
        <v>5.6</v>
      </c>
      <c r="BO6" s="52">
        <f t="shared" si="5"/>
        <v>18.100000000000001</v>
      </c>
      <c r="BP6" s="49" t="str">
        <f>IF(BP8="-","",IF(BP8="-","【-】","【"&amp;SUBSTITUTE(TEXT(BP8,"#,##0.0"),"-","△")&amp;"】"))</f>
        <v>【12.8】</v>
      </c>
      <c r="BQ6" s="53">
        <f>IF(BQ8="-",NA(),BQ8)</f>
        <v>1731</v>
      </c>
      <c r="BR6" s="53">
        <f t="shared" ref="BR6:BZ6" si="6">IF(BR8="-",NA(),BR8)</f>
        <v>1918</v>
      </c>
      <c r="BS6" s="53">
        <f t="shared" si="6"/>
        <v>1817</v>
      </c>
      <c r="BT6" s="53">
        <f t="shared" si="6"/>
        <v>1605</v>
      </c>
      <c r="BU6" s="53">
        <f t="shared" si="6"/>
        <v>1167</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112</v>
      </c>
      <c r="CM6" s="51">
        <f t="shared" ref="CM6:CN6" si="7">CM8</f>
        <v>10345</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44.9</v>
      </c>
      <c r="DL6" s="52">
        <f t="shared" ref="DL6:DT6" si="9">IF(DL8="-",NA(),DL8)</f>
        <v>44.1</v>
      </c>
      <c r="DM6" s="52">
        <f t="shared" si="9"/>
        <v>44.1</v>
      </c>
      <c r="DN6" s="52">
        <f t="shared" si="9"/>
        <v>46.6</v>
      </c>
      <c r="DO6" s="52">
        <f t="shared" si="9"/>
        <v>44.9</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15">
      <c r="A7" s="37" t="s">
        <v>113</v>
      </c>
      <c r="B7" s="48">
        <f t="shared" ref="B7:X7" si="10">B8</f>
        <v>2022</v>
      </c>
      <c r="C7" s="48">
        <f t="shared" si="10"/>
        <v>382132</v>
      </c>
      <c r="D7" s="48">
        <f t="shared" si="10"/>
        <v>47</v>
      </c>
      <c r="E7" s="48">
        <f t="shared" si="10"/>
        <v>14</v>
      </c>
      <c r="F7" s="48">
        <f t="shared" si="10"/>
        <v>0</v>
      </c>
      <c r="G7" s="48">
        <f t="shared" si="10"/>
        <v>1</v>
      </c>
      <c r="H7" s="48" t="str">
        <f t="shared" si="10"/>
        <v>愛媛県　四国中央市</v>
      </c>
      <c r="I7" s="48" t="str">
        <f t="shared" si="10"/>
        <v>栄町第１駐車場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47</v>
      </c>
      <c r="S7" s="50" t="str">
        <f t="shared" si="10"/>
        <v>駅</v>
      </c>
      <c r="T7" s="50" t="str">
        <f t="shared" si="10"/>
        <v>無</v>
      </c>
      <c r="U7" s="51">
        <f t="shared" si="10"/>
        <v>2170</v>
      </c>
      <c r="V7" s="51">
        <f t="shared" si="10"/>
        <v>118</v>
      </c>
      <c r="W7" s="51">
        <f t="shared" si="10"/>
        <v>0</v>
      </c>
      <c r="X7" s="50" t="str">
        <f t="shared" si="10"/>
        <v>無</v>
      </c>
      <c r="Y7" s="52">
        <f>Y8</f>
        <v>234.7</v>
      </c>
      <c r="Z7" s="52">
        <f t="shared" ref="Z7:AH7" si="11">Z8</f>
        <v>290.7</v>
      </c>
      <c r="AA7" s="52">
        <f t="shared" si="11"/>
        <v>253.5</v>
      </c>
      <c r="AB7" s="52">
        <f t="shared" si="11"/>
        <v>245.5</v>
      </c>
      <c r="AC7" s="52">
        <f t="shared" si="11"/>
        <v>184.4</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0</v>
      </c>
      <c r="AM7" s="52">
        <f t="shared" si="12"/>
        <v>0</v>
      </c>
      <c r="AN7" s="52">
        <f t="shared" si="12"/>
        <v>0</v>
      </c>
      <c r="AO7" s="52">
        <f t="shared" si="12"/>
        <v>3.5</v>
      </c>
      <c r="AP7" s="52">
        <f t="shared" si="12"/>
        <v>3.1</v>
      </c>
      <c r="AQ7" s="52">
        <f t="shared" si="12"/>
        <v>8.6</v>
      </c>
      <c r="AR7" s="52">
        <f t="shared" si="12"/>
        <v>4.3</v>
      </c>
      <c r="AS7" s="52">
        <f t="shared" si="12"/>
        <v>4.2</v>
      </c>
      <c r="AT7" s="49"/>
      <c r="AU7" s="53">
        <f>AU8</f>
        <v>0</v>
      </c>
      <c r="AV7" s="53">
        <f t="shared" ref="AV7:BD7" si="13">AV8</f>
        <v>0</v>
      </c>
      <c r="AW7" s="53">
        <f t="shared" si="13"/>
        <v>0</v>
      </c>
      <c r="AX7" s="53">
        <f t="shared" si="13"/>
        <v>0</v>
      </c>
      <c r="AY7" s="53">
        <f t="shared" si="13"/>
        <v>0</v>
      </c>
      <c r="AZ7" s="53">
        <f t="shared" si="13"/>
        <v>36</v>
      </c>
      <c r="BA7" s="53">
        <f t="shared" si="13"/>
        <v>26</v>
      </c>
      <c r="BB7" s="53">
        <f t="shared" si="13"/>
        <v>87</v>
      </c>
      <c r="BC7" s="53">
        <f t="shared" si="13"/>
        <v>7646</v>
      </c>
      <c r="BD7" s="53">
        <f t="shared" si="13"/>
        <v>53</v>
      </c>
      <c r="BE7" s="51"/>
      <c r="BF7" s="52">
        <f>BF8</f>
        <v>57.4</v>
      </c>
      <c r="BG7" s="52">
        <f t="shared" ref="BG7:BO7" si="14">BG8</f>
        <v>65.599999999999994</v>
      </c>
      <c r="BH7" s="52">
        <f t="shared" si="14"/>
        <v>60.5</v>
      </c>
      <c r="BI7" s="52">
        <f t="shared" si="14"/>
        <v>59.3</v>
      </c>
      <c r="BJ7" s="52">
        <f t="shared" si="14"/>
        <v>45.8</v>
      </c>
      <c r="BK7" s="52">
        <f t="shared" si="14"/>
        <v>30.7</v>
      </c>
      <c r="BL7" s="52">
        <f t="shared" si="14"/>
        <v>13.5</v>
      </c>
      <c r="BM7" s="52">
        <f t="shared" si="14"/>
        <v>7.1</v>
      </c>
      <c r="BN7" s="52">
        <f t="shared" si="14"/>
        <v>5.6</v>
      </c>
      <c r="BO7" s="52">
        <f t="shared" si="14"/>
        <v>18.100000000000001</v>
      </c>
      <c r="BP7" s="49"/>
      <c r="BQ7" s="53">
        <f>BQ8</f>
        <v>1731</v>
      </c>
      <c r="BR7" s="53">
        <f t="shared" ref="BR7:BZ7" si="15">BR8</f>
        <v>1918</v>
      </c>
      <c r="BS7" s="53">
        <f t="shared" si="15"/>
        <v>1817</v>
      </c>
      <c r="BT7" s="53">
        <f t="shared" si="15"/>
        <v>1605</v>
      </c>
      <c r="BU7" s="53">
        <f t="shared" si="15"/>
        <v>1167</v>
      </c>
      <c r="BV7" s="53">
        <f t="shared" si="15"/>
        <v>24379</v>
      </c>
      <c r="BW7" s="53">
        <f t="shared" si="15"/>
        <v>22466</v>
      </c>
      <c r="BX7" s="53">
        <f t="shared" si="15"/>
        <v>4211</v>
      </c>
      <c r="BY7" s="53">
        <f t="shared" si="15"/>
        <v>10653</v>
      </c>
      <c r="BZ7" s="53">
        <f t="shared" si="15"/>
        <v>17717</v>
      </c>
      <c r="CA7" s="51"/>
      <c r="CB7" s="52" t="s">
        <v>114</v>
      </c>
      <c r="CC7" s="52" t="s">
        <v>114</v>
      </c>
      <c r="CD7" s="52" t="s">
        <v>114</v>
      </c>
      <c r="CE7" s="52" t="s">
        <v>114</v>
      </c>
      <c r="CF7" s="52" t="s">
        <v>114</v>
      </c>
      <c r="CG7" s="52" t="s">
        <v>114</v>
      </c>
      <c r="CH7" s="52" t="s">
        <v>114</v>
      </c>
      <c r="CI7" s="52" t="s">
        <v>114</v>
      </c>
      <c r="CJ7" s="52" t="s">
        <v>114</v>
      </c>
      <c r="CK7" s="52" t="s">
        <v>112</v>
      </c>
      <c r="CL7" s="49"/>
      <c r="CM7" s="51">
        <f>CM8</f>
        <v>10345</v>
      </c>
      <c r="CN7" s="51">
        <f>CN8</f>
        <v>0</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44.9</v>
      </c>
      <c r="DL7" s="52">
        <f t="shared" ref="DL7:DT7" si="17">DL8</f>
        <v>44.1</v>
      </c>
      <c r="DM7" s="52">
        <f t="shared" si="17"/>
        <v>44.1</v>
      </c>
      <c r="DN7" s="52">
        <f t="shared" si="17"/>
        <v>46.6</v>
      </c>
      <c r="DO7" s="52">
        <f t="shared" si="17"/>
        <v>44.9</v>
      </c>
      <c r="DP7" s="52">
        <f t="shared" si="17"/>
        <v>135.30000000000001</v>
      </c>
      <c r="DQ7" s="52">
        <f t="shared" si="17"/>
        <v>127.8</v>
      </c>
      <c r="DR7" s="52">
        <f t="shared" si="17"/>
        <v>105.7</v>
      </c>
      <c r="DS7" s="52">
        <f t="shared" si="17"/>
        <v>104.3</v>
      </c>
      <c r="DT7" s="52">
        <f t="shared" si="17"/>
        <v>114</v>
      </c>
      <c r="DU7" s="49"/>
    </row>
    <row r="8" spans="1:125" s="54" customFormat="1" x14ac:dyDescent="0.15">
      <c r="A8" s="37"/>
      <c r="B8" s="55">
        <v>2022</v>
      </c>
      <c r="C8" s="55">
        <v>382132</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47</v>
      </c>
      <c r="S8" s="57" t="s">
        <v>125</v>
      </c>
      <c r="T8" s="57" t="s">
        <v>126</v>
      </c>
      <c r="U8" s="58">
        <v>2170</v>
      </c>
      <c r="V8" s="58">
        <v>118</v>
      </c>
      <c r="W8" s="58">
        <v>0</v>
      </c>
      <c r="X8" s="57" t="s">
        <v>126</v>
      </c>
      <c r="Y8" s="59">
        <v>234.7</v>
      </c>
      <c r="Z8" s="59">
        <v>290.7</v>
      </c>
      <c r="AA8" s="59">
        <v>253.5</v>
      </c>
      <c r="AB8" s="59">
        <v>245.5</v>
      </c>
      <c r="AC8" s="59">
        <v>184.4</v>
      </c>
      <c r="AD8" s="59">
        <v>245.6</v>
      </c>
      <c r="AE8" s="59">
        <v>222.3</v>
      </c>
      <c r="AF8" s="59">
        <v>130.19999999999999</v>
      </c>
      <c r="AG8" s="59">
        <v>136.5</v>
      </c>
      <c r="AH8" s="59">
        <v>183.5</v>
      </c>
      <c r="AI8" s="56">
        <v>676.8</v>
      </c>
      <c r="AJ8" s="59">
        <v>0</v>
      </c>
      <c r="AK8" s="59">
        <v>0</v>
      </c>
      <c r="AL8" s="59">
        <v>0</v>
      </c>
      <c r="AM8" s="59">
        <v>0</v>
      </c>
      <c r="AN8" s="59">
        <v>0</v>
      </c>
      <c r="AO8" s="59">
        <v>3.5</v>
      </c>
      <c r="AP8" s="59">
        <v>3.1</v>
      </c>
      <c r="AQ8" s="59">
        <v>8.6</v>
      </c>
      <c r="AR8" s="59">
        <v>4.3</v>
      </c>
      <c r="AS8" s="59">
        <v>4.2</v>
      </c>
      <c r="AT8" s="56">
        <v>3.6</v>
      </c>
      <c r="AU8" s="60">
        <v>0</v>
      </c>
      <c r="AV8" s="60">
        <v>0</v>
      </c>
      <c r="AW8" s="60">
        <v>0</v>
      </c>
      <c r="AX8" s="60">
        <v>0</v>
      </c>
      <c r="AY8" s="60">
        <v>0</v>
      </c>
      <c r="AZ8" s="60">
        <v>36</v>
      </c>
      <c r="BA8" s="60">
        <v>26</v>
      </c>
      <c r="BB8" s="60">
        <v>87</v>
      </c>
      <c r="BC8" s="60">
        <v>7646</v>
      </c>
      <c r="BD8" s="60">
        <v>53</v>
      </c>
      <c r="BE8" s="60">
        <v>33</v>
      </c>
      <c r="BF8" s="59">
        <v>57.4</v>
      </c>
      <c r="BG8" s="59">
        <v>65.599999999999994</v>
      </c>
      <c r="BH8" s="59">
        <v>60.5</v>
      </c>
      <c r="BI8" s="59">
        <v>59.3</v>
      </c>
      <c r="BJ8" s="59">
        <v>45.8</v>
      </c>
      <c r="BK8" s="59">
        <v>30.7</v>
      </c>
      <c r="BL8" s="59">
        <v>13.5</v>
      </c>
      <c r="BM8" s="59">
        <v>7.1</v>
      </c>
      <c r="BN8" s="59">
        <v>5.6</v>
      </c>
      <c r="BO8" s="59">
        <v>18.100000000000001</v>
      </c>
      <c r="BP8" s="56">
        <v>12.8</v>
      </c>
      <c r="BQ8" s="60">
        <v>1731</v>
      </c>
      <c r="BR8" s="60">
        <v>1918</v>
      </c>
      <c r="BS8" s="60">
        <v>1817</v>
      </c>
      <c r="BT8" s="61">
        <v>1605</v>
      </c>
      <c r="BU8" s="61">
        <v>1167</v>
      </c>
      <c r="BV8" s="60">
        <v>24379</v>
      </c>
      <c r="BW8" s="60">
        <v>22466</v>
      </c>
      <c r="BX8" s="60">
        <v>4211</v>
      </c>
      <c r="BY8" s="60">
        <v>10653</v>
      </c>
      <c r="BZ8" s="60">
        <v>17717</v>
      </c>
      <c r="CA8" s="58">
        <v>10556</v>
      </c>
      <c r="CB8" s="59" t="s">
        <v>119</v>
      </c>
      <c r="CC8" s="59" t="s">
        <v>119</v>
      </c>
      <c r="CD8" s="59" t="s">
        <v>119</v>
      </c>
      <c r="CE8" s="59" t="s">
        <v>119</v>
      </c>
      <c r="CF8" s="59" t="s">
        <v>119</v>
      </c>
      <c r="CG8" s="59" t="s">
        <v>119</v>
      </c>
      <c r="CH8" s="59" t="s">
        <v>119</v>
      </c>
      <c r="CI8" s="59" t="s">
        <v>119</v>
      </c>
      <c r="CJ8" s="59" t="s">
        <v>119</v>
      </c>
      <c r="CK8" s="59" t="s">
        <v>119</v>
      </c>
      <c r="CL8" s="56" t="s">
        <v>119</v>
      </c>
      <c r="CM8" s="58">
        <v>10345</v>
      </c>
      <c r="CN8" s="58">
        <v>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165.9</v>
      </c>
      <c r="DF8" s="59">
        <v>1263.5</v>
      </c>
      <c r="DG8" s="59">
        <v>108.5</v>
      </c>
      <c r="DH8" s="59">
        <v>136.19999999999999</v>
      </c>
      <c r="DI8" s="59">
        <v>104.8</v>
      </c>
      <c r="DJ8" s="56">
        <v>72.2</v>
      </c>
      <c r="DK8" s="59">
        <v>44.9</v>
      </c>
      <c r="DL8" s="59">
        <v>44.1</v>
      </c>
      <c r="DM8" s="59">
        <v>44.1</v>
      </c>
      <c r="DN8" s="59">
        <v>46.6</v>
      </c>
      <c r="DO8" s="59">
        <v>44.9</v>
      </c>
      <c r="DP8" s="59">
        <v>135.30000000000001</v>
      </c>
      <c r="DQ8" s="59">
        <v>127.8</v>
      </c>
      <c r="DR8" s="59">
        <v>105.7</v>
      </c>
      <c r="DS8" s="59">
        <v>104.3</v>
      </c>
      <c r="DT8" s="59">
        <v>114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2024-02-09T05:13:29Z</cp:lastPrinted>
  <dcterms:created xsi:type="dcterms:W3CDTF">2024-01-11T00:15:28Z</dcterms:created>
  <dcterms:modified xsi:type="dcterms:W3CDTF">2024-01-11T00:15:28Z</dcterms:modified>
  <cp:category/>
</cp:coreProperties>
</file>