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A310238\Desktop\○各種調査\【2_13〆】公営企業に係る経営比較分析表（令和４年度決算）の分析等について（照会）\"/>
    </mc:Choice>
  </mc:AlternateContent>
  <xr:revisionPtr revIDLastSave="0" documentId="13_ncr:1_{D0B5ED3B-052A-440D-B14F-211C1B2FCDCF}" xr6:coauthVersionLast="36" xr6:coauthVersionMax="36" xr10:uidLastSave="{00000000-0000-0000-0000-000000000000}"/>
  <workbookProtection workbookAlgorithmName="SHA-512" workbookHashValue="VqhbI2Hk9mNO6hI3rJLVMGYBHue2NrNEp7bO3/2JM9ZtXhpSPx2gk08xm+i3g3tWUR38MvqJ2duoZh35WSR8NQ==" workbookSaltValue="REY2lvObdLp2lFHQO5pmyA==" workbookSpinCount="100000" lockStructure="1"/>
  <bookViews>
    <workbookView xWindow="0" yWindow="0" windowWidth="15360" windowHeight="7644"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AL10" i="4"/>
  <c r="AD10" i="4"/>
  <c r="W10" i="4"/>
  <c r="B10" i="4"/>
  <c r="BB8" i="4"/>
  <c r="AD8" i="4"/>
  <c r="I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<sst xmlns="http://schemas.openxmlformats.org/spreadsheetml/2006/main" count="247" uniqueCount="121">
  <si>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</si>
  <si>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</si>
  <si>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</si>
  <si>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</si>
  <si>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</si>
  <si>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</si>
  <si>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</si>
  <si>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</si>
  <si>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</si>
  <si>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</si>
  <si>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</si>
  <si>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</si>
  <si>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</si>
  <si>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</si>
  <si>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</si>
  <si>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</si>
  <si>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</si>
  <si>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</si>
  <si>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</si>
  <si>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</si>
  <si>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</si>
  <si>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</si>
  <si>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</si>
  <si>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</si>
  <si>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</si>
  <si>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</si>
  <si>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</si>
  <si>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</si>
  <si>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</si>
  <si>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</si>
  <si>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</si>
  <si>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</si>
  <si>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</si>
  <si>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</si>
  <si>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</si>
  <si>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</si>
  <si>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</si>
  <si>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</si>
  <si>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</si>
  <si>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</si>
  <si>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</si>
  <si>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</si>
  <si>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</si>
  <si>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</si>
  <si>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</si>
  <si>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</si>
  <si>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</si>
  <si>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</si>
  <si>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</si>
  <si>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</si>
  <si>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</si>
  <si>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</si>
  <si>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</si>
  <si>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</si>
  <si>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</si>
  <si>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</si>
  <si>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</si>
  <si>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</si>
  <si>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</si>
  <si>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</si>
  <si>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</si>
  <si>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</si>
  <si>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</si>
  <si>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</si>
  <si>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</si>
  <si>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</si>
  <si>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</si>
  <si>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</si>
  <si>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</si>
  <si>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</si>
  <si>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</si>
  <si>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</si>
  <si>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</si>
  <si>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</si>
  <si>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</si>
  <si>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</si>
  <si>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</si>
  <si>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</si>
  <si>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</si>
  <si>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</si>
  <si>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</si>
  <si>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</si>
  <si>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</si>
  <si>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</si>
  <si>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</si>
  <si>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</si>
  <si>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</si>
  <si>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</si>
  <si>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</si>
  <si>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</si>
  <si>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</si>
  <si>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</si>
  <si>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</si>
  <si>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</si>
  <si>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</si>
  <si>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</si>
  <si>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</si>
  <si>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</si>
  <si>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</si>
  <si>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</si>
  <si>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</si>
  <si>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</si>
  <si>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</si>
  <si>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</si>
  <si>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</si>
  <si>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</si>
  <si>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</si>
  <si>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</si>
  <si>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</si>
  <si>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</si>
  <si>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</si>
  <si>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</si>
  <si>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</si>
  <si>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</si>
  <si>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</si>
  <si>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</si>
  <si>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</si>
  <si>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</si>
  <si>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1.経営の健全化・効率性について分析した結果、本町においては、収益的収支比率及び経費回収率に表れているように、収益が使用料以外の収入に依存している。そのため、適切な使用料への見直しや、水洗化の普及促進により利用効率を高め、有収水量の増加による使用料収入の確保を図ることが必要である。また、本事業は、経営が非常に小規模であり、処理区域内人口及び件数も少ないことから、水洗化率向上を目指し、施設の普及促進を行うなどして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rPh sb="153" eb="155">
      <t>ヒジョウ</t>
    </rPh>
    <rPh sb="194" eb="196">
      <t>シセツ</t>
    </rPh>
    <rPh sb="197" eb="199">
      <t>フキュウ</t>
    </rPh>
    <rPh sb="199" eb="201">
      <t>ソクシン</t>
    </rPh>
    <rPh sb="202" eb="203">
      <t>オコナ</t>
    </rPh>
    <phoneticPr fontId="4"/>
  </si>
  <si>
    <t>　本町の個別排水処理施設は、供用開始から19年が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</si>
  <si>
    <t xml:space="preserve">・本事業は、処理区域件数６戸、処理区域人口14人と小規模なものである。
・収益的収支比率については、令和３年度までは45%前後で推移していたが、令和４年度は39.70%となった。要因としては、有収水量の減少及び諸経費の増加によるものと考える。
・経費回収率については、類似団体平均46.11%に対し24.68%と低く、収益を使用料以外の収入に大きく依存している状態にあるため、経営の効率性を低下させている。
・汚水処理原価については、小規模なこともあって類似団体と比較すると非常に高い数値を示しており、今後の維持管理費削減や接続率向上等の対策が必要である。
・施設利用率については、平成28年度以降は22.22%と類似団体平均より低くなっている。
・水洗化率については、令和４年度において、処理区域内人口の減少に伴い、50.00%となった。対象戸数が少ないことや世帯異動のない地域であることが要因であると考えられるが、類似団体平均と比較しても低く推移していることから、今後の水洗化普及促進の強化が必要である。
</t>
    <rPh sb="50" eb="52">
      <t>レイワ</t>
    </rPh>
    <rPh sb="53" eb="55">
      <t>ネンド</t>
    </rPh>
    <rPh sb="61" eb="63">
      <t>ゼンゴ</t>
    </rPh>
    <rPh sb="64" eb="66">
      <t>スイイ</t>
    </rPh>
    <rPh sb="72" eb="74">
      <t>レイワ</t>
    </rPh>
    <rPh sb="75" eb="77">
      <t>ネンド</t>
    </rPh>
    <rPh sb="89" eb="91">
      <t>ヨウイン</t>
    </rPh>
    <rPh sb="96" eb="98">
      <t>ユウシュウ</t>
    </rPh>
    <rPh sb="98" eb="100">
      <t>スイリョウ</t>
    </rPh>
    <rPh sb="101" eb="103">
      <t>ゲンショウ</t>
    </rPh>
    <rPh sb="103" eb="104">
      <t>オヨ</t>
    </rPh>
    <rPh sb="105" eb="108">
      <t>ショケイヒ</t>
    </rPh>
    <rPh sb="109" eb="111">
      <t>ゾウカ</t>
    </rPh>
    <rPh sb="117" eb="118">
      <t>カンガ</t>
    </rPh>
    <rPh sb="171" eb="172">
      <t>オオ</t>
    </rPh>
    <rPh sb="180" eb="182">
      <t>ジョウタイ</t>
    </rPh>
    <rPh sb="217" eb="220">
      <t>ショウキボ</t>
    </rPh>
    <rPh sb="291" eb="293">
      <t>ヘイセイ</t>
    </rPh>
    <rPh sb="295" eb="297">
      <t>ネンド</t>
    </rPh>
    <rPh sb="297" eb="299">
      <t>イコウ</t>
    </rPh>
    <rPh sb="315" eb="316">
      <t>ヒク</t>
    </rPh>
    <rPh sb="335" eb="337">
      <t>レイワ</t>
    </rPh>
    <rPh sb="338" eb="340">
      <t>ネンド</t>
    </rPh>
    <rPh sb="345" eb="347">
      <t>ショリ</t>
    </rPh>
    <rPh sb="347" eb="350">
      <t>クイキナイ</t>
    </rPh>
    <rPh sb="350" eb="352">
      <t>ジンコウ</t>
    </rPh>
    <rPh sb="353" eb="355">
      <t>ゲンショウ</t>
    </rPh>
    <rPh sb="356" eb="357">
      <t>トモナ</t>
    </rPh>
    <rPh sb="370" eb="372">
      <t>タイショウ</t>
    </rPh>
    <rPh sb="372" eb="374">
      <t>コスウ</t>
    </rPh>
    <rPh sb="375" eb="376">
      <t>スク</t>
    </rPh>
    <rPh sb="381" eb="383">
      <t>セタイ</t>
    </rPh>
    <rPh sb="383" eb="385">
      <t>イドウ</t>
    </rPh>
    <rPh sb="388" eb="390">
      <t>チイキ</t>
    </rPh>
    <rPh sb="396" eb="398">
      <t>ヨウイン</t>
    </rPh>
    <rPh sb="402" eb="403">
      <t>カンガ</t>
    </rPh>
    <rPh sb="416" eb="418">
      <t>ヒカク</t>
    </rPh>
    <rPh sb="439" eb="440">
      <t>カ</t>
    </rPh>
    <rPh sb="440" eb="442">
      <t>フキュウ</t>
    </rPh>
    <rPh sb="442" eb="444">
      <t>ソクシン</t>
    </rPh>
    <rPh sb="445" eb="447">
      <t>キョウカ</t>
    </rPh>
    <rPh sb="448" eb="4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</si>
</sst>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6A-4E46-9BBB-869614B73E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6A-4E46-9BBB-869614B73E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22.22</c:v>
                </c:pt>
                <c:pt idx="1">
                  <c:v>22.22</c:v>
                </c:pt>
                <c:pt idx="2">
                  <c:v>22.22</c:v>
                </c:pt>
                <c:pt idx="3">
                  <c:v>22.22</c:v>
                </c:pt>
                <c:pt idx="4">
                  <c:v>22.22</c:v>
                </c:pt>
              </c:numCache>
            </c:numRef>
          </c:val>
          <c:extLst>
            <c:ext xmlns:c16="http://schemas.microsoft.com/office/drawing/2014/chart" uri="{C3380CC4-5D6E-409C-BE32-E72D297353CC}">
              <c16:uniqueId val="{00000000-25C2-41A7-B75F-4BE068F17F5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47.29</c:v>
                </c:pt>
                <c:pt idx="1">
                  <c:v>47.35</c:v>
                </c:pt>
                <c:pt idx="2">
                  <c:v>46.36</c:v>
                </c:pt>
                <c:pt idx="3">
                  <c:v>46.45</c:v>
                </c:pt>
                <c:pt idx="4">
                  <c:v>45.36</c:v>
                </c:pt>
              </c:numCache>
            </c:numRef>
          </c:val>
          <c:smooth val="0"/>
          <c:extLst>
            <c:ext xmlns:c16="http://schemas.microsoft.com/office/drawing/2014/chart" uri="{C3380CC4-5D6E-409C-BE32-E72D297353CC}">
              <c16:uniqueId val="{00000001-25C2-41A7-B75F-4BE068F17F5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46.67</c:v>
                </c:pt>
                <c:pt idx="1">
                  <c:v>46.67</c:v>
                </c:pt>
                <c:pt idx="2">
                  <c:v>46.67</c:v>
                </c:pt>
                <c:pt idx="3">
                  <c:v>46.67</c:v>
                </c:pt>
                <c:pt idx="4">
                  <c:v>50</c:v>
                </c:pt>
              </c:numCache>
            </c:numRef>
          </c:val>
          <c:extLst>
            <c:ext xmlns:c16="http://schemas.microsoft.com/office/drawing/2014/chart" uri="{C3380CC4-5D6E-409C-BE32-E72D297353CC}">
              <c16:uniqueId val="{00000000-248E-4EC7-8C51-23D1704504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57.74</c:v>
                </c:pt>
                <c:pt idx="1">
                  <c:v>81.209999999999994</c:v>
                </c:pt>
                <c:pt idx="2">
                  <c:v>83.08</c:v>
                </c:pt>
                <c:pt idx="3">
                  <c:v>82.61</c:v>
                </c:pt>
                <c:pt idx="4">
                  <c:v>82.21</c:v>
                </c:pt>
              </c:numCache>
            </c:numRef>
          </c:val>
          <c:smooth val="0"/>
          <c:extLst>
            <c:ext xmlns:c16="http://schemas.microsoft.com/office/drawing/2014/chart" uri="{C3380CC4-5D6E-409C-BE32-E72D297353CC}">
              <c16:uniqueId val="{00000001-248E-4EC7-8C51-23D1704504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48.47</c:v>
                </c:pt>
                <c:pt idx="1">
                  <c:v>45.71</c:v>
                </c:pt>
                <c:pt idx="2">
                  <c:v>44.07</c:v>
                </c:pt>
                <c:pt idx="3">
                  <c:v>44.88</c:v>
                </c:pt>
                <c:pt idx="4">
                  <c:v>39.700000000000003</c:v>
                </c:pt>
              </c:numCache>
            </c:numRef>
          </c:val>
          <c:extLst>
            <c:ext xmlns:c16="http://schemas.microsoft.com/office/drawing/2014/chart" uri="{C3380CC4-5D6E-409C-BE32-E72D297353CC}">
              <c16:uniqueId val="{00000000-A927-4718-9EBE-80EEEEC2C7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27-4718-9EBE-80EEEEC2C7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7-4916-B1E6-0FFB1F5540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7-4916-B1E6-0FFB1F5540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E-4A6D-B6D1-C662E955ED9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E-4A6D-B6D1-C662E955ED9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94-416E-88FF-268AC8FEFC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94-416E-88FF-268AC8FEFC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BD-476C-A108-DEE62E6F11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BD-476C-A108-DEE62E6F11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3686.57</c:v>
                </c:pt>
                <c:pt idx="1">
                  <c:v>3541.67</c:v>
                </c:pt>
                <c:pt idx="2">
                  <c:v>3388.46</c:v>
                </c:pt>
                <c:pt idx="3">
                  <c:v>2988.65</c:v>
                </c:pt>
                <c:pt idx="4">
                  <c:v>3052.63</c:v>
                </c:pt>
              </c:numCache>
            </c:numRef>
          </c:val>
          <c:extLst>
            <c:ext xmlns:c16="http://schemas.microsoft.com/office/drawing/2014/chart" uri="{C3380CC4-5D6E-409C-BE32-E72D297353CC}">
              <c16:uniqueId val="{00000000-BBCC-47EA-898D-FECC0605E6A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918.36</c:v>
                </c:pt>
                <c:pt idx="1">
                  <c:v>862.99</c:v>
                </c:pt>
                <c:pt idx="2">
                  <c:v>782.91</c:v>
                </c:pt>
                <c:pt idx="3">
                  <c:v>783.21</c:v>
                </c:pt>
                <c:pt idx="4">
                  <c:v>902.04</c:v>
                </c:pt>
              </c:numCache>
            </c:numRef>
          </c:val>
          <c:smooth val="0"/>
          <c:extLst>
            <c:ext xmlns:c16="http://schemas.microsoft.com/office/drawing/2014/chart" uri="{C3380CC4-5D6E-409C-BE32-E72D297353CC}">
              <c16:uniqueId val="{00000001-BBCC-47EA-898D-FECC0605E6A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27.4</c:v>
                </c:pt>
                <c:pt idx="1">
                  <c:v>26.35</c:v>
                </c:pt>
                <c:pt idx="2">
                  <c:v>25.69</c:v>
                </c:pt>
                <c:pt idx="3">
                  <c:v>27.76</c:v>
                </c:pt>
                <c:pt idx="4">
                  <c:v>24.68</c:v>
                </c:pt>
              </c:numCache>
            </c:numRef>
          </c:val>
          <c:extLst>
            <c:ext xmlns:c16="http://schemas.microsoft.com/office/drawing/2014/chart" uri="{C3380CC4-5D6E-409C-BE32-E72D297353CC}">
              <c16:uniqueId val="{00000000-7F8E-4FB3-B0EC-B1C234C5161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50.94</c:v>
                </c:pt>
                <c:pt idx="1">
                  <c:v>50.06</c:v>
                </c:pt>
                <c:pt idx="2">
                  <c:v>49.38</c:v>
                </c:pt>
                <c:pt idx="3">
                  <c:v>48.53</c:v>
                </c:pt>
                <c:pt idx="4">
                  <c:v>46.11</c:v>
                </c:pt>
              </c:numCache>
            </c:numRef>
          </c:val>
          <c:smooth val="0"/>
          <c:extLst>
            <c:ext xmlns:c16="http://schemas.microsoft.com/office/drawing/2014/chart" uri="{C3380CC4-5D6E-409C-BE32-E72D297353CC}">
              <c16:uniqueId val="{00000001-7F8E-4FB3-B0EC-B1C234C5161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642.58000000000004</c:v>
                </c:pt>
                <c:pt idx="1">
                  <c:v>689.13</c:v>
                </c:pt>
                <c:pt idx="2">
                  <c:v>648.72</c:v>
                </c:pt>
                <c:pt idx="3">
                  <c:v>635</c:v>
                </c:pt>
                <c:pt idx="4">
                  <c:v>714.85</c:v>
                </c:pt>
              </c:numCache>
            </c:numRef>
          </c:val>
          <c:extLst>
            <c:ext xmlns:c16="http://schemas.microsoft.com/office/drawing/2014/chart" uri="{C3380CC4-5D6E-409C-BE32-E72D297353CC}">
              <c16:uniqueId val="{00000000-C523-435C-AF93-2B85FB88D80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371.2</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C523-435C-AF93-2B85FB88D80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愛媛県　愛南町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個別排水処理</v>
      </c>
      <c r="Q8" s="35"/>
      <c r="R8" s="35"/>
      <c r="S8" s="35"/>
      <c r="T8" s="35"/>
      <c r="U8" s="35"/>
      <c r="V8" s="35"/>
      <c r="W8" s="35" t="str">
        <f>データ!L6</f>
        <v>L2</v>
      </c>
      <c r="X8" s="35"/>
      <c r="Y8" s="35"/>
      <c r="Z8" s="35"/>
      <c r="AA8" s="35"/>
      <c r="AB8" s="35"/>
      <c r="AC8" s="35"/>
      <c r="AD8" s="36" t="str">
        <f>データ!$M$6</f>
        <v>非設置</v>
      </c>
      <c r="AE8" s="36"/>
      <c r="AF8" s="36"/>
      <c r="AG8" s="36"/>
      <c r="AH8" s="36"/>
      <c r="AI8" s="36"/>
      <c r="AJ8" s="36"/>
      <c r="AK8" s="3"/>
      <c r="AL8" s="37">
        <f>データ!S6</f>
        <v>19575</v>
      </c>
      <c r="AM8" s="37"/>
      <c r="AN8" s="37"/>
      <c r="AO8" s="37"/>
      <c r="AP8" s="37"/>
      <c r="AQ8" s="37"/>
      <c r="AR8" s="37"/>
      <c r="AS8" s="37"/>
      <c r="AT8" s="38">
        <f>データ!T6</f>
        <v>238.94</v>
      </c>
      <c r="AU8" s="38"/>
      <c r="AV8" s="38"/>
      <c r="AW8" s="38"/>
      <c r="AX8" s="38"/>
      <c r="AY8" s="38"/>
      <c r="AZ8" s="38"/>
      <c r="BA8" s="38"/>
      <c r="BB8" s="38">
        <f>データ!U6</f>
        <v>81.92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7.0000000000000007E-2</v>
      </c>
      <c r="Q10" s="38"/>
      <c r="R10" s="38"/>
      <c r="S10" s="38"/>
      <c r="T10" s="38"/>
      <c r="U10" s="38"/>
      <c r="V10" s="38"/>
      <c r="W10" s="38">
        <f>データ!Q6</f>
        <v>100</v>
      </c>
      <c r="X10" s="38"/>
      <c r="Y10" s="38"/>
      <c r="Z10" s="38"/>
      <c r="AA10" s="38"/>
      <c r="AB10" s="38"/>
      <c r="AC10" s="38"/>
      <c r="AD10" s="37">
        <f>データ!R6</f>
        <v>2620</v>
      </c>
      <c r="AE10" s="37"/>
      <c r="AF10" s="37"/>
      <c r="AG10" s="37"/>
      <c r="AH10" s="37"/>
      <c r="AI10" s="37"/>
      <c r="AJ10" s="37"/>
      <c r="AK10" s="2"/>
      <c r="AL10" s="37">
        <f>データ!V6</f>
        <v>14</v>
      </c>
      <c r="AM10" s="37"/>
      <c r="AN10" s="37"/>
      <c r="AO10" s="37"/>
      <c r="AP10" s="37"/>
      <c r="AQ10" s="37"/>
      <c r="AR10" s="37"/>
      <c r="AS10" s="37"/>
      <c r="AT10" s="38">
        <f>データ!W6</f>
        <v>0.04</v>
      </c>
      <c r="AU10" s="38"/>
      <c r="AV10" s="38"/>
      <c r="AW10" s="38"/>
      <c r="AX10" s="38"/>
      <c r="AY10" s="38"/>
      <c r="AZ10" s="38"/>
      <c r="BA10" s="38"/>
      <c r="BB10" s="38">
        <f>データ!X6</f>
        <v>350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79"/>
      <c r="BN16" s="79"/>
      <c r="BO16" s="79"/>
      <c r="BP16" s="79"/>
      <c r="BQ16" s="79"/>
      <c r="BR16" s="79"/>
      <c r="BS16" s="79"/>
      <c r="BT16" s="79"/>
      <c r="BU16" s="79"/>
      <c r="BV16" s="79"/>
      <c r="BW16" s="79"/>
      <c r="BX16" s="79"/>
      <c r="BY16" s="79"/>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79"/>
      <c r="BN17" s="79"/>
      <c r="BO17" s="79"/>
      <c r="BP17" s="79"/>
      <c r="BQ17" s="79"/>
      <c r="BR17" s="79"/>
      <c r="BS17" s="79"/>
      <c r="BT17" s="79"/>
      <c r="BU17" s="79"/>
      <c r="BV17" s="79"/>
      <c r="BW17" s="79"/>
      <c r="BX17" s="79"/>
      <c r="BY17" s="79"/>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79"/>
      <c r="BN18" s="79"/>
      <c r="BO18" s="79"/>
      <c r="BP18" s="79"/>
      <c r="BQ18" s="79"/>
      <c r="BR18" s="79"/>
      <c r="BS18" s="79"/>
      <c r="BT18" s="79"/>
      <c r="BU18" s="79"/>
      <c r="BV18" s="79"/>
      <c r="BW18" s="79"/>
      <c r="BX18" s="79"/>
      <c r="BY18" s="79"/>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79"/>
      <c r="BN19" s="79"/>
      <c r="BO19" s="79"/>
      <c r="BP19" s="79"/>
      <c r="BQ19" s="79"/>
      <c r="BR19" s="79"/>
      <c r="BS19" s="79"/>
      <c r="BT19" s="79"/>
      <c r="BU19" s="79"/>
      <c r="BV19" s="79"/>
      <c r="BW19" s="79"/>
      <c r="BX19" s="79"/>
      <c r="BY19" s="79"/>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79"/>
      <c r="BN20" s="79"/>
      <c r="BO20" s="79"/>
      <c r="BP20" s="79"/>
      <c r="BQ20" s="79"/>
      <c r="BR20" s="79"/>
      <c r="BS20" s="79"/>
      <c r="BT20" s="79"/>
      <c r="BU20" s="79"/>
      <c r="BV20" s="79"/>
      <c r="BW20" s="79"/>
      <c r="BX20" s="79"/>
      <c r="BY20" s="79"/>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79"/>
      <c r="BN21" s="79"/>
      <c r="BO21" s="79"/>
      <c r="BP21" s="79"/>
      <c r="BQ21" s="79"/>
      <c r="BR21" s="79"/>
      <c r="BS21" s="79"/>
      <c r="BT21" s="79"/>
      <c r="BU21" s="79"/>
      <c r="BV21" s="79"/>
      <c r="BW21" s="79"/>
      <c r="BX21" s="79"/>
      <c r="BY21" s="79"/>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79"/>
      <c r="BN22" s="79"/>
      <c r="BO22" s="79"/>
      <c r="BP22" s="79"/>
      <c r="BQ22" s="79"/>
      <c r="BR22" s="79"/>
      <c r="BS22" s="79"/>
      <c r="BT22" s="79"/>
      <c r="BU22" s="79"/>
      <c r="BV22" s="79"/>
      <c r="BW22" s="79"/>
      <c r="BX22" s="79"/>
      <c r="BY22" s="79"/>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79"/>
      <c r="BN23" s="79"/>
      <c r="BO23" s="79"/>
      <c r="BP23" s="79"/>
      <c r="BQ23" s="79"/>
      <c r="BR23" s="79"/>
      <c r="BS23" s="79"/>
      <c r="BT23" s="79"/>
      <c r="BU23" s="79"/>
      <c r="BV23" s="79"/>
      <c r="BW23" s="79"/>
      <c r="BX23" s="79"/>
      <c r="BY23" s="79"/>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79"/>
      <c r="BN24" s="79"/>
      <c r="BO24" s="79"/>
      <c r="BP24" s="79"/>
      <c r="BQ24" s="79"/>
      <c r="BR24" s="79"/>
      <c r="BS24" s="79"/>
      <c r="BT24" s="79"/>
      <c r="BU24" s="79"/>
      <c r="BV24" s="79"/>
      <c r="BW24" s="79"/>
      <c r="BX24" s="79"/>
      <c r="BY24" s="79"/>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79"/>
      <c r="BN25" s="79"/>
      <c r="BO25" s="79"/>
      <c r="BP25" s="79"/>
      <c r="BQ25" s="79"/>
      <c r="BR25" s="79"/>
      <c r="BS25" s="79"/>
      <c r="BT25" s="79"/>
      <c r="BU25" s="79"/>
      <c r="BV25" s="79"/>
      <c r="BW25" s="79"/>
      <c r="BX25" s="79"/>
      <c r="BY25" s="79"/>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79"/>
      <c r="BN26" s="79"/>
      <c r="BO26" s="79"/>
      <c r="BP26" s="79"/>
      <c r="BQ26" s="79"/>
      <c r="BR26" s="79"/>
      <c r="BS26" s="79"/>
      <c r="BT26" s="79"/>
      <c r="BU26" s="79"/>
      <c r="BV26" s="79"/>
      <c r="BW26" s="79"/>
      <c r="BX26" s="79"/>
      <c r="BY26" s="79"/>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79"/>
      <c r="BN27" s="79"/>
      <c r="BO27" s="79"/>
      <c r="BP27" s="79"/>
      <c r="BQ27" s="79"/>
      <c r="BR27" s="79"/>
      <c r="BS27" s="79"/>
      <c r="BT27" s="79"/>
      <c r="BU27" s="79"/>
      <c r="BV27" s="79"/>
      <c r="BW27" s="79"/>
      <c r="BX27" s="79"/>
      <c r="BY27" s="79"/>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79"/>
      <c r="BN28" s="79"/>
      <c r="BO28" s="79"/>
      <c r="BP28" s="79"/>
      <c r="BQ28" s="79"/>
      <c r="BR28" s="79"/>
      <c r="BS28" s="79"/>
      <c r="BT28" s="79"/>
      <c r="BU28" s="79"/>
      <c r="BV28" s="79"/>
      <c r="BW28" s="79"/>
      <c r="BX28" s="79"/>
      <c r="BY28" s="79"/>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79"/>
      <c r="BN29" s="79"/>
      <c r="BO29" s="79"/>
      <c r="BP29" s="79"/>
      <c r="BQ29" s="79"/>
      <c r="BR29" s="79"/>
      <c r="BS29" s="79"/>
      <c r="BT29" s="79"/>
      <c r="BU29" s="79"/>
      <c r="BV29" s="79"/>
      <c r="BW29" s="79"/>
      <c r="BX29" s="79"/>
      <c r="BY29" s="79"/>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79"/>
      <c r="BN30" s="79"/>
      <c r="BO30" s="79"/>
      <c r="BP30" s="79"/>
      <c r="BQ30" s="79"/>
      <c r="BR30" s="79"/>
      <c r="BS30" s="79"/>
      <c r="BT30" s="79"/>
      <c r="BU30" s="79"/>
      <c r="BV30" s="79"/>
      <c r="BW30" s="79"/>
      <c r="BX30" s="79"/>
      <c r="BY30" s="79"/>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79"/>
      <c r="BN31" s="79"/>
      <c r="BO31" s="79"/>
      <c r="BP31" s="79"/>
      <c r="BQ31" s="79"/>
      <c r="BR31" s="79"/>
      <c r="BS31" s="79"/>
      <c r="BT31" s="79"/>
      <c r="BU31" s="79"/>
      <c r="BV31" s="79"/>
      <c r="BW31" s="79"/>
      <c r="BX31" s="79"/>
      <c r="BY31" s="79"/>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79"/>
      <c r="BN32" s="79"/>
      <c r="BO32" s="79"/>
      <c r="BP32" s="79"/>
      <c r="BQ32" s="79"/>
      <c r="BR32" s="79"/>
      <c r="BS32" s="79"/>
      <c r="BT32" s="79"/>
      <c r="BU32" s="79"/>
      <c r="BV32" s="79"/>
      <c r="BW32" s="79"/>
      <c r="BX32" s="79"/>
      <c r="BY32" s="79"/>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79"/>
      <c r="BN33" s="79"/>
      <c r="BO33" s="79"/>
      <c r="BP33" s="79"/>
      <c r="BQ33" s="79"/>
      <c r="BR33" s="79"/>
      <c r="BS33" s="79"/>
      <c r="BT33" s="79"/>
      <c r="BU33" s="79"/>
      <c r="BV33" s="79"/>
      <c r="BW33" s="79"/>
      <c r="BX33" s="79"/>
      <c r="BY33" s="79"/>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79"/>
      <c r="BN34" s="79"/>
      <c r="BO34" s="79"/>
      <c r="BP34" s="79"/>
      <c r="BQ34" s="79"/>
      <c r="BR34" s="79"/>
      <c r="BS34" s="79"/>
      <c r="BT34" s="79"/>
      <c r="BU34" s="79"/>
      <c r="BV34" s="79"/>
      <c r="BW34" s="79"/>
      <c r="BX34" s="79"/>
      <c r="BY34" s="79"/>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79"/>
      <c r="BN35" s="79"/>
      <c r="BO35" s="79"/>
      <c r="BP35" s="79"/>
      <c r="BQ35" s="79"/>
      <c r="BR35" s="79"/>
      <c r="BS35" s="79"/>
      <c r="BT35" s="79"/>
      <c r="BU35" s="79"/>
      <c r="BV35" s="79"/>
      <c r="BW35" s="79"/>
      <c r="BX35" s="79"/>
      <c r="BY35" s="79"/>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79"/>
      <c r="BN36" s="79"/>
      <c r="BO36" s="79"/>
      <c r="BP36" s="79"/>
      <c r="BQ36" s="79"/>
      <c r="BR36" s="79"/>
      <c r="BS36" s="79"/>
      <c r="BT36" s="79"/>
      <c r="BU36" s="79"/>
      <c r="BV36" s="79"/>
      <c r="BW36" s="79"/>
      <c r="BX36" s="79"/>
      <c r="BY36" s="79"/>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79"/>
      <c r="BN37" s="79"/>
      <c r="BO37" s="79"/>
      <c r="BP37" s="79"/>
      <c r="BQ37" s="79"/>
      <c r="BR37" s="79"/>
      <c r="BS37" s="79"/>
      <c r="BT37" s="79"/>
      <c r="BU37" s="79"/>
      <c r="BV37" s="79"/>
      <c r="BW37" s="79"/>
      <c r="BX37" s="79"/>
      <c r="BY37" s="79"/>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79"/>
      <c r="BN38" s="79"/>
      <c r="BO38" s="79"/>
      <c r="BP38" s="79"/>
      <c r="BQ38" s="79"/>
      <c r="BR38" s="79"/>
      <c r="BS38" s="79"/>
      <c r="BT38" s="79"/>
      <c r="BU38" s="79"/>
      <c r="BV38" s="79"/>
      <c r="BW38" s="79"/>
      <c r="BX38" s="79"/>
      <c r="BY38" s="79"/>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79"/>
      <c r="BN39" s="79"/>
      <c r="BO39" s="79"/>
      <c r="BP39" s="79"/>
      <c r="BQ39" s="79"/>
      <c r="BR39" s="79"/>
      <c r="BS39" s="79"/>
      <c r="BT39" s="79"/>
      <c r="BU39" s="79"/>
      <c r="BV39" s="79"/>
      <c r="BW39" s="79"/>
      <c r="BX39" s="79"/>
      <c r="BY39" s="79"/>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79"/>
      <c r="BN40" s="79"/>
      <c r="BO40" s="79"/>
      <c r="BP40" s="79"/>
      <c r="BQ40" s="79"/>
      <c r="BR40" s="79"/>
      <c r="BS40" s="79"/>
      <c r="BT40" s="79"/>
      <c r="BU40" s="79"/>
      <c r="BV40" s="79"/>
      <c r="BW40" s="79"/>
      <c r="BX40" s="79"/>
      <c r="BY40" s="79"/>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79"/>
      <c r="BN41" s="79"/>
      <c r="BO41" s="79"/>
      <c r="BP41" s="79"/>
      <c r="BQ41" s="79"/>
      <c r="BR41" s="79"/>
      <c r="BS41" s="79"/>
      <c r="BT41" s="79"/>
      <c r="BU41" s="79"/>
      <c r="BV41" s="79"/>
      <c r="BW41" s="79"/>
      <c r="BX41" s="79"/>
      <c r="BY41" s="79"/>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79"/>
      <c r="BN42" s="79"/>
      <c r="BO42" s="79"/>
      <c r="BP42" s="79"/>
      <c r="BQ42" s="79"/>
      <c r="BR42" s="79"/>
      <c r="BS42" s="79"/>
      <c r="BT42" s="79"/>
      <c r="BU42" s="79"/>
      <c r="BV42" s="79"/>
      <c r="BW42" s="79"/>
      <c r="BX42" s="79"/>
      <c r="BY42" s="79"/>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79"/>
      <c r="BN43" s="79"/>
      <c r="BO43" s="79"/>
      <c r="BP43" s="79"/>
      <c r="BQ43" s="79"/>
      <c r="BR43" s="79"/>
      <c r="BS43" s="79"/>
      <c r="BT43" s="79"/>
      <c r="BU43" s="79"/>
      <c r="BV43" s="79"/>
      <c r="BW43" s="79"/>
      <c r="BX43" s="79"/>
      <c r="BY43" s="79"/>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79"/>
      <c r="BN47" s="79"/>
      <c r="BO47" s="79"/>
      <c r="BP47" s="79"/>
      <c r="BQ47" s="79"/>
      <c r="BR47" s="79"/>
      <c r="BS47" s="79"/>
      <c r="BT47" s="79"/>
      <c r="BU47" s="79"/>
      <c r="BV47" s="79"/>
      <c r="BW47" s="79"/>
      <c r="BX47" s="79"/>
      <c r="BY47" s="79"/>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9"/>
      <c r="BN48" s="79"/>
      <c r="BO48" s="79"/>
      <c r="BP48" s="79"/>
      <c r="BQ48" s="79"/>
      <c r="BR48" s="79"/>
      <c r="BS48" s="79"/>
      <c r="BT48" s="79"/>
      <c r="BU48" s="79"/>
      <c r="BV48" s="79"/>
      <c r="BW48" s="79"/>
      <c r="BX48" s="79"/>
      <c r="BY48" s="79"/>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9"/>
      <c r="BN49" s="79"/>
      <c r="BO49" s="79"/>
      <c r="BP49" s="79"/>
      <c r="BQ49" s="79"/>
      <c r="BR49" s="79"/>
      <c r="BS49" s="79"/>
      <c r="BT49" s="79"/>
      <c r="BU49" s="79"/>
      <c r="BV49" s="79"/>
      <c r="BW49" s="79"/>
      <c r="BX49" s="79"/>
      <c r="BY49" s="79"/>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9"/>
      <c r="BN50" s="79"/>
      <c r="BO50" s="79"/>
      <c r="BP50" s="79"/>
      <c r="BQ50" s="79"/>
      <c r="BR50" s="79"/>
      <c r="BS50" s="79"/>
      <c r="BT50" s="79"/>
      <c r="BU50" s="79"/>
      <c r="BV50" s="79"/>
      <c r="BW50" s="79"/>
      <c r="BX50" s="79"/>
      <c r="BY50" s="79"/>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9"/>
      <c r="BN51" s="79"/>
      <c r="BO51" s="79"/>
      <c r="BP51" s="79"/>
      <c r="BQ51" s="79"/>
      <c r="BR51" s="79"/>
      <c r="BS51" s="79"/>
      <c r="BT51" s="79"/>
      <c r="BU51" s="79"/>
      <c r="BV51" s="79"/>
      <c r="BW51" s="79"/>
      <c r="BX51" s="79"/>
      <c r="BY51" s="79"/>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9"/>
      <c r="BN52" s="79"/>
      <c r="BO52" s="79"/>
      <c r="BP52" s="79"/>
      <c r="BQ52" s="79"/>
      <c r="BR52" s="79"/>
      <c r="BS52" s="79"/>
      <c r="BT52" s="79"/>
      <c r="BU52" s="79"/>
      <c r="BV52" s="79"/>
      <c r="BW52" s="79"/>
      <c r="BX52" s="79"/>
      <c r="BY52" s="79"/>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9"/>
      <c r="BN53" s="79"/>
      <c r="BO53" s="79"/>
      <c r="BP53" s="79"/>
      <c r="BQ53" s="79"/>
      <c r="BR53" s="79"/>
      <c r="BS53" s="79"/>
      <c r="BT53" s="79"/>
      <c r="BU53" s="79"/>
      <c r="BV53" s="79"/>
      <c r="BW53" s="79"/>
      <c r="BX53" s="79"/>
      <c r="BY53" s="79"/>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9"/>
      <c r="BN54" s="79"/>
      <c r="BO54" s="79"/>
      <c r="BP54" s="79"/>
      <c r="BQ54" s="79"/>
      <c r="BR54" s="79"/>
      <c r="BS54" s="79"/>
      <c r="BT54" s="79"/>
      <c r="BU54" s="79"/>
      <c r="BV54" s="79"/>
      <c r="BW54" s="79"/>
      <c r="BX54" s="79"/>
      <c r="BY54" s="79"/>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9"/>
      <c r="BN55" s="79"/>
      <c r="BO55" s="79"/>
      <c r="BP55" s="79"/>
      <c r="BQ55" s="79"/>
      <c r="BR55" s="79"/>
      <c r="BS55" s="79"/>
      <c r="BT55" s="79"/>
      <c r="BU55" s="79"/>
      <c r="BV55" s="79"/>
      <c r="BW55" s="79"/>
      <c r="BX55" s="79"/>
      <c r="BY55" s="79"/>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9"/>
      <c r="BN56" s="79"/>
      <c r="BO56" s="79"/>
      <c r="BP56" s="79"/>
      <c r="BQ56" s="79"/>
      <c r="BR56" s="79"/>
      <c r="BS56" s="79"/>
      <c r="BT56" s="79"/>
      <c r="BU56" s="79"/>
      <c r="BV56" s="79"/>
      <c r="BW56" s="79"/>
      <c r="BX56" s="79"/>
      <c r="BY56" s="79"/>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9"/>
      <c r="BN57" s="79"/>
      <c r="BO57" s="79"/>
      <c r="BP57" s="79"/>
      <c r="BQ57" s="79"/>
      <c r="BR57" s="79"/>
      <c r="BS57" s="79"/>
      <c r="BT57" s="79"/>
      <c r="BU57" s="79"/>
      <c r="BV57" s="79"/>
      <c r="BW57" s="79"/>
      <c r="BX57" s="79"/>
      <c r="BY57" s="79"/>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9"/>
      <c r="BN58" s="79"/>
      <c r="BO58" s="79"/>
      <c r="BP58" s="79"/>
      <c r="BQ58" s="79"/>
      <c r="BR58" s="79"/>
      <c r="BS58" s="79"/>
      <c r="BT58" s="79"/>
      <c r="BU58" s="79"/>
      <c r="BV58" s="79"/>
      <c r="BW58" s="79"/>
      <c r="BX58" s="79"/>
      <c r="BY58" s="79"/>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9"/>
      <c r="BN59" s="79"/>
      <c r="BO59" s="79"/>
      <c r="BP59" s="79"/>
      <c r="BQ59" s="79"/>
      <c r="BR59" s="79"/>
      <c r="BS59" s="79"/>
      <c r="BT59" s="79"/>
      <c r="BU59" s="79"/>
      <c r="BV59" s="79"/>
      <c r="BW59" s="79"/>
      <c r="BX59" s="79"/>
      <c r="BY59" s="79"/>
      <c r="BZ59" s="66"/>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9"/>
      <c r="BN60" s="79"/>
      <c r="BO60" s="79"/>
      <c r="BP60" s="79"/>
      <c r="BQ60" s="79"/>
      <c r="BR60" s="79"/>
      <c r="BS60" s="79"/>
      <c r="BT60" s="79"/>
      <c r="BU60" s="79"/>
      <c r="BV60" s="79"/>
      <c r="BW60" s="79"/>
      <c r="BX60" s="79"/>
      <c r="BY60" s="79"/>
      <c r="BZ60" s="66"/>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9"/>
      <c r="BN61" s="79"/>
      <c r="BO61" s="79"/>
      <c r="BP61" s="79"/>
      <c r="BQ61" s="79"/>
      <c r="BR61" s="79"/>
      <c r="BS61" s="79"/>
      <c r="BT61" s="79"/>
      <c r="BU61" s="79"/>
      <c r="BV61" s="79"/>
      <c r="BW61" s="79"/>
      <c r="BX61" s="79"/>
      <c r="BY61" s="79"/>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9"/>
      <c r="BN62" s="79"/>
      <c r="BO62" s="79"/>
      <c r="BP62" s="79"/>
      <c r="BQ62" s="79"/>
      <c r="BR62" s="79"/>
      <c r="BS62" s="79"/>
      <c r="BT62" s="79"/>
      <c r="BU62" s="79"/>
      <c r="BV62" s="79"/>
      <c r="BW62" s="79"/>
      <c r="BX62" s="79"/>
      <c r="BY62" s="79"/>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79"/>
      <c r="BN66" s="79"/>
      <c r="BO66" s="79"/>
      <c r="BP66" s="79"/>
      <c r="BQ66" s="79"/>
      <c r="BR66" s="79"/>
      <c r="BS66" s="79"/>
      <c r="BT66" s="79"/>
      <c r="BU66" s="79"/>
      <c r="BV66" s="79"/>
      <c r="BW66" s="79"/>
      <c r="BX66" s="79"/>
      <c r="BY66" s="79"/>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9"/>
      <c r="BN67" s="79"/>
      <c r="BO67" s="79"/>
      <c r="BP67" s="79"/>
      <c r="BQ67" s="79"/>
      <c r="BR67" s="79"/>
      <c r="BS67" s="79"/>
      <c r="BT67" s="79"/>
      <c r="BU67" s="79"/>
      <c r="BV67" s="79"/>
      <c r="BW67" s="79"/>
      <c r="BX67" s="79"/>
      <c r="BY67" s="79"/>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9"/>
      <c r="BN68" s="79"/>
      <c r="BO68" s="79"/>
      <c r="BP68" s="79"/>
      <c r="BQ68" s="79"/>
      <c r="BR68" s="79"/>
      <c r="BS68" s="79"/>
      <c r="BT68" s="79"/>
      <c r="BU68" s="79"/>
      <c r="BV68" s="79"/>
      <c r="BW68" s="79"/>
      <c r="BX68" s="79"/>
      <c r="BY68" s="79"/>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9"/>
      <c r="BN69" s="79"/>
      <c r="BO69" s="79"/>
      <c r="BP69" s="79"/>
      <c r="BQ69" s="79"/>
      <c r="BR69" s="79"/>
      <c r="BS69" s="79"/>
      <c r="BT69" s="79"/>
      <c r="BU69" s="79"/>
      <c r="BV69" s="79"/>
      <c r="BW69" s="79"/>
      <c r="BX69" s="79"/>
      <c r="BY69" s="79"/>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9"/>
      <c r="BN70" s="79"/>
      <c r="BO70" s="79"/>
      <c r="BP70" s="79"/>
      <c r="BQ70" s="79"/>
      <c r="BR70" s="79"/>
      <c r="BS70" s="79"/>
      <c r="BT70" s="79"/>
      <c r="BU70" s="79"/>
      <c r="BV70" s="79"/>
      <c r="BW70" s="79"/>
      <c r="BX70" s="79"/>
      <c r="BY70" s="79"/>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9"/>
      <c r="BN71" s="79"/>
      <c r="BO71" s="79"/>
      <c r="BP71" s="79"/>
      <c r="BQ71" s="79"/>
      <c r="BR71" s="79"/>
      <c r="BS71" s="79"/>
      <c r="BT71" s="79"/>
      <c r="BU71" s="79"/>
      <c r="BV71" s="79"/>
      <c r="BW71" s="79"/>
      <c r="BX71" s="79"/>
      <c r="BY71" s="79"/>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9"/>
      <c r="BN72" s="79"/>
      <c r="BO72" s="79"/>
      <c r="BP72" s="79"/>
      <c r="BQ72" s="79"/>
      <c r="BR72" s="79"/>
      <c r="BS72" s="79"/>
      <c r="BT72" s="79"/>
      <c r="BU72" s="79"/>
      <c r="BV72" s="79"/>
      <c r="BW72" s="79"/>
      <c r="BX72" s="79"/>
      <c r="BY72" s="79"/>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9"/>
      <c r="BN73" s="79"/>
      <c r="BO73" s="79"/>
      <c r="BP73" s="79"/>
      <c r="BQ73" s="79"/>
      <c r="BR73" s="79"/>
      <c r="BS73" s="79"/>
      <c r="BT73" s="79"/>
      <c r="BU73" s="79"/>
      <c r="BV73" s="79"/>
      <c r="BW73" s="79"/>
      <c r="BX73" s="79"/>
      <c r="BY73" s="79"/>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9"/>
      <c r="BN74" s="79"/>
      <c r="BO74" s="79"/>
      <c r="BP74" s="79"/>
      <c r="BQ74" s="79"/>
      <c r="BR74" s="79"/>
      <c r="BS74" s="79"/>
      <c r="BT74" s="79"/>
      <c r="BU74" s="79"/>
      <c r="BV74" s="79"/>
      <c r="BW74" s="79"/>
      <c r="BX74" s="79"/>
      <c r="BY74" s="79"/>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9"/>
      <c r="BN75" s="79"/>
      <c r="BO75" s="79"/>
      <c r="BP75" s="79"/>
      <c r="BQ75" s="79"/>
      <c r="BR75" s="79"/>
      <c r="BS75" s="79"/>
      <c r="BT75" s="79"/>
      <c r="BU75" s="79"/>
      <c r="BV75" s="79"/>
      <c r="BW75" s="79"/>
      <c r="BX75" s="79"/>
      <c r="BY75" s="79"/>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9"/>
      <c r="BN76" s="79"/>
      <c r="BO76" s="79"/>
      <c r="BP76" s="79"/>
      <c r="BQ76" s="79"/>
      <c r="BR76" s="79"/>
      <c r="BS76" s="79"/>
      <c r="BT76" s="79"/>
      <c r="BU76" s="79"/>
      <c r="BV76" s="79"/>
      <c r="BW76" s="79"/>
      <c r="BX76" s="79"/>
      <c r="BY76" s="79"/>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9"/>
      <c r="BN77" s="79"/>
      <c r="BO77" s="79"/>
      <c r="BP77" s="79"/>
      <c r="BQ77" s="79"/>
      <c r="BR77" s="79"/>
      <c r="BS77" s="79"/>
      <c r="BT77" s="79"/>
      <c r="BU77" s="79"/>
      <c r="BV77" s="79"/>
      <c r="BW77" s="79"/>
      <c r="BX77" s="79"/>
      <c r="BY77" s="79"/>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9"/>
      <c r="BN78" s="79"/>
      <c r="BO78" s="79"/>
      <c r="BP78" s="79"/>
      <c r="BQ78" s="79"/>
      <c r="BR78" s="79"/>
      <c r="BS78" s="79"/>
      <c r="BT78" s="79"/>
      <c r="BU78" s="79"/>
      <c r="BV78" s="79"/>
      <c r="BW78" s="79"/>
      <c r="BX78" s="79"/>
      <c r="BY78" s="79"/>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9"/>
      <c r="BN79" s="79"/>
      <c r="BO79" s="79"/>
      <c r="BP79" s="79"/>
      <c r="BQ79" s="79"/>
      <c r="BR79" s="79"/>
      <c r="BS79" s="79"/>
      <c r="BT79" s="79"/>
      <c r="BU79" s="79"/>
      <c r="BV79" s="79"/>
      <c r="BW79" s="79"/>
      <c r="BX79" s="79"/>
      <c r="BY79" s="79"/>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9"/>
      <c r="BN80" s="79"/>
      <c r="BO80" s="79"/>
      <c r="BP80" s="79"/>
      <c r="BQ80" s="79"/>
      <c r="BR80" s="79"/>
      <c r="BS80" s="79"/>
      <c r="BT80" s="79"/>
      <c r="BU80" s="79"/>
      <c r="BV80" s="79"/>
      <c r="BW80" s="79"/>
      <c r="BX80" s="79"/>
      <c r="BY80" s="79"/>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9"/>
      <c r="BN81" s="79"/>
      <c r="BO81" s="79"/>
      <c r="BP81" s="79"/>
      <c r="BQ81" s="79"/>
      <c r="BR81" s="79"/>
      <c r="BS81" s="79"/>
      <c r="BT81" s="79"/>
      <c r="BU81" s="79"/>
      <c r="BV81" s="79"/>
      <c r="BW81" s="79"/>
      <c r="BX81" s="79"/>
      <c r="BY81" s="79"/>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44</v>
      </c>
      <c r="N86" s="12" t="s">
        <v>44</v>
      </c>
      <c r="O86" s="12" t="str">
        <f>データ!EO6</f>
        <v>【-】</v>
      </c>
    </row>
  </sheetData>
  <sheetProtection algorithmName="SHA-512" hashValue="CnkRj7Fp7FJSmCXMaRscKGJBjflxlMIjU9yS6eWLDmZMqi1pja7XGIl/ouHQQVyHYlWCRmpbQLRZ+J8bvzUv4Q==" saltValue="1tEZeL0S+diSF/m95tQZP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385069</v>
      </c>
      <c r="D6" s="19">
        <f t="shared" si="3"/>
        <v>47</v>
      </c>
      <c r="E6" s="19">
        <f t="shared" si="3"/>
        <v>18</v>
      </c>
      <c r="F6" s="19">
        <f t="shared" si="3"/>
        <v>1</v>
      </c>
      <c r="G6" s="19">
        <f t="shared" si="3"/>
        <v>0</v>
      </c>
      <c r="H6" s="19" t="str">
        <f t="shared" si="3"/>
        <v>愛媛県　愛南町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7.0000000000000007E-2</v>
      </c>
      <c r="Q6" s="20">
        <f t="shared" si="3"/>
        <v>100</v>
      </c>
      <c r="R6" s="20">
        <f t="shared" si="3"/>
        <v>2620</v>
      </c>
      <c r="S6" s="20">
        <f t="shared" si="3"/>
        <v>19575</v>
      </c>
      <c r="T6" s="20">
        <f t="shared" si="3"/>
        <v>238.94</v>
      </c>
      <c r="U6" s="20">
        <f t="shared" si="3"/>
        <v>81.92</v>
      </c>
      <c r="V6" s="20">
        <f t="shared" si="3"/>
        <v>14</v>
      </c>
      <c r="W6" s="20">
        <f t="shared" si="3"/>
        <v>0.04</v>
      </c>
      <c r="X6" s="20">
        <f t="shared" si="3"/>
        <v>350</v>
      </c>
      <c r="Y6" s="21">
        <f>IF(Y7="",NA(),Y7)</f>
        <v>48.47</v>
      </c>
      <c r="Z6" s="21">
        <f t="shared" ref="Z6:AH6" si="4">IF(Z7="",NA(),Z7)</f>
        <v>45.71</v>
      </c>
      <c r="AA6" s="21">
        <f t="shared" si="4"/>
        <v>44.07</v>
      </c>
      <c r="AB6" s="21">
        <f t="shared" si="4"/>
        <v>44.88</v>
      </c>
      <c r="AC6" s="21">
        <f t="shared" si="4"/>
        <v>39.700000000000003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3686.57</v>
      </c>
      <c r="BG6" s="21">
        <f t="shared" ref="BG6:BO6" si="7">IF(BG7="",NA(),BG7)</f>
        <v>3541.67</v>
      </c>
      <c r="BH6" s="21">
        <f t="shared" si="7"/>
        <v>3388.46</v>
      </c>
      <c r="BI6" s="21">
        <f t="shared" si="7"/>
        <v>2988.65</v>
      </c>
      <c r="BJ6" s="21">
        <f t="shared" si="7"/>
        <v>3052.63</v>
      </c>
      <c r="BK6" s="21">
        <f t="shared" si="7"/>
        <v>918.36</v>
      </c>
      <c r="BL6" s="21">
        <f t="shared" si="7"/>
        <v>862.99</v>
      </c>
      <c r="BM6" s="21">
        <f t="shared" si="7"/>
        <v>782.91</v>
      </c>
      <c r="BN6" s="21">
        <f t="shared" si="7"/>
        <v>783.21</v>
      </c>
      <c r="BO6" s="21">
        <f t="shared" si="7"/>
        <v>902.04</v>
      </c>
      <c r="BP6" s="20" t="str">
        <f>IF(BP7="","",IF(BP7="-","【-】","【"&amp;SUBSTITUTE(TEXT(BP7,"#,##0.00"),"-","△")&amp;"】"))</f>
        <v>【881.57】</v>
      </c>
      <c r="BQ6" s="21">
        <f>IF(BQ7="",NA(),BQ7)</f>
        <v>27.4</v>
      </c>
      <c r="BR6" s="21">
        <f t="shared" ref="BR6:BZ6" si="8">IF(BR7="",NA(),BR7)</f>
        <v>26.35</v>
      </c>
      <c r="BS6" s="21">
        <f t="shared" si="8"/>
        <v>25.69</v>
      </c>
      <c r="BT6" s="21">
        <f t="shared" si="8"/>
        <v>27.76</v>
      </c>
      <c r="BU6" s="21">
        <f t="shared" si="8"/>
        <v>24.68</v>
      </c>
      <c r="BV6" s="21">
        <f t="shared" si="8"/>
        <v>50.94</v>
      </c>
      <c r="BW6" s="21">
        <f t="shared" si="8"/>
        <v>50.06</v>
      </c>
      <c r="BX6" s="21">
        <f t="shared" si="8"/>
        <v>49.38</v>
      </c>
      <c r="BY6" s="21">
        <f t="shared" si="8"/>
        <v>48.53</v>
      </c>
      <c r="BZ6" s="21">
        <f t="shared" si="8"/>
        <v>46.11</v>
      </c>
      <c r="CA6" s="20" t="str">
        <f>IF(CA7="","",IF(CA7="-","【-】","【"&amp;SUBSTITUTE(TEXT(CA7,"#,##0.00"),"-","△")&amp;"】"))</f>
        <v>【46.46】</v>
      </c>
      <c r="CB6" s="21">
        <f>IF(CB7="",NA(),CB7)</f>
        <v>642.58000000000004</v>
      </c>
      <c r="CC6" s="21">
        <f t="shared" ref="CC6:CK6" si="9">IF(CC7="",NA(),CC7)</f>
        <v>689.13</v>
      </c>
      <c r="CD6" s="21">
        <f t="shared" si="9"/>
        <v>648.72</v>
      </c>
      <c r="CE6" s="21">
        <f t="shared" si="9"/>
        <v>635</v>
      </c>
      <c r="CF6" s="21">
        <f t="shared" si="9"/>
        <v>714.85</v>
      </c>
      <c r="CG6" s="21">
        <f t="shared" si="9"/>
        <v>371.2</v>
      </c>
      <c r="CH6" s="21">
        <f t="shared" si="9"/>
        <v>309.22000000000003</v>
      </c>
      <c r="CI6" s="21">
        <f t="shared" si="9"/>
        <v>316.97000000000003</v>
      </c>
      <c r="CJ6" s="21">
        <f t="shared" si="9"/>
        <v>326.17</v>
      </c>
      <c r="CK6" s="21">
        <f t="shared" si="9"/>
        <v>336.93</v>
      </c>
      <c r="CL6" s="20" t="str">
        <f>IF(CL7="","",IF(CL7="-","【-】","【"&amp;SUBSTITUTE(TEXT(CL7,"#,##0.00"),"-","△")&amp;"】"))</f>
        <v>【339.86】</v>
      </c>
      <c r="CM6" s="21">
        <f>IF(CM7="",NA(),CM7)</f>
        <v>22.22</v>
      </c>
      <c r="CN6" s="21">
        <f t="shared" ref="CN6:CV6" si="10">IF(CN7="",NA(),CN7)</f>
        <v>22.22</v>
      </c>
      <c r="CO6" s="21">
        <f t="shared" si="10"/>
        <v>22.22</v>
      </c>
      <c r="CP6" s="21">
        <f t="shared" si="10"/>
        <v>22.22</v>
      </c>
      <c r="CQ6" s="21">
        <f t="shared" si="10"/>
        <v>22.22</v>
      </c>
      <c r="CR6" s="21">
        <f t="shared" si="10"/>
        <v>47.29</v>
      </c>
      <c r="CS6" s="21">
        <f t="shared" si="10"/>
        <v>47.35</v>
      </c>
      <c r="CT6" s="21">
        <f t="shared" si="10"/>
        <v>46.36</v>
      </c>
      <c r="CU6" s="21">
        <f t="shared" si="10"/>
        <v>46.45</v>
      </c>
      <c r="CV6" s="21">
        <f t="shared" si="10"/>
        <v>45.36</v>
      </c>
      <c r="CW6" s="20" t="str">
        <f>IF(CW7="","",IF(CW7="-","【-】","【"&amp;SUBSTITUTE(TEXT(CW7,"#,##0.00"),"-","△")&amp;"】"))</f>
        <v>【45.78】</v>
      </c>
      <c r="CX6" s="21">
        <f>IF(CX7="",NA(),CX7)</f>
        <v>46.67</v>
      </c>
      <c r="CY6" s="21">
        <f t="shared" ref="CY6:DG6" si="11">IF(CY7="",NA(),CY7)</f>
        <v>46.67</v>
      </c>
      <c r="CZ6" s="21">
        <f t="shared" si="11"/>
        <v>46.67</v>
      </c>
      <c r="DA6" s="21">
        <f t="shared" si="11"/>
        <v>46.67</v>
      </c>
      <c r="DB6" s="21">
        <f t="shared" si="11"/>
        <v>50</v>
      </c>
      <c r="DC6" s="21">
        <f t="shared" si="11"/>
        <v>57.74</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385069</v>
      </c>
      <c r="D7" s="23">
        <v>47</v>
      </c>
      <c r="E7" s="23">
        <v>18</v>
      </c>
      <c r="F7" s="23">
        <v>1</v>
      </c>
      <c r="G7" s="23">
        <v>0</v>
      </c>
      <c r="H7" s="23" t="s">
        <v>98</v>
      </c>
      <c r="I7" s="23" t="s">
        <v>99</v>
      </c>
      <c r="J7" s="23" t="s">
        <v>100</v>
      </c>
      <c r="K7" s="23" t="s">
        <v>101</v>
      </c>
      <c r="L7" s="23" t="s">
        <v>102</v>
      </c>
      <c r="M7" s="23" t="s">
        <v>103</v>
      </c>
      <c r="N7" s="24" t="s">
        <v>104</v>
      </c>
      <c r="O7" s="24" t="s">
        <v>105</v>
      </c>
      <c r="P7" s="24">
        <v>7.0000000000000007E-2</v>
      </c>
      <c r="Q7" s="24">
        <v>100</v>
      </c>
      <c r="R7" s="24">
        <v>2620</v>
      </c>
      <c r="S7" s="24">
        <v>19575</v>
      </c>
      <c r="T7" s="24">
        <v>238.94</v>
      </c>
      <c r="U7" s="24">
        <v>81.92</v>
      </c>
      <c r="V7" s="24">
        <v>14</v>
      </c>
      <c r="W7" s="24">
        <v>0.04</v>
      </c>
      <c r="X7" s="24">
        <v>350</v>
      </c>
      <c r="Y7" s="24">
        <v>48.47</v>
      </c>
      <c r="Z7" s="24">
        <v>45.71</v>
      </c>
      <c r="AA7" s="24">
        <v>44.07</v>
      </c>
      <c r="AB7" s="24">
        <v>44.88</v>
      </c>
      <c r="AC7" s="24">
        <v>39.700000000000003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3686.57</v>
      </c>
      <c r="BG7" s="24">
        <v>3541.67</v>
      </c>
      <c r="BH7" s="24">
        <v>3388.46</v>
      </c>
      <c r="BI7" s="24">
        <v>2988.65</v>
      </c>
      <c r="BJ7" s="24">
        <v>3052.63</v>
      </c>
      <c r="BK7" s="24">
        <v>918.36</v>
      </c>
      <c r="BL7" s="24">
        <v>862.99</v>
      </c>
      <c r="BM7" s="24">
        <v>782.91</v>
      </c>
      <c r="BN7" s="24">
        <v>783.21</v>
      </c>
      <c r="BO7" s="24">
        <v>902.04</v>
      </c>
      <c r="BP7" s="24">
        <v>881.57</v>
      </c>
      <c r="BQ7" s="24">
        <v>27.4</v>
      </c>
      <c r="BR7" s="24">
        <v>26.35</v>
      </c>
      <c r="BS7" s="24">
        <v>25.69</v>
      </c>
      <c r="BT7" s="24">
        <v>27.76</v>
      </c>
      <c r="BU7" s="24">
        <v>24.68</v>
      </c>
      <c r="BV7" s="24">
        <v>50.94</v>
      </c>
      <c r="BW7" s="24">
        <v>50.06</v>
      </c>
      <c r="BX7" s="24">
        <v>49.38</v>
      </c>
      <c r="BY7" s="24">
        <v>48.53</v>
      </c>
      <c r="BZ7" s="24">
        <v>46.11</v>
      </c>
      <c r="CA7" s="24">
        <v>46.46</v>
      </c>
      <c r="CB7" s="24">
        <v>642.58000000000004</v>
      </c>
      <c r="CC7" s="24">
        <v>689.13</v>
      </c>
      <c r="CD7" s="24">
        <v>648.72</v>
      </c>
      <c r="CE7" s="24">
        <v>635</v>
      </c>
      <c r="CF7" s="24">
        <v>714.85</v>
      </c>
      <c r="CG7" s="24">
        <v>371.2</v>
      </c>
      <c r="CH7" s="24">
        <v>309.22000000000003</v>
      </c>
      <c r="CI7" s="24">
        <v>316.97000000000003</v>
      </c>
      <c r="CJ7" s="24">
        <v>326.17</v>
      </c>
      <c r="CK7" s="24">
        <v>336.93</v>
      </c>
      <c r="CL7" s="24">
        <v>339.86</v>
      </c>
      <c r="CM7" s="24">
        <v>22.22</v>
      </c>
      <c r="CN7" s="24">
        <v>22.22</v>
      </c>
      <c r="CO7" s="24">
        <v>22.22</v>
      </c>
      <c r="CP7" s="24">
        <v>22.22</v>
      </c>
      <c r="CQ7" s="24">
        <v>22.22</v>
      </c>
      <c r="CR7" s="24">
        <v>47.29</v>
      </c>
      <c r="CS7" s="24">
        <v>47.35</v>
      </c>
      <c r="CT7" s="24">
        <v>46.36</v>
      </c>
      <c r="CU7" s="24">
        <v>46.45</v>
      </c>
      <c r="CV7" s="24">
        <v>45.36</v>
      </c>
      <c r="CW7" s="24">
        <v>45.78</v>
      </c>
      <c r="CX7" s="24">
        <v>46.67</v>
      </c>
      <c r="CY7" s="24">
        <v>46.67</v>
      </c>
      <c r="CZ7" s="24">
        <v>46.67</v>
      </c>
      <c r="DA7" s="24">
        <v>46.67</v>
      </c>
      <c r="DB7" s="24">
        <v>50</v>
      </c>
      <c r="DC7" s="24">
        <v>57.74</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2024-02-11T08:08:08Z</cp:lastPrinted>
  <dcterms:created xsi:type="dcterms:W3CDTF">2023-12-12T03:02:21Z</dcterms:created>
  <dcterms:modified xsi:type="dcterms:W3CDTF">2024-02-11T08:14:53Z</dcterms:modified>
  <cp:category/>
</cp:coreProperties>
</file>