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3(R5)年度\2.各課提出\"/>
    </mc:Choice>
  </mc:AlternateContent>
  <xr:revisionPtr revIDLastSave="0" documentId="13_ncr:1_{7AFCAB73-C08A-4C3F-A267-DBFC1A059789}" xr6:coauthVersionLast="47" xr6:coauthVersionMax="47" xr10:uidLastSave="{00000000-0000-0000-0000-000000000000}"/>
  <workbookProtection workbookAlgorithmName="SHA-512" workbookHashValue="ToZxeO5ba+4nBkUHYYb+YejkP3fFU7m+tgbizh7osqAO+t6e9ekn0rYR1QT0+xMQdCKO8gentbqKxTLaKuAAEg==" workbookSaltValue="lqBraNV8I8Pe+RoGD7h97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W10" i="4"/>
  <c r="W8" i="4"/>
  <c r="P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<sst xmlns="http://schemas.openxmlformats.org/spreadsheetml/2006/main" count="275" uniqueCount="117">
  <si>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</si>
  <si>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</si>
  <si>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</si>
  <si>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</si>
  <si>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</si>
  <si>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</si>
  <si>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</si>
  <si>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</si>
  <si>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</si>
  <si>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</si>
  <si>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</si>
  <si>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</si>
  <si>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</si>
  <si>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</si>
  <si>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</si>
  <si>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</si>
  <si>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</si>
  <si>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</si>
  <si>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</si>
  <si>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</si>
  <si>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</si>
  <si>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</si>
  <si>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</si>
  <si>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</si>
  <si>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</si>
  <si>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</si>
  <si>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</si>
  <si>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</si>
  <si>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</si>
  <si>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</si>
  <si>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</si>
  <si>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</si>
  <si>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</si>
  <si>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</si>
  <si>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</si>
  <si>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</si>
  <si>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</si>
  <si>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</si>
  <si>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</si>
  <si>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</si>
  <si>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</si>
  <si>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</si>
  <si>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</si>
  <si>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</si>
  <si>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</si>
  <si>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</si>
  <si>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</si>
  <si>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</si>
  <si>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</si>
  <si>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</si>
  <si>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</si>
  <si>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</si>
  <si>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</si>
  <si>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</si>
  <si>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</si>
  <si>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</si>
  <si>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</si>
  <si>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</si>
  <si>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</si>
  <si>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</si>
  <si>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</si>
  <si>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</si>
  <si>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</si>
  <si>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</si>
  <si>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</si>
  <si>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</si>
  <si>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</si>
  <si>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</si>
  <si>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</si>
  <si>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</si>
  <si>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</si>
  <si>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</si>
  <si>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</si>
  <si>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</si>
  <si>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</si>
  <si>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</si>
  <si>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</si>
  <si>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</si>
  <si>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</si>
  <si>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</si>
  <si>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</si>
  <si>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</si>
  <si>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</si>
  <si>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</si>
  <si>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</si>
  <si>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</si>
  <si>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</si>
  <si>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</si>
  <si>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</si>
  <si>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</si>
  <si>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</si>
  <si>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</si>
  <si>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</si>
  <si>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</si>
  <si>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</si>
  <si>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</si>
  <si>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</si>
  <si>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</si>
  <si>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</si>
  <si>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</si>
  <si>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</si>
  <si>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</si>
  <si>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</si>
  <si>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</si>
  <si>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</si>
  <si>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</si>
  <si>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</si>
  <si>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</si>
  <si>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</si>
  <si>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</si>
  <si>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</si>
  <si>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</si>
  <si>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</si>
  <si>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</si>
  <si>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経常収支比率」は修繕費や電気料の増加により営業費用が増大したことから悪化し、100％を下回った。また、経常収益のうちの約4割は基準内・基準外を含む一般会計からの繰入金によるものであり、今後は、基準外の繰入を可能な限り抑制していく方針である。
　「水洗化率」の向上を図り使用料収入の確保に努めるとともに、効率的な経営によるコスト縮減により「汚水処理原価」の抑制を図り、適正な料金体系の検討により「経費回収率」を改善していく必要がある。
　今後は施設の処理能力や耐用年数等も踏まえ、隣接する農業集落排水施設の一部を段階的に公共下水事業へ統合し、適正で効率的な「施設利用」を図り、経営の合理化を図っていく予定である。</t>
    <rPh sb="10" eb="13">
      <t>シュウゼンヒ</t>
    </rPh>
    <rPh sb="14" eb="17">
      <t>デンキリョウ</t>
    </rPh>
    <rPh sb="18" eb="20">
      <t>ゾウカ</t>
    </rPh>
    <rPh sb="23" eb="27">
      <t>エイギョウヒヨウ</t>
    </rPh>
    <rPh sb="28" eb="30">
      <t>ゾウダイ</t>
    </rPh>
    <rPh sb="36" eb="38">
      <t>アッカ</t>
    </rPh>
    <rPh sb="45" eb="47">
      <t>シタマワ</t>
    </rPh>
    <rPh sb="63" eb="64">
      <t>ワリ</t>
    </rPh>
    <rPh sb="222" eb="224">
      <t>コンゴ</t>
    </rPh>
    <phoneticPr fontId="4"/>
  </si>
  <si>
    <t>　平成11年度に着手した当市の公共下水道事業は、令和４年度末で供用区域面積は394haとなり、現在も未普及地域の解消に向けて取り組んでいる。
　今後は、少子高齢化の進行に伴う人口減少などにより使用料の減収が想定される中、施設・設備の老朽化による修繕費用等の増加が見込まれることから、これらを総合的に勘案した下水道事業経営が求められている。
　将来にわたって安定的に下水道事業を継続していくために、令和２年度に策定した経営戦略に基づき、下水道への接続推進、使用料の適正化、処理場の統廃合、施設の長寿命化等に取り組み、経営基盤の強化に取り組んでいく。</t>
    <rPh sb="24" eb="26">
      <t>レイワ</t>
    </rPh>
    <rPh sb="31" eb="37">
      <t>キョウヨウクイキメンセキ</t>
    </rPh>
    <phoneticPr fontId="4"/>
  </si>
  <si>
    <t>　令和２年度から公営企業会計へ移行したため、有形固定資産減価償却率は低い数値となっている。
　管渠については、野村処理区（平成16年度供用開始）・宇和処理区（平成18年度供用開始）ともに供用から16～18年の経過であり、現時点で早期に対策する必要はない。
　しかしながら、今後耐用年数を超える機器の発生が想定されることから、下水道施設の長寿命化を見込んだストックマネジメント計画の策定を進め、投資の平準化及びコスト縮減を合理的に進める必要がある。</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</si>
</sst>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0A4-4CF9-8ECB-E9DEF51381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E0A4-4CF9-8ECB-E9DEF51381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37.630000000000003</c:v>
                </c:pt>
                <c:pt idx="3">
                  <c:v>37.14</c:v>
                </c:pt>
                <c:pt idx="4">
                  <c:v>37.68</c:v>
                </c:pt>
              </c:numCache>
            </c:numRef>
          </c:val>
          <c:extLst>
            <c:ext xmlns:c16="http://schemas.microsoft.com/office/drawing/2014/chart" uri="{C3380CC4-5D6E-409C-BE32-E72D297353CC}">
              <c16:uniqueId val="{00000000-961C-4A2C-A048-C0BD8A4EE8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961C-4A2C-A048-C0BD8A4EE8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55.92</c:v>
                </c:pt>
                <c:pt idx="3">
                  <c:v>58.52</c:v>
                </c:pt>
                <c:pt idx="4">
                  <c:v>59.97</c:v>
                </c:pt>
              </c:numCache>
            </c:numRef>
          </c:val>
          <c:extLst>
            <c:ext xmlns:c16="http://schemas.microsoft.com/office/drawing/2014/chart" uri="{C3380CC4-5D6E-409C-BE32-E72D297353CC}">
              <c16:uniqueId val="{00000000-DB01-4D4D-BCE8-E8CCD3D70F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DB01-4D4D-BCE8-E8CCD3D70F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108.3</c:v>
                </c:pt>
                <c:pt idx="3">
                  <c:v>102.34</c:v>
                </c:pt>
                <c:pt idx="4">
                  <c:v>98.16</c:v>
                </c:pt>
              </c:numCache>
            </c:numRef>
          </c:val>
          <c:extLst>
            <c:ext xmlns:c16="http://schemas.microsoft.com/office/drawing/2014/chart" uri="{C3380CC4-5D6E-409C-BE32-E72D297353CC}">
              <c16:uniqueId val="{00000000-141B-4F82-B7C4-FE6B49326F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141B-4F82-B7C4-FE6B49326F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3.11</c:v>
                </c:pt>
                <c:pt idx="3">
                  <c:v>6.24</c:v>
                </c:pt>
                <c:pt idx="4">
                  <c:v>9.09</c:v>
                </c:pt>
              </c:numCache>
            </c:numRef>
          </c:val>
          <c:extLst>
            <c:ext xmlns:c16="http://schemas.microsoft.com/office/drawing/2014/chart" uri="{C3380CC4-5D6E-409C-BE32-E72D297353CC}">
              <c16:uniqueId val="{00000000-E472-400E-91DB-4898CEC8C3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E472-400E-91DB-4898CEC8C3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7B9-45CE-A095-D9A2B6FE72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67B9-45CE-A095-D9A2B6FE72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AA5-410E-8300-FD120191C7B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4AA5-410E-8300-FD120191C7B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83.93</c:v>
                </c:pt>
                <c:pt idx="3">
                  <c:v>105.07</c:v>
                </c:pt>
                <c:pt idx="4">
                  <c:v>152.33000000000001</c:v>
                </c:pt>
              </c:numCache>
            </c:numRef>
          </c:val>
          <c:extLst>
            <c:ext xmlns:c16="http://schemas.microsoft.com/office/drawing/2014/chart" uri="{C3380CC4-5D6E-409C-BE32-E72D297353CC}">
              <c16:uniqueId val="{00000000-BB42-4AB4-B81D-7B5D151D07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BB42-4AB4-B81D-7B5D151D07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c:v>929.91</c:v>
                </c:pt>
                <c:pt idx="4">
                  <c:v>1189.08</c:v>
                </c:pt>
              </c:numCache>
            </c:numRef>
          </c:val>
          <c:extLst>
            <c:ext xmlns:c16="http://schemas.microsoft.com/office/drawing/2014/chart" uri="{C3380CC4-5D6E-409C-BE32-E72D297353CC}">
              <c16:uniqueId val="{00000000-8A91-4AB1-B186-A014AEA92F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8A91-4AB1-B186-A014AEA92F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77.599999999999994</c:v>
                </c:pt>
                <c:pt idx="3">
                  <c:v>88.61</c:v>
                </c:pt>
                <c:pt idx="4">
                  <c:v>75.569999999999993</c:v>
                </c:pt>
              </c:numCache>
            </c:numRef>
          </c:val>
          <c:extLst>
            <c:ext xmlns:c16="http://schemas.microsoft.com/office/drawing/2014/chart" uri="{C3380CC4-5D6E-409C-BE32-E72D297353CC}">
              <c16:uniqueId val="{00000000-E7C2-4684-9F7C-87D78A5074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E7C2-4684-9F7C-87D78A5074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167.21</c:v>
                </c:pt>
                <c:pt idx="3">
                  <c:v>146.86000000000001</c:v>
                </c:pt>
                <c:pt idx="4">
                  <c:v>171.38</c:v>
                </c:pt>
              </c:numCache>
            </c:numRef>
          </c:val>
          <c:extLst>
            <c:ext xmlns:c16="http://schemas.microsoft.com/office/drawing/2014/chart" uri="{C3380CC4-5D6E-409C-BE32-E72D297353CC}">
              <c16:uniqueId val="{00000000-E32B-4DF0-B5E4-02F6A19461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E32B-4DF0-B5E4-02F6A19461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51" zoomScaleNormal="100" workbookViewId="0">
      <selection activeCell="BL64" sqref="BL64:BZ6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愛媛県　西予市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35232</v>
      </c>
      <c r="AM8" s="46"/>
      <c r="AN8" s="46"/>
      <c r="AO8" s="46"/>
      <c r="AP8" s="46"/>
      <c r="AQ8" s="46"/>
      <c r="AR8" s="46"/>
      <c r="AS8" s="46"/>
      <c r="AT8" s="45">
        <f>データ!T6</f>
        <v>514.34</v>
      </c>
      <c r="AU8" s="45"/>
      <c r="AV8" s="45"/>
      <c r="AW8" s="45"/>
      <c r="AX8" s="45"/>
      <c r="AY8" s="45"/>
      <c r="AZ8" s="45"/>
      <c r="BA8" s="45"/>
      <c r="BB8" s="45">
        <f>データ!U6</f>
        <v>68.5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73.290000000000006</v>
      </c>
      <c r="J10" s="45"/>
      <c r="K10" s="45"/>
      <c r="L10" s="45"/>
      <c r="M10" s="45"/>
      <c r="N10" s="45"/>
      <c r="O10" s="45"/>
      <c r="P10" s="45">
        <f>データ!P6</f>
        <v>30.29</v>
      </c>
      <c r="Q10" s="45"/>
      <c r="R10" s="45"/>
      <c r="S10" s="45"/>
      <c r="T10" s="45"/>
      <c r="U10" s="45"/>
      <c r="V10" s="45"/>
      <c r="W10" s="45">
        <f>データ!Q6</f>
        <v>102.65</v>
      </c>
      <c r="X10" s="45"/>
      <c r="Y10" s="45"/>
      <c r="Z10" s="45"/>
      <c r="AA10" s="45"/>
      <c r="AB10" s="45"/>
      <c r="AC10" s="45"/>
      <c r="AD10" s="46">
        <f>データ!R6</f>
        <v>2560</v>
      </c>
      <c r="AE10" s="46"/>
      <c r="AF10" s="46"/>
      <c r="AG10" s="46"/>
      <c r="AH10" s="46"/>
      <c r="AI10" s="46"/>
      <c r="AJ10" s="46"/>
      <c r="AK10" s="2"/>
      <c r="AL10" s="46">
        <f>データ!V6</f>
        <v>10576</v>
      </c>
      <c r="AM10" s="46"/>
      <c r="AN10" s="46"/>
      <c r="AO10" s="46"/>
      <c r="AP10" s="46"/>
      <c r="AQ10" s="46"/>
      <c r="AR10" s="46"/>
      <c r="AS10" s="46"/>
      <c r="AT10" s="45">
        <f>データ!W6</f>
        <v>3.94</v>
      </c>
      <c r="AU10" s="45"/>
      <c r="AV10" s="45"/>
      <c r="AW10" s="45"/>
      <c r="AX10" s="45"/>
      <c r="AY10" s="45"/>
      <c r="AZ10" s="45"/>
      <c r="BA10" s="45"/>
      <c r="BB10" s="45">
        <f>データ!X6</f>
        <v>2684.26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QGKDgEccTB2FP6/GLbVgf8kmEKsPpjL3d8bRzasRDaOX+gOqCTYR1C0iCItLg2yAsK4zlA9ASv1lV91fDYM3Q==" saltValue="LlE5N905fr9c82CmaWOB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382141</v>
      </c>
      <c r="D6" s="19">
        <f t="shared" si="3"/>
        <v>46</v>
      </c>
      <c r="E6" s="19">
        <f t="shared" si="3"/>
        <v>17</v>
      </c>
      <c r="F6" s="19">
        <f t="shared" si="3"/>
        <v>1</v>
      </c>
      <c r="G6" s="19">
        <f t="shared" si="3"/>
        <v>0</v>
      </c>
      <c r="H6" s="19" t="str">
        <f t="shared" si="3"/>
        <v>愛媛県　西予市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73.290000000000006</v>
      </c>
      <c r="P6" s="20">
        <f t="shared" si="3"/>
        <v>30.29</v>
      </c>
      <c r="Q6" s="20">
        <f t="shared" si="3"/>
        <v>102.65</v>
      </c>
      <c r="R6" s="20">
        <f t="shared" si="3"/>
        <v>2560</v>
      </c>
      <c r="S6" s="20">
        <f t="shared" si="3"/>
        <v>35232</v>
      </c>
      <c r="T6" s="20">
        <f t="shared" si="3"/>
        <v>514.34</v>
      </c>
      <c r="U6" s="20">
        <f t="shared" si="3"/>
        <v>68.5</v>
      </c>
      <c r="V6" s="20">
        <f t="shared" si="3"/>
        <v>10576</v>
      </c>
      <c r="W6" s="20">
        <f t="shared" si="3"/>
        <v>3.94</v>
      </c>
      <c r="X6" s="20">
        <f t="shared" si="3"/>
        <v>2684.26</v>
      </c>
      <c r="Y6" s="21" t="str">
        <f>IF(Y7="",NA(),Y7)</f>
        <v>-</v>
      </c>
      <c r="Z6" s="21" t="str">
        <f t="shared" ref="Z6:AH6" si="4">IF(Z7="",NA(),Z7)</f>
        <v>-</v>
      </c>
      <c r="AA6" s="21">
        <f t="shared" si="4"/>
        <v>108.3</v>
      </c>
      <c r="AB6" s="21">
        <f t="shared" si="4"/>
        <v>102.34</v>
      </c>
      <c r="AC6" s="21">
        <f t="shared" si="4"/>
        <v>98.16</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83.93</v>
      </c>
      <c r="AX6" s="21">
        <f t="shared" si="6"/>
        <v>105.07</v>
      </c>
      <c r="AY6" s="21">
        <f t="shared" si="6"/>
        <v>152.33000000000001</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0">
        <f t="shared" si="7"/>
        <v>0</v>
      </c>
      <c r="BI6" s="21">
        <f t="shared" si="7"/>
        <v>929.91</v>
      </c>
      <c r="BJ6" s="21">
        <f t="shared" si="7"/>
        <v>1189.08</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77.599999999999994</v>
      </c>
      <c r="BT6" s="21">
        <f t="shared" si="8"/>
        <v>88.61</v>
      </c>
      <c r="BU6" s="21">
        <f t="shared" si="8"/>
        <v>75.569999999999993</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167.21</v>
      </c>
      <c r="CE6" s="21">
        <f t="shared" si="9"/>
        <v>146.86000000000001</v>
      </c>
      <c r="CF6" s="21">
        <f t="shared" si="9"/>
        <v>171.38</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37.630000000000003</v>
      </c>
      <c r="CP6" s="21">
        <f t="shared" si="10"/>
        <v>37.14</v>
      </c>
      <c r="CQ6" s="21">
        <f t="shared" si="10"/>
        <v>37.68</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55.92</v>
      </c>
      <c r="DA6" s="21">
        <f t="shared" si="11"/>
        <v>58.52</v>
      </c>
      <c r="DB6" s="21">
        <f t="shared" si="11"/>
        <v>59.97</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3.11</v>
      </c>
      <c r="DL6" s="21">
        <f t="shared" si="12"/>
        <v>6.24</v>
      </c>
      <c r="DM6" s="21">
        <f t="shared" si="12"/>
        <v>9.09</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2">
      <c r="A7" s="14"/>
      <c r="B7" s="23">
        <v>2022</v>
      </c>
      <c r="C7" s="23">
        <v>382141</v>
      </c>
      <c r="D7" s="23">
        <v>46</v>
      </c>
      <c r="E7" s="23">
        <v>17</v>
      </c>
      <c r="F7" s="23">
        <v>1</v>
      </c>
      <c r="G7" s="23">
        <v>0</v>
      </c>
      <c r="H7" s="23" t="s">
        <v>96</v>
      </c>
      <c r="I7" s="23" t="s">
        <v>97</v>
      </c>
      <c r="J7" s="23" t="s">
        <v>98</v>
      </c>
      <c r="K7" s="23" t="s">
        <v>99</v>
      </c>
      <c r="L7" s="23" t="s">
        <v>100</v>
      </c>
      <c r="M7" s="23" t="s">
        <v>101</v>
      </c>
      <c r="N7" s="24" t="s">
        <v>102</v>
      </c>
      <c r="O7" s="24">
        <v>73.290000000000006</v>
      </c>
      <c r="P7" s="24">
        <v>30.29</v>
      </c>
      <c r="Q7" s="24">
        <v>102.65</v>
      </c>
      <c r="R7" s="24">
        <v>2560</v>
      </c>
      <c r="S7" s="24">
        <v>35232</v>
      </c>
      <c r="T7" s="24">
        <v>514.34</v>
      </c>
      <c r="U7" s="24">
        <v>68.5</v>
      </c>
      <c r="V7" s="24">
        <v>10576</v>
      </c>
      <c r="W7" s="24">
        <v>3.94</v>
      </c>
      <c r="X7" s="24">
        <v>2684.26</v>
      </c>
      <c r="Y7" s="24" t="s">
        <v>102</v>
      </c>
      <c r="Z7" s="24" t="s">
        <v>102</v>
      </c>
      <c r="AA7" s="24">
        <v>108.3</v>
      </c>
      <c r="AB7" s="24">
        <v>102.34</v>
      </c>
      <c r="AC7" s="24">
        <v>98.16</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83.93</v>
      </c>
      <c r="AX7" s="24">
        <v>105.07</v>
      </c>
      <c r="AY7" s="24">
        <v>152.33000000000001</v>
      </c>
      <c r="AZ7" s="24" t="s">
        <v>102</v>
      </c>
      <c r="BA7" s="24" t="s">
        <v>102</v>
      </c>
      <c r="BB7" s="24">
        <v>40.67</v>
      </c>
      <c r="BC7" s="24">
        <v>47.7</v>
      </c>
      <c r="BD7" s="24">
        <v>50.59</v>
      </c>
      <c r="BE7" s="24">
        <v>73.44</v>
      </c>
      <c r="BF7" s="24" t="s">
        <v>102</v>
      </c>
      <c r="BG7" s="24" t="s">
        <v>102</v>
      </c>
      <c r="BH7" s="24">
        <v>0</v>
      </c>
      <c r="BI7" s="24">
        <v>929.91</v>
      </c>
      <c r="BJ7" s="24">
        <v>1189.08</v>
      </c>
      <c r="BK7" s="24" t="s">
        <v>102</v>
      </c>
      <c r="BL7" s="24" t="s">
        <v>102</v>
      </c>
      <c r="BM7" s="24">
        <v>1050.51</v>
      </c>
      <c r="BN7" s="24">
        <v>1102.01</v>
      </c>
      <c r="BO7" s="24">
        <v>987.36</v>
      </c>
      <c r="BP7" s="24">
        <v>652.82000000000005</v>
      </c>
      <c r="BQ7" s="24" t="s">
        <v>102</v>
      </c>
      <c r="BR7" s="24" t="s">
        <v>102</v>
      </c>
      <c r="BS7" s="24">
        <v>77.599999999999994</v>
      </c>
      <c r="BT7" s="24">
        <v>88.61</v>
      </c>
      <c r="BU7" s="24">
        <v>75.569999999999993</v>
      </c>
      <c r="BV7" s="24" t="s">
        <v>102</v>
      </c>
      <c r="BW7" s="24" t="s">
        <v>102</v>
      </c>
      <c r="BX7" s="24">
        <v>82.65</v>
      </c>
      <c r="BY7" s="24">
        <v>82.55</v>
      </c>
      <c r="BZ7" s="24">
        <v>83.55</v>
      </c>
      <c r="CA7" s="24">
        <v>97.61</v>
      </c>
      <c r="CB7" s="24" t="s">
        <v>102</v>
      </c>
      <c r="CC7" s="24" t="s">
        <v>102</v>
      </c>
      <c r="CD7" s="24">
        <v>167.21</v>
      </c>
      <c r="CE7" s="24">
        <v>146.86000000000001</v>
      </c>
      <c r="CF7" s="24">
        <v>171.38</v>
      </c>
      <c r="CG7" s="24" t="s">
        <v>102</v>
      </c>
      <c r="CH7" s="24" t="s">
        <v>102</v>
      </c>
      <c r="CI7" s="24">
        <v>186.3</v>
      </c>
      <c r="CJ7" s="24">
        <v>188.38</v>
      </c>
      <c r="CK7" s="24">
        <v>185.98</v>
      </c>
      <c r="CL7" s="24">
        <v>138.29</v>
      </c>
      <c r="CM7" s="24" t="s">
        <v>102</v>
      </c>
      <c r="CN7" s="24" t="s">
        <v>102</v>
      </c>
      <c r="CO7" s="24">
        <v>37.630000000000003</v>
      </c>
      <c r="CP7" s="24">
        <v>37.14</v>
      </c>
      <c r="CQ7" s="24">
        <v>37.68</v>
      </c>
      <c r="CR7" s="24" t="s">
        <v>102</v>
      </c>
      <c r="CS7" s="24" t="s">
        <v>102</v>
      </c>
      <c r="CT7" s="24">
        <v>50.53</v>
      </c>
      <c r="CU7" s="24">
        <v>51.42</v>
      </c>
      <c r="CV7" s="24">
        <v>48.95</v>
      </c>
      <c r="CW7" s="24">
        <v>59.1</v>
      </c>
      <c r="CX7" s="24" t="s">
        <v>102</v>
      </c>
      <c r="CY7" s="24" t="s">
        <v>102</v>
      </c>
      <c r="CZ7" s="24">
        <v>55.92</v>
      </c>
      <c r="DA7" s="24">
        <v>58.52</v>
      </c>
      <c r="DB7" s="24">
        <v>59.97</v>
      </c>
      <c r="DC7" s="24" t="s">
        <v>102</v>
      </c>
      <c r="DD7" s="24" t="s">
        <v>102</v>
      </c>
      <c r="DE7" s="24">
        <v>82.08</v>
      </c>
      <c r="DF7" s="24">
        <v>81.34</v>
      </c>
      <c r="DG7" s="24">
        <v>81.14</v>
      </c>
      <c r="DH7" s="24">
        <v>95.82</v>
      </c>
      <c r="DI7" s="24" t="s">
        <v>102</v>
      </c>
      <c r="DJ7" s="24" t="s">
        <v>102</v>
      </c>
      <c r="DK7" s="24">
        <v>3.11</v>
      </c>
      <c r="DL7" s="24">
        <v>6.24</v>
      </c>
      <c r="DM7" s="24">
        <v>9.09</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dcterms:created xsi:type="dcterms:W3CDTF">2023-12-12T00:50:58Z</dcterms:created>
  <dcterms:modified xsi:type="dcterms:W3CDTF">2024-02-09T00:56:34Z</dcterms:modified>
  <cp:category/>
</cp:coreProperties>
</file>