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EE5B3C30-7E1E-4617-AA53-27966B2290D8}" xr6:coauthVersionLast="36" xr6:coauthVersionMax="36" xr10:uidLastSave="{00000000-0000-0000-0000-000000000000}"/>
  <workbookProtection workbookAlgorithmName="SHA-512" workbookHashValue="dgAfjUSNPvGCmeSQHfbV2IQiCxiON7WolMXk7JliN9uZeWt4SljDXNFGL7mX03ejEoKILj2aUItcGQOLf7Avfw==" workbookSaltValue="cIHKQzQw4sfxFM764Sady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P6" i="5"/>
  <c r="P10" i="4" s="1"/>
  <c r="O6" i="5"/>
  <c r="N6" i="5"/>
  <c r="B10" i="4" s="1"/>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W10" i="4"/>
  <c r="I10" i="4"/>
  <c r="AT8" i="4"/>
  <c r="W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<sst xmlns="http://schemas.openxmlformats.org/spreadsheetml/2006/main" count="275" uniqueCount="116">
  <si>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</si>
  <si>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</si>
  <si>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</si>
  <si>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</si>
  <si>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</si>
  <si>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</si>
  <si>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</si>
  <si>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</si>
  <si>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</si>
  <si>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</si>
  <si>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</si>
  <si>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</si>
  <si>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</si>
  <si>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</si>
  <si>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</si>
  <si>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</si>
  <si>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</si>
  <si>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</si>
  <si>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</si>
  <si>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</si>
  <si>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</si>
  <si>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</si>
  <si>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</si>
  <si>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</si>
  <si>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</si>
  <si>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</si>
  <si>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</si>
  <si>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</si>
  <si>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</si>
  <si>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</si>
  <si>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</si>
  <si>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</si>
  <si>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</si>
  <si>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</si>
  <si>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</si>
  <si>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</si>
  <si>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</si>
  <si>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</si>
  <si>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</si>
  <si>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</si>
  <si>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</si>
  <si>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</si>
  <si>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</si>
  <si>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</si>
  <si>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</si>
  <si>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</si>
  <si>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</si>
  <si>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</si>
  <si>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</si>
  <si>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</si>
  <si>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</si>
  <si>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</si>
  <si>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</si>
  <si>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</si>
  <si>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</si>
  <si>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</si>
  <si>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</si>
  <si>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</si>
  <si>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</si>
  <si>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</si>
  <si>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</si>
  <si>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</si>
  <si>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</si>
  <si>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</si>
  <si>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</si>
  <si>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</si>
  <si>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</si>
  <si>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</si>
  <si>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</si>
  <si>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</si>
  <si>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</si>
  <si>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</si>
  <si>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</si>
  <si>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</si>
  <si>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</si>
  <si>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</si>
  <si>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</si>
  <si>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</si>
  <si>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</si>
  <si>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</si>
  <si>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</si>
  <si>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</si>
  <si>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</si>
  <si>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</si>
  <si>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</si>
  <si>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</si>
  <si>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</si>
  <si>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</si>
  <si>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</si>
  <si>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</si>
  <si>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</si>
  <si>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</si>
  <si>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</si>
  <si>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</si>
  <si>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</si>
  <si>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</si>
  <si>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</si>
  <si>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</si>
  <si>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</si>
  <si>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</si>
  <si>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</si>
  <si>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</si>
  <si>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</si>
  <si>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</si>
  <si>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</si>
  <si>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</si>
  <si>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</si>
  <si>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</si>
  <si>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</si>
  <si>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</si>
  <si>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</si>
  <si>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</si>
  <si>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</si>
  <si>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減価償却費累計額は適正な固定資産の管理及び償却処理を行い、右肩上がりに上がっている。
　法定耐用年数を経過した管渠や更新が必要な管渠はまだ無く、管渠老朽化率及び管渠改善率はゼロのまま推移していく見込み。</t>
    <phoneticPr fontId="4"/>
  </si>
  <si>
    <t>　処理施設管理の包括的民間委託により経営の効率化は進んでいるが、下水道使用料は減少しており、更なる業務効率化が必要である。
　一般会計の補助を受けながら、企業債残高は順調に減少しており、数値は健全化していく見込み。今後も無理な借入に注意しながら、更新工事等の資金調達を計画的に行っていく。
　施設の老朽化については、令和３年度よりストックマネジメント計画策定が進行しており、適切な維持管理と必要に応じた更新及び修繕を行っていく。</t>
    <phoneticPr fontId="4"/>
  </si>
  <si>
    <t>　経常収支比率や経費回収率は高い水準であるが、経常収益の多くを占めるのは一般会計からの補助金等であり、事業単体で効率性は十分でないと言える。
　累積欠損金は、今後も黒字計上で推移していくと見込まれ、欠損金は生じないと予想される。
　一般会計に依存しながらも年間５億円以上の企業債元金償還をしており、流動比率は低いものの、企業債残高対事業規模比率は類似団体と比べ低くなっている。
　処理場施設が２系統処理であるのに対し、処理水量が少ないため半分は稼働していない状況であり、施設利用率は今後も低い水準で推移していくことが予想される。
　水洗化率は高く、汚水処理原価も類似団体平均値と比べ低く、比較的効率的な汚水処理が実施されていると言える。しかし、上述のとおり経営は一般会計に依存しており、更なる効率化及び水洗化の促進が必要である。</t>
    <rPh sb="1" eb="3">
      <t>ケイジョウ</t>
    </rPh>
    <rPh sb="3" eb="5">
      <t>シュウシ</t>
    </rPh>
    <rPh sb="5" eb="7">
      <t>ヒリツ</t>
    </rPh>
    <rPh sb="8" eb="10">
      <t>ケイヒ</t>
    </rPh>
    <rPh sb="10" eb="12">
      <t>カイシュウ</t>
    </rPh>
    <rPh sb="12" eb="13">
      <t>リツ</t>
    </rPh>
    <rPh sb="14" eb="15">
      <t>タカ</t>
    </rPh>
    <rPh sb="16" eb="18">
      <t>スイジュン</t>
    </rPh>
    <rPh sb="23" eb="25">
      <t>ケイジョウ</t>
    </rPh>
    <rPh sb="25" eb="27">
      <t>シュウエキ</t>
    </rPh>
    <rPh sb="28" eb="29">
      <t>オオ</t>
    </rPh>
    <rPh sb="31" eb="32">
      <t>シ</t>
    </rPh>
    <rPh sb="36" eb="38">
      <t>イッパン</t>
    </rPh>
    <rPh sb="38" eb="40">
      <t>カイケイ</t>
    </rPh>
    <rPh sb="43" eb="46">
      <t>ホジョキン</t>
    </rPh>
    <rPh sb="46" eb="47">
      <t>トウ</t>
    </rPh>
    <rPh sb="51" eb="53">
      <t>ジギョウ</t>
    </rPh>
    <rPh sb="53" eb="55">
      <t>タンタイ</t>
    </rPh>
    <rPh sb="56" eb="59">
      <t>コウリツセイ</t>
    </rPh>
    <rPh sb="60" eb="62">
      <t>ジュウブン</t>
    </rPh>
    <rPh sb="66" eb="67">
      <t>イ</t>
    </rPh>
    <rPh sb="72" eb="74">
      <t>ルイセキ</t>
    </rPh>
    <rPh sb="74" eb="76">
      <t>ケッソン</t>
    </rPh>
    <rPh sb="76" eb="77">
      <t>キン</t>
    </rPh>
    <rPh sb="79" eb="81">
      <t>コンゴ</t>
    </rPh>
    <rPh sb="82" eb="84">
      <t>クロジ</t>
    </rPh>
    <rPh sb="84" eb="86">
      <t>ケイジョウ</t>
    </rPh>
    <rPh sb="87" eb="89">
      <t>スイイ</t>
    </rPh>
    <rPh sb="94" eb="96">
      <t>ミコ</t>
    </rPh>
    <rPh sb="99" eb="102">
      <t>ケッソンキン</t>
    </rPh>
    <rPh sb="103" eb="104">
      <t>ショウ</t>
    </rPh>
    <rPh sb="108" eb="110">
      <t>ヨソウ</t>
    </rPh>
    <rPh sb="116" eb="118">
      <t>イッパン</t>
    </rPh>
    <rPh sb="118" eb="120">
      <t>カイケイ</t>
    </rPh>
    <rPh sb="121" eb="123">
      <t>イゾン</t>
    </rPh>
    <rPh sb="128" eb="130">
      <t>ネンカン</t>
    </rPh>
    <rPh sb="131" eb="133">
      <t>オクエン</t>
    </rPh>
    <rPh sb="133" eb="135">
      <t>イジョウ</t>
    </rPh>
    <rPh sb="136" eb="138">
      <t>キギョウ</t>
    </rPh>
    <rPh sb="138" eb="139">
      <t>サイ</t>
    </rPh>
    <rPh sb="139" eb="141">
      <t>ガンキン</t>
    </rPh>
    <rPh sb="141" eb="143">
      <t>ショウカン</t>
    </rPh>
    <rPh sb="149" eb="151">
      <t>リュウドウ</t>
    </rPh>
    <rPh sb="151" eb="153">
      <t>ヒリツ</t>
    </rPh>
    <rPh sb="154" eb="155">
      <t>ヒク</t>
    </rPh>
    <rPh sb="160" eb="162">
      <t>キギョウ</t>
    </rPh>
    <rPh sb="162" eb="163">
      <t>サイ</t>
    </rPh>
    <rPh sb="163" eb="165">
      <t>ザンダカ</t>
    </rPh>
    <rPh sb="165" eb="166">
      <t>タイ</t>
    </rPh>
    <rPh sb="166" eb="168">
      <t>ジギョウ</t>
    </rPh>
    <rPh sb="168" eb="170">
      <t>キボ</t>
    </rPh>
    <rPh sb="170" eb="172">
      <t>ヒリツ</t>
    </rPh>
    <rPh sb="173" eb="175">
      <t>ルイジ</t>
    </rPh>
    <rPh sb="175" eb="177">
      <t>ダンタイ</t>
    </rPh>
    <rPh sb="178" eb="179">
      <t>クラ</t>
    </rPh>
    <rPh sb="180" eb="181">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</si>
</sst>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2B5-4CF4-975D-BAD3177640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42B5-4CF4-975D-BAD3177640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34.68</c:v>
                </c:pt>
                <c:pt idx="3">
                  <c:v>34.56</c:v>
                </c:pt>
                <c:pt idx="4">
                  <c:v>34.68</c:v>
                </c:pt>
              </c:numCache>
            </c:numRef>
          </c:val>
          <c:extLst>
            <c:ext xmlns:c16="http://schemas.microsoft.com/office/drawing/2014/chart" uri="{C3380CC4-5D6E-409C-BE32-E72D297353CC}">
              <c16:uniqueId val="{00000000-711E-4985-A98F-483C574CD6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711E-4985-A98F-483C574CD6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95.32</c:v>
                </c:pt>
                <c:pt idx="3">
                  <c:v>96.58</c:v>
                </c:pt>
                <c:pt idx="4">
                  <c:v>97.61</c:v>
                </c:pt>
              </c:numCache>
            </c:numRef>
          </c:val>
          <c:extLst>
            <c:ext xmlns:c16="http://schemas.microsoft.com/office/drawing/2014/chart" uri="{C3380CC4-5D6E-409C-BE32-E72D297353CC}">
              <c16:uniqueId val="{00000000-9A6F-4F74-96AF-C572C3B82C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9A6F-4F74-96AF-C572C3B82C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107.68</c:v>
                </c:pt>
                <c:pt idx="3">
                  <c:v>108.16</c:v>
                </c:pt>
                <c:pt idx="4">
                  <c:v>107.77</c:v>
                </c:pt>
              </c:numCache>
            </c:numRef>
          </c:val>
          <c:extLst>
            <c:ext xmlns:c16="http://schemas.microsoft.com/office/drawing/2014/chart" uri="{C3380CC4-5D6E-409C-BE32-E72D297353CC}">
              <c16:uniqueId val="{00000000-D597-4379-92CD-D839F0F801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D597-4379-92CD-D839F0F801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3.77</c:v>
                </c:pt>
                <c:pt idx="3">
                  <c:v>7.38</c:v>
                </c:pt>
                <c:pt idx="4">
                  <c:v>10.92</c:v>
                </c:pt>
              </c:numCache>
            </c:numRef>
          </c:val>
          <c:extLst>
            <c:ext xmlns:c16="http://schemas.microsoft.com/office/drawing/2014/chart" uri="{C3380CC4-5D6E-409C-BE32-E72D297353CC}">
              <c16:uniqueId val="{00000000-5EE3-489C-A6C6-A21C6B5E22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5EE3-489C-A6C6-A21C6B5E22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EAB-413B-9663-BDC02A34C9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AEAB-413B-9663-BDC02A34C9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2C8-4713-93AC-F86E19ED8D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F2C8-4713-93AC-F86E19ED8D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22.44</c:v>
                </c:pt>
                <c:pt idx="3">
                  <c:v>35.200000000000003</c:v>
                </c:pt>
                <c:pt idx="4">
                  <c:v>51.27</c:v>
                </c:pt>
              </c:numCache>
            </c:numRef>
          </c:val>
          <c:extLst>
            <c:ext xmlns:c16="http://schemas.microsoft.com/office/drawing/2014/chart" uri="{C3380CC4-5D6E-409C-BE32-E72D297353CC}">
              <c16:uniqueId val="{00000000-213E-4483-B771-8E00B8105F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213E-4483-B771-8E00B8105F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383.68</c:v>
                </c:pt>
                <c:pt idx="3">
                  <c:v>196.82</c:v>
                </c:pt>
                <c:pt idx="4">
                  <c:v>181.51</c:v>
                </c:pt>
              </c:numCache>
            </c:numRef>
          </c:val>
          <c:extLst>
            <c:ext xmlns:c16="http://schemas.microsoft.com/office/drawing/2014/chart" uri="{C3380CC4-5D6E-409C-BE32-E72D297353CC}">
              <c16:uniqueId val="{00000000-DC0D-45B5-89C1-DFA5A3F195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DC0D-45B5-89C1-DFA5A3F195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100</c:v>
                </c:pt>
                <c:pt idx="3">
                  <c:v>106.34</c:v>
                </c:pt>
                <c:pt idx="4">
                  <c:v>100</c:v>
                </c:pt>
              </c:numCache>
            </c:numRef>
          </c:val>
          <c:extLst>
            <c:ext xmlns:c16="http://schemas.microsoft.com/office/drawing/2014/chart" uri="{C3380CC4-5D6E-409C-BE32-E72D297353CC}">
              <c16:uniqueId val="{00000000-0F0B-4DA3-8CC0-C8A01E27AC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0F0B-4DA3-8CC0-C8A01E27AC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151.81</c:v>
                </c:pt>
                <c:pt idx="3">
                  <c:v>143.16</c:v>
                </c:pt>
                <c:pt idx="4">
                  <c:v>152.66</c:v>
                </c:pt>
              </c:numCache>
            </c:numRef>
          </c:val>
          <c:extLst>
            <c:ext xmlns:c16="http://schemas.microsoft.com/office/drawing/2014/chart" uri="{C3380CC4-5D6E-409C-BE32-E72D297353CC}">
              <c16:uniqueId val="{00000000-B819-4A2D-A7CE-A0DA0AB3A7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B819-4A2D-A7CE-A0DA0AB3A7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伊予市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35805</v>
      </c>
      <c r="AM8" s="46"/>
      <c r="AN8" s="46"/>
      <c r="AO8" s="46"/>
      <c r="AP8" s="46"/>
      <c r="AQ8" s="46"/>
      <c r="AR8" s="46"/>
      <c r="AS8" s="46"/>
      <c r="AT8" s="45">
        <f>データ!T6</f>
        <v>194.43</v>
      </c>
      <c r="AU8" s="45"/>
      <c r="AV8" s="45"/>
      <c r="AW8" s="45"/>
      <c r="AX8" s="45"/>
      <c r="AY8" s="45"/>
      <c r="AZ8" s="45"/>
      <c r="BA8" s="45"/>
      <c r="BB8" s="45">
        <f>データ!U6</f>
        <v>184.15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69.56</v>
      </c>
      <c r="J10" s="45"/>
      <c r="K10" s="45"/>
      <c r="L10" s="45"/>
      <c r="M10" s="45"/>
      <c r="N10" s="45"/>
      <c r="O10" s="45"/>
      <c r="P10" s="45">
        <f>データ!P6</f>
        <v>50.19</v>
      </c>
      <c r="Q10" s="45"/>
      <c r="R10" s="45"/>
      <c r="S10" s="45"/>
      <c r="T10" s="45"/>
      <c r="U10" s="45"/>
      <c r="V10" s="45"/>
      <c r="W10" s="45">
        <f>データ!Q6</f>
        <v>97.71</v>
      </c>
      <c r="X10" s="45"/>
      <c r="Y10" s="45"/>
      <c r="Z10" s="45"/>
      <c r="AA10" s="45"/>
      <c r="AB10" s="45"/>
      <c r="AC10" s="45"/>
      <c r="AD10" s="46">
        <f>データ!R6</f>
        <v>2910</v>
      </c>
      <c r="AE10" s="46"/>
      <c r="AF10" s="46"/>
      <c r="AG10" s="46"/>
      <c r="AH10" s="46"/>
      <c r="AI10" s="46"/>
      <c r="AJ10" s="46"/>
      <c r="AK10" s="2"/>
      <c r="AL10" s="46">
        <f>データ!V6</f>
        <v>17923</v>
      </c>
      <c r="AM10" s="46"/>
      <c r="AN10" s="46"/>
      <c r="AO10" s="46"/>
      <c r="AP10" s="46"/>
      <c r="AQ10" s="46"/>
      <c r="AR10" s="46"/>
      <c r="AS10" s="46"/>
      <c r="AT10" s="45">
        <f>データ!W6</f>
        <v>3.88</v>
      </c>
      <c r="AU10" s="45"/>
      <c r="AV10" s="45"/>
      <c r="AW10" s="45"/>
      <c r="AX10" s="45"/>
      <c r="AY10" s="45"/>
      <c r="AZ10" s="45"/>
      <c r="BA10" s="45"/>
      <c r="BB10" s="45">
        <f>データ!X6</f>
        <v>4619.33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uCg9uf3z1KeGHyIObP9NfyHFhxGQgs2/+SWMMHd15E6zSRl0iA89+21+aVfSafiZjyA24wjQqvBg9JubQjUFmw==" saltValue="+qQ3Hn33LvgT8JucF0Yn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382108</v>
      </c>
      <c r="D6" s="19">
        <f t="shared" si="3"/>
        <v>46</v>
      </c>
      <c r="E6" s="19">
        <f t="shared" si="3"/>
        <v>17</v>
      </c>
      <c r="F6" s="19">
        <f t="shared" si="3"/>
        <v>1</v>
      </c>
      <c r="G6" s="19">
        <f t="shared" si="3"/>
        <v>0</v>
      </c>
      <c r="H6" s="19" t="str">
        <f t="shared" si="3"/>
        <v>愛媛県　伊予市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69.56</v>
      </c>
      <c r="P6" s="20">
        <f t="shared" si="3"/>
        <v>50.19</v>
      </c>
      <c r="Q6" s="20">
        <f t="shared" si="3"/>
        <v>97.71</v>
      </c>
      <c r="R6" s="20">
        <f t="shared" si="3"/>
        <v>2910</v>
      </c>
      <c r="S6" s="20">
        <f t="shared" si="3"/>
        <v>35805</v>
      </c>
      <c r="T6" s="20">
        <f t="shared" si="3"/>
        <v>194.43</v>
      </c>
      <c r="U6" s="20">
        <f t="shared" si="3"/>
        <v>184.15</v>
      </c>
      <c r="V6" s="20">
        <f t="shared" si="3"/>
        <v>17923</v>
      </c>
      <c r="W6" s="20">
        <f t="shared" si="3"/>
        <v>3.88</v>
      </c>
      <c r="X6" s="20">
        <f t="shared" si="3"/>
        <v>4619.33</v>
      </c>
      <c r="Y6" s="21" t="str">
        <f>IF(Y7="",NA(),Y7)</f>
        <v>-</v>
      </c>
      <c r="Z6" s="21" t="str">
        <f t="shared" ref="Z6:AH6" si="4">IF(Z7="",NA(),Z7)</f>
        <v>-</v>
      </c>
      <c r="AA6" s="21">
        <f t="shared" si="4"/>
        <v>107.68</v>
      </c>
      <c r="AB6" s="21">
        <f t="shared" si="4"/>
        <v>108.16</v>
      </c>
      <c r="AC6" s="21">
        <f t="shared" si="4"/>
        <v>107.77</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22.44</v>
      </c>
      <c r="AX6" s="21">
        <f t="shared" si="6"/>
        <v>35.200000000000003</v>
      </c>
      <c r="AY6" s="21">
        <f t="shared" si="6"/>
        <v>51.27</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383.68</v>
      </c>
      <c r="BI6" s="21">
        <f t="shared" si="7"/>
        <v>196.82</v>
      </c>
      <c r="BJ6" s="21">
        <f t="shared" si="7"/>
        <v>181.51</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100</v>
      </c>
      <c r="BT6" s="21">
        <f t="shared" si="8"/>
        <v>106.34</v>
      </c>
      <c r="BU6" s="21">
        <f t="shared" si="8"/>
        <v>100</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151.81</v>
      </c>
      <c r="CE6" s="21">
        <f t="shared" si="9"/>
        <v>143.16</v>
      </c>
      <c r="CF6" s="21">
        <f t="shared" si="9"/>
        <v>152.66</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34.68</v>
      </c>
      <c r="CP6" s="21">
        <f t="shared" si="10"/>
        <v>34.56</v>
      </c>
      <c r="CQ6" s="21">
        <f t="shared" si="10"/>
        <v>34.68</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95.32</v>
      </c>
      <c r="DA6" s="21">
        <f t="shared" si="11"/>
        <v>96.58</v>
      </c>
      <c r="DB6" s="21">
        <f t="shared" si="11"/>
        <v>97.61</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3.77</v>
      </c>
      <c r="DL6" s="21">
        <f t="shared" si="12"/>
        <v>7.38</v>
      </c>
      <c r="DM6" s="21">
        <f t="shared" si="12"/>
        <v>10.92</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382108</v>
      </c>
      <c r="D7" s="23">
        <v>46</v>
      </c>
      <c r="E7" s="23">
        <v>17</v>
      </c>
      <c r="F7" s="23">
        <v>1</v>
      </c>
      <c r="G7" s="23">
        <v>0</v>
      </c>
      <c r="H7" s="23" t="s">
        <v>95</v>
      </c>
      <c r="I7" s="23" t="s">
        <v>96</v>
      </c>
      <c r="J7" s="23" t="s">
        <v>97</v>
      </c>
      <c r="K7" s="23" t="s">
        <v>98</v>
      </c>
      <c r="L7" s="23" t="s">
        <v>99</v>
      </c>
      <c r="M7" s="23" t="s">
        <v>100</v>
      </c>
      <c r="N7" s="24" t="s">
        <v>101</v>
      </c>
      <c r="O7" s="24">
        <v>69.56</v>
      </c>
      <c r="P7" s="24">
        <v>50.19</v>
      </c>
      <c r="Q7" s="24">
        <v>97.71</v>
      </c>
      <c r="R7" s="24">
        <v>2910</v>
      </c>
      <c r="S7" s="24">
        <v>35805</v>
      </c>
      <c r="T7" s="24">
        <v>194.43</v>
      </c>
      <c r="U7" s="24">
        <v>184.15</v>
      </c>
      <c r="V7" s="24">
        <v>17923</v>
      </c>
      <c r="W7" s="24">
        <v>3.88</v>
      </c>
      <c r="X7" s="24">
        <v>4619.33</v>
      </c>
      <c r="Y7" s="24" t="s">
        <v>101</v>
      </c>
      <c r="Z7" s="24" t="s">
        <v>101</v>
      </c>
      <c r="AA7" s="24">
        <v>107.68</v>
      </c>
      <c r="AB7" s="24">
        <v>108.16</v>
      </c>
      <c r="AC7" s="24">
        <v>107.77</v>
      </c>
      <c r="AD7" s="24" t="s">
        <v>101</v>
      </c>
      <c r="AE7" s="24" t="s">
        <v>101</v>
      </c>
      <c r="AF7" s="24">
        <v>107.21</v>
      </c>
      <c r="AG7" s="24">
        <v>107.08</v>
      </c>
      <c r="AH7" s="24">
        <v>106.08</v>
      </c>
      <c r="AI7" s="24">
        <v>106.11</v>
      </c>
      <c r="AJ7" s="24" t="s">
        <v>101</v>
      </c>
      <c r="AK7" s="24" t="s">
        <v>101</v>
      </c>
      <c r="AL7" s="24">
        <v>0</v>
      </c>
      <c r="AM7" s="24">
        <v>0</v>
      </c>
      <c r="AN7" s="24">
        <v>0</v>
      </c>
      <c r="AO7" s="24" t="s">
        <v>101</v>
      </c>
      <c r="AP7" s="24" t="s">
        <v>101</v>
      </c>
      <c r="AQ7" s="24">
        <v>43.71</v>
      </c>
      <c r="AR7" s="24">
        <v>45.94</v>
      </c>
      <c r="AS7" s="24">
        <v>29.34</v>
      </c>
      <c r="AT7" s="24">
        <v>3.15</v>
      </c>
      <c r="AU7" s="24" t="s">
        <v>101</v>
      </c>
      <c r="AV7" s="24" t="s">
        <v>101</v>
      </c>
      <c r="AW7" s="24">
        <v>22.44</v>
      </c>
      <c r="AX7" s="24">
        <v>35.200000000000003</v>
      </c>
      <c r="AY7" s="24">
        <v>51.27</v>
      </c>
      <c r="AZ7" s="24" t="s">
        <v>101</v>
      </c>
      <c r="BA7" s="24" t="s">
        <v>101</v>
      </c>
      <c r="BB7" s="24">
        <v>40.67</v>
      </c>
      <c r="BC7" s="24">
        <v>47.7</v>
      </c>
      <c r="BD7" s="24">
        <v>50.59</v>
      </c>
      <c r="BE7" s="24">
        <v>73.44</v>
      </c>
      <c r="BF7" s="24" t="s">
        <v>101</v>
      </c>
      <c r="BG7" s="24" t="s">
        <v>101</v>
      </c>
      <c r="BH7" s="24">
        <v>383.68</v>
      </c>
      <c r="BI7" s="24">
        <v>196.82</v>
      </c>
      <c r="BJ7" s="24">
        <v>181.51</v>
      </c>
      <c r="BK7" s="24" t="s">
        <v>101</v>
      </c>
      <c r="BL7" s="24" t="s">
        <v>101</v>
      </c>
      <c r="BM7" s="24">
        <v>1050.51</v>
      </c>
      <c r="BN7" s="24">
        <v>1102.01</v>
      </c>
      <c r="BO7" s="24">
        <v>987.36</v>
      </c>
      <c r="BP7" s="24">
        <v>652.82000000000005</v>
      </c>
      <c r="BQ7" s="24" t="s">
        <v>101</v>
      </c>
      <c r="BR7" s="24" t="s">
        <v>101</v>
      </c>
      <c r="BS7" s="24">
        <v>100</v>
      </c>
      <c r="BT7" s="24">
        <v>106.34</v>
      </c>
      <c r="BU7" s="24">
        <v>100</v>
      </c>
      <c r="BV7" s="24" t="s">
        <v>101</v>
      </c>
      <c r="BW7" s="24" t="s">
        <v>101</v>
      </c>
      <c r="BX7" s="24">
        <v>82.65</v>
      </c>
      <c r="BY7" s="24">
        <v>82.55</v>
      </c>
      <c r="BZ7" s="24">
        <v>83.55</v>
      </c>
      <c r="CA7" s="24">
        <v>97.61</v>
      </c>
      <c r="CB7" s="24" t="s">
        <v>101</v>
      </c>
      <c r="CC7" s="24" t="s">
        <v>101</v>
      </c>
      <c r="CD7" s="24">
        <v>151.81</v>
      </c>
      <c r="CE7" s="24">
        <v>143.16</v>
      </c>
      <c r="CF7" s="24">
        <v>152.66</v>
      </c>
      <c r="CG7" s="24" t="s">
        <v>101</v>
      </c>
      <c r="CH7" s="24" t="s">
        <v>101</v>
      </c>
      <c r="CI7" s="24">
        <v>186.3</v>
      </c>
      <c r="CJ7" s="24">
        <v>188.38</v>
      </c>
      <c r="CK7" s="24">
        <v>185.98</v>
      </c>
      <c r="CL7" s="24">
        <v>138.29</v>
      </c>
      <c r="CM7" s="24" t="s">
        <v>101</v>
      </c>
      <c r="CN7" s="24" t="s">
        <v>101</v>
      </c>
      <c r="CO7" s="24">
        <v>34.68</v>
      </c>
      <c r="CP7" s="24">
        <v>34.56</v>
      </c>
      <c r="CQ7" s="24">
        <v>34.68</v>
      </c>
      <c r="CR7" s="24" t="s">
        <v>101</v>
      </c>
      <c r="CS7" s="24" t="s">
        <v>101</v>
      </c>
      <c r="CT7" s="24">
        <v>50.53</v>
      </c>
      <c r="CU7" s="24">
        <v>51.42</v>
      </c>
      <c r="CV7" s="24">
        <v>48.95</v>
      </c>
      <c r="CW7" s="24">
        <v>59.1</v>
      </c>
      <c r="CX7" s="24" t="s">
        <v>101</v>
      </c>
      <c r="CY7" s="24" t="s">
        <v>101</v>
      </c>
      <c r="CZ7" s="24">
        <v>95.32</v>
      </c>
      <c r="DA7" s="24">
        <v>96.58</v>
      </c>
      <c r="DB7" s="24">
        <v>97.61</v>
      </c>
      <c r="DC7" s="24" t="s">
        <v>101</v>
      </c>
      <c r="DD7" s="24" t="s">
        <v>101</v>
      </c>
      <c r="DE7" s="24">
        <v>82.08</v>
      </c>
      <c r="DF7" s="24">
        <v>81.34</v>
      </c>
      <c r="DG7" s="24">
        <v>81.14</v>
      </c>
      <c r="DH7" s="24">
        <v>95.82</v>
      </c>
      <c r="DI7" s="24" t="s">
        <v>101</v>
      </c>
      <c r="DJ7" s="24" t="s">
        <v>101</v>
      </c>
      <c r="DK7" s="24">
        <v>3.77</v>
      </c>
      <c r="DL7" s="24">
        <v>7.38</v>
      </c>
      <c r="DM7" s="24">
        <v>10.92</v>
      </c>
      <c r="DN7" s="24" t="s">
        <v>101</v>
      </c>
      <c r="DO7" s="24" t="s">
        <v>101</v>
      </c>
      <c r="DP7" s="24">
        <v>12.7</v>
      </c>
      <c r="DQ7" s="24">
        <v>14.65</v>
      </c>
      <c r="DR7" s="24">
        <v>16.11</v>
      </c>
      <c r="DS7" s="24">
        <v>39.74</v>
      </c>
      <c r="DT7" s="24" t="s">
        <v>101</v>
      </c>
      <c r="DU7" s="24" t="s">
        <v>101</v>
      </c>
      <c r="DV7" s="24">
        <v>0</v>
      </c>
      <c r="DW7" s="24">
        <v>0</v>
      </c>
      <c r="DX7" s="24">
        <v>0</v>
      </c>
      <c r="DY7" s="24" t="s">
        <v>101</v>
      </c>
      <c r="DZ7" s="24" t="s">
        <v>101</v>
      </c>
      <c r="EA7" s="24">
        <v>0</v>
      </c>
      <c r="EB7" s="24">
        <v>0.1</v>
      </c>
      <c r="EC7" s="24">
        <v>0.17</v>
      </c>
      <c r="ED7" s="24">
        <v>7.62</v>
      </c>
      <c r="EE7" s="24" t="s">
        <v>101</v>
      </c>
      <c r="EF7" s="24" t="s">
        <v>101</v>
      </c>
      <c r="EG7" s="24">
        <v>0</v>
      </c>
      <c r="EH7" s="24">
        <v>0</v>
      </c>
      <c r="EI7" s="24">
        <v>0</v>
      </c>
      <c r="EJ7" s="24" t="s">
        <v>101</v>
      </c>
      <c r="EK7" s="24" t="s">
        <v>101</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2023-12-12T00:50:56Z</dcterms:created>
  <dcterms:modified xsi:type="dcterms:W3CDTF">2024-02-20T05:44:16Z</dcterms:modified>
  <cp:category/>
</cp:coreProperties>
</file>