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下水道事業◆\3-0.計画係・管理係【H22～ 整理用】ここよ\11.経営比較分析表\R05経営比較分析表（R6.2）\"/>
    </mc:Choice>
  </mc:AlternateContent>
  <xr:revisionPtr revIDLastSave="0" documentId="13_ncr:1_{24905614-6ACC-4EA2-9907-9DC4ABE590F5}" xr6:coauthVersionLast="47" xr6:coauthVersionMax="47" xr10:uidLastSave="{00000000-0000-0000-0000-000000000000}"/>
  <workbookProtection workbookAlgorithmName="SHA-512" workbookHashValue="IISW87a/3UWimKxVLKWXyP+OKfMi1VA1JGOOjGQO4w/ozLstOgdaHnSjsBuHNamsEcCtvHVoVsOG4isV9C4gqg==" workbookSaltValue="vPypf4jPXwmSlBxRDw9WdA==" workbookSpinCount="100000" lockStructure="1"/>
  <bookViews>
    <workbookView xWindow="-110" yWindow="-110" windowWidth="19420" windowHeight="11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R6" i="5"/>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H85" i="4"/>
  <c r="G85" i="4"/>
  <c r="F85" i="4"/>
  <c r="AD10" i="4"/>
  <c r="W10" i="4"/>
  <c r="BB8" i="4"/>
  <c r="AT8" i="4"/>
  <c r="AL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<sst xmlns="http://schemas.openxmlformats.org/spreadsheetml/2006/main" count="275" uniqueCount="117">
  <si>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</si>
  <si>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</si>
  <si>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</si>
  <si>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</si>
  <si>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</si>
  <si>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</si>
  <si>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</si>
  <si>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</si>
  <si>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</si>
  <si>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</si>
  <si>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</si>
  <si>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</si>
  <si>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</si>
  <si>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</si>
  <si>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</si>
  <si>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</si>
  <si>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</si>
  <si>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</si>
  <si>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</si>
  <si>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</si>
  <si>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</si>
  <si>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</si>
  <si>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</si>
  <si>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</si>
  <si>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</si>
  <si>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</si>
  <si>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</si>
  <si>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</si>
  <si>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</si>
  <si>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</si>
  <si>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</si>
  <si>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</si>
  <si>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</si>
  <si>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</si>
  <si>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</si>
  <si>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</si>
  <si>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</si>
  <si>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</si>
  <si>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</si>
  <si>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</si>
  <si>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</si>
  <si>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</si>
  <si>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</si>
  <si>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</si>
  <si>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</si>
  <si>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</si>
  <si>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</si>
  <si>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</si>
  <si>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</si>
  <si>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</si>
  <si>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</si>
  <si>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</si>
  <si>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</si>
  <si>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</si>
  <si>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</si>
  <si>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</si>
  <si>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</si>
  <si>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</si>
  <si>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</si>
  <si>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</si>
  <si>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</si>
  <si>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</si>
  <si>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</si>
  <si>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</si>
  <si>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</si>
  <si>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</si>
  <si>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</si>
  <si>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</si>
  <si>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</si>
  <si>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</si>
  <si>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</si>
  <si>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</si>
  <si>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</si>
  <si>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</si>
  <si>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</si>
  <si>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</si>
  <si>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</si>
  <si>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</si>
  <si>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</si>
  <si>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</si>
  <si>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</si>
  <si>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</si>
  <si>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</si>
  <si>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</si>
  <si>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</si>
  <si>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</si>
  <si>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</si>
  <si>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</si>
  <si>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</si>
  <si>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</si>
  <si>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</si>
  <si>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</si>
  <si>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</si>
  <si>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</si>
  <si>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</si>
  <si>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</si>
  <si>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</si>
  <si>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</si>
  <si>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</si>
  <si>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</si>
  <si>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</si>
  <si>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</si>
  <si>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</si>
  <si>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</si>
  <si>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</si>
  <si>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</si>
  <si>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</si>
  <si>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</si>
  <si>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</si>
  <si>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</si>
  <si>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</si>
  <si>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</si>
  <si>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</si>
  <si>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</si>
  <si>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経常収支比率は、100％を超えており、今後についても、引き続き健全な経営に向けた取組みを継続して行っていく。
　累積欠損金比率は、0％となっており、今後も0％を維持できるよう維持管理費の削減、収納率の向上、定期的な使用料の見直し等を引き続き行っていく。
　流動比率は、企業会計化したばかりで現金がなく、類似団体よりも低い数値となっている。また、今後についても、令和8年度に企業債償還のピークを控えていることから、流動比率の向上は難しいが、企業債償還のピーク以降については、流動比率が向上する見込みである。
　企業債残高対事業規模比率は、使用料の定期的な見直しを行っていることに加え、企業債残高がピークを越えていることもあり、類似団体よりも低い数値を示している。今後も適切な投資を行い、経営改善を図っていく。
　経費回収率は100％を越え、類似団体よりも高い数値を示している。引き続き100％以上を維持できるよう、健全な経営に向けた取組を行っていく。
　汚水処理原価は、本市はほとんどが自然流下のため、維持管理費が抑えられることから類似団体と比較しても低くなっている。今後は施設の老朽化に伴う修繕費の増加が見込まれるが、ストックマネジメント事業による計画的な予防修繕を行い、維持管理費の削減に努める。
　施設利用率は、50％程度と類似団体とほぼ同様の数値である。最大稼働率は69％であり、令和3年度に行った全体計画の見直しにより計画処理水量を削減したため、施設利用率は今後増加すると見込んでおり、施設の有効利用が図られると考えている。
　水洗化率は、高水準を保っているが、引き続き未接続の解消に向けた啓発活動を行っていく。</t>
    <rPh sb="500" eb="502">
      <t>ゾウカ</t>
    </rPh>
    <rPh sb="562" eb="564">
      <t>テイド</t>
    </rPh>
    <rPh sb="565" eb="567">
      <t>ルイジ</t>
    </rPh>
    <rPh sb="567" eb="569">
      <t>ダンタイ</t>
    </rPh>
    <rPh sb="572" eb="574">
      <t>ドウヨウ</t>
    </rPh>
    <rPh sb="581" eb="583">
      <t>サイダイ</t>
    </rPh>
    <rPh sb="583" eb="586">
      <t>カドウリツ</t>
    </rPh>
    <rPh sb="594" eb="596">
      <t>レイワ</t>
    </rPh>
    <rPh sb="597" eb="599">
      <t>ネンド</t>
    </rPh>
    <rPh sb="600" eb="601">
      <t>オコナ</t>
    </rPh>
    <rPh sb="603" eb="607">
      <t>ゼンタイケイカク</t>
    </rPh>
    <rPh sb="608" eb="610">
      <t>ミナオ</t>
    </rPh>
    <rPh sb="614" eb="620">
      <t>ケイカクショリスイリョウ</t>
    </rPh>
    <rPh sb="621" eb="623">
      <t>サクゲン</t>
    </rPh>
    <rPh sb="628" eb="630">
      <t>シセツ</t>
    </rPh>
    <rPh sb="630" eb="633">
      <t>リヨウリツ</t>
    </rPh>
    <rPh sb="634" eb="636">
      <t>コンゴ</t>
    </rPh>
    <phoneticPr fontId="4"/>
  </si>
  <si>
    <t>　本市の下水道事業の経営状況は、類似団体と比較しても比較的健全な経営を行えていると言える。
　しかし今後は、施設の老朽化に伴って処理施設の更新修繕のための費用が増加することが予想されるため、策定したストックマネジメント計画に基づき、効率的な修繕を行うことによって支出の平準化を図る必要がある。
　また収入においては、令和4年度に使用料の改定を行ったが、人口減少や使用者の節水意識の向上による使用料収入の伸び悩み等が予想されるため、今後も定期的な使用料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41" eb="42">
      <t>イ</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ゾウカ</t>
    </rPh>
    <rPh sb="87" eb="89">
      <t>ヨソウ</t>
    </rPh>
    <rPh sb="95" eb="97">
      <t>サクテイ</t>
    </rPh>
    <rPh sb="109" eb="111">
      <t>ケイカク</t>
    </rPh>
    <rPh sb="112" eb="113">
      <t>モト</t>
    </rPh>
    <rPh sb="116" eb="119">
      <t>コウリツテキ</t>
    </rPh>
    <rPh sb="120" eb="122">
      <t>シュウゼン</t>
    </rPh>
    <rPh sb="123" eb="124">
      <t>オコナ</t>
    </rPh>
    <rPh sb="131" eb="133">
      <t>シシュツ</t>
    </rPh>
    <rPh sb="134" eb="137">
      <t>ヘイジュンカ</t>
    </rPh>
    <rPh sb="138" eb="139">
      <t>ハカ</t>
    </rPh>
    <rPh sb="140" eb="142">
      <t>ヒツヨウ</t>
    </rPh>
    <rPh sb="150" eb="152">
      <t>シュウニュウ</t>
    </rPh>
    <rPh sb="158" eb="160">
      <t>レイワ</t>
    </rPh>
    <rPh sb="161" eb="163">
      <t>ネンド</t>
    </rPh>
    <rPh sb="164" eb="166">
      <t>シヨウ</t>
    </rPh>
    <rPh sb="166" eb="167">
      <t>リョウ</t>
    </rPh>
    <rPh sb="168" eb="170">
      <t>カイテイ</t>
    </rPh>
    <rPh sb="171" eb="172">
      <t>オコナ</t>
    </rPh>
    <rPh sb="176" eb="178">
      <t>ジンコウ</t>
    </rPh>
    <rPh sb="178" eb="180">
      <t>ゲンショウ</t>
    </rPh>
    <rPh sb="181" eb="184">
      <t>シヨウシャ</t>
    </rPh>
    <rPh sb="185" eb="187">
      <t>セッスイ</t>
    </rPh>
    <rPh sb="187" eb="189">
      <t>イシキ</t>
    </rPh>
    <rPh sb="190" eb="192">
      <t>コウジョウ</t>
    </rPh>
    <rPh sb="195" eb="198">
      <t>シヨウリョウ</t>
    </rPh>
    <rPh sb="198" eb="200">
      <t>シュウニュウ</t>
    </rPh>
    <rPh sb="201" eb="202">
      <t>ノ</t>
    </rPh>
    <rPh sb="203" eb="204">
      <t>ナヤ</t>
    </rPh>
    <rPh sb="205" eb="206">
      <t>トウ</t>
    </rPh>
    <rPh sb="207" eb="209">
      <t>ヨソウ</t>
    </rPh>
    <rPh sb="215" eb="217">
      <t>コンゴ</t>
    </rPh>
    <rPh sb="218" eb="221">
      <t>テイキテキ</t>
    </rPh>
    <rPh sb="222" eb="225">
      <t>シヨウリョウ</t>
    </rPh>
    <rPh sb="226" eb="228">
      <t>ミナオ</t>
    </rPh>
    <rPh sb="230" eb="232">
      <t>ケイゾク</t>
    </rPh>
    <rPh sb="234" eb="235">
      <t>オコナ</t>
    </rPh>
    <rPh sb="242" eb="244">
      <t>ジュウヨウ</t>
    </rPh>
    <rPh sb="252" eb="254">
      <t>レイワ</t>
    </rPh>
    <rPh sb="255" eb="257">
      <t>ネンド</t>
    </rPh>
    <rPh sb="275" eb="277">
      <t>シサン</t>
    </rPh>
    <phoneticPr fontId="16"/>
  </si>
  <si>
    <t>　本市の下水道管渠は最も古いものでも敷設後30年程度であり、管渠の耐用年数である50年に対し余裕があるといえる。
　しかし、処理場施設については、使用年数が耐用年数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計画に基づいた効率的な修繕を行っ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5">
      <t>タイ</t>
    </rPh>
    <rPh sb="46" eb="48">
      <t>ヨユウ</t>
    </rPh>
    <rPh sb="62" eb="65">
      <t>ショリジョウ</t>
    </rPh>
    <rPh sb="65" eb="67">
      <t>シセツ</t>
    </rPh>
    <rPh sb="73" eb="75">
      <t>シヨウ</t>
    </rPh>
    <rPh sb="75" eb="77">
      <t>ネンスウ</t>
    </rPh>
    <rPh sb="78" eb="80">
      <t>タイヨウ</t>
    </rPh>
    <rPh sb="80" eb="82">
      <t>ネンスウ</t>
    </rPh>
    <rPh sb="83" eb="84">
      <t>セマ</t>
    </rPh>
    <rPh sb="91" eb="94">
      <t>トッパツテキ</t>
    </rPh>
    <rPh sb="95" eb="97">
      <t>コショウ</t>
    </rPh>
    <rPh sb="97" eb="98">
      <t>トウ</t>
    </rPh>
    <rPh sb="101" eb="103">
      <t>キノウ</t>
    </rPh>
    <rPh sb="103" eb="105">
      <t>フゼン</t>
    </rPh>
    <rPh sb="106" eb="107">
      <t>オチイ</t>
    </rPh>
    <rPh sb="112" eb="115">
      <t>ケイカクテキ</t>
    </rPh>
    <rPh sb="116" eb="118">
      <t>シュウゼン</t>
    </rPh>
    <rPh sb="119" eb="120">
      <t>オコナ</t>
    </rPh>
    <rPh sb="124" eb="126">
      <t>ヒツヨウ</t>
    </rPh>
    <rPh sb="134" eb="136">
      <t>ホンシ</t>
    </rPh>
    <rPh sb="141" eb="143">
      <t>ヘイセイ</t>
    </rPh>
    <rPh sb="145" eb="147">
      <t>ネンド</t>
    </rPh>
    <rPh sb="149" eb="151">
      <t>レイワ</t>
    </rPh>
    <rPh sb="151" eb="152">
      <t>ガン</t>
    </rPh>
    <rPh sb="152" eb="154">
      <t>ネンド</t>
    </rPh>
    <rPh sb="168" eb="170">
      <t>ケイカク</t>
    </rPh>
    <rPh sb="171" eb="173">
      <t>サクテイ</t>
    </rPh>
    <rPh sb="176" eb="178">
      <t>レイワ</t>
    </rPh>
    <rPh sb="179" eb="181">
      <t>ネンド</t>
    </rPh>
    <rPh sb="183" eb="185">
      <t>ケイカク</t>
    </rPh>
    <rPh sb="186" eb="187">
      <t>モト</t>
    </rPh>
    <rPh sb="190" eb="193">
      <t>コウリツテキ</t>
    </rPh>
    <rPh sb="194" eb="196">
      <t>シュウゼン</t>
    </rPh>
    <rPh sb="197" eb="198">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</si>
</sst>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9FDEDF14-3540-4B24-A6F1-2A44930D06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994-4283-81D5-9547681329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7994-4283-81D5-9547681329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49.74</c:v>
                </c:pt>
                <c:pt idx="3">
                  <c:v>50.08</c:v>
                </c:pt>
                <c:pt idx="4">
                  <c:v>49.04</c:v>
                </c:pt>
              </c:numCache>
            </c:numRef>
          </c:val>
          <c:extLst>
            <c:ext xmlns:c16="http://schemas.microsoft.com/office/drawing/2014/chart" uri="{C3380CC4-5D6E-409C-BE32-E72D297353CC}">
              <c16:uniqueId val="{00000000-B7A1-440A-97F1-25A1892C2D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B7A1-440A-97F1-25A1892C2D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92.15</c:v>
                </c:pt>
                <c:pt idx="3">
                  <c:v>92.31</c:v>
                </c:pt>
                <c:pt idx="4">
                  <c:v>91.69</c:v>
                </c:pt>
              </c:numCache>
            </c:numRef>
          </c:val>
          <c:extLst>
            <c:ext xmlns:c16="http://schemas.microsoft.com/office/drawing/2014/chart" uri="{C3380CC4-5D6E-409C-BE32-E72D297353CC}">
              <c16:uniqueId val="{00000000-4E93-418E-8D55-E3407B6C02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4E93-418E-8D55-E3407B6C02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114.2</c:v>
                </c:pt>
                <c:pt idx="3">
                  <c:v>117.43</c:v>
                </c:pt>
                <c:pt idx="4">
                  <c:v>118.57</c:v>
                </c:pt>
              </c:numCache>
            </c:numRef>
          </c:val>
          <c:extLst>
            <c:ext xmlns:c16="http://schemas.microsoft.com/office/drawing/2014/chart" uri="{C3380CC4-5D6E-409C-BE32-E72D297353CC}">
              <c16:uniqueId val="{00000000-FEC5-49CD-86F4-E5EAC96080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FEC5-49CD-86F4-E5EAC96080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3.72</c:v>
                </c:pt>
                <c:pt idx="3">
                  <c:v>7.33</c:v>
                </c:pt>
                <c:pt idx="4">
                  <c:v>10.3</c:v>
                </c:pt>
              </c:numCache>
            </c:numRef>
          </c:val>
          <c:extLst>
            <c:ext xmlns:c16="http://schemas.microsoft.com/office/drawing/2014/chart" uri="{C3380CC4-5D6E-409C-BE32-E72D297353CC}">
              <c16:uniqueId val="{00000000-ED9C-4650-8477-844D2A90A6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ED9C-4650-8477-844D2A90A6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2F3-49A9-9CA4-DE0C128626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22F3-49A9-9CA4-DE0C128626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4E9-49F9-9D53-E32B1E27B5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04E9-49F9-9D53-E32B1E27B5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38.42</c:v>
                </c:pt>
                <c:pt idx="3">
                  <c:v>26.38</c:v>
                </c:pt>
                <c:pt idx="4">
                  <c:v>27.02</c:v>
                </c:pt>
              </c:numCache>
            </c:numRef>
          </c:val>
          <c:extLst>
            <c:ext xmlns:c16="http://schemas.microsoft.com/office/drawing/2014/chart" uri="{C3380CC4-5D6E-409C-BE32-E72D297353CC}">
              <c16:uniqueId val="{00000000-79B1-4B1A-AFD8-D537B8FCF4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79B1-4B1A-AFD8-D537B8FCF4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548.28</c:v>
                </c:pt>
                <c:pt idx="3">
                  <c:v>527.22</c:v>
                </c:pt>
                <c:pt idx="4">
                  <c:v>441.24</c:v>
                </c:pt>
              </c:numCache>
            </c:numRef>
          </c:val>
          <c:extLst>
            <c:ext xmlns:c16="http://schemas.microsoft.com/office/drawing/2014/chart" uri="{C3380CC4-5D6E-409C-BE32-E72D297353CC}">
              <c16:uniqueId val="{00000000-AFB1-4AA8-92FC-8B883B1633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AFB1-4AA8-92FC-8B883B1633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104.05</c:v>
                </c:pt>
                <c:pt idx="3">
                  <c:v>104.29</c:v>
                </c:pt>
                <c:pt idx="4">
                  <c:v>104.81</c:v>
                </c:pt>
              </c:numCache>
            </c:numRef>
          </c:val>
          <c:extLst>
            <c:ext xmlns:c16="http://schemas.microsoft.com/office/drawing/2014/chart" uri="{C3380CC4-5D6E-409C-BE32-E72D297353CC}">
              <c16:uniqueId val="{00000000-299D-47D9-93EF-6D92035C32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299D-47D9-93EF-6D92035C32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151.72999999999999</c:v>
                </c:pt>
                <c:pt idx="3">
                  <c:v>150.80000000000001</c:v>
                </c:pt>
                <c:pt idx="4">
                  <c:v>174.12</c:v>
                </c:pt>
              </c:numCache>
            </c:numRef>
          </c:val>
          <c:extLst>
            <c:ext xmlns:c16="http://schemas.microsoft.com/office/drawing/2014/chart" uri="{C3380CC4-5D6E-409C-BE32-E72D297353CC}">
              <c16:uniqueId val="{00000000-D8F0-47F9-8752-F5AEF943ED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D8F0-47F9-8752-F5AEF943ED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42"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愛媛県　東温市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33250</v>
      </c>
      <c r="AM8" s="37"/>
      <c r="AN8" s="37"/>
      <c r="AO8" s="37"/>
      <c r="AP8" s="37"/>
      <c r="AQ8" s="37"/>
      <c r="AR8" s="37"/>
      <c r="AS8" s="37"/>
      <c r="AT8" s="38">
        <f>データ!T6</f>
        <v>211.3</v>
      </c>
      <c r="AU8" s="38"/>
      <c r="AV8" s="38"/>
      <c r="AW8" s="38"/>
      <c r="AX8" s="38"/>
      <c r="AY8" s="38"/>
      <c r="AZ8" s="38"/>
      <c r="BA8" s="38"/>
      <c r="BB8" s="38">
        <f>データ!U6</f>
        <v>157.36000000000001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56.71</v>
      </c>
      <c r="J10" s="38"/>
      <c r="K10" s="38"/>
      <c r="L10" s="38"/>
      <c r="M10" s="38"/>
      <c r="N10" s="38"/>
      <c r="O10" s="38"/>
      <c r="P10" s="38">
        <f>データ!P6</f>
        <v>72.239999999999995</v>
      </c>
      <c r="Q10" s="38"/>
      <c r="R10" s="38"/>
      <c r="S10" s="38"/>
      <c r="T10" s="38"/>
      <c r="U10" s="38"/>
      <c r="V10" s="38"/>
      <c r="W10" s="38">
        <f>データ!Q6</f>
        <v>106.01</v>
      </c>
      <c r="X10" s="38"/>
      <c r="Y10" s="38"/>
      <c r="Z10" s="38"/>
      <c r="AA10" s="38"/>
      <c r="AB10" s="38"/>
      <c r="AC10" s="38"/>
      <c r="AD10" s="37">
        <f>データ!R6</f>
        <v>3505</v>
      </c>
      <c r="AE10" s="37"/>
      <c r="AF10" s="37"/>
      <c r="AG10" s="37"/>
      <c r="AH10" s="37"/>
      <c r="AI10" s="37"/>
      <c r="AJ10" s="37"/>
      <c r="AK10" s="2"/>
      <c r="AL10" s="37">
        <f>データ!V6</f>
        <v>23953</v>
      </c>
      <c r="AM10" s="37"/>
      <c r="AN10" s="37"/>
      <c r="AO10" s="37"/>
      <c r="AP10" s="37"/>
      <c r="AQ10" s="37"/>
      <c r="AR10" s="37"/>
      <c r="AS10" s="37"/>
      <c r="AT10" s="38">
        <f>データ!W6</f>
        <v>5.85</v>
      </c>
      <c r="AU10" s="38"/>
      <c r="AV10" s="38"/>
      <c r="AW10" s="38"/>
      <c r="AX10" s="38"/>
      <c r="AY10" s="38"/>
      <c r="AZ10" s="38"/>
      <c r="BA10" s="38"/>
      <c r="BB10" s="38">
        <f>データ!X6</f>
        <v>4094.53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kt1EOISOc23z35p1Bs1ksGNwpQJrV5EkuV/0ar22RG7rp9wFGLAAs0jAj/Aq34gj/0rwtn5WLU9SqubvhUG13w==" saltValue="nomfwxLQqVCez99PZOPd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382159</v>
      </c>
      <c r="D6" s="19">
        <f t="shared" si="3"/>
        <v>46</v>
      </c>
      <c r="E6" s="19">
        <f t="shared" si="3"/>
        <v>17</v>
      </c>
      <c r="F6" s="19">
        <f t="shared" si="3"/>
        <v>1</v>
      </c>
      <c r="G6" s="19">
        <f t="shared" si="3"/>
        <v>0</v>
      </c>
      <c r="H6" s="19" t="str">
        <f t="shared" si="3"/>
        <v>愛媛県　東温市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56.71</v>
      </c>
      <c r="P6" s="20">
        <f t="shared" si="3"/>
        <v>72.239999999999995</v>
      </c>
      <c r="Q6" s="20">
        <f t="shared" si="3"/>
        <v>106.01</v>
      </c>
      <c r="R6" s="20">
        <f t="shared" si="3"/>
        <v>3505</v>
      </c>
      <c r="S6" s="20">
        <f t="shared" si="3"/>
        <v>33250</v>
      </c>
      <c r="T6" s="20">
        <f t="shared" si="3"/>
        <v>211.3</v>
      </c>
      <c r="U6" s="20">
        <f t="shared" si="3"/>
        <v>157.36000000000001</v>
      </c>
      <c r="V6" s="20">
        <f t="shared" si="3"/>
        <v>23953</v>
      </c>
      <c r="W6" s="20">
        <f t="shared" si="3"/>
        <v>5.85</v>
      </c>
      <c r="X6" s="20">
        <f t="shared" si="3"/>
        <v>4094.53</v>
      </c>
      <c r="Y6" s="21" t="str">
        <f>IF(Y7="",NA(),Y7)</f>
        <v>-</v>
      </c>
      <c r="Z6" s="21" t="str">
        <f t="shared" ref="Z6:AH6" si="4">IF(Z7="",NA(),Z7)</f>
        <v>-</v>
      </c>
      <c r="AA6" s="21">
        <f t="shared" si="4"/>
        <v>114.2</v>
      </c>
      <c r="AB6" s="21">
        <f t="shared" si="4"/>
        <v>117.43</v>
      </c>
      <c r="AC6" s="21">
        <f t="shared" si="4"/>
        <v>118.57</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38.42</v>
      </c>
      <c r="AX6" s="21">
        <f t="shared" si="6"/>
        <v>26.38</v>
      </c>
      <c r="AY6" s="21">
        <f t="shared" si="6"/>
        <v>27.02</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548.28</v>
      </c>
      <c r="BI6" s="21">
        <f t="shared" si="7"/>
        <v>527.22</v>
      </c>
      <c r="BJ6" s="21">
        <f t="shared" si="7"/>
        <v>441.24</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104.05</v>
      </c>
      <c r="BT6" s="21">
        <f t="shared" si="8"/>
        <v>104.29</v>
      </c>
      <c r="BU6" s="21">
        <f t="shared" si="8"/>
        <v>104.81</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151.72999999999999</v>
      </c>
      <c r="CE6" s="21">
        <f t="shared" si="9"/>
        <v>150.80000000000001</v>
      </c>
      <c r="CF6" s="21">
        <f t="shared" si="9"/>
        <v>174.12</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49.74</v>
      </c>
      <c r="CP6" s="21">
        <f t="shared" si="10"/>
        <v>50.08</v>
      </c>
      <c r="CQ6" s="21">
        <f t="shared" si="10"/>
        <v>49.04</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92.15</v>
      </c>
      <c r="DA6" s="21">
        <f t="shared" si="11"/>
        <v>92.31</v>
      </c>
      <c r="DB6" s="21">
        <f t="shared" si="11"/>
        <v>91.69</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3.72</v>
      </c>
      <c r="DL6" s="21">
        <f t="shared" si="12"/>
        <v>7.33</v>
      </c>
      <c r="DM6" s="21">
        <f t="shared" si="12"/>
        <v>10.3</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2">
      <c r="A7" s="14"/>
      <c r="B7" s="23">
        <v>2022</v>
      </c>
      <c r="C7" s="23">
        <v>382159</v>
      </c>
      <c r="D7" s="23">
        <v>46</v>
      </c>
      <c r="E7" s="23">
        <v>17</v>
      </c>
      <c r="F7" s="23">
        <v>1</v>
      </c>
      <c r="G7" s="23">
        <v>0</v>
      </c>
      <c r="H7" s="23" t="s">
        <v>96</v>
      </c>
      <c r="I7" s="23" t="s">
        <v>97</v>
      </c>
      <c r="J7" s="23" t="s">
        <v>98</v>
      </c>
      <c r="K7" s="23" t="s">
        <v>99</v>
      </c>
      <c r="L7" s="23" t="s">
        <v>100</v>
      </c>
      <c r="M7" s="23" t="s">
        <v>101</v>
      </c>
      <c r="N7" s="24" t="s">
        <v>102</v>
      </c>
      <c r="O7" s="24">
        <v>56.71</v>
      </c>
      <c r="P7" s="24">
        <v>72.239999999999995</v>
      </c>
      <c r="Q7" s="24">
        <v>106.01</v>
      </c>
      <c r="R7" s="24">
        <v>3505</v>
      </c>
      <c r="S7" s="24">
        <v>33250</v>
      </c>
      <c r="T7" s="24">
        <v>211.3</v>
      </c>
      <c r="U7" s="24">
        <v>157.36000000000001</v>
      </c>
      <c r="V7" s="24">
        <v>23953</v>
      </c>
      <c r="W7" s="24">
        <v>5.85</v>
      </c>
      <c r="X7" s="24">
        <v>4094.53</v>
      </c>
      <c r="Y7" s="24" t="s">
        <v>102</v>
      </c>
      <c r="Z7" s="24" t="s">
        <v>102</v>
      </c>
      <c r="AA7" s="24">
        <v>114.2</v>
      </c>
      <c r="AB7" s="24">
        <v>117.43</v>
      </c>
      <c r="AC7" s="24">
        <v>118.57</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38.42</v>
      </c>
      <c r="AX7" s="24">
        <v>26.38</v>
      </c>
      <c r="AY7" s="24">
        <v>27.02</v>
      </c>
      <c r="AZ7" s="24" t="s">
        <v>102</v>
      </c>
      <c r="BA7" s="24" t="s">
        <v>102</v>
      </c>
      <c r="BB7" s="24">
        <v>40.67</v>
      </c>
      <c r="BC7" s="24">
        <v>47.7</v>
      </c>
      <c r="BD7" s="24">
        <v>50.59</v>
      </c>
      <c r="BE7" s="24">
        <v>73.44</v>
      </c>
      <c r="BF7" s="24" t="s">
        <v>102</v>
      </c>
      <c r="BG7" s="24" t="s">
        <v>102</v>
      </c>
      <c r="BH7" s="24">
        <v>548.28</v>
      </c>
      <c r="BI7" s="24">
        <v>527.22</v>
      </c>
      <c r="BJ7" s="24">
        <v>441.24</v>
      </c>
      <c r="BK7" s="24" t="s">
        <v>102</v>
      </c>
      <c r="BL7" s="24" t="s">
        <v>102</v>
      </c>
      <c r="BM7" s="24">
        <v>1050.51</v>
      </c>
      <c r="BN7" s="24">
        <v>1102.01</v>
      </c>
      <c r="BO7" s="24">
        <v>987.36</v>
      </c>
      <c r="BP7" s="24">
        <v>652.82000000000005</v>
      </c>
      <c r="BQ7" s="24" t="s">
        <v>102</v>
      </c>
      <c r="BR7" s="24" t="s">
        <v>102</v>
      </c>
      <c r="BS7" s="24">
        <v>104.05</v>
      </c>
      <c r="BT7" s="24">
        <v>104.29</v>
      </c>
      <c r="BU7" s="24">
        <v>104.81</v>
      </c>
      <c r="BV7" s="24" t="s">
        <v>102</v>
      </c>
      <c r="BW7" s="24" t="s">
        <v>102</v>
      </c>
      <c r="BX7" s="24">
        <v>82.65</v>
      </c>
      <c r="BY7" s="24">
        <v>82.55</v>
      </c>
      <c r="BZ7" s="24">
        <v>83.55</v>
      </c>
      <c r="CA7" s="24">
        <v>97.61</v>
      </c>
      <c r="CB7" s="24" t="s">
        <v>102</v>
      </c>
      <c r="CC7" s="24" t="s">
        <v>102</v>
      </c>
      <c r="CD7" s="24">
        <v>151.72999999999999</v>
      </c>
      <c r="CE7" s="24">
        <v>150.80000000000001</v>
      </c>
      <c r="CF7" s="24">
        <v>174.12</v>
      </c>
      <c r="CG7" s="24" t="s">
        <v>102</v>
      </c>
      <c r="CH7" s="24" t="s">
        <v>102</v>
      </c>
      <c r="CI7" s="24">
        <v>186.3</v>
      </c>
      <c r="CJ7" s="24">
        <v>188.38</v>
      </c>
      <c r="CK7" s="24">
        <v>185.98</v>
      </c>
      <c r="CL7" s="24">
        <v>138.29</v>
      </c>
      <c r="CM7" s="24" t="s">
        <v>102</v>
      </c>
      <c r="CN7" s="24" t="s">
        <v>102</v>
      </c>
      <c r="CO7" s="24">
        <v>49.74</v>
      </c>
      <c r="CP7" s="24">
        <v>50.08</v>
      </c>
      <c r="CQ7" s="24">
        <v>49.04</v>
      </c>
      <c r="CR7" s="24" t="s">
        <v>102</v>
      </c>
      <c r="CS7" s="24" t="s">
        <v>102</v>
      </c>
      <c r="CT7" s="24">
        <v>50.53</v>
      </c>
      <c r="CU7" s="24">
        <v>51.42</v>
      </c>
      <c r="CV7" s="24">
        <v>48.95</v>
      </c>
      <c r="CW7" s="24">
        <v>59.1</v>
      </c>
      <c r="CX7" s="24" t="s">
        <v>102</v>
      </c>
      <c r="CY7" s="24" t="s">
        <v>102</v>
      </c>
      <c r="CZ7" s="24">
        <v>92.15</v>
      </c>
      <c r="DA7" s="24">
        <v>92.31</v>
      </c>
      <c r="DB7" s="24">
        <v>91.69</v>
      </c>
      <c r="DC7" s="24" t="s">
        <v>102</v>
      </c>
      <c r="DD7" s="24" t="s">
        <v>102</v>
      </c>
      <c r="DE7" s="24">
        <v>82.08</v>
      </c>
      <c r="DF7" s="24">
        <v>81.34</v>
      </c>
      <c r="DG7" s="24">
        <v>81.14</v>
      </c>
      <c r="DH7" s="24">
        <v>95.82</v>
      </c>
      <c r="DI7" s="24" t="s">
        <v>102</v>
      </c>
      <c r="DJ7" s="24" t="s">
        <v>102</v>
      </c>
      <c r="DK7" s="24">
        <v>3.72</v>
      </c>
      <c r="DL7" s="24">
        <v>7.33</v>
      </c>
      <c r="DM7" s="24">
        <v>10.3</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 悠治</cp:lastModifiedBy>
  <cp:lastPrinted>2024-02-13T07:59:42Z</cp:lastPrinted>
  <dcterms:created xsi:type="dcterms:W3CDTF">2023-12-12T00:50:59Z</dcterms:created>
  <dcterms:modified xsi:type="dcterms:W3CDTF">2024-02-13T08:04:54Z</dcterms:modified>
  <cp:category/>
</cp:coreProperties>
</file>