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8 経営比較分析表\R4決算分（R5文書に保存）\240116_公営企業に係る経営比較分析表（令和４年度決算）の分析等について\07 HP公表（最終版データ）、URL変更報告\01_最終版（HP公表データ）\"/>
    </mc:Choice>
  </mc:AlternateContent>
  <xr:revisionPtr revIDLastSave="0" documentId="13_ncr:1_{7C34632C-86C5-4755-9A72-77C77BF8F088}" xr6:coauthVersionLast="36" xr6:coauthVersionMax="36" xr10:uidLastSave="{00000000-0000-0000-0000-000000000000}"/>
  <workbookProtection workbookAlgorithmName="SHA-512" workbookHashValue="AH/UjrFZm+4hgjyhNd12I1yqQyMwmadRFfSE4HnWCvaq8YNcyJpBiEoLzwjDqvumT4rCFH7JhU+qIEhk/aiJcQ==" workbookSaltValue="NO5jPKAkwfePNYG8UlEnB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<sst xmlns="http://schemas.openxmlformats.org/spreadsheetml/2006/main" count="319" uniqueCount="118">
  <si>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</si>
  <si>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</si>
  <si>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</si>
  <si>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</si>
  <si>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</si>
  <si>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</si>
  <si>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</si>
  <si>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</si>
  <si>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</si>
  <si>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</si>
  <si>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</si>
  <si>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</si>
  <si>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</si>
  <si>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</si>
  <si>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</si>
  <si>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</si>
  <si>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</si>
  <si>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</si>
  <si>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</si>
  <si>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</si>
  <si>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</si>
  <si>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</si>
  <si>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</si>
  <si>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</si>
  <si>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</si>
  <si>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</si>
  <si>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</si>
  <si>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</si>
  <si>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</si>
  <si>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</si>
  <si>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</si>
  <si>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</si>
  <si>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</si>
  <si>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</si>
  <si>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</si>
  <si>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</si>
  <si>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</si>
  <si>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</si>
  <si>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</si>
  <si>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</si>
  <si>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</si>
  <si>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</si>
  <si>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</si>
  <si>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</si>
  <si>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</si>
  <si>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</si>
  <si>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</si>
  <si>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</si>
  <si>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</si>
  <si>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</si>
  <si>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</si>
  <si>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</si>
  <si>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</si>
  <si>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</si>
  <si>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</si>
  <si>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</si>
  <si>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</si>
  <si>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</si>
  <si>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</si>
  <si>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</si>
  <si>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</si>
  <si>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</si>
  <si>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</si>
  <si>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</si>
  <si>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</si>
  <si>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</si>
  <si>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</si>
  <si>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</si>
  <si>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</si>
  <si>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</si>
  <si>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</si>
  <si>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</si>
  <si>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</si>
  <si>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</si>
  <si>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</si>
  <si>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</si>
  <si>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</si>
  <si>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</si>
  <si>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</si>
  <si>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</si>
  <si>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</si>
  <si>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</si>
  <si>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</si>
  <si>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</si>
  <si>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</si>
  <si>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</si>
  <si>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</si>
  <si>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</si>
  <si>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</si>
  <si>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</si>
  <si>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</si>
  <si>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</si>
  <si>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</si>
  <si>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</si>
  <si>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</si>
  <si>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</si>
  <si>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</si>
  <si>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</si>
  <si>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</si>
  <si>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</si>
  <si>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</si>
  <si>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</si>
  <si>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</si>
  <si>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</si>
  <si>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</si>
  <si>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</si>
  <si>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</si>
  <si>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</si>
  <si>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</si>
  <si>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</si>
  <si>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</si>
  <si>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</si>
  <si>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</si>
  <si>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</si>
  <si>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</si>
  <si>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供用開始後２０年程度経過しているが、更新時期を経過した施設及び管渠等はない。今後も施設の最適化構想に基づき、施設の老朽化対策、長寿命化に取り組む必要がある。
　また、令和４年度より地方公営企業法を適用した事業に移行したため、償却資産を含め保有資産の更新管理を適正に実施していく必要がある。</t>
    <rPh sb="1" eb="6">
      <t>キョウヨウカイシゴ</t>
    </rPh>
    <rPh sb="8" eb="9">
      <t>ネン</t>
    </rPh>
    <rPh sb="9" eb="13">
      <t>テイドケイカ</t>
    </rPh>
    <rPh sb="19" eb="23">
      <t>コウシンジキ</t>
    </rPh>
    <rPh sb="24" eb="26">
      <t>ケイカ</t>
    </rPh>
    <rPh sb="28" eb="30">
      <t>シセツ</t>
    </rPh>
    <rPh sb="30" eb="31">
      <t>オヨ</t>
    </rPh>
    <rPh sb="32" eb="35">
      <t>カンキョトウ</t>
    </rPh>
    <rPh sb="39" eb="41">
      <t>コンゴ</t>
    </rPh>
    <rPh sb="42" eb="44">
      <t>シセツ</t>
    </rPh>
    <rPh sb="45" eb="50">
      <t>サイテキカコウソウ</t>
    </rPh>
    <rPh sb="51" eb="52">
      <t>モト</t>
    </rPh>
    <rPh sb="55" eb="57">
      <t>シセツ</t>
    </rPh>
    <rPh sb="58" eb="63">
      <t>ロウキュウカタイサク</t>
    </rPh>
    <rPh sb="64" eb="68">
      <t>チョウジュミョウカ</t>
    </rPh>
    <rPh sb="69" eb="70">
      <t>ト</t>
    </rPh>
    <rPh sb="71" eb="72">
      <t>ク</t>
    </rPh>
    <rPh sb="73" eb="75">
      <t>ヒツヨウ</t>
    </rPh>
    <rPh sb="84" eb="86">
      <t>レイワ</t>
    </rPh>
    <rPh sb="87" eb="89">
      <t>ネンド</t>
    </rPh>
    <rPh sb="91" eb="98">
      <t>チホウコウエイキギョウホウ</t>
    </rPh>
    <rPh sb="99" eb="101">
      <t>テキヨウ</t>
    </rPh>
    <rPh sb="103" eb="105">
      <t>ジギョウ</t>
    </rPh>
    <rPh sb="106" eb="108">
      <t>イコウ</t>
    </rPh>
    <rPh sb="113" eb="117">
      <t>ショウキャクシサン</t>
    </rPh>
    <rPh sb="118" eb="119">
      <t>フク</t>
    </rPh>
    <rPh sb="120" eb="124">
      <t>ホユウシサン</t>
    </rPh>
    <rPh sb="125" eb="129">
      <t>コウシンカンリ</t>
    </rPh>
    <rPh sb="130" eb="132">
      <t>テキセイ</t>
    </rPh>
    <rPh sb="133" eb="135">
      <t>ジッシ</t>
    </rPh>
    <rPh sb="139" eb="141">
      <t>ヒツヨウ</t>
    </rPh>
    <phoneticPr fontId="4"/>
  </si>
  <si>
    <r>
      <rPr>
        <b/>
        <sz val="10"/>
        <color theme="1"/>
        <rFont val="ＭＳ ゴシック"/>
        <family val="3"/>
        <charset val="128"/>
      </rPr>
      <t>①収益的収支について</t>
    </r>
    <r>
      <rPr>
        <sz val="10"/>
        <color theme="1"/>
        <rFont val="ＭＳ ゴシック"/>
        <family val="3"/>
        <charset val="128"/>
      </rPr>
      <t xml:space="preserve">
　施設規模が小さく、使用料収入だけでは経費のすべてを賄えないため、不足する財源については、一般会計から繰入を行っている。
</t>
    </r>
    <r>
      <rPr>
        <b/>
        <sz val="10"/>
        <color theme="1"/>
        <rFont val="ＭＳ ゴシック"/>
        <family val="3"/>
        <charset val="128"/>
      </rPr>
      <t>②累積欠損金比率について</t>
    </r>
    <r>
      <rPr>
        <sz val="10"/>
        <color theme="1"/>
        <rFont val="ＭＳ ゴシック"/>
        <family val="3"/>
        <charset val="128"/>
      </rPr>
      <t xml:space="preserve">
　経営費の不足分のみ一般会計から補てんしているため、累積欠損金は発生していない。
</t>
    </r>
    <r>
      <rPr>
        <b/>
        <sz val="10"/>
        <color theme="1"/>
        <rFont val="ＭＳ ゴシック"/>
        <family val="3"/>
        <charset val="128"/>
      </rPr>
      <t>③流動比率について</t>
    </r>
    <r>
      <rPr>
        <sz val="10"/>
        <color theme="1"/>
        <rFont val="ＭＳ ゴシック"/>
        <family val="3"/>
        <charset val="128"/>
      </rPr>
      <t xml:space="preserve">
　比率が５０％程度となっているが、使用料収入で事業費用の半分程度しか賄えていないこと、流動負債のほとんどが企業債の償還金であり、そのすべてを一般会計の繰入で補てんしているためである。
</t>
    </r>
    <r>
      <rPr>
        <b/>
        <sz val="10"/>
        <color theme="1"/>
        <rFont val="ＭＳ ゴシック"/>
        <family val="3"/>
        <charset val="128"/>
      </rPr>
      <t>④企業債残高対事業規模比率について</t>
    </r>
    <r>
      <rPr>
        <sz val="10"/>
        <color theme="1"/>
        <rFont val="ＭＳ ゴシック"/>
        <family val="3"/>
        <charset val="128"/>
      </rPr>
      <t xml:space="preserve">
　企業債の償還に係る経費を一般会計からの繰入金で賄っているため、比率は０となっている。
</t>
    </r>
    <r>
      <rPr>
        <b/>
        <sz val="10"/>
        <color theme="1"/>
        <rFont val="ＭＳ ゴシック"/>
        <family val="3"/>
        <charset val="128"/>
      </rPr>
      <t>⑤経費回収率について</t>
    </r>
    <r>
      <rPr>
        <sz val="10"/>
        <color theme="1"/>
        <rFont val="ＭＳ ゴシック"/>
        <family val="3"/>
        <charset val="128"/>
      </rPr>
      <t xml:space="preserve">
　使用料収入は、年々減少傾向にあるが、令和４年度においては突発的な高額修繕ががなかったため、数値はやや上昇した。
</t>
    </r>
    <r>
      <rPr>
        <b/>
        <sz val="10"/>
        <color theme="1"/>
        <rFont val="ＭＳ ゴシック"/>
        <family val="3"/>
        <charset val="128"/>
      </rPr>
      <t>⑥汚水処理原価について</t>
    </r>
    <r>
      <rPr>
        <sz val="10"/>
        <color theme="1"/>
        <rFont val="ＭＳ ゴシック"/>
        <family val="3"/>
        <charset val="128"/>
      </rPr>
      <t xml:space="preserve">
　法非適用時から大きな変化はなく、類似団体とほぼ同水準である。
</t>
    </r>
    <r>
      <rPr>
        <b/>
        <sz val="10"/>
        <color theme="1"/>
        <rFont val="ＭＳ ゴシック"/>
        <family val="3"/>
        <charset val="128"/>
      </rPr>
      <t>⑦施設利用率について</t>
    </r>
    <r>
      <rPr>
        <sz val="10"/>
        <color theme="1"/>
        <rFont val="ＭＳ ゴシック"/>
        <family val="3"/>
        <charset val="128"/>
      </rPr>
      <t xml:space="preserve">
　地理的な要因等により、人口増加を見込むことは難しい。また、公共下水道との統合も困難なため、将来的に規模縮小も検討していく必要がある。
</t>
    </r>
    <r>
      <rPr>
        <b/>
        <sz val="10"/>
        <color theme="1"/>
        <rFont val="ＭＳ ゴシック"/>
        <family val="3"/>
        <charset val="128"/>
      </rPr>
      <t>⑧水洗化率について</t>
    </r>
    <r>
      <rPr>
        <sz val="10"/>
        <color theme="1"/>
        <rFont val="ＭＳ ゴシック"/>
        <family val="3"/>
        <charset val="128"/>
      </rPr>
      <t xml:space="preserve">
　既に計画区域内の整備を終え、そのほとんどが整備済みであるが、使用人口の減少による影響が数値を低下させる要因となっている。
　</t>
    </r>
    <rPh sb="1" eb="6">
      <t>シュウエキテキシュウシ</t>
    </rPh>
    <rPh sb="12" eb="16">
      <t>シセツキボ</t>
    </rPh>
    <rPh sb="17" eb="18">
      <t>チイ</t>
    </rPh>
    <rPh sb="21" eb="26">
      <t>シヨウリョウシュウニュウ</t>
    </rPh>
    <rPh sb="30" eb="32">
      <t>ケイヒ</t>
    </rPh>
    <rPh sb="37" eb="38">
      <t>マカナ</t>
    </rPh>
    <rPh sb="44" eb="46">
      <t>フソク</t>
    </rPh>
    <rPh sb="48" eb="50">
      <t>ザイゲン</t>
    </rPh>
    <rPh sb="56" eb="60">
      <t>イッパンカイケイ</t>
    </rPh>
    <rPh sb="62" eb="64">
      <t>クリイレ</t>
    </rPh>
    <rPh sb="65" eb="66">
      <t>オコナ</t>
    </rPh>
    <rPh sb="73" eb="77">
      <t>ルイセキケッソン</t>
    </rPh>
    <rPh sb="77" eb="78">
      <t>キン</t>
    </rPh>
    <rPh sb="78" eb="80">
      <t>ヒリツ</t>
    </rPh>
    <rPh sb="86" eb="89">
      <t>ケイエイヒ</t>
    </rPh>
    <rPh sb="90" eb="93">
      <t>フソクブン</t>
    </rPh>
    <rPh sb="95" eb="99">
      <t>イッパンカイケイ</t>
    </rPh>
    <rPh sb="101" eb="102">
      <t>ホ</t>
    </rPh>
    <rPh sb="111" eb="113">
      <t>ルイセキ</t>
    </rPh>
    <rPh sb="113" eb="116">
      <t>ケッソンキン</t>
    </rPh>
    <rPh sb="117" eb="119">
      <t>ハッセイ</t>
    </rPh>
    <rPh sb="127" eb="131">
      <t>リュウドウヒリツ</t>
    </rPh>
    <rPh sb="137" eb="139">
      <t>ヒリツ</t>
    </rPh>
    <rPh sb="143" eb="145">
      <t>テイド</t>
    </rPh>
    <rPh sb="153" eb="158">
      <t>シヨウリョウシュウニュウ</t>
    </rPh>
    <rPh sb="159" eb="163">
      <t>ジギョウヒヨウ</t>
    </rPh>
    <rPh sb="170" eb="171">
      <t>マカナ</t>
    </rPh>
    <rPh sb="179" eb="183">
      <t>リュウドウフサイ</t>
    </rPh>
    <rPh sb="189" eb="192">
      <t>キギョウサイ</t>
    </rPh>
    <rPh sb="193" eb="196">
      <t>ショウカンキン</t>
    </rPh>
    <rPh sb="206" eb="210">
      <t>イッパンカイケイ</t>
    </rPh>
    <rPh sb="211" eb="213">
      <t>クリイレ</t>
    </rPh>
    <rPh sb="214" eb="215">
      <t>ホ</t>
    </rPh>
    <rPh sb="229" eb="234">
      <t>キギョウサイザンダカ</t>
    </rPh>
    <rPh sb="234" eb="235">
      <t>タイ</t>
    </rPh>
    <rPh sb="235" eb="241">
      <t>ジギョウキボヒリツ</t>
    </rPh>
    <rPh sb="247" eb="250">
      <t>キギョウサイ</t>
    </rPh>
    <rPh sb="251" eb="253">
      <t>ショウカン</t>
    </rPh>
    <rPh sb="254" eb="255">
      <t>カカ</t>
    </rPh>
    <rPh sb="256" eb="258">
      <t>ケイヒ</t>
    </rPh>
    <rPh sb="259" eb="261">
      <t>イッパン</t>
    </rPh>
    <rPh sb="261" eb="263">
      <t>カイケイ</t>
    </rPh>
    <rPh sb="266" eb="269">
      <t>クリイレキン</t>
    </rPh>
    <rPh sb="270" eb="271">
      <t>マカナ</t>
    </rPh>
    <rPh sb="278" eb="280">
      <t>ヒリツ</t>
    </rPh>
    <rPh sb="291" eb="296">
      <t>ケイヒカイシュウリツ</t>
    </rPh>
    <rPh sb="302" eb="307">
      <t>シヨウリョウシュウニュウ</t>
    </rPh>
    <rPh sb="309" eb="315">
      <t>ネンネンゲンショウケイコウ</t>
    </rPh>
    <rPh sb="320" eb="322">
      <t>レイワ</t>
    </rPh>
    <rPh sb="323" eb="325">
      <t>ネンド</t>
    </rPh>
    <rPh sb="330" eb="333">
      <t>トッパツテキ</t>
    </rPh>
    <rPh sb="334" eb="338">
      <t>コウガクシュウゼン</t>
    </rPh>
    <rPh sb="347" eb="349">
      <t>スウチ</t>
    </rPh>
    <rPh sb="352" eb="354">
      <t>ジョウショウ</t>
    </rPh>
    <rPh sb="359" eb="365">
      <t>オスイショリゲンカ</t>
    </rPh>
    <rPh sb="371" eb="375">
      <t>ホウヒテキヨウ</t>
    </rPh>
    <rPh sb="375" eb="376">
      <t>ジ</t>
    </rPh>
    <rPh sb="378" eb="379">
      <t>オオ</t>
    </rPh>
    <rPh sb="381" eb="383">
      <t>ヘンカ</t>
    </rPh>
    <rPh sb="387" eb="391">
      <t>ルイジダンタイ</t>
    </rPh>
    <rPh sb="394" eb="397">
      <t>ドウスイジュン</t>
    </rPh>
    <rPh sb="403" eb="408">
      <t>シセツリヨウリツ</t>
    </rPh>
    <rPh sb="414" eb="417">
      <t>チリテキ</t>
    </rPh>
    <rPh sb="418" eb="421">
      <t>ヨウイントウ</t>
    </rPh>
    <rPh sb="425" eb="429">
      <t>ジンコウゾウカ</t>
    </rPh>
    <rPh sb="430" eb="437">
      <t>ミコムコトハムツカ</t>
    </rPh>
    <rPh sb="443" eb="445">
      <t>コウキョウ</t>
    </rPh>
    <rPh sb="445" eb="448">
      <t>ゲスイドウ</t>
    </rPh>
    <rPh sb="450" eb="452">
      <t>トウゴウ</t>
    </rPh>
    <rPh sb="453" eb="455">
      <t>コンナン</t>
    </rPh>
    <rPh sb="459" eb="462">
      <t>ショウライテキ</t>
    </rPh>
    <rPh sb="463" eb="467">
      <t>キボシュクショウ</t>
    </rPh>
    <rPh sb="468" eb="470">
      <t>ケントウ</t>
    </rPh>
    <rPh sb="474" eb="476">
      <t>ヒツヨウ</t>
    </rPh>
    <rPh sb="482" eb="485">
      <t>スイセンカ</t>
    </rPh>
    <rPh sb="485" eb="486">
      <t>リツ</t>
    </rPh>
    <rPh sb="492" eb="493">
      <t>スデ</t>
    </rPh>
    <rPh sb="494" eb="499">
      <t>ケイカククイキナイ</t>
    </rPh>
    <rPh sb="500" eb="502">
      <t>セイビ</t>
    </rPh>
    <rPh sb="503" eb="504">
      <t>オ</t>
    </rPh>
    <rPh sb="513" eb="516">
      <t>セイビズ</t>
    </rPh>
    <rPh sb="522" eb="526">
      <t>シヨウジンコウ</t>
    </rPh>
    <rPh sb="527" eb="529">
      <t>ゲンショウ</t>
    </rPh>
    <rPh sb="532" eb="534">
      <t>エイキョウ</t>
    </rPh>
    <rPh sb="535" eb="537">
      <t>スウチ</t>
    </rPh>
    <rPh sb="538" eb="540">
      <t>テイカ</t>
    </rPh>
    <rPh sb="543" eb="545">
      <t>ヨウイン</t>
    </rPh>
    <phoneticPr fontId="4"/>
  </si>
  <si>
    <t>　農集事業の令和４年度は、地方公営企業法を適用した初年度となった。会計制度が大きく変わり、損益計算書による経営状況の把握及び明確化、貸借対照表による財務状況の分析等が可能となった。しかし、使用人口の減少により、収入が年々減少しており、独立採算の下では達成できないものも多くある。
　また、地理的条件により、農集２施設の統合も公共下水道への統合も困難であり、施設管理の包括的民間委託の検討を含め、適正な経営及び資産管理は必須の課題となる。
　以上のことから、今後の経営戦略の見直し等も含め、長期の事業運営を見据えた検証が必要である。</t>
    <rPh sb="1" eb="5">
      <t>ノウシュウジギョウ</t>
    </rPh>
    <rPh sb="6" eb="8">
      <t>レイワ</t>
    </rPh>
    <rPh sb="9" eb="11">
      <t>ネンド</t>
    </rPh>
    <rPh sb="13" eb="20">
      <t>チホウコウエイキギョウホウ</t>
    </rPh>
    <rPh sb="25" eb="28">
      <t>ショネンド</t>
    </rPh>
    <rPh sb="45" eb="50">
      <t>ソンエキケイサンショ</t>
    </rPh>
    <rPh sb="53" eb="57">
      <t>ケイエイジョウキョウ</t>
    </rPh>
    <rPh sb="58" eb="60">
      <t>ハアク</t>
    </rPh>
    <rPh sb="60" eb="61">
      <t>オヨ</t>
    </rPh>
    <rPh sb="62" eb="65">
      <t>メイカクカ</t>
    </rPh>
    <rPh sb="66" eb="71">
      <t>タイシャクタイショウヒョウ</t>
    </rPh>
    <rPh sb="74" eb="78">
      <t>ザイムジョウキョウ</t>
    </rPh>
    <rPh sb="79" eb="81">
      <t>ブンセキ</t>
    </rPh>
    <rPh sb="81" eb="82">
      <t>トウ</t>
    </rPh>
    <rPh sb="83" eb="85">
      <t>カノウ</t>
    </rPh>
    <rPh sb="94" eb="98">
      <t>シヨウジンコウ</t>
    </rPh>
    <rPh sb="99" eb="101">
      <t>ゲンショウ</t>
    </rPh>
    <rPh sb="105" eb="107">
      <t>シュウニュウ</t>
    </rPh>
    <rPh sb="108" eb="112">
      <t>ネンネンゲンショウ</t>
    </rPh>
    <rPh sb="117" eb="121">
      <t>ドクリツサイサン</t>
    </rPh>
    <rPh sb="122" eb="123">
      <t>モト</t>
    </rPh>
    <rPh sb="125" eb="127">
      <t>タッセイ</t>
    </rPh>
    <rPh sb="134" eb="135">
      <t>オオ</t>
    </rPh>
    <rPh sb="144" eb="149">
      <t>チリテキジョウケン</t>
    </rPh>
    <rPh sb="153" eb="155">
      <t>ノウシュウ</t>
    </rPh>
    <rPh sb="156" eb="158">
      <t>シセツ</t>
    </rPh>
    <rPh sb="159" eb="161">
      <t>トウゴウ</t>
    </rPh>
    <rPh sb="162" eb="167">
      <t>コウキョウゲスイドウ</t>
    </rPh>
    <rPh sb="169" eb="171">
      <t>トウゴウ</t>
    </rPh>
    <rPh sb="172" eb="174">
      <t>コンナン</t>
    </rPh>
    <rPh sb="178" eb="182">
      <t>シセツカンリ</t>
    </rPh>
    <rPh sb="183" eb="190">
      <t>ホウカツテキミンカンイタク</t>
    </rPh>
    <rPh sb="191" eb="193">
      <t>ケントウ</t>
    </rPh>
    <rPh sb="194" eb="195">
      <t>フク</t>
    </rPh>
    <rPh sb="197" eb="199">
      <t>テキセイ</t>
    </rPh>
    <rPh sb="200" eb="202">
      <t>ケイエイ</t>
    </rPh>
    <rPh sb="202" eb="203">
      <t>オヨ</t>
    </rPh>
    <rPh sb="204" eb="208">
      <t>シサンカンリ</t>
    </rPh>
    <rPh sb="209" eb="211">
      <t>ヒッス</t>
    </rPh>
    <rPh sb="212" eb="214">
      <t>カダイ</t>
    </rPh>
    <rPh sb="220" eb="222">
      <t>イジョウ</t>
    </rPh>
    <rPh sb="228" eb="230">
      <t>コンゴ</t>
    </rPh>
    <rPh sb="231" eb="235">
      <t>ケイエイセンリャク</t>
    </rPh>
    <rPh sb="236" eb="238">
      <t>ミナオ</t>
    </rPh>
    <rPh sb="239" eb="240">
      <t>トウ</t>
    </rPh>
    <rPh sb="241" eb="242">
      <t>フク</t>
    </rPh>
    <rPh sb="247" eb="251">
      <t>ジギョウウンエイ</t>
    </rPh>
    <rPh sb="252" eb="254">
      <t>ミス</t>
    </rPh>
    <rPh sb="256" eb="258">
      <t>ケンショウ</t>
    </rPh>
    <rPh sb="259" eb="2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</si>
</sst>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4C8-4242-81B7-6547F824064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04C8-4242-81B7-6547F824064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38.24</c:v>
                </c:pt>
              </c:numCache>
            </c:numRef>
          </c:val>
          <c:extLst>
            <c:ext xmlns:c16="http://schemas.microsoft.com/office/drawing/2014/chart" uri="{C3380CC4-5D6E-409C-BE32-E72D297353CC}">
              <c16:uniqueId val="{00000000-8FF9-43D9-A675-8ED75DB717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52.35</c:v>
                </c:pt>
              </c:numCache>
            </c:numRef>
          </c:val>
          <c:smooth val="0"/>
          <c:extLst>
            <c:ext xmlns:c16="http://schemas.microsoft.com/office/drawing/2014/chart" uri="{C3380CC4-5D6E-409C-BE32-E72D297353CC}">
              <c16:uniqueId val="{00000001-8FF9-43D9-A675-8ED75DB717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c:v>88.97</c:v>
                </c:pt>
              </c:numCache>
            </c:numRef>
          </c:val>
          <c:extLst>
            <c:ext xmlns:c16="http://schemas.microsoft.com/office/drawing/2014/chart" uri="{C3380CC4-5D6E-409C-BE32-E72D297353CC}">
              <c16:uniqueId val="{00000000-1CF3-4CA3-B911-86A222E2A5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84.39</c:v>
                </c:pt>
              </c:numCache>
            </c:numRef>
          </c:val>
          <c:smooth val="0"/>
          <c:extLst>
            <c:ext xmlns:c16="http://schemas.microsoft.com/office/drawing/2014/chart" uri="{C3380CC4-5D6E-409C-BE32-E72D297353CC}">
              <c16:uniqueId val="{00000001-1CF3-4CA3-B911-86A222E2A5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111.49</c:v>
                </c:pt>
              </c:numCache>
            </c:numRef>
          </c:val>
          <c:extLst>
            <c:ext xmlns:c16="http://schemas.microsoft.com/office/drawing/2014/chart" uri="{C3380CC4-5D6E-409C-BE32-E72D297353CC}">
              <c16:uniqueId val="{00000000-DF66-41B9-B5EA-BBC04D9B57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DF66-41B9-B5EA-BBC04D9B57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0</c:v>
                </c:pt>
                <c:pt idx="4">
                  <c:v>45.63</c:v>
                </c:pt>
              </c:numCache>
            </c:numRef>
          </c:val>
          <c:extLst>
            <c:ext xmlns:c16="http://schemas.microsoft.com/office/drawing/2014/chart" uri="{C3380CC4-5D6E-409C-BE32-E72D297353CC}">
              <c16:uniqueId val="{00000000-AB1A-44D4-89C1-3F29D4F4C2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25.19</c:v>
                </c:pt>
              </c:numCache>
            </c:numRef>
          </c:val>
          <c:smooth val="0"/>
          <c:extLst>
            <c:ext xmlns:c16="http://schemas.microsoft.com/office/drawing/2014/chart" uri="{C3380CC4-5D6E-409C-BE32-E72D297353CC}">
              <c16:uniqueId val="{00000001-AB1A-44D4-89C1-3F29D4F4C2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B5-4AF7-86D1-D8563B1E88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FB5-4AF7-86D1-D8563B1E88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304-4506-B484-D6D45AA570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145.43</c:v>
                </c:pt>
              </c:numCache>
            </c:numRef>
          </c:val>
          <c:smooth val="0"/>
          <c:extLst>
            <c:ext xmlns:c16="http://schemas.microsoft.com/office/drawing/2014/chart" uri="{C3380CC4-5D6E-409C-BE32-E72D297353CC}">
              <c16:uniqueId val="{00000001-E304-4506-B484-D6D45AA570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49.28</c:v>
                </c:pt>
              </c:numCache>
            </c:numRef>
          </c:val>
          <c:extLst>
            <c:ext xmlns:c16="http://schemas.microsoft.com/office/drawing/2014/chart" uri="{C3380CC4-5D6E-409C-BE32-E72D297353CC}">
              <c16:uniqueId val="{00000000-E0A9-4A34-96E1-41F0166A5D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38.4</c:v>
                </c:pt>
              </c:numCache>
            </c:numRef>
          </c:val>
          <c:smooth val="0"/>
          <c:extLst>
            <c:ext xmlns:c16="http://schemas.microsoft.com/office/drawing/2014/chart" uri="{C3380CC4-5D6E-409C-BE32-E72D297353CC}">
              <c16:uniqueId val="{00000001-E0A9-4A34-96E1-41F0166A5D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00-483E-9B79-45D0AB00DBB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900.82</c:v>
                </c:pt>
              </c:numCache>
            </c:numRef>
          </c:val>
          <c:smooth val="0"/>
          <c:extLst>
            <c:ext xmlns:c16="http://schemas.microsoft.com/office/drawing/2014/chart" uri="{C3380CC4-5D6E-409C-BE32-E72D297353CC}">
              <c16:uniqueId val="{00000001-8A00-483E-9B79-45D0AB00DBB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69.39</c:v>
                </c:pt>
              </c:numCache>
            </c:numRef>
          </c:val>
          <c:extLst>
            <c:ext xmlns:c16="http://schemas.microsoft.com/office/drawing/2014/chart" uri="{C3380CC4-5D6E-409C-BE32-E72D297353CC}">
              <c16:uniqueId val="{00000000-0A14-4BD1-831C-FAA9CAB4592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52.94</c:v>
                </c:pt>
              </c:numCache>
            </c:numRef>
          </c:val>
          <c:smooth val="0"/>
          <c:extLst>
            <c:ext xmlns:c16="http://schemas.microsoft.com/office/drawing/2014/chart" uri="{C3380CC4-5D6E-409C-BE32-E72D297353CC}">
              <c16:uniqueId val="{00000001-0A14-4BD1-831C-FAA9CAB4592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335.26</c:v>
                </c:pt>
              </c:numCache>
            </c:numRef>
          </c:val>
          <c:extLst>
            <c:ext xmlns:c16="http://schemas.microsoft.com/office/drawing/2014/chart" uri="{C3380CC4-5D6E-409C-BE32-E72D297353CC}">
              <c16:uniqueId val="{00000000-77AD-42B4-9908-5DF20E176D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303.27999999999997</c:v>
                </c:pt>
              </c:numCache>
            </c:numRef>
          </c:val>
          <c:smooth val="0"/>
          <c:extLst>
            <c:ext xmlns:c16="http://schemas.microsoft.com/office/drawing/2014/chart" uri="{C3380CC4-5D6E-409C-BE32-E72D297353CC}">
              <c16:uniqueId val="{00000001-77AD-42B4-9908-5DF20E176D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愛媛県　砥部町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45">
        <f>データ!S6</f>
        <v>20510</v>
      </c>
      <c r="AM8" s="45"/>
      <c r="AN8" s="45"/>
      <c r="AO8" s="45"/>
      <c r="AP8" s="45"/>
      <c r="AQ8" s="45"/>
      <c r="AR8" s="45"/>
      <c r="AS8" s="45"/>
      <c r="AT8" s="46">
        <f>データ!T6</f>
        <v>101.59</v>
      </c>
      <c r="AU8" s="46"/>
      <c r="AV8" s="46"/>
      <c r="AW8" s="46"/>
      <c r="AX8" s="46"/>
      <c r="AY8" s="46"/>
      <c r="AZ8" s="46"/>
      <c r="BA8" s="46"/>
      <c r="BB8" s="46">
        <f>データ!U6</f>
        <v>201.89</v>
      </c>
      <c r="BC8" s="46"/>
      <c r="BD8" s="46"/>
      <c r="BE8" s="46"/>
      <c r="BF8" s="46"/>
      <c r="BG8" s="46"/>
      <c r="BH8" s="46"/>
      <c r="BI8" s="46"/>
      <c r="BJ8" s="3"/>
      <c r="BK8" s="3"/>
      <c r="BL8" s="62" t="s">
        <v>10</v>
      </c>
      <c r="BM8" s="63"/>
      <c r="BN8" s="64" t="s">
        <v>11</v>
      </c>
      <c r="BO8" s="64"/>
      <c r="BP8" s="64"/>
      <c r="BQ8" s="64"/>
      <c r="BR8" s="64"/>
      <c r="BS8" s="64"/>
      <c r="BT8" s="64"/>
      <c r="BU8" s="64"/>
      <c r="BV8" s="64"/>
      <c r="BW8" s="64"/>
      <c r="BX8" s="64"/>
      <c r="BY8" s="65"/>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79.400000000000006</v>
      </c>
      <c r="J10" s="46"/>
      <c r="K10" s="46"/>
      <c r="L10" s="46"/>
      <c r="M10" s="46"/>
      <c r="N10" s="46"/>
      <c r="O10" s="46"/>
      <c r="P10" s="46">
        <f>データ!P6</f>
        <v>1.42</v>
      </c>
      <c r="Q10" s="46"/>
      <c r="R10" s="46"/>
      <c r="S10" s="46"/>
      <c r="T10" s="46"/>
      <c r="U10" s="46"/>
      <c r="V10" s="46"/>
      <c r="W10" s="46">
        <f>データ!Q6</f>
        <v>100</v>
      </c>
      <c r="X10" s="46"/>
      <c r="Y10" s="46"/>
      <c r="Z10" s="46"/>
      <c r="AA10" s="46"/>
      <c r="AB10" s="46"/>
      <c r="AC10" s="46"/>
      <c r="AD10" s="45">
        <f>データ!R6</f>
        <v>3790</v>
      </c>
      <c r="AE10" s="45"/>
      <c r="AF10" s="45"/>
      <c r="AG10" s="45"/>
      <c r="AH10" s="45"/>
      <c r="AI10" s="45"/>
      <c r="AJ10" s="45"/>
      <c r="AK10" s="2"/>
      <c r="AL10" s="45">
        <f>データ!V6</f>
        <v>290</v>
      </c>
      <c r="AM10" s="45"/>
      <c r="AN10" s="45"/>
      <c r="AO10" s="45"/>
      <c r="AP10" s="45"/>
      <c r="AQ10" s="45"/>
      <c r="AR10" s="45"/>
      <c r="AS10" s="45"/>
      <c r="AT10" s="46">
        <f>データ!W6</f>
        <v>0.32</v>
      </c>
      <c r="AU10" s="46"/>
      <c r="AV10" s="46"/>
      <c r="AW10" s="46"/>
      <c r="AX10" s="46"/>
      <c r="AY10" s="46"/>
      <c r="AZ10" s="46"/>
      <c r="BA10" s="46"/>
      <c r="BB10" s="46">
        <f>データ!X6</f>
        <v>906.25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1"/>
      <c r="BM67" s="82"/>
      <c r="BN67" s="82"/>
      <c r="BO67" s="82"/>
      <c r="BP67" s="82"/>
      <c r="BQ67" s="82"/>
      <c r="BR67" s="82"/>
      <c r="BS67" s="82"/>
      <c r="BT67" s="82"/>
      <c r="BU67" s="82"/>
      <c r="BV67" s="82"/>
      <c r="BW67" s="82"/>
      <c r="BX67" s="82"/>
      <c r="BY67" s="82"/>
      <c r="BZ67" s="8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1"/>
      <c r="BM68" s="82"/>
      <c r="BN68" s="82"/>
      <c r="BO68" s="82"/>
      <c r="BP68" s="82"/>
      <c r="BQ68" s="82"/>
      <c r="BR68" s="82"/>
      <c r="BS68" s="82"/>
      <c r="BT68" s="82"/>
      <c r="BU68" s="82"/>
      <c r="BV68" s="82"/>
      <c r="BW68" s="82"/>
      <c r="BX68" s="82"/>
      <c r="BY68" s="82"/>
      <c r="BZ68" s="8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1"/>
      <c r="BM69" s="82"/>
      <c r="BN69" s="82"/>
      <c r="BO69" s="82"/>
      <c r="BP69" s="82"/>
      <c r="BQ69" s="82"/>
      <c r="BR69" s="82"/>
      <c r="BS69" s="82"/>
      <c r="BT69" s="82"/>
      <c r="BU69" s="82"/>
      <c r="BV69" s="82"/>
      <c r="BW69" s="82"/>
      <c r="BX69" s="82"/>
      <c r="BY69" s="82"/>
      <c r="BZ69" s="8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1"/>
      <c r="BM70" s="82"/>
      <c r="BN70" s="82"/>
      <c r="BO70" s="82"/>
      <c r="BP70" s="82"/>
      <c r="BQ70" s="82"/>
      <c r="BR70" s="82"/>
      <c r="BS70" s="82"/>
      <c r="BT70" s="82"/>
      <c r="BU70" s="82"/>
      <c r="BV70" s="82"/>
      <c r="BW70" s="82"/>
      <c r="BX70" s="82"/>
      <c r="BY70" s="82"/>
      <c r="BZ70" s="8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1"/>
      <c r="BM71" s="82"/>
      <c r="BN71" s="82"/>
      <c r="BO71" s="82"/>
      <c r="BP71" s="82"/>
      <c r="BQ71" s="82"/>
      <c r="BR71" s="82"/>
      <c r="BS71" s="82"/>
      <c r="BT71" s="82"/>
      <c r="BU71" s="82"/>
      <c r="BV71" s="82"/>
      <c r="BW71" s="82"/>
      <c r="BX71" s="82"/>
      <c r="BY71" s="82"/>
      <c r="BZ71" s="8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1"/>
      <c r="BM72" s="82"/>
      <c r="BN72" s="82"/>
      <c r="BO72" s="82"/>
      <c r="BP72" s="82"/>
      <c r="BQ72" s="82"/>
      <c r="BR72" s="82"/>
      <c r="BS72" s="82"/>
      <c r="BT72" s="82"/>
      <c r="BU72" s="82"/>
      <c r="BV72" s="82"/>
      <c r="BW72" s="82"/>
      <c r="BX72" s="82"/>
      <c r="BY72" s="82"/>
      <c r="BZ72" s="8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1"/>
      <c r="BM73" s="82"/>
      <c r="BN73" s="82"/>
      <c r="BO73" s="82"/>
      <c r="BP73" s="82"/>
      <c r="BQ73" s="82"/>
      <c r="BR73" s="82"/>
      <c r="BS73" s="82"/>
      <c r="BT73" s="82"/>
      <c r="BU73" s="82"/>
      <c r="BV73" s="82"/>
      <c r="BW73" s="82"/>
      <c r="BX73" s="82"/>
      <c r="BY73" s="82"/>
      <c r="BZ73" s="8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1"/>
      <c r="BM74" s="82"/>
      <c r="BN74" s="82"/>
      <c r="BO74" s="82"/>
      <c r="BP74" s="82"/>
      <c r="BQ74" s="82"/>
      <c r="BR74" s="82"/>
      <c r="BS74" s="82"/>
      <c r="BT74" s="82"/>
      <c r="BU74" s="82"/>
      <c r="BV74" s="82"/>
      <c r="BW74" s="82"/>
      <c r="BX74" s="82"/>
      <c r="BY74" s="82"/>
      <c r="BZ74" s="8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1"/>
      <c r="BM75" s="82"/>
      <c r="BN75" s="82"/>
      <c r="BO75" s="82"/>
      <c r="BP75" s="82"/>
      <c r="BQ75" s="82"/>
      <c r="BR75" s="82"/>
      <c r="BS75" s="82"/>
      <c r="BT75" s="82"/>
      <c r="BU75" s="82"/>
      <c r="BV75" s="82"/>
      <c r="BW75" s="82"/>
      <c r="BX75" s="82"/>
      <c r="BY75" s="82"/>
      <c r="BZ75" s="8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1"/>
      <c r="BM76" s="82"/>
      <c r="BN76" s="82"/>
      <c r="BO76" s="82"/>
      <c r="BP76" s="82"/>
      <c r="BQ76" s="82"/>
      <c r="BR76" s="82"/>
      <c r="BS76" s="82"/>
      <c r="BT76" s="82"/>
      <c r="BU76" s="82"/>
      <c r="BV76" s="82"/>
      <c r="BW76" s="82"/>
      <c r="BX76" s="82"/>
      <c r="BY76" s="82"/>
      <c r="BZ76" s="8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1"/>
      <c r="BM77" s="82"/>
      <c r="BN77" s="82"/>
      <c r="BO77" s="82"/>
      <c r="BP77" s="82"/>
      <c r="BQ77" s="82"/>
      <c r="BR77" s="82"/>
      <c r="BS77" s="82"/>
      <c r="BT77" s="82"/>
      <c r="BU77" s="82"/>
      <c r="BV77" s="82"/>
      <c r="BW77" s="82"/>
      <c r="BX77" s="82"/>
      <c r="BY77" s="82"/>
      <c r="BZ77" s="8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1"/>
      <c r="BM78" s="82"/>
      <c r="BN78" s="82"/>
      <c r="BO78" s="82"/>
      <c r="BP78" s="82"/>
      <c r="BQ78" s="82"/>
      <c r="BR78" s="82"/>
      <c r="BS78" s="82"/>
      <c r="BT78" s="82"/>
      <c r="BU78" s="82"/>
      <c r="BV78" s="82"/>
      <c r="BW78" s="82"/>
      <c r="BX78" s="82"/>
      <c r="BY78" s="82"/>
      <c r="BZ78" s="8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1"/>
      <c r="BM79" s="82"/>
      <c r="BN79" s="82"/>
      <c r="BO79" s="82"/>
      <c r="BP79" s="82"/>
      <c r="BQ79" s="82"/>
      <c r="BR79" s="82"/>
      <c r="BS79" s="82"/>
      <c r="BT79" s="82"/>
      <c r="BU79" s="82"/>
      <c r="BV79" s="82"/>
      <c r="BW79" s="82"/>
      <c r="BX79" s="82"/>
      <c r="BY79" s="82"/>
      <c r="BZ79" s="8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1"/>
      <c r="BM80" s="82"/>
      <c r="BN80" s="82"/>
      <c r="BO80" s="82"/>
      <c r="BP80" s="82"/>
      <c r="BQ80" s="82"/>
      <c r="BR80" s="82"/>
      <c r="BS80" s="82"/>
      <c r="BT80" s="82"/>
      <c r="BU80" s="82"/>
      <c r="BV80" s="82"/>
      <c r="BW80" s="82"/>
      <c r="BX80" s="82"/>
      <c r="BY80" s="82"/>
      <c r="BZ80" s="8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1"/>
      <c r="BM81" s="82"/>
      <c r="BN81" s="82"/>
      <c r="BO81" s="82"/>
      <c r="BP81" s="82"/>
      <c r="BQ81" s="82"/>
      <c r="BR81" s="82"/>
      <c r="BS81" s="82"/>
      <c r="BT81" s="82"/>
      <c r="BU81" s="82"/>
      <c r="BV81" s="82"/>
      <c r="BW81" s="82"/>
      <c r="BX81" s="82"/>
      <c r="BY81" s="82"/>
      <c r="BZ81" s="8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4"/>
      <c r="BM82" s="85"/>
      <c r="BN82" s="85"/>
      <c r="BO82" s="85"/>
      <c r="BP82" s="85"/>
      <c r="BQ82" s="85"/>
      <c r="BR82" s="85"/>
      <c r="BS82" s="85"/>
      <c r="BT82" s="85"/>
      <c r="BU82" s="85"/>
      <c r="BV82" s="85"/>
      <c r="BW82" s="85"/>
      <c r="BX82" s="85"/>
      <c r="BY82" s="85"/>
      <c r="BZ82" s="86"/>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iVYfvbgfaRykIT9Mm1mUF25jp2WflIeInUwf77rLp/CbG2RGEQeKjZad6wCKeYlpc5e3zFrLc/x/+nIX7Thr+w==" saltValue="e/MTTT+6YhZHEMgL/7iy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384020</v>
      </c>
      <c r="D6" s="19">
        <f t="shared" si="3"/>
        <v>46</v>
      </c>
      <c r="E6" s="19">
        <f t="shared" si="3"/>
        <v>17</v>
      </c>
      <c r="F6" s="19">
        <f t="shared" si="3"/>
        <v>5</v>
      </c>
      <c r="G6" s="19">
        <f t="shared" si="3"/>
        <v>0</v>
      </c>
      <c r="H6" s="19" t="str">
        <f t="shared" si="3"/>
        <v>愛媛県　砥部町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79.400000000000006</v>
      </c>
      <c r="P6" s="20">
        <f t="shared" si="3"/>
        <v>1.42</v>
      </c>
      <c r="Q6" s="20">
        <f t="shared" si="3"/>
        <v>100</v>
      </c>
      <c r="R6" s="20">
        <f t="shared" si="3"/>
        <v>3790</v>
      </c>
      <c r="S6" s="20">
        <f t="shared" si="3"/>
        <v>20510</v>
      </c>
      <c r="T6" s="20">
        <f t="shared" si="3"/>
        <v>101.59</v>
      </c>
      <c r="U6" s="20">
        <f t="shared" si="3"/>
        <v>201.89</v>
      </c>
      <c r="V6" s="20">
        <f t="shared" si="3"/>
        <v>290</v>
      </c>
      <c r="W6" s="20">
        <f t="shared" si="3"/>
        <v>0.32</v>
      </c>
      <c r="X6" s="20">
        <f t="shared" si="3"/>
        <v>906.25</v>
      </c>
      <c r="Y6" s="21" t="str">
        <f>IF(Y7="",NA(),Y7)</f>
        <v>-</v>
      </c>
      <c r="Z6" s="21" t="str">
        <f t="shared" ref="Z6:AH6" si="4">IF(Z7="",NA(),Z7)</f>
        <v>-</v>
      </c>
      <c r="AA6" s="21" t="str">
        <f t="shared" si="4"/>
        <v>-</v>
      </c>
      <c r="AB6" s="21" t="str">
        <f t="shared" si="4"/>
        <v>-</v>
      </c>
      <c r="AC6" s="21">
        <f t="shared" si="4"/>
        <v>111.49</v>
      </c>
      <c r="AD6" s="21" t="str">
        <f t="shared" si="4"/>
        <v>-</v>
      </c>
      <c r="AE6" s="21" t="str">
        <f t="shared" si="4"/>
        <v>-</v>
      </c>
      <c r="AF6" s="21" t="str">
        <f t="shared" si="4"/>
        <v>-</v>
      </c>
      <c r="AG6" s="21" t="str">
        <f t="shared" si="4"/>
        <v>-</v>
      </c>
      <c r="AH6" s="21">
        <f t="shared" si="4"/>
        <v>105.5</v>
      </c>
      <c r="AI6" s="20" t="str">
        <f>IF(AI7="","",IF(AI7="-","【-】","【"&amp;SUBSTITUTE(TEXT(AI7,"#,##0.00"),"-","△")&amp;"】"))</f>
        <v>【103.61】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145.43</v>
      </c>
      <c r="AT6" s="20" t="str">
        <f>IF(AT7="","",IF(AT7="-","【-】","【"&amp;SUBSTITUTE(TEXT(AT7,"#,##0.00"),"-","△")&amp;"】"))</f>
        <v>【133.62】</v>
      </c>
      <c r="AU6" s="21" t="str">
        <f>IF(AU7="",NA(),AU7)</f>
        <v>-</v>
      </c>
      <c r="AV6" s="21" t="str">
        <f t="shared" ref="AV6:BD6" si="6">IF(AV7="",NA(),AV7)</f>
        <v>-</v>
      </c>
      <c r="AW6" s="21" t="str">
        <f t="shared" si="6"/>
        <v>-</v>
      </c>
      <c r="AX6" s="21" t="str">
        <f t="shared" si="6"/>
        <v>-</v>
      </c>
      <c r="AY6" s="21">
        <f t="shared" si="6"/>
        <v>49.28</v>
      </c>
      <c r="AZ6" s="21" t="str">
        <f t="shared" si="6"/>
        <v>-</v>
      </c>
      <c r="BA6" s="21" t="str">
        <f t="shared" si="6"/>
        <v>-</v>
      </c>
      <c r="BB6" s="21" t="str">
        <f t="shared" si="6"/>
        <v>-</v>
      </c>
      <c r="BC6" s="21" t="str">
        <f t="shared" si="6"/>
        <v>-</v>
      </c>
      <c r="BD6" s="21">
        <f t="shared" si="6"/>
        <v>38.4</v>
      </c>
      <c r="BE6" s="20" t="str">
        <f>IF(BE7="","",IF(BE7="-","【-】","【"&amp;SUBSTITUTE(TEXT(BE7,"#,##0.00"),"-","△")&amp;"】"))</f>
        <v>【36.94】</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900.82</v>
      </c>
      <c r="BP6" s="20" t="str">
        <f>IF(BP7="","",IF(BP7="-","【-】","【"&amp;SUBSTITUTE(TEXT(BP7,"#,##0.00"),"-","△")&amp;"】"))</f>
        <v>【809.19】</v>
      </c>
      <c r="BQ6" s="21" t="str">
        <f>IF(BQ7="",NA(),BQ7)</f>
        <v>-</v>
      </c>
      <c r="BR6" s="21" t="str">
        <f t="shared" ref="BR6:BZ6" si="8">IF(BR7="",NA(),BR7)</f>
        <v>-</v>
      </c>
      <c r="BS6" s="21" t="str">
        <f t="shared" si="8"/>
        <v>-</v>
      </c>
      <c r="BT6" s="21" t="str">
        <f t="shared" si="8"/>
        <v>-</v>
      </c>
      <c r="BU6" s="21">
        <f t="shared" si="8"/>
        <v>69.39</v>
      </c>
      <c r="BV6" s="21" t="str">
        <f t="shared" si="8"/>
        <v>-</v>
      </c>
      <c r="BW6" s="21" t="str">
        <f t="shared" si="8"/>
        <v>-</v>
      </c>
      <c r="BX6" s="21" t="str">
        <f t="shared" si="8"/>
        <v>-</v>
      </c>
      <c r="BY6" s="21" t="str">
        <f t="shared" si="8"/>
        <v>-</v>
      </c>
      <c r="BZ6" s="21">
        <f t="shared" si="8"/>
        <v>52.94</v>
      </c>
      <c r="CA6" s="20" t="str">
        <f>IF(CA7="","",IF(CA7="-","【-】","【"&amp;SUBSTITUTE(TEXT(CA7,"#,##0.00"),"-","△")&amp;"】"))</f>
        <v>【57.02】</v>
      </c>
      <c r="CB6" s="21" t="str">
        <f>IF(CB7="",NA(),CB7)</f>
        <v>-</v>
      </c>
      <c r="CC6" s="21" t="str">
        <f t="shared" ref="CC6:CK6" si="9">IF(CC7="",NA(),CC7)</f>
        <v>-</v>
      </c>
      <c r="CD6" s="21" t="str">
        <f t="shared" si="9"/>
        <v>-</v>
      </c>
      <c r="CE6" s="21" t="str">
        <f t="shared" si="9"/>
        <v>-</v>
      </c>
      <c r="CF6" s="21">
        <f t="shared" si="9"/>
        <v>335.26</v>
      </c>
      <c r="CG6" s="21" t="str">
        <f t="shared" si="9"/>
        <v>-</v>
      </c>
      <c r="CH6" s="21" t="str">
        <f t="shared" si="9"/>
        <v>-</v>
      </c>
      <c r="CI6" s="21" t="str">
        <f t="shared" si="9"/>
        <v>-</v>
      </c>
      <c r="CJ6" s="21" t="str">
        <f t="shared" si="9"/>
        <v>-</v>
      </c>
      <c r="CK6" s="21">
        <f t="shared" si="9"/>
        <v>303.27999999999997</v>
      </c>
      <c r="CL6" s="20" t="str">
        <f>IF(CL7="","",IF(CL7="-","【-】","【"&amp;SUBSTITUTE(TEXT(CL7,"#,##0.00"),"-","△")&amp;"】"))</f>
        <v>【273.68】</v>
      </c>
      <c r="CM6" s="21" t="str">
        <f>IF(CM7="",NA(),CM7)</f>
        <v>-</v>
      </c>
      <c r="CN6" s="21" t="str">
        <f t="shared" ref="CN6:CV6" si="10">IF(CN7="",NA(),CN7)</f>
        <v>-</v>
      </c>
      <c r="CO6" s="21" t="str">
        <f t="shared" si="10"/>
        <v>-</v>
      </c>
      <c r="CP6" s="21" t="str">
        <f t="shared" si="10"/>
        <v>-</v>
      </c>
      <c r="CQ6" s="21">
        <f t="shared" si="10"/>
        <v>38.24</v>
      </c>
      <c r="CR6" s="21" t="str">
        <f t="shared" si="10"/>
        <v>-</v>
      </c>
      <c r="CS6" s="21" t="str">
        <f t="shared" si="10"/>
        <v>-</v>
      </c>
      <c r="CT6" s="21" t="str">
        <f t="shared" si="10"/>
        <v>-</v>
      </c>
      <c r="CU6" s="21" t="str">
        <f t="shared" si="10"/>
        <v>-</v>
      </c>
      <c r="CV6" s="21">
        <f t="shared" si="10"/>
        <v>52.35</v>
      </c>
      <c r="CW6" s="20" t="str">
        <f>IF(CW7="","",IF(CW7="-","【-】","【"&amp;SUBSTITUTE(TEXT(CW7,"#,##0.00"),"-","△")&amp;"】"))</f>
        <v>【52.55】</v>
      </c>
      <c r="CX6" s="21" t="str">
        <f>IF(CX7="",NA(),CX7)</f>
        <v>-</v>
      </c>
      <c r="CY6" s="21" t="str">
        <f t="shared" ref="CY6:DG6" si="11">IF(CY7="",NA(),CY7)</f>
        <v>-</v>
      </c>
      <c r="CZ6" s="21" t="str">
        <f t="shared" si="11"/>
        <v>-</v>
      </c>
      <c r="DA6" s="21" t="str">
        <f t="shared" si="11"/>
        <v>-</v>
      </c>
      <c r="DB6" s="21">
        <f t="shared" si="11"/>
        <v>88.97</v>
      </c>
      <c r="DC6" s="21" t="str">
        <f t="shared" si="11"/>
        <v>-</v>
      </c>
      <c r="DD6" s="21" t="str">
        <f t="shared" si="11"/>
        <v>-</v>
      </c>
      <c r="DE6" s="21" t="str">
        <f t="shared" si="11"/>
        <v>-</v>
      </c>
      <c r="DF6" s="21" t="str">
        <f t="shared" si="11"/>
        <v>-</v>
      </c>
      <c r="DG6" s="21">
        <f t="shared" si="11"/>
        <v>84.39</v>
      </c>
      <c r="DH6" s="20" t="str">
        <f>IF(DH7="","",IF(DH7="-","【-】","【"&amp;SUBSTITUTE(TEXT(DH7,"#,##0.00"),"-","△")&amp;"】"))</f>
        <v>【87.30】</v>
      </c>
      <c r="DI6" s="21" t="str">
        <f>IF(DI7="",NA(),DI7)</f>
        <v>-</v>
      </c>
      <c r="DJ6" s="21" t="str">
        <f t="shared" ref="DJ6:DR6" si="12">IF(DJ7="",NA(),DJ7)</f>
        <v>-</v>
      </c>
      <c r="DK6" s="21" t="str">
        <f t="shared" si="12"/>
        <v>-</v>
      </c>
      <c r="DL6" s="21" t="str">
        <f t="shared" si="12"/>
        <v>-</v>
      </c>
      <c r="DM6" s="21">
        <f t="shared" si="12"/>
        <v>45.63</v>
      </c>
      <c r="DN6" s="21" t="str">
        <f t="shared" si="12"/>
        <v>-</v>
      </c>
      <c r="DO6" s="21" t="str">
        <f t="shared" si="12"/>
        <v>-</v>
      </c>
      <c r="DP6" s="21" t="str">
        <f t="shared" si="12"/>
        <v>-</v>
      </c>
      <c r="DQ6" s="21" t="str">
        <f t="shared" si="12"/>
        <v>-</v>
      </c>
      <c r="DR6" s="21">
        <f t="shared" si="12"/>
        <v>25.19</v>
      </c>
      <c r="DS6" s="20" t="str">
        <f>IF(DS7="","",IF(DS7="-","【-】","【"&amp;SUBSTITUTE(TEXT(DS7,"#,##0.00"),"-","△")&amp;"】"))</f>
        <v>【27.11】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2022</v>
      </c>
      <c r="C7" s="23">
        <v>384020</v>
      </c>
      <c r="D7" s="23">
        <v>46</v>
      </c>
      <c r="E7" s="23">
        <v>17</v>
      </c>
      <c r="F7" s="23">
        <v>5</v>
      </c>
      <c r="G7" s="23">
        <v>0</v>
      </c>
      <c r="H7" s="23" t="s">
        <v>96</v>
      </c>
      <c r="I7" s="23" t="s">
        <v>97</v>
      </c>
      <c r="J7" s="23" t="s">
        <v>98</v>
      </c>
      <c r="K7" s="23" t="s">
        <v>99</v>
      </c>
      <c r="L7" s="23" t="s">
        <v>100</v>
      </c>
      <c r="M7" s="23" t="s">
        <v>101</v>
      </c>
      <c r="N7" s="24" t="s">
        <v>102</v>
      </c>
      <c r="O7" s="24">
        <v>79.400000000000006</v>
      </c>
      <c r="P7" s="24">
        <v>1.42</v>
      </c>
      <c r="Q7" s="24">
        <v>100</v>
      </c>
      <c r="R7" s="24">
        <v>3790</v>
      </c>
      <c r="S7" s="24">
        <v>20510</v>
      </c>
      <c r="T7" s="24">
        <v>101.59</v>
      </c>
      <c r="U7" s="24">
        <v>201.89</v>
      </c>
      <c r="V7" s="24">
        <v>290</v>
      </c>
      <c r="W7" s="24">
        <v>0.32</v>
      </c>
      <c r="X7" s="24">
        <v>906.25</v>
      </c>
      <c r="Y7" s="24" t="s">
        <v>102</v>
      </c>
      <c r="Z7" s="24" t="s">
        <v>102</v>
      </c>
      <c r="AA7" s="24" t="s">
        <v>102</v>
      </c>
      <c r="AB7" s="24" t="s">
        <v>102</v>
      </c>
      <c r="AC7" s="24">
        <v>111.49</v>
      </c>
      <c r="AD7" s="24" t="s">
        <v>102</v>
      </c>
      <c r="AE7" s="24" t="s">
        <v>102</v>
      </c>
      <c r="AF7" s="24" t="s">
        <v>102</v>
      </c>
      <c r="AG7" s="24" t="s">
        <v>102</v>
      </c>
      <c r="AH7" s="24">
        <v>105.5</v>
      </c>
      <c r="AI7" s="24">
        <v>103.61</v>
      </c>
      <c r="AJ7" s="24" t="s">
        <v>102</v>
      </c>
      <c r="AK7" s="24" t="s">
        <v>102</v>
      </c>
      <c r="AL7" s="24" t="s">
        <v>102</v>
      </c>
      <c r="AM7" s="24" t="s">
        <v>102</v>
      </c>
      <c r="AN7" s="24">
        <v>0</v>
      </c>
      <c r="AO7" s="24" t="s">
        <v>102</v>
      </c>
      <c r="AP7" s="24" t="s">
        <v>102</v>
      </c>
      <c r="AQ7" s="24" t="s">
        <v>102</v>
      </c>
      <c r="AR7" s="24" t="s">
        <v>102</v>
      </c>
      <c r="AS7" s="24">
        <v>145.43</v>
      </c>
      <c r="AT7" s="24">
        <v>133.62</v>
      </c>
      <c r="AU7" s="24" t="s">
        <v>102</v>
      </c>
      <c r="AV7" s="24" t="s">
        <v>102</v>
      </c>
      <c r="AW7" s="24" t="s">
        <v>102</v>
      </c>
      <c r="AX7" s="24" t="s">
        <v>102</v>
      </c>
      <c r="AY7" s="24">
        <v>49.28</v>
      </c>
      <c r="AZ7" s="24" t="s">
        <v>102</v>
      </c>
      <c r="BA7" s="24" t="s">
        <v>102</v>
      </c>
      <c r="BB7" s="24" t="s">
        <v>102</v>
      </c>
      <c r="BC7" s="24" t="s">
        <v>102</v>
      </c>
      <c r="BD7" s="24">
        <v>38.4</v>
      </c>
      <c r="BE7" s="24">
        <v>36.94</v>
      </c>
      <c r="BF7" s="24" t="s">
        <v>102</v>
      </c>
      <c r="BG7" s="24" t="s">
        <v>102</v>
      </c>
      <c r="BH7" s="24" t="s">
        <v>102</v>
      </c>
      <c r="BI7" s="24" t="s">
        <v>102</v>
      </c>
      <c r="BJ7" s="24">
        <v>0</v>
      </c>
      <c r="BK7" s="24" t="s">
        <v>102</v>
      </c>
      <c r="BL7" s="24" t="s">
        <v>102</v>
      </c>
      <c r="BM7" s="24" t="s">
        <v>102</v>
      </c>
      <c r="BN7" s="24" t="s">
        <v>102</v>
      </c>
      <c r="BO7" s="24">
        <v>900.82</v>
      </c>
      <c r="BP7" s="24">
        <v>809.19</v>
      </c>
      <c r="BQ7" s="24" t="s">
        <v>102</v>
      </c>
      <c r="BR7" s="24" t="s">
        <v>102</v>
      </c>
      <c r="BS7" s="24" t="s">
        <v>102</v>
      </c>
      <c r="BT7" s="24" t="s">
        <v>102</v>
      </c>
      <c r="BU7" s="24">
        <v>69.39</v>
      </c>
      <c r="BV7" s="24" t="s">
        <v>102</v>
      </c>
      <c r="BW7" s="24" t="s">
        <v>102</v>
      </c>
      <c r="BX7" s="24" t="s">
        <v>102</v>
      </c>
      <c r="BY7" s="24" t="s">
        <v>102</v>
      </c>
      <c r="BZ7" s="24">
        <v>52.94</v>
      </c>
      <c r="CA7" s="24">
        <v>57.02</v>
      </c>
      <c r="CB7" s="24" t="s">
        <v>102</v>
      </c>
      <c r="CC7" s="24" t="s">
        <v>102</v>
      </c>
      <c r="CD7" s="24" t="s">
        <v>102</v>
      </c>
      <c r="CE7" s="24" t="s">
        <v>102</v>
      </c>
      <c r="CF7" s="24">
        <v>335.26</v>
      </c>
      <c r="CG7" s="24" t="s">
        <v>102</v>
      </c>
      <c r="CH7" s="24" t="s">
        <v>102</v>
      </c>
      <c r="CI7" s="24" t="s">
        <v>102</v>
      </c>
      <c r="CJ7" s="24" t="s">
        <v>102</v>
      </c>
      <c r="CK7" s="24">
        <v>303.27999999999997</v>
      </c>
      <c r="CL7" s="24">
        <v>273.68</v>
      </c>
      <c r="CM7" s="24" t="s">
        <v>102</v>
      </c>
      <c r="CN7" s="24" t="s">
        <v>102</v>
      </c>
      <c r="CO7" s="24" t="s">
        <v>102</v>
      </c>
      <c r="CP7" s="24" t="s">
        <v>102</v>
      </c>
      <c r="CQ7" s="24">
        <v>38.24</v>
      </c>
      <c r="CR7" s="24" t="s">
        <v>102</v>
      </c>
      <c r="CS7" s="24" t="s">
        <v>102</v>
      </c>
      <c r="CT7" s="24" t="s">
        <v>102</v>
      </c>
      <c r="CU7" s="24" t="s">
        <v>102</v>
      </c>
      <c r="CV7" s="24">
        <v>52.35</v>
      </c>
      <c r="CW7" s="24">
        <v>52.55</v>
      </c>
      <c r="CX7" s="24" t="s">
        <v>102</v>
      </c>
      <c r="CY7" s="24" t="s">
        <v>102</v>
      </c>
      <c r="CZ7" s="24" t="s">
        <v>102</v>
      </c>
      <c r="DA7" s="24" t="s">
        <v>102</v>
      </c>
      <c r="DB7" s="24">
        <v>88.97</v>
      </c>
      <c r="DC7" s="24" t="s">
        <v>102</v>
      </c>
      <c r="DD7" s="24" t="s">
        <v>102</v>
      </c>
      <c r="DE7" s="24" t="s">
        <v>102</v>
      </c>
      <c r="DF7" s="24" t="s">
        <v>102</v>
      </c>
      <c r="DG7" s="24">
        <v>84.39</v>
      </c>
      <c r="DH7" s="24">
        <v>87.3</v>
      </c>
      <c r="DI7" s="24" t="s">
        <v>102</v>
      </c>
      <c r="DJ7" s="24" t="s">
        <v>102</v>
      </c>
      <c r="DK7" s="24" t="s">
        <v>102</v>
      </c>
      <c r="DL7" s="24" t="s">
        <v>102</v>
      </c>
      <c r="DM7" s="24">
        <v>45.63</v>
      </c>
      <c r="DN7" s="24" t="s">
        <v>102</v>
      </c>
      <c r="DO7" s="24" t="s">
        <v>102</v>
      </c>
      <c r="DP7" s="24" t="s">
        <v>102</v>
      </c>
      <c r="DQ7" s="24" t="s">
        <v>102</v>
      </c>
      <c r="DR7" s="24">
        <v>25.19</v>
      </c>
      <c r="DS7" s="24">
        <v>27.11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2024-01-17T06:07:44Z</cp:lastPrinted>
  <dcterms:created xsi:type="dcterms:W3CDTF">2023-12-12T01:04:15Z</dcterms:created>
  <dcterms:modified xsi:type="dcterms:W3CDTF">2024-03-01T08:05:22Z</dcterms:modified>
  <cp:category/>
</cp:coreProperties>
</file>