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7777私用\漁績\"/>
    </mc:Choice>
  </mc:AlternateContent>
  <bookViews>
    <workbookView xWindow="0" yWindow="0" windowWidth="20490" windowHeight="7365"/>
  </bookViews>
  <sheets>
    <sheet name="漁績報告" sheetId="5" r:id="rId1"/>
    <sheet name="別紙" sheetId="1" r:id="rId2"/>
    <sheet name="TAC報告" sheetId="9" r:id="rId3"/>
    <sheet name="リスト" sheetId="7" r:id="rId4"/>
  </sheets>
  <definedNames>
    <definedName name="_xlnm.Print_Area" localSheetId="1">別紙!$A$2:$AT$402</definedName>
    <definedName name="_xlnm.Print_Titles" localSheetId="1">別紙!$A:$C</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9" l="1"/>
  <c r="F14" i="9" l="1"/>
  <c r="H3" i="5" l="1"/>
  <c r="H2" i="5"/>
  <c r="AT402" i="1" l="1"/>
  <c r="AT6" i="1"/>
  <c r="AT7" i="1"/>
  <c r="AT8" i="1"/>
  <c r="AT9" i="1"/>
  <c r="AT10" i="1"/>
  <c r="AT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1" i="1"/>
  <c r="AT112" i="1"/>
  <c r="AT113" i="1"/>
  <c r="AT114" i="1"/>
  <c r="AT115" i="1"/>
  <c r="AT116" i="1"/>
  <c r="AT117" i="1"/>
  <c r="AT118" i="1"/>
  <c r="AT119" i="1"/>
  <c r="AT120" i="1"/>
  <c r="AT121" i="1"/>
  <c r="AT122" i="1"/>
  <c r="AT123" i="1"/>
  <c r="AT124" i="1"/>
  <c r="AT125" i="1"/>
  <c r="AT126" i="1"/>
  <c r="AT127" i="1"/>
  <c r="AT128" i="1"/>
  <c r="AT129" i="1"/>
  <c r="AT130" i="1"/>
  <c r="AT131" i="1"/>
  <c r="AT132" i="1"/>
  <c r="AT133" i="1"/>
  <c r="AT134" i="1"/>
  <c r="AT135" i="1"/>
  <c r="AT136" i="1"/>
  <c r="AT137" i="1"/>
  <c r="AT138" i="1"/>
  <c r="AT139" i="1"/>
  <c r="AT140" i="1"/>
  <c r="AT141" i="1"/>
  <c r="AT142" i="1"/>
  <c r="AT143" i="1"/>
  <c r="AT144" i="1"/>
  <c r="AT145" i="1"/>
  <c r="AT146" i="1"/>
  <c r="AT147" i="1"/>
  <c r="AT148" i="1"/>
  <c r="AT149" i="1"/>
  <c r="AT150" i="1"/>
  <c r="AT151" i="1"/>
  <c r="AT152" i="1"/>
  <c r="AT153" i="1"/>
  <c r="AT154" i="1"/>
  <c r="AT155" i="1"/>
  <c r="AT156" i="1"/>
  <c r="AT157" i="1"/>
  <c r="AT158" i="1"/>
  <c r="AT159" i="1"/>
  <c r="AT160" i="1"/>
  <c r="AT161" i="1"/>
  <c r="AT162" i="1"/>
  <c r="AT163" i="1"/>
  <c r="AT164" i="1"/>
  <c r="AT165" i="1"/>
  <c r="AT166" i="1"/>
  <c r="AT167" i="1"/>
  <c r="AT168" i="1"/>
  <c r="AT169" i="1"/>
  <c r="AT170" i="1"/>
  <c r="AT171" i="1"/>
  <c r="AT172" i="1"/>
  <c r="AT173" i="1"/>
  <c r="AT174" i="1"/>
  <c r="AT175" i="1"/>
  <c r="AT176" i="1"/>
  <c r="AT177" i="1"/>
  <c r="AT178" i="1"/>
  <c r="AT179" i="1"/>
  <c r="AT180" i="1"/>
  <c r="AT181" i="1"/>
  <c r="AT182" i="1"/>
  <c r="AT183" i="1"/>
  <c r="AT184" i="1"/>
  <c r="AT185" i="1"/>
  <c r="AT186" i="1"/>
  <c r="AT187" i="1"/>
  <c r="AT188" i="1"/>
  <c r="AT189" i="1"/>
  <c r="AT190" i="1"/>
  <c r="AT191" i="1"/>
  <c r="AT192" i="1"/>
  <c r="AT193" i="1"/>
  <c r="AT194" i="1"/>
  <c r="AT195" i="1"/>
  <c r="AT196" i="1"/>
  <c r="AT197" i="1"/>
  <c r="AT198" i="1"/>
  <c r="AT199" i="1"/>
  <c r="AT200" i="1"/>
  <c r="AT201" i="1"/>
  <c r="AT202" i="1"/>
  <c r="AT203" i="1"/>
  <c r="AT204" i="1"/>
  <c r="AT205" i="1"/>
  <c r="AT206" i="1"/>
  <c r="AT207" i="1"/>
  <c r="AT208" i="1"/>
  <c r="AT209" i="1"/>
  <c r="AT210" i="1"/>
  <c r="AT211" i="1"/>
  <c r="AT212" i="1"/>
  <c r="AT213" i="1"/>
  <c r="AT214" i="1"/>
  <c r="AT215" i="1"/>
  <c r="AT216" i="1"/>
  <c r="AT217" i="1"/>
  <c r="AT218" i="1"/>
  <c r="AT219" i="1"/>
  <c r="AT220" i="1"/>
  <c r="AT221" i="1"/>
  <c r="AT222" i="1"/>
  <c r="AT223" i="1"/>
  <c r="AT224" i="1"/>
  <c r="AT225" i="1"/>
  <c r="AT226" i="1"/>
  <c r="AT227" i="1"/>
  <c r="AT228" i="1"/>
  <c r="AT229" i="1"/>
  <c r="AT230" i="1"/>
  <c r="AT231" i="1"/>
  <c r="AT232" i="1"/>
  <c r="AT233" i="1"/>
  <c r="AT234" i="1"/>
  <c r="AT235" i="1"/>
  <c r="AT236" i="1"/>
  <c r="AT237" i="1"/>
  <c r="AT238" i="1"/>
  <c r="AT239" i="1"/>
  <c r="AT240" i="1"/>
  <c r="AT241" i="1"/>
  <c r="AT242" i="1"/>
  <c r="AT243" i="1"/>
  <c r="AT244" i="1"/>
  <c r="AT245" i="1"/>
  <c r="AT246" i="1"/>
  <c r="AT247" i="1"/>
  <c r="AT248" i="1"/>
  <c r="AT249" i="1"/>
  <c r="AT250" i="1"/>
  <c r="AT251" i="1"/>
  <c r="AT252" i="1"/>
  <c r="AT253" i="1"/>
  <c r="AT254" i="1"/>
  <c r="AT255" i="1"/>
  <c r="AT256" i="1"/>
  <c r="AT257" i="1"/>
  <c r="AT258" i="1"/>
  <c r="AT259" i="1"/>
  <c r="AT260" i="1"/>
  <c r="AT261" i="1"/>
  <c r="AT262" i="1"/>
  <c r="AT263" i="1"/>
  <c r="AT264" i="1"/>
  <c r="AT265" i="1"/>
  <c r="AT266" i="1"/>
  <c r="AT267" i="1"/>
  <c r="AT268" i="1"/>
  <c r="AT269" i="1"/>
  <c r="AT270" i="1"/>
  <c r="AT271" i="1"/>
  <c r="AT272" i="1"/>
  <c r="AT273" i="1"/>
  <c r="AT274" i="1"/>
  <c r="AT275" i="1"/>
  <c r="AT276" i="1"/>
  <c r="AT277" i="1"/>
  <c r="AT278" i="1"/>
  <c r="AT279" i="1"/>
  <c r="AT280" i="1"/>
  <c r="AT281" i="1"/>
  <c r="AT282" i="1"/>
  <c r="AT283" i="1"/>
  <c r="AT284" i="1"/>
  <c r="AT285" i="1"/>
  <c r="AT286" i="1"/>
  <c r="AT287" i="1"/>
  <c r="AT288" i="1"/>
  <c r="AT289" i="1"/>
  <c r="AT290" i="1"/>
  <c r="AT291" i="1"/>
  <c r="AT292" i="1"/>
  <c r="AT293" i="1"/>
  <c r="AT294" i="1"/>
  <c r="AT295" i="1"/>
  <c r="AT296" i="1"/>
  <c r="AT297" i="1"/>
  <c r="AT298" i="1"/>
  <c r="AT299" i="1"/>
  <c r="AT300" i="1"/>
  <c r="AT301" i="1"/>
  <c r="AT302" i="1"/>
  <c r="AT303" i="1"/>
  <c r="AT304" i="1"/>
  <c r="AT305" i="1"/>
  <c r="AT306" i="1"/>
  <c r="AT307" i="1"/>
  <c r="AT308" i="1"/>
  <c r="AT309" i="1"/>
  <c r="AT310" i="1"/>
  <c r="AT311" i="1"/>
  <c r="AT312" i="1"/>
  <c r="AT313" i="1"/>
  <c r="AT314" i="1"/>
  <c r="AT315" i="1"/>
  <c r="AT316" i="1"/>
  <c r="AT317" i="1"/>
  <c r="AT318" i="1"/>
  <c r="AT319" i="1"/>
  <c r="AT320" i="1"/>
  <c r="AT321" i="1"/>
  <c r="AT322" i="1"/>
  <c r="AT323" i="1"/>
  <c r="AT324" i="1"/>
  <c r="AT325" i="1"/>
  <c r="AT326" i="1"/>
  <c r="AT327" i="1"/>
  <c r="AT328" i="1"/>
  <c r="AT329" i="1"/>
  <c r="AT330" i="1"/>
  <c r="AT331" i="1"/>
  <c r="AT332" i="1"/>
  <c r="AT333" i="1"/>
  <c r="AT334" i="1"/>
  <c r="AT335" i="1"/>
  <c r="AT336" i="1"/>
  <c r="AT337" i="1"/>
  <c r="AT338" i="1"/>
  <c r="AT339" i="1"/>
  <c r="AT340" i="1"/>
  <c r="AT341" i="1"/>
  <c r="AT342" i="1"/>
  <c r="AT343" i="1"/>
  <c r="AT344" i="1"/>
  <c r="AT345" i="1"/>
  <c r="AT346" i="1"/>
  <c r="AT347" i="1"/>
  <c r="AT348" i="1"/>
  <c r="AT349" i="1"/>
  <c r="AT350" i="1"/>
  <c r="AT351" i="1"/>
  <c r="AT352" i="1"/>
  <c r="AT353" i="1"/>
  <c r="AT354" i="1"/>
  <c r="AT355" i="1"/>
  <c r="AT356" i="1"/>
  <c r="AT357" i="1"/>
  <c r="AT358" i="1"/>
  <c r="AT359" i="1"/>
  <c r="AT360" i="1"/>
  <c r="AT361" i="1"/>
  <c r="AT362" i="1"/>
  <c r="AT363" i="1"/>
  <c r="AT364" i="1"/>
  <c r="AT365" i="1"/>
  <c r="AT366" i="1"/>
  <c r="AT367" i="1"/>
  <c r="AT368" i="1"/>
  <c r="AT369" i="1"/>
  <c r="AT370" i="1"/>
  <c r="AT371" i="1"/>
  <c r="AT372" i="1"/>
  <c r="AT373" i="1"/>
  <c r="AT374" i="1"/>
  <c r="AT375" i="1"/>
  <c r="AT376" i="1"/>
  <c r="AT377" i="1"/>
  <c r="AT378" i="1"/>
  <c r="AT379" i="1"/>
  <c r="AT380" i="1"/>
  <c r="AT381" i="1"/>
  <c r="AT382" i="1"/>
  <c r="AT383" i="1"/>
  <c r="AT384" i="1"/>
  <c r="AT385" i="1"/>
  <c r="AT386" i="1"/>
  <c r="AT387" i="1"/>
  <c r="AT388" i="1"/>
  <c r="AT389" i="1"/>
  <c r="AT390" i="1"/>
  <c r="AT391" i="1"/>
  <c r="AT392" i="1"/>
  <c r="AT393" i="1"/>
  <c r="AT394" i="1"/>
  <c r="AT395" i="1"/>
  <c r="AT396" i="1"/>
  <c r="AT397" i="1"/>
  <c r="AT398" i="1"/>
  <c r="AT399" i="1"/>
  <c r="AT400" i="1"/>
  <c r="AT401" i="1"/>
  <c r="G8" i="9"/>
  <c r="G7" i="9"/>
  <c r="B48" i="9" l="1"/>
  <c r="F48" i="9" s="1"/>
  <c r="B47" i="9"/>
  <c r="F47" i="9" s="1"/>
  <c r="B46" i="9"/>
  <c r="F46" i="9" s="1"/>
  <c r="B45" i="9"/>
  <c r="F45" i="9" s="1"/>
  <c r="B44" i="9"/>
  <c r="F44" i="9" s="1"/>
  <c r="B43" i="9"/>
  <c r="F43" i="9" s="1"/>
  <c r="B42" i="9"/>
  <c r="F42" i="9" s="1"/>
  <c r="B41" i="9"/>
  <c r="F41" i="9" s="1"/>
  <c r="B40" i="9"/>
  <c r="F40" i="9" s="1"/>
  <c r="B39" i="9"/>
  <c r="F39" i="9" s="1"/>
  <c r="B38" i="9"/>
  <c r="F38" i="9" s="1"/>
  <c r="B37" i="9"/>
  <c r="F37" i="9" s="1"/>
  <c r="B36" i="9"/>
  <c r="F36" i="9" s="1"/>
  <c r="B35" i="9"/>
  <c r="F35" i="9" s="1"/>
  <c r="B34" i="9"/>
  <c r="F34" i="9" s="1"/>
  <c r="B33" i="9"/>
  <c r="F33" i="9" s="1"/>
  <c r="B32" i="9"/>
  <c r="F32" i="9" s="1"/>
  <c r="B31" i="9"/>
  <c r="F31" i="9" s="1"/>
  <c r="B30" i="9"/>
  <c r="F30" i="9" s="1"/>
  <c r="B29" i="9"/>
  <c r="F29" i="9" s="1"/>
  <c r="B28" i="9"/>
  <c r="F28" i="9" s="1"/>
  <c r="B27" i="9"/>
  <c r="F27" i="9" s="1"/>
  <c r="B26" i="9"/>
  <c r="F26" i="9" s="1"/>
  <c r="B25" i="9"/>
  <c r="F25" i="9" s="1"/>
  <c r="B24" i="9"/>
  <c r="F24" i="9" s="1"/>
  <c r="B23" i="9"/>
  <c r="F23" i="9" s="1"/>
  <c r="B22" i="9"/>
  <c r="F22" i="9" s="1"/>
  <c r="B21" i="9"/>
  <c r="F21" i="9" s="1"/>
  <c r="B20" i="9"/>
  <c r="F20" i="9" s="1"/>
  <c r="B19" i="9"/>
  <c r="F19" i="9" s="1"/>
  <c r="B18" i="9"/>
  <c r="G3" i="9"/>
  <c r="F18" i="9" l="1"/>
  <c r="G18" i="9"/>
  <c r="E21" i="9"/>
  <c r="G21" i="9"/>
  <c r="C21" i="9"/>
  <c r="H21" i="9"/>
  <c r="D21" i="9"/>
  <c r="E25" i="9"/>
  <c r="G25" i="9"/>
  <c r="C25" i="9"/>
  <c r="H25" i="9"/>
  <c r="D25" i="9"/>
  <c r="E29" i="9"/>
  <c r="G29" i="9"/>
  <c r="D29" i="9"/>
  <c r="C29" i="9"/>
  <c r="H29" i="9"/>
  <c r="E33" i="9"/>
  <c r="G33" i="9"/>
  <c r="C33" i="9"/>
  <c r="D33" i="9"/>
  <c r="H33" i="9"/>
  <c r="E37" i="9"/>
  <c r="G37" i="9"/>
  <c r="D37" i="9"/>
  <c r="H37" i="9"/>
  <c r="C37" i="9"/>
  <c r="E41" i="9"/>
  <c r="G41" i="9"/>
  <c r="D41" i="9"/>
  <c r="H41" i="9"/>
  <c r="C41" i="9"/>
  <c r="E45" i="9"/>
  <c r="G45" i="9"/>
  <c r="D45" i="9"/>
  <c r="C45" i="9"/>
  <c r="H45" i="9"/>
  <c r="D22" i="9"/>
  <c r="E22" i="9"/>
  <c r="G22" i="9"/>
  <c r="H22" i="9"/>
  <c r="C22" i="9"/>
  <c r="D26" i="9"/>
  <c r="E26" i="9"/>
  <c r="C26" i="9"/>
  <c r="H26" i="9"/>
  <c r="G26" i="9"/>
  <c r="D30" i="9"/>
  <c r="E30" i="9"/>
  <c r="H30" i="9"/>
  <c r="C30" i="9"/>
  <c r="G30" i="9"/>
  <c r="D34" i="9"/>
  <c r="E34" i="9"/>
  <c r="C34" i="9"/>
  <c r="H34" i="9"/>
  <c r="G34" i="9"/>
  <c r="D38" i="9"/>
  <c r="E38" i="9"/>
  <c r="H38" i="9"/>
  <c r="C38" i="9"/>
  <c r="G38" i="9"/>
  <c r="D42" i="9"/>
  <c r="E42" i="9"/>
  <c r="C42" i="9"/>
  <c r="G42" i="9"/>
  <c r="H42" i="9"/>
  <c r="D46" i="9"/>
  <c r="E46" i="9"/>
  <c r="H46" i="9"/>
  <c r="C46" i="9"/>
  <c r="G46" i="9"/>
  <c r="C19" i="9"/>
  <c r="H19" i="9"/>
  <c r="D19" i="9"/>
  <c r="E19" i="9"/>
  <c r="G19" i="9"/>
  <c r="C23" i="9"/>
  <c r="H23" i="9"/>
  <c r="D23" i="9"/>
  <c r="E23" i="9"/>
  <c r="G23" i="9"/>
  <c r="C27" i="9"/>
  <c r="H27" i="9"/>
  <c r="D27" i="9"/>
  <c r="G27" i="9"/>
  <c r="E27" i="9"/>
  <c r="C31" i="9"/>
  <c r="H31" i="9"/>
  <c r="D31" i="9"/>
  <c r="G31" i="9"/>
  <c r="E31" i="9"/>
  <c r="C35" i="9"/>
  <c r="H35" i="9"/>
  <c r="D35" i="9"/>
  <c r="G35" i="9"/>
  <c r="E35" i="9"/>
  <c r="C39" i="9"/>
  <c r="H39" i="9"/>
  <c r="D39" i="9"/>
  <c r="E39" i="9"/>
  <c r="G39" i="9"/>
  <c r="C43" i="9"/>
  <c r="H43" i="9"/>
  <c r="D43" i="9"/>
  <c r="G43" i="9"/>
  <c r="E43" i="9"/>
  <c r="C47" i="9"/>
  <c r="H47" i="9"/>
  <c r="D47" i="9"/>
  <c r="G47" i="9"/>
  <c r="E47" i="9"/>
  <c r="G20" i="9"/>
  <c r="C20" i="9"/>
  <c r="H20" i="9"/>
  <c r="D20" i="9"/>
  <c r="E20" i="9"/>
  <c r="G24" i="9"/>
  <c r="C24" i="9"/>
  <c r="H24" i="9"/>
  <c r="D24" i="9"/>
  <c r="E24" i="9"/>
  <c r="G28" i="9"/>
  <c r="C28" i="9"/>
  <c r="H28" i="9"/>
  <c r="D28" i="9"/>
  <c r="E28" i="9"/>
  <c r="G32" i="9"/>
  <c r="C32" i="9"/>
  <c r="H32" i="9"/>
  <c r="E32" i="9"/>
  <c r="D32" i="9"/>
  <c r="G36" i="9"/>
  <c r="C36" i="9"/>
  <c r="H36" i="9"/>
  <c r="D36" i="9"/>
  <c r="E36" i="9"/>
  <c r="G40" i="9"/>
  <c r="C40" i="9"/>
  <c r="H40" i="9"/>
  <c r="E40" i="9"/>
  <c r="D40" i="9"/>
  <c r="G44" i="9"/>
  <c r="C44" i="9"/>
  <c r="H44" i="9"/>
  <c r="E44" i="9"/>
  <c r="D44" i="9"/>
  <c r="G48" i="9"/>
  <c r="C48" i="9"/>
  <c r="H48" i="9"/>
  <c r="E48" i="9"/>
  <c r="D48" i="9"/>
  <c r="H18" i="9"/>
  <c r="C18" i="9"/>
  <c r="E18" i="9"/>
  <c r="D18" i="9"/>
  <c r="AT5" i="1" l="1"/>
  <c r="AT3" i="1" l="1"/>
  <c r="AT4" i="1" l="1"/>
</calcChain>
</file>

<file path=xl/comments1.xml><?xml version="1.0" encoding="utf-8"?>
<comments xmlns="http://schemas.openxmlformats.org/spreadsheetml/2006/main">
  <authors>
    <author>宇野</author>
  </authors>
  <commentList>
    <comment ref="B5" authorId="0" shapeId="0">
      <text>
        <r>
          <rPr>
            <sz val="12"/>
            <color indexed="81"/>
            <rFont val="HGPｺﾞｼｯｸM"/>
            <family val="3"/>
            <charset val="128"/>
          </rPr>
          <t>数字を入力（文字不要）</t>
        </r>
      </text>
    </comment>
    <comment ref="D5" authorId="0" shapeId="0">
      <text>
        <r>
          <rPr>
            <sz val="12"/>
            <color indexed="81"/>
            <rFont val="HGPｺﾞｼｯｸM"/>
            <family val="3"/>
            <charset val="128"/>
          </rPr>
          <t>数字を入力（文字不要）</t>
        </r>
      </text>
    </comment>
    <comment ref="F6" authorId="0" shapeId="0">
      <text>
        <r>
          <rPr>
            <sz val="12"/>
            <color indexed="81"/>
            <rFont val="HGPｺﾞｼｯｸM"/>
            <family val="3"/>
            <charset val="128"/>
          </rPr>
          <t>リストから主な漁業種類の順に選択</t>
        </r>
      </text>
    </comment>
  </commentList>
</comments>
</file>

<file path=xl/comments2.xml><?xml version="1.0" encoding="utf-8"?>
<comments xmlns="http://schemas.openxmlformats.org/spreadsheetml/2006/main">
  <authors>
    <author>宇野</author>
  </authors>
  <commentList>
    <comment ref="B2" authorId="0" shapeId="0">
      <text>
        <r>
          <rPr>
            <sz val="9"/>
            <color indexed="81"/>
            <rFont val="HGPｺﾞｼｯｸM"/>
            <family val="3"/>
            <charset val="128"/>
          </rPr>
          <t>リストから選択</t>
        </r>
      </text>
    </comment>
  </commentList>
</comments>
</file>

<file path=xl/comments3.xml><?xml version="1.0" encoding="utf-8"?>
<comments xmlns="http://schemas.openxmlformats.org/spreadsheetml/2006/main">
  <authors>
    <author>宇野</author>
  </authors>
  <commentList>
    <comment ref="F13" authorId="0" shapeId="0">
      <text>
        <r>
          <rPr>
            <sz val="10"/>
            <color indexed="81"/>
            <rFont val="MS P ゴシック"/>
            <family val="3"/>
            <charset val="128"/>
          </rPr>
          <t>漁船の名称入力</t>
        </r>
      </text>
    </comment>
  </commentList>
</comments>
</file>

<file path=xl/comments4.xml><?xml version="1.0" encoding="utf-8"?>
<comments xmlns="http://schemas.openxmlformats.org/spreadsheetml/2006/main">
  <authors>
    <author>宇野</author>
  </authors>
  <commentList>
    <comment ref="B25" authorId="0" shapeId="0">
      <text>
        <r>
          <rPr>
            <sz val="12"/>
            <color indexed="81"/>
            <rFont val="BIZ UDゴシック"/>
            <family val="3"/>
            <charset val="128"/>
          </rPr>
          <t>追加可能です</t>
        </r>
      </text>
    </comment>
  </commentList>
</comments>
</file>

<file path=xl/sharedStrings.xml><?xml version="1.0" encoding="utf-8"?>
<sst xmlns="http://schemas.openxmlformats.org/spreadsheetml/2006/main" count="156" uniqueCount="143">
  <si>
    <t>氏名</t>
    <rPh sb="0" eb="2">
      <t>シメイ</t>
    </rPh>
    <phoneticPr fontId="1"/>
  </si>
  <si>
    <t>その他</t>
    <rPh sb="2" eb="3">
      <t>タ</t>
    </rPh>
    <phoneticPr fontId="1"/>
  </si>
  <si>
    <t>計</t>
    <rPh sb="0" eb="1">
      <t>ケイ</t>
    </rPh>
    <phoneticPr fontId="1"/>
  </si>
  <si>
    <t>漁業種類</t>
    <rPh sb="0" eb="2">
      <t>ギョギョウ</t>
    </rPh>
    <rPh sb="2" eb="4">
      <t>シュルイ</t>
    </rPh>
    <phoneticPr fontId="3"/>
  </si>
  <si>
    <t>小型機船底びき網漁業</t>
    <rPh sb="0" eb="2">
      <t>コガタ</t>
    </rPh>
    <rPh sb="2" eb="4">
      <t>キセン</t>
    </rPh>
    <rPh sb="4" eb="5">
      <t>ソコ</t>
    </rPh>
    <phoneticPr fontId="3"/>
  </si>
  <si>
    <t>うなぎ稚魚漁業</t>
    <rPh sb="3" eb="5">
      <t>チギョ</t>
    </rPh>
    <rPh sb="5" eb="7">
      <t>ギョギョウ</t>
    </rPh>
    <phoneticPr fontId="3"/>
  </si>
  <si>
    <t>機船船びき網漁業</t>
    <rPh sb="0" eb="2">
      <t>キセン</t>
    </rPh>
    <rPh sb="2" eb="3">
      <t>フネ</t>
    </rPh>
    <rPh sb="5" eb="6">
      <t>アミ</t>
    </rPh>
    <rPh sb="6" eb="8">
      <t>ギョギョウ</t>
    </rPh>
    <phoneticPr fontId="3"/>
  </si>
  <si>
    <t>いわし機船船びき網漁業</t>
    <rPh sb="3" eb="5">
      <t>キセン</t>
    </rPh>
    <rPh sb="5" eb="6">
      <t>フネ</t>
    </rPh>
    <rPh sb="8" eb="9">
      <t>アミ</t>
    </rPh>
    <rPh sb="9" eb="11">
      <t>ギョギョウ</t>
    </rPh>
    <phoneticPr fontId="3"/>
  </si>
  <si>
    <t>さより機船船びき網漁業</t>
    <rPh sb="3" eb="5">
      <t>キセン</t>
    </rPh>
    <rPh sb="5" eb="6">
      <t>フネ</t>
    </rPh>
    <rPh sb="8" eb="9">
      <t>アミ</t>
    </rPh>
    <rPh sb="9" eb="11">
      <t>ギョギョウ</t>
    </rPh>
    <phoneticPr fontId="3"/>
  </si>
  <si>
    <t>ごち網漁業</t>
    <rPh sb="2" eb="3">
      <t>アミ</t>
    </rPh>
    <rPh sb="3" eb="5">
      <t>ギョギョウ</t>
    </rPh>
    <phoneticPr fontId="3"/>
  </si>
  <si>
    <t>一そうロ－ラ－ごち網漁業</t>
    <rPh sb="0" eb="1">
      <t>イッ</t>
    </rPh>
    <phoneticPr fontId="3"/>
  </si>
  <si>
    <t>潜水器漁業</t>
    <rPh sb="0" eb="5">
      <t>センスイキ</t>
    </rPh>
    <phoneticPr fontId="3"/>
  </si>
  <si>
    <t>固定式刺し網漁業</t>
    <rPh sb="0" eb="2">
      <t>コテイ</t>
    </rPh>
    <rPh sb="2" eb="3">
      <t>シキ</t>
    </rPh>
    <rPh sb="3" eb="4">
      <t>サ</t>
    </rPh>
    <rPh sb="5" eb="6">
      <t>アミ</t>
    </rPh>
    <rPh sb="6" eb="8">
      <t>ギョギョウ</t>
    </rPh>
    <phoneticPr fontId="3"/>
  </si>
  <si>
    <t>雑魚磯建網漁業</t>
    <rPh sb="0" eb="2">
      <t>ザツギョ</t>
    </rPh>
    <rPh sb="2" eb="5">
      <t>イソ</t>
    </rPh>
    <rPh sb="5" eb="7">
      <t>ギョギョウ</t>
    </rPh>
    <phoneticPr fontId="3"/>
  </si>
  <si>
    <t>さわら流し網漁業</t>
    <rPh sb="3" eb="4">
      <t>ナガ</t>
    </rPh>
    <rPh sb="5" eb="6">
      <t>アミ</t>
    </rPh>
    <rPh sb="6" eb="8">
      <t>ギョギョウ</t>
    </rPh>
    <phoneticPr fontId="3"/>
  </si>
  <si>
    <t>ぼら囲い刺し網漁業</t>
    <rPh sb="2" eb="3">
      <t>カコ</t>
    </rPh>
    <rPh sb="4" eb="5">
      <t>サ</t>
    </rPh>
    <rPh sb="6" eb="7">
      <t>アミ</t>
    </rPh>
    <rPh sb="7" eb="9">
      <t>ギョギョウ</t>
    </rPh>
    <phoneticPr fontId="3"/>
  </si>
  <si>
    <t>袋待網漁業</t>
    <rPh sb="0" eb="1">
      <t>フクロ</t>
    </rPh>
    <rPh sb="1" eb="2">
      <t>マ</t>
    </rPh>
    <rPh sb="2" eb="3">
      <t>アミ</t>
    </rPh>
    <rPh sb="3" eb="5">
      <t>ギョギョウ</t>
    </rPh>
    <phoneticPr fontId="3"/>
  </si>
  <si>
    <t>いかなご袋待網漁業</t>
    <rPh sb="4" eb="5">
      <t>フクロ</t>
    </rPh>
    <rPh sb="5" eb="6">
      <t>マ</t>
    </rPh>
    <rPh sb="6" eb="7">
      <t>アミ</t>
    </rPh>
    <rPh sb="7" eb="9">
      <t>ギョギョウ</t>
    </rPh>
    <phoneticPr fontId="3"/>
  </si>
  <si>
    <t>かご漁業</t>
    <rPh sb="2" eb="4">
      <t>ギョギョウ</t>
    </rPh>
    <phoneticPr fontId="3"/>
  </si>
  <si>
    <t>いか玉漁業</t>
    <rPh sb="2" eb="3">
      <t>タマ</t>
    </rPh>
    <rPh sb="3" eb="5">
      <t>ギョギョウ</t>
    </rPh>
    <phoneticPr fontId="3"/>
  </si>
  <si>
    <t>たこつぼ漁業</t>
    <rPh sb="4" eb="6">
      <t>ギョギョウ</t>
    </rPh>
    <phoneticPr fontId="3"/>
  </si>
  <si>
    <t>ほこ突き漁業</t>
    <rPh sb="2" eb="3">
      <t>ツ</t>
    </rPh>
    <rPh sb="4" eb="6">
      <t>ギョギョウ</t>
    </rPh>
    <phoneticPr fontId="3"/>
  </si>
  <si>
    <t>火光利用ほこ突き漁業</t>
    <rPh sb="0" eb="1">
      <t>ヒ</t>
    </rPh>
    <rPh sb="1" eb="2">
      <t>ヒカリ</t>
    </rPh>
    <rPh sb="2" eb="4">
      <t>リヨウ</t>
    </rPh>
    <rPh sb="6" eb="7">
      <t>ツ</t>
    </rPh>
    <rPh sb="8" eb="10">
      <t>ギョギョウ</t>
    </rPh>
    <phoneticPr fontId="3"/>
  </si>
  <si>
    <t>知事許可漁業の名称</t>
    <rPh sb="0" eb="2">
      <t>チジ</t>
    </rPh>
    <rPh sb="2" eb="4">
      <t>キョカ</t>
    </rPh>
    <rPh sb="4" eb="6">
      <t>ギョギョウ</t>
    </rPh>
    <rPh sb="7" eb="9">
      <t>メイショウ</t>
    </rPh>
    <phoneticPr fontId="3"/>
  </si>
  <si>
    <t>マイワシ</t>
    <phoneticPr fontId="1"/>
  </si>
  <si>
    <t>マアジ</t>
    <phoneticPr fontId="1"/>
  </si>
  <si>
    <t>漁業種類</t>
    <rPh sb="0" eb="2">
      <t>ギョギョウ</t>
    </rPh>
    <rPh sb="2" eb="4">
      <t>シュルイ</t>
    </rPh>
    <phoneticPr fontId="1"/>
  </si>
  <si>
    <t>許可番号</t>
    <rPh sb="0" eb="2">
      <t>キョカ</t>
    </rPh>
    <rPh sb="2" eb="4">
      <t>バンゴウ</t>
    </rPh>
    <phoneticPr fontId="1"/>
  </si>
  <si>
    <t>操業区域</t>
    <rPh sb="0" eb="2">
      <t>ソウギョウ</t>
    </rPh>
    <rPh sb="2" eb="4">
      <t>クイキ</t>
    </rPh>
    <phoneticPr fontId="1"/>
  </si>
  <si>
    <t>住所</t>
    <rPh sb="0" eb="2">
      <t>ジュウショ</t>
    </rPh>
    <phoneticPr fontId="1"/>
  </si>
  <si>
    <t>報告年月日</t>
    <rPh sb="0" eb="2">
      <t>ホウコク</t>
    </rPh>
    <rPh sb="2" eb="5">
      <t>ネンガッピ</t>
    </rPh>
    <phoneticPr fontId="1"/>
  </si>
  <si>
    <t>水揚年月日</t>
    <rPh sb="0" eb="2">
      <t>ミズア</t>
    </rPh>
    <rPh sb="2" eb="3">
      <t>ネン</t>
    </rPh>
    <rPh sb="3" eb="4">
      <t>ツキ</t>
    </rPh>
    <rPh sb="4" eb="5">
      <t>ヒ</t>
    </rPh>
    <phoneticPr fontId="1"/>
  </si>
  <si>
    <t>備考</t>
    <rPh sb="0" eb="2">
      <t>ビコウ</t>
    </rPh>
    <phoneticPr fontId="1"/>
  </si>
  <si>
    <t>年度</t>
    <rPh sb="0" eb="2">
      <t>ネンド</t>
    </rPh>
    <phoneticPr fontId="1"/>
  </si>
  <si>
    <t>委任先</t>
    <rPh sb="0" eb="2">
      <t>イニン</t>
    </rPh>
    <rPh sb="2" eb="3">
      <t>サキ</t>
    </rPh>
    <phoneticPr fontId="1"/>
  </si>
  <si>
    <t>使用漁船</t>
    <rPh sb="0" eb="2">
      <t>シヨウ</t>
    </rPh>
    <rPh sb="2" eb="4">
      <t>ギョセン</t>
    </rPh>
    <phoneticPr fontId="1"/>
  </si>
  <si>
    <t>資源管理に関する取組の実施状況その他の資源管理の状況</t>
    <rPh sb="5" eb="6">
      <t>カン</t>
    </rPh>
    <rPh sb="8" eb="9">
      <t>ト</t>
    </rPh>
    <rPh sb="9" eb="10">
      <t>ク</t>
    </rPh>
    <rPh sb="11" eb="13">
      <t>ジッシ</t>
    </rPh>
    <rPh sb="13" eb="15">
      <t>ジョウキョウ</t>
    </rPh>
    <rPh sb="17" eb="18">
      <t>タ</t>
    </rPh>
    <rPh sb="19" eb="21">
      <t>シゲン</t>
    </rPh>
    <rPh sb="21" eb="23">
      <t>カンリ</t>
    </rPh>
    <rPh sb="24" eb="26">
      <t>ジョウキョウ</t>
    </rPh>
    <phoneticPr fontId="1"/>
  </si>
  <si>
    <t>報告期間</t>
    <rPh sb="0" eb="2">
      <t>ホウコク</t>
    </rPh>
    <rPh sb="2" eb="4">
      <t>キカン</t>
    </rPh>
    <phoneticPr fontId="1"/>
  </si>
  <si>
    <t>漁業生産の実績等</t>
    <rPh sb="0" eb="2">
      <t>ギョギョウ</t>
    </rPh>
    <rPh sb="2" eb="4">
      <t>セイサン</t>
    </rPh>
    <rPh sb="5" eb="7">
      <t>ジッセキ</t>
    </rPh>
    <rPh sb="7" eb="8">
      <t>トウ</t>
    </rPh>
    <phoneticPr fontId="1"/>
  </si>
  <si>
    <t>資源管理の状況等の報告</t>
    <rPh sb="0" eb="2">
      <t>シゲン</t>
    </rPh>
    <rPh sb="2" eb="4">
      <t>カンリ</t>
    </rPh>
    <rPh sb="5" eb="7">
      <t>ジョウキョウ</t>
    </rPh>
    <rPh sb="7" eb="8">
      <t>トウ</t>
    </rPh>
    <rPh sb="9" eb="11">
      <t>ホウコク</t>
    </rPh>
    <phoneticPr fontId="1"/>
  </si>
  <si>
    <t>※別様式</t>
    <rPh sb="1" eb="2">
      <t>ベツ</t>
    </rPh>
    <rPh sb="2" eb="4">
      <t>ヨウシキ</t>
    </rPh>
    <phoneticPr fontId="1"/>
  </si>
  <si>
    <t>漁業種類</t>
    <rPh sb="0" eb="2">
      <t>ギョギョウ</t>
    </rPh>
    <rPh sb="2" eb="4">
      <t>シュルイ</t>
    </rPh>
    <phoneticPr fontId="1"/>
  </si>
  <si>
    <t>（別紙）</t>
    <rPh sb="1" eb="3">
      <t>ベッシ</t>
    </rPh>
    <phoneticPr fontId="1"/>
  </si>
  <si>
    <t>（単位：kg）</t>
    <rPh sb="1" eb="3">
      <t>タンイ</t>
    </rPh>
    <phoneticPr fontId="1"/>
  </si>
  <si>
    <t>(カ行)</t>
    <rPh sb="2" eb="3">
      <t>ギョウ</t>
    </rPh>
    <phoneticPr fontId="1"/>
  </si>
  <si>
    <t>(サ行)</t>
    <rPh sb="2" eb="3">
      <t>ギョウ</t>
    </rPh>
    <phoneticPr fontId="1"/>
  </si>
  <si>
    <t>(TAC魚種)</t>
    <rPh sb="4" eb="6">
      <t>ギョシュ</t>
    </rPh>
    <phoneticPr fontId="1"/>
  </si>
  <si>
    <t>(ハ行)</t>
    <rPh sb="2" eb="3">
      <t>ギョウ</t>
    </rPh>
    <phoneticPr fontId="1"/>
  </si>
  <si>
    <t>(マ行)</t>
    <rPh sb="2" eb="3">
      <t>ギョウ</t>
    </rPh>
    <phoneticPr fontId="1"/>
  </si>
  <si>
    <t>(タ行)</t>
    <rPh sb="2" eb="3">
      <t>ギョウ</t>
    </rPh>
    <phoneticPr fontId="1"/>
  </si>
  <si>
    <t>海藻類</t>
    <rPh sb="0" eb="2">
      <t>カイソウ</t>
    </rPh>
    <rPh sb="2" eb="3">
      <t>ルイ</t>
    </rPh>
    <phoneticPr fontId="1"/>
  </si>
  <si>
    <t>マサバ</t>
    <phoneticPr fontId="1"/>
  </si>
  <si>
    <t>ゴマサバ</t>
    <phoneticPr fontId="1"/>
  </si>
  <si>
    <t>(魚類ア行)</t>
    <rPh sb="1" eb="3">
      <t>ギョルイ</t>
    </rPh>
    <rPh sb="4" eb="5">
      <t>ギョウ</t>
    </rPh>
    <phoneticPr fontId="1"/>
  </si>
  <si>
    <t>(甲殻類）</t>
    <rPh sb="1" eb="4">
      <t>コウカクルイ</t>
    </rPh>
    <phoneticPr fontId="1"/>
  </si>
  <si>
    <t>(貝類)</t>
    <rPh sb="1" eb="3">
      <t>カイルイ</t>
    </rPh>
    <phoneticPr fontId="1"/>
  </si>
  <si>
    <t>(その他)</t>
    <rPh sb="3" eb="4">
      <t>タ</t>
    </rPh>
    <phoneticPr fontId="1"/>
  </si>
  <si>
    <t>(軟体類）</t>
    <rPh sb="1" eb="3">
      <t>ナンタイ</t>
    </rPh>
    <rPh sb="3" eb="4">
      <t>ルイ</t>
    </rPh>
    <phoneticPr fontId="1"/>
  </si>
  <si>
    <t>(海藻類）</t>
    <rPh sb="1" eb="3">
      <t>カイソウ</t>
    </rPh>
    <rPh sb="3" eb="4">
      <t>ルイ</t>
    </rPh>
    <phoneticPr fontId="1"/>
  </si>
  <si>
    <t>その他のエビ類</t>
    <rPh sb="2" eb="3">
      <t>タ</t>
    </rPh>
    <rPh sb="6" eb="7">
      <t>ルイ</t>
    </rPh>
    <phoneticPr fontId="1"/>
  </si>
  <si>
    <t>タコ類</t>
    <rPh sb="2" eb="3">
      <t>ルイ</t>
    </rPh>
    <phoneticPr fontId="1"/>
  </si>
  <si>
    <t>ハギ類</t>
    <rPh sb="2" eb="3">
      <t>ルイ</t>
    </rPh>
    <phoneticPr fontId="1"/>
  </si>
  <si>
    <r>
      <t xml:space="preserve">
</t>
    </r>
    <r>
      <rPr>
        <sz val="5"/>
        <color theme="1"/>
        <rFont val="ＭＳ Ｐゴシック"/>
        <family val="3"/>
        <charset val="128"/>
      </rPr>
      <t>その他のカレイ類</t>
    </r>
    <rPh sb="3" eb="4">
      <t>タ</t>
    </rPh>
    <rPh sb="8" eb="9">
      <t>ルイ</t>
    </rPh>
    <phoneticPr fontId="1"/>
  </si>
  <si>
    <r>
      <rPr>
        <u/>
        <sz val="9"/>
        <color theme="1"/>
        <rFont val="ＭＳ Ｐゴシック"/>
        <family val="3"/>
        <charset val="128"/>
      </rPr>
      <t>イワシ類</t>
    </r>
    <r>
      <rPr>
        <sz val="8"/>
        <color theme="1"/>
        <rFont val="ＭＳ Ｐゴシック"/>
        <family val="3"/>
        <charset val="128"/>
      </rPr>
      <t xml:space="preserve">
</t>
    </r>
    <r>
      <rPr>
        <sz val="6"/>
        <color theme="1"/>
        <rFont val="ＭＳ Ｐゴシック"/>
        <family val="3"/>
        <charset val="128"/>
      </rPr>
      <t>カタクチイワシ</t>
    </r>
    <rPh sb="3" eb="4">
      <t>ルイ</t>
    </rPh>
    <phoneticPr fontId="1"/>
  </si>
  <si>
    <r>
      <rPr>
        <u/>
        <sz val="9"/>
        <color theme="1"/>
        <rFont val="ＭＳ Ｐゴシック"/>
        <family val="3"/>
        <charset val="128"/>
      </rPr>
      <t>カレイ類</t>
    </r>
    <r>
      <rPr>
        <sz val="8"/>
        <color theme="1"/>
        <rFont val="ＭＳ Ｐゴシック"/>
        <family val="2"/>
        <charset val="128"/>
      </rPr>
      <t xml:space="preserve">
マコガレイ</t>
    </r>
    <rPh sb="3" eb="4">
      <t>ルイ</t>
    </rPh>
    <phoneticPr fontId="1"/>
  </si>
  <si>
    <r>
      <rPr>
        <u/>
        <sz val="9"/>
        <color theme="1"/>
        <rFont val="ＭＳ Ｐゴシック"/>
        <family val="3"/>
        <charset val="128"/>
      </rPr>
      <t>イカ類</t>
    </r>
    <r>
      <rPr>
        <sz val="9"/>
        <color theme="1"/>
        <rFont val="ＭＳ Ｐゴシック"/>
        <family val="2"/>
        <charset val="128"/>
      </rPr>
      <t xml:space="preserve">
</t>
    </r>
    <r>
      <rPr>
        <sz val="8"/>
        <color theme="1"/>
        <rFont val="ＭＳ Ｐゴシック"/>
        <family val="3"/>
        <charset val="128"/>
      </rPr>
      <t>コウイカ類</t>
    </r>
    <rPh sb="2" eb="3">
      <t>ルイ</t>
    </rPh>
    <rPh sb="8" eb="9">
      <t>ルイ</t>
    </rPh>
    <phoneticPr fontId="1"/>
  </si>
  <si>
    <t xml:space="preserve">
その他のイカ類</t>
    <rPh sb="3" eb="4">
      <t>タ</t>
    </rPh>
    <rPh sb="7" eb="8">
      <t>ルイ</t>
    </rPh>
    <phoneticPr fontId="1"/>
  </si>
  <si>
    <t>管理区分の名称</t>
    <rPh sb="0" eb="2">
      <t>カンリ</t>
    </rPh>
    <rPh sb="2" eb="4">
      <t>クブン</t>
    </rPh>
    <rPh sb="5" eb="7">
      <t>メイショウ</t>
    </rPh>
    <phoneticPr fontId="1"/>
  </si>
  <si>
    <t>陸揚げした日</t>
    <rPh sb="0" eb="2">
      <t>リクア</t>
    </rPh>
    <rPh sb="5" eb="6">
      <t>ヒ</t>
    </rPh>
    <phoneticPr fontId="1"/>
  </si>
  <si>
    <t>まいわし</t>
    <phoneticPr fontId="1"/>
  </si>
  <si>
    <t>まあじ</t>
    <phoneticPr fontId="1"/>
  </si>
  <si>
    <t>まさば及びごまさば</t>
    <rPh sb="3" eb="4">
      <t>オヨ</t>
    </rPh>
    <phoneticPr fontId="1"/>
  </si>
  <si>
    <t>漁獲量(kg)</t>
    <rPh sb="0" eb="2">
      <t>ギョカク</t>
    </rPh>
    <rPh sb="2" eb="3">
      <t>リョウ</t>
    </rPh>
    <phoneticPr fontId="1"/>
  </si>
  <si>
    <t>船舶の名称</t>
    <rPh sb="0" eb="2">
      <t>センパク</t>
    </rPh>
    <rPh sb="3" eb="5">
      <t>メイショウ</t>
    </rPh>
    <phoneticPr fontId="1"/>
  </si>
  <si>
    <t>漁船登録番号</t>
    <rPh sb="0" eb="2">
      <t>ギョセン</t>
    </rPh>
    <rPh sb="2" eb="4">
      <t>トウロク</t>
    </rPh>
    <rPh sb="4" eb="6">
      <t>バンゴウ</t>
    </rPh>
    <phoneticPr fontId="1"/>
  </si>
  <si>
    <t>１</t>
    <phoneticPr fontId="1"/>
  </si>
  <si>
    <t>２</t>
    <phoneticPr fontId="1"/>
  </si>
  <si>
    <t>個人情報の取扱いに関する同意</t>
    <phoneticPr fontId="1"/>
  </si>
  <si>
    <t>報告月</t>
    <rPh sb="0" eb="2">
      <t>ホウコク</t>
    </rPh>
    <rPh sb="2" eb="3">
      <t>ツキ</t>
    </rPh>
    <phoneticPr fontId="1"/>
  </si>
  <si>
    <r>
      <rPr>
        <u/>
        <sz val="9"/>
        <color theme="1"/>
        <rFont val="ＭＳ Ｐゴシック"/>
        <family val="3"/>
        <charset val="128"/>
      </rPr>
      <t>クロマグロ</t>
    </r>
    <r>
      <rPr>
        <sz val="9"/>
        <color theme="1"/>
        <rFont val="ＭＳ Ｐゴシック"/>
        <family val="2"/>
        <charset val="128"/>
      </rPr>
      <t xml:space="preserve">
小型魚</t>
    </r>
    <rPh sb="6" eb="8">
      <t>コガタ</t>
    </rPh>
    <rPh sb="8" eb="9">
      <t>ギョ</t>
    </rPh>
    <phoneticPr fontId="1"/>
  </si>
  <si>
    <t xml:space="preserve">
大型魚</t>
    <rPh sb="1" eb="3">
      <t>オオガタ</t>
    </rPh>
    <rPh sb="3" eb="4">
      <t>ギョ</t>
    </rPh>
    <phoneticPr fontId="1"/>
  </si>
  <si>
    <t>くろまぐろ小型魚</t>
    <rPh sb="5" eb="7">
      <t>コガタ</t>
    </rPh>
    <rPh sb="7" eb="8">
      <t>ギョ</t>
    </rPh>
    <phoneticPr fontId="1"/>
  </si>
  <si>
    <t>くろまぐろ大型魚</t>
    <rPh sb="5" eb="7">
      <t>オオガタ</t>
    </rPh>
    <rPh sb="7" eb="8">
      <t>ギョ</t>
    </rPh>
    <phoneticPr fontId="1"/>
  </si>
  <si>
    <t>漁獲量等報告書</t>
    <rPh sb="0" eb="2">
      <t>ギョカク</t>
    </rPh>
    <rPh sb="2" eb="3">
      <t>リキリョウ</t>
    </rPh>
    <rPh sb="3" eb="4">
      <t>トウ</t>
    </rPh>
    <rPh sb="4" eb="7">
      <t>ホウコクショ</t>
    </rPh>
    <phoneticPr fontId="1"/>
  </si>
  <si>
    <t>漁獲量等の報告</t>
    <rPh sb="0" eb="2">
      <t>ギョカク</t>
    </rPh>
    <rPh sb="2" eb="3">
      <t>リョウ</t>
    </rPh>
    <rPh sb="3" eb="4">
      <t>トウ</t>
    </rPh>
    <rPh sb="5" eb="7">
      <t>ホウコク</t>
    </rPh>
    <phoneticPr fontId="1"/>
  </si>
  <si>
    <t>　漁業法（昭和24年法律第267号）第30条第１項の規定に基づき、漁獲量等について、次のとおり報告します。</t>
    <rPh sb="1" eb="3">
      <t>ギョギョウ</t>
    </rPh>
    <rPh sb="3" eb="4">
      <t>ホウ</t>
    </rPh>
    <rPh sb="5" eb="7">
      <t>ショウワ</t>
    </rPh>
    <rPh sb="9" eb="10">
      <t>ネン</t>
    </rPh>
    <rPh sb="10" eb="12">
      <t>ホウリツ</t>
    </rPh>
    <rPh sb="12" eb="13">
      <t>ダイ</t>
    </rPh>
    <rPh sb="16" eb="17">
      <t>ゴウ</t>
    </rPh>
    <rPh sb="18" eb="19">
      <t>ダイ</t>
    </rPh>
    <rPh sb="21" eb="22">
      <t>ジョウ</t>
    </rPh>
    <rPh sb="22" eb="23">
      <t>ダイ</t>
    </rPh>
    <rPh sb="24" eb="25">
      <t>コウ</t>
    </rPh>
    <rPh sb="26" eb="28">
      <t>キテイ</t>
    </rPh>
    <rPh sb="29" eb="30">
      <t>モト</t>
    </rPh>
    <rPh sb="33" eb="35">
      <t>ギョカク</t>
    </rPh>
    <rPh sb="35" eb="36">
      <t>リョウ</t>
    </rPh>
    <rPh sb="36" eb="37">
      <t>トウ</t>
    </rPh>
    <phoneticPr fontId="1"/>
  </si>
  <si>
    <t>愛媛県くろまぐろ（小型魚）漁業</t>
    <rPh sb="0" eb="3">
      <t>エヒメケン</t>
    </rPh>
    <rPh sb="9" eb="11">
      <t>コガタ</t>
    </rPh>
    <rPh sb="11" eb="12">
      <t>ギョ</t>
    </rPh>
    <rPh sb="13" eb="15">
      <t>ギョギョウ</t>
    </rPh>
    <phoneticPr fontId="1"/>
  </si>
  <si>
    <t>愛媛県くろまぐろ（大型魚）漁業</t>
    <rPh sb="0" eb="3">
      <t>エヒメケン</t>
    </rPh>
    <rPh sb="9" eb="11">
      <t>オオガタ</t>
    </rPh>
    <rPh sb="11" eb="12">
      <t>ギョ</t>
    </rPh>
    <rPh sb="13" eb="15">
      <t>ギョギョウ</t>
    </rPh>
    <phoneticPr fontId="1"/>
  </si>
  <si>
    <t>許可番号等</t>
    <rPh sb="0" eb="2">
      <t>キョカ</t>
    </rPh>
    <rPh sb="2" eb="4">
      <t>バンゴウ</t>
    </rPh>
    <rPh sb="4" eb="5">
      <t>トウ</t>
    </rPh>
    <phoneticPr fontId="1"/>
  </si>
  <si>
    <t>愛媛県知事　</t>
    <rPh sb="0" eb="2">
      <t>エヒメ</t>
    </rPh>
    <rPh sb="2" eb="5">
      <t>ケンチジ</t>
    </rPh>
    <phoneticPr fontId="1"/>
  </si>
  <si>
    <t>様</t>
    <rPh sb="0" eb="1">
      <t>サマ</t>
    </rPh>
    <phoneticPr fontId="1"/>
  </si>
  <si>
    <t>中村　時広</t>
    <rPh sb="0" eb="2">
      <t>ナカムラ</t>
    </rPh>
    <rPh sb="3" eb="5">
      <t>トキヒロ</t>
    </rPh>
    <phoneticPr fontId="1"/>
  </si>
  <si>
    <t>　愛媛県知事　中村　時広　様</t>
    <rPh sb="1" eb="3">
      <t>エヒメ</t>
    </rPh>
    <rPh sb="3" eb="6">
      <t>ケンチジ</t>
    </rPh>
    <rPh sb="7" eb="9">
      <t>ナカムラ</t>
    </rPh>
    <rPh sb="10" eb="12">
      <t>トキヒロ</t>
    </rPh>
    <rPh sb="13" eb="14">
      <t>サマ</t>
    </rPh>
    <phoneticPr fontId="1"/>
  </si>
  <si>
    <t>入網回数</t>
    <rPh sb="0" eb="1">
      <t>ハイ</t>
    </rPh>
    <rPh sb="1" eb="2">
      <t>アミ</t>
    </rPh>
    <rPh sb="2" eb="4">
      <t>カイスウ</t>
    </rPh>
    <phoneticPr fontId="1"/>
  </si>
  <si>
    <t>はえ縄漁業</t>
    <rPh sb="2" eb="3">
      <t>ナワ</t>
    </rPh>
    <phoneticPr fontId="3"/>
  </si>
  <si>
    <t>たい、はも、あなごはえ縄漁業</t>
    <rPh sb="11" eb="12">
      <t>ナワ</t>
    </rPh>
    <phoneticPr fontId="3"/>
  </si>
  <si>
    <t>ふぐはえ縄漁業</t>
    <rPh sb="4" eb="5">
      <t>ナワ</t>
    </rPh>
    <phoneticPr fontId="3"/>
  </si>
  <si>
    <t>まき餌釣り漁業</t>
    <rPh sb="2" eb="3">
      <t>エサ</t>
    </rPh>
    <rPh sb="3" eb="4">
      <t>ツ</t>
    </rPh>
    <rPh sb="5" eb="7">
      <t>ギョギョウ</t>
    </rPh>
    <phoneticPr fontId="3"/>
  </si>
  <si>
    <t>スルメイカ</t>
    <phoneticPr fontId="1"/>
  </si>
  <si>
    <t>するめいか</t>
    <phoneticPr fontId="1"/>
  </si>
  <si>
    <t>V3</t>
    <phoneticPr fontId="1"/>
  </si>
  <si>
    <t>愛媛県まいわし漁業</t>
    <rPh sb="0" eb="3">
      <t>エヒメケン</t>
    </rPh>
    <rPh sb="7" eb="9">
      <t>ギョギョウ</t>
    </rPh>
    <phoneticPr fontId="1"/>
  </si>
  <si>
    <t>愛媛県まあじ漁業</t>
    <rPh sb="0" eb="3">
      <t>エヒメケン</t>
    </rPh>
    <rPh sb="6" eb="8">
      <t>ギョギョウ</t>
    </rPh>
    <phoneticPr fontId="1"/>
  </si>
  <si>
    <t>愛媛県まさば及びごまさば漁業</t>
    <rPh sb="0" eb="3">
      <t>エヒメケン</t>
    </rPh>
    <rPh sb="6" eb="7">
      <t>オヨ</t>
    </rPh>
    <rPh sb="12" eb="14">
      <t>ギョギョウ</t>
    </rPh>
    <phoneticPr fontId="1"/>
  </si>
  <si>
    <t>愛媛県するめいか漁業</t>
    <rPh sb="0" eb="3">
      <t>エヒメケン</t>
    </rPh>
    <rPh sb="8" eb="10">
      <t>ギョギョウ</t>
    </rPh>
    <phoneticPr fontId="1"/>
  </si>
  <si>
    <t>自家用釣り餌料びき網漁業</t>
    <rPh sb="0" eb="3">
      <t>ジカヨウ</t>
    </rPh>
    <rPh sb="3" eb="4">
      <t>ツ</t>
    </rPh>
    <rPh sb="5" eb="12">
      <t>ジリョウ</t>
    </rPh>
    <phoneticPr fontId="3"/>
  </si>
  <si>
    <t>雑魚機船船びき網漁業</t>
    <rPh sb="0" eb="2">
      <t>ザツギョ</t>
    </rPh>
    <rPh sb="2" eb="5">
      <t>キセンフネ</t>
    </rPh>
    <rPh sb="7" eb="8">
      <t>モウ</t>
    </rPh>
    <rPh sb="8" eb="10">
      <t>ギョギョウ</t>
    </rPh>
    <phoneticPr fontId="3"/>
  </si>
  <si>
    <t>地びき網漁業</t>
    <rPh sb="0" eb="1">
      <t>ジ</t>
    </rPh>
    <phoneticPr fontId="3"/>
  </si>
  <si>
    <t>雑魚沖建網漁業</t>
    <rPh sb="0" eb="2">
      <t>ザツギョ</t>
    </rPh>
    <rPh sb="2" eb="3">
      <t>オキ</t>
    </rPh>
    <rPh sb="3" eb="7">
      <t>タテアミ</t>
    </rPh>
    <phoneticPr fontId="3"/>
  </si>
  <si>
    <t>流し網漁業</t>
    <rPh sb="0" eb="1">
      <t>ナガ</t>
    </rPh>
    <rPh sb="2" eb="3">
      <t>アミ</t>
    </rPh>
    <rPh sb="3" eb="5">
      <t>ギョギョウ</t>
    </rPh>
    <phoneticPr fontId="3"/>
  </si>
  <si>
    <t>刺し網漁業</t>
    <rPh sb="0" eb="1">
      <t>サ</t>
    </rPh>
    <rPh sb="2" eb="3">
      <t>アミ</t>
    </rPh>
    <rPh sb="3" eb="5">
      <t>ギョギョウ</t>
    </rPh>
    <phoneticPr fontId="3"/>
  </si>
  <si>
    <t>きす刺し網漁業</t>
    <rPh sb="2" eb="3">
      <t>サ</t>
    </rPh>
    <rPh sb="4" eb="5">
      <t>アミ</t>
    </rPh>
    <rPh sb="5" eb="7">
      <t>ギョギョウ</t>
    </rPh>
    <phoneticPr fontId="3"/>
  </si>
  <si>
    <t>はまち追掛網漁業</t>
    <rPh sb="3" eb="5">
      <t>オイカ</t>
    </rPh>
    <rPh sb="5" eb="6">
      <t>アミ</t>
    </rPh>
    <rPh sb="6" eb="8">
      <t>ギョギョウ</t>
    </rPh>
    <phoneticPr fontId="3"/>
  </si>
  <si>
    <t>雑魚袋待網漁業</t>
    <rPh sb="0" eb="2">
      <t>ザツギョ</t>
    </rPh>
    <rPh sb="2" eb="7">
      <t>フクロ</t>
    </rPh>
    <phoneticPr fontId="3"/>
  </si>
  <si>
    <t xml:space="preserve">
シラス</t>
    <phoneticPr fontId="1"/>
  </si>
  <si>
    <t>イカナゴ</t>
    <phoneticPr fontId="1"/>
  </si>
  <si>
    <t>オニオコゼ</t>
    <phoneticPr fontId="1"/>
  </si>
  <si>
    <t>キス</t>
    <phoneticPr fontId="1"/>
  </si>
  <si>
    <t>キジハタ</t>
    <phoneticPr fontId="1"/>
  </si>
  <si>
    <t>コノシロ</t>
    <phoneticPr fontId="1"/>
  </si>
  <si>
    <t>サワラ</t>
    <phoneticPr fontId="1"/>
  </si>
  <si>
    <t>サゴシ</t>
    <phoneticPr fontId="1"/>
  </si>
  <si>
    <t>サヨリ</t>
    <phoneticPr fontId="1"/>
  </si>
  <si>
    <t>タチウオ</t>
    <phoneticPr fontId="1"/>
  </si>
  <si>
    <t>トラフグ</t>
    <phoneticPr fontId="1"/>
  </si>
  <si>
    <t>ハモ</t>
    <phoneticPr fontId="1"/>
  </si>
  <si>
    <t>ヒラメ</t>
    <phoneticPr fontId="1"/>
  </si>
  <si>
    <t>ブリ(ハマチ)</t>
    <phoneticPr fontId="1"/>
  </si>
  <si>
    <t>ボラ</t>
    <phoneticPr fontId="1"/>
  </si>
  <si>
    <t>マダイ</t>
    <phoneticPr fontId="1"/>
  </si>
  <si>
    <t>マアナゴ</t>
    <phoneticPr fontId="1"/>
  </si>
  <si>
    <t>クルマエビ</t>
    <phoneticPr fontId="1"/>
  </si>
  <si>
    <t>ワタリガニ(ガザミ)</t>
    <phoneticPr fontId="1"/>
  </si>
  <si>
    <t xml:space="preserve">
ヤリイカ</t>
    <phoneticPr fontId="1"/>
  </si>
  <si>
    <t>アワビ</t>
    <phoneticPr fontId="1"/>
  </si>
  <si>
    <t>サザエ</t>
    <phoneticPr fontId="1"/>
  </si>
  <si>
    <t>ナマコ</t>
    <phoneticPr fontId="1"/>
  </si>
  <si>
    <t>エムシ</t>
    <phoneticPr fontId="1"/>
  </si>
  <si>
    <t>開始：</t>
    <rPh sb="0" eb="2">
      <t>カイシ</t>
    </rPh>
    <phoneticPr fontId="1"/>
  </si>
  <si>
    <t>終了：</t>
    <rPh sb="0" eb="2">
      <t>シュウリョウ</t>
    </rPh>
    <phoneticPr fontId="1"/>
  </si>
  <si>
    <t xml:space="preserve">☑
</t>
    <phoneticPr fontId="1"/>
  </si>
  <si>
    <t>上記報告並びに報告以外で水揚げ先の都道府県が収集する情報及び漁業者情報（氏名・住所・漁船登録情報・許可情報等）の内容について、漁獲報告システムの利用、水産資源の資源評価、操業実態の把握その他の漁業生産力の発展に資する取組に活用するため、国の機関、独立行政法人等（個人情報の保護に関する法律（平成15年法律第57 号）第２条第９項に規定する独立行政法人等をいう。）、漁業者の根拠地並びに水揚げ先の都道府県の機関、漁業者の根拠地並びに水揚げ先の都道府県の設置した地方独立行政法人（地方独立行政法人法（平成15年法律第118号）第２条第１項に規定する地方独立行政法人をいう。）、各都道府県に設置される漁獲情報のデジタル化を推進するデジタル化推進協議会、所属漁協並びに水揚げ先の都道府県内の漁協・産地市場等、その他の関係機関（これらの機関等から委託を受けて当該取組に関する業務を遂行する者を含む。）へ提供することに同意します。</t>
    <phoneticPr fontId="1"/>
  </si>
  <si>
    <t>　上記報告の内容について、水産資源の資源評価、操業実態の把握その他の漁業生産力の発展に資する取組に活用するため、国の機関、独立行政法人等（個人情報の保護に関する法律（平成15年法律第57号）第２条第９項に規定する独立行政法人等をいう。）、都道府県の機関、地方独立行政法人（地方独立行政法人法（平成15年法律第118号）第２条第１項に規定する地方独立行政法人をいう。）その他の関係機関（これらの機関から委託を受けて当該取組に関する業務を遂行する者を含む。）へ提供することに同意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</si>
</sst>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ee\.mm\.dd;@"/>
    <numFmt numFmtId="177" formatCode="[$-411]ggge&quot;年&quot;m&quot;月&quot;d&quot;日&quot;;@"/>
    <numFmt numFmtId="178" formatCode="General&quot;年度&quot;"/>
    <numFmt numFmtId="179" formatCode="General&quot;月分&quot;"/>
    <numFmt numFmtId="180" formatCode="#"/>
  </numFmts>
  <fonts count="30">
    <font>
      <sz val="11"/>
      <color theme="1"/>
      <name val="ＭＳ Ｐゴシック"/>
      <family val="2"/>
      <charset val="128"/>
    </font>
    <font>
      <sz val="6"/>
      <name val="ＭＳ Ｐゴシック"/>
      <family val="2"/>
      <charset val="128"/>
    </font>
    <font>
      <sz val="11"/>
      <name val="ＭＳ Ｐゴシック"/>
      <family val="3"/>
      <charset val="128"/>
    </font>
    <font>
      <sz val="6"/>
      <name val="ＭＳ Ｐゴシック"/>
      <family val="3"/>
      <charset val="128"/>
    </font>
    <font>
      <sz val="10"/>
      <name val="ＭＳ Ｐゴシック"/>
      <family val="3"/>
      <charset val="128"/>
    </font>
    <font>
      <sz val="9"/>
      <color theme="1"/>
      <name val="ＭＳ Ｐゴシック"/>
      <family val="2"/>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2"/>
      <color indexed="81"/>
      <name val="HGPｺﾞｼｯｸM"/>
      <family val="3"/>
      <charset val="128"/>
    </font>
    <font>
      <sz val="9"/>
      <color indexed="81"/>
      <name val="HGPｺﾞｼｯｸM"/>
      <family val="3"/>
      <charset val="128"/>
    </font>
    <font>
      <sz val="8"/>
      <color theme="1"/>
      <name val="ＭＳ Ｐゴシック"/>
      <family val="2"/>
      <charset val="128"/>
    </font>
    <font>
      <sz val="6"/>
      <color theme="1"/>
      <name val="ＭＳ Ｐゴシック"/>
      <family val="2"/>
      <charset val="128"/>
    </font>
    <font>
      <sz val="5"/>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u/>
      <sz val="9"/>
      <color theme="1"/>
      <name val="ＭＳ Ｐゴシック"/>
      <family val="3"/>
      <charset val="128"/>
    </font>
    <font>
      <sz val="11"/>
      <color theme="1"/>
      <name val="ＭＳ 明朝"/>
      <family val="1"/>
      <charset val="128"/>
    </font>
    <font>
      <sz val="12"/>
      <color theme="1"/>
      <name val="ＭＳ 明朝"/>
      <family val="1"/>
      <charset val="128"/>
    </font>
    <font>
      <sz val="7"/>
      <color theme="1"/>
      <name val="ＭＳ 明朝"/>
      <family val="1"/>
      <charset val="128"/>
    </font>
    <font>
      <sz val="10"/>
      <color indexed="81"/>
      <name val="MS P ゴシック"/>
      <family val="3"/>
      <charset val="128"/>
    </font>
    <font>
      <sz val="12"/>
      <color indexed="81"/>
      <name val="BIZ UDゴシック"/>
      <family val="3"/>
      <charset val="128"/>
    </font>
    <font>
      <sz val="6"/>
      <color theme="1"/>
      <name val="ＭＳ 明朝"/>
      <family val="1"/>
      <charset val="128"/>
    </font>
    <font>
      <sz val="10"/>
      <color theme="1"/>
      <name val="ＭＳ ゴシック"/>
      <family val="3"/>
      <charset val="128"/>
    </font>
    <font>
      <sz val="10"/>
      <color theme="1"/>
      <name val="ＭＳ Ｐゴシック"/>
      <family val="3"/>
      <charset val="128"/>
    </font>
    <font>
      <sz val="9"/>
      <color theme="1"/>
      <name val="ＭＳ ゴシック"/>
      <family val="3"/>
      <charset val="128"/>
    </font>
    <font>
      <sz val="7.5"/>
      <color theme="1"/>
      <name val="ＭＳ ゴシック"/>
      <family val="3"/>
      <charset val="128"/>
    </font>
    <font>
      <sz val="7.5"/>
      <color theme="1"/>
      <name val="ＭＳ Ｐゴシック"/>
      <family val="3"/>
      <charset val="128"/>
    </font>
    <font>
      <sz val="10"/>
      <color theme="1"/>
      <name val="ＭＳ 明朝"/>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rgb="FFFFCCFF"/>
        <bgColor indexed="64"/>
      </patternFill>
    </fill>
    <fill>
      <patternFill patternType="solid">
        <fgColor rgb="FFFFCCCC"/>
        <bgColor indexed="64"/>
      </patternFill>
    </fill>
    <fill>
      <patternFill patternType="solid">
        <fgColor rgb="FFFFFF99"/>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s>
  <cellStyleXfs count="3">
    <xf numFmtId="0" fontId="0" fillId="0" borderId="0">
      <alignment vertical="center"/>
    </xf>
    <xf numFmtId="0" fontId="2" fillId="0" borderId="0"/>
    <xf numFmtId="38" fontId="2" fillId="0" borderId="0" applyFont="0" applyFill="0" applyBorder="0" applyAlignment="0" applyProtection="0"/>
  </cellStyleXfs>
  <cellXfs count="137">
    <xf numFmtId="0" fontId="0" fillId="0" borderId="0" xfId="0">
      <alignment vertical="center"/>
    </xf>
    <xf numFmtId="0" fontId="0" fillId="0" borderId="0" xfId="0" applyAlignment="1">
      <alignment vertical="center" shrinkToFit="1"/>
    </xf>
    <xf numFmtId="0" fontId="0" fillId="0" borderId="0" xfId="0" applyAlignment="1">
      <alignment horizontal="center" vertical="center" shrinkToFit="1"/>
    </xf>
    <xf numFmtId="0" fontId="0" fillId="2" borderId="4" xfId="0" applyFill="1" applyBorder="1" applyAlignment="1">
      <alignment horizontal="center" vertical="center" shrinkToFit="1"/>
    </xf>
    <xf numFmtId="0" fontId="0" fillId="2" borderId="8" xfId="0" applyFill="1" applyBorder="1" applyAlignment="1">
      <alignment horizontal="center" vertical="center" shrinkToFit="1"/>
    </xf>
    <xf numFmtId="0" fontId="7" fillId="0" borderId="0" xfId="0" applyFont="1">
      <alignment vertical="center"/>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shrinkToFit="1"/>
    </xf>
    <xf numFmtId="0" fontId="7" fillId="0" borderId="0" xfId="0" applyFont="1" applyBorder="1">
      <alignment vertical="center"/>
    </xf>
    <xf numFmtId="0" fontId="7" fillId="0" borderId="19" xfId="0" applyFont="1" applyBorder="1" applyAlignment="1">
      <alignment vertical="center"/>
    </xf>
    <xf numFmtId="0" fontId="7" fillId="0" borderId="0" xfId="0" applyFont="1" applyAlignment="1">
      <alignment vertical="center" wrapText="1"/>
    </xf>
    <xf numFmtId="0" fontId="0" fillId="2" borderId="9" xfId="0" applyFill="1" applyBorder="1" applyAlignment="1">
      <alignment horizontal="center" vertical="center" shrinkToFit="1"/>
    </xf>
    <xf numFmtId="0" fontId="0" fillId="0" borderId="0" xfId="0" applyFill="1" applyAlignment="1">
      <alignment vertical="center" shrinkToFit="1"/>
    </xf>
    <xf numFmtId="0" fontId="0" fillId="4" borderId="8" xfId="0" applyFill="1" applyBorder="1" applyAlignment="1">
      <alignment horizontal="center" vertical="center" shrinkToFit="1"/>
    </xf>
    <xf numFmtId="0" fontId="0" fillId="4" borderId="7" xfId="0" applyFill="1" applyBorder="1" applyAlignment="1">
      <alignment horizontal="center" vertical="center" shrinkToFit="1"/>
    </xf>
    <xf numFmtId="0" fontId="0" fillId="0" borderId="0" xfId="0" applyAlignment="1">
      <alignment horizontal="right" vertical="center" shrinkToFit="1"/>
    </xf>
    <xf numFmtId="0" fontId="5" fillId="0" borderId="0" xfId="0" applyFont="1" applyAlignment="1">
      <alignment shrinkToFit="1"/>
    </xf>
    <xf numFmtId="0" fontId="7" fillId="2" borderId="8"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xf>
    <xf numFmtId="0" fontId="7" fillId="2" borderId="24" xfId="0" applyFont="1" applyFill="1" applyBorder="1" applyAlignment="1">
      <alignment horizontal="center" vertical="center" shrinkToFit="1"/>
    </xf>
    <xf numFmtId="0" fontId="0" fillId="0" borderId="0" xfId="0" applyFill="1" applyAlignment="1">
      <alignment horizontal="center" vertical="center" shrinkToFit="1"/>
    </xf>
    <xf numFmtId="0" fontId="0" fillId="0" borderId="0" xfId="0" applyFill="1" applyBorder="1" applyAlignment="1">
      <alignment vertical="center" shrinkToFit="1"/>
    </xf>
    <xf numFmtId="0" fontId="0" fillId="0" borderId="0" xfId="0" applyFill="1" applyBorder="1" applyAlignment="1">
      <alignment horizontal="center" vertical="center" shrinkToFit="1"/>
    </xf>
    <xf numFmtId="0" fontId="7" fillId="0" borderId="19" xfId="0" applyFont="1" applyFill="1" applyBorder="1">
      <alignment vertical="center"/>
    </xf>
    <xf numFmtId="0" fontId="5" fillId="4" borderId="7" xfId="0" applyFont="1" applyFill="1" applyBorder="1" applyAlignment="1">
      <alignment horizontal="center" vertical="center" wrapText="1" shrinkToFit="1"/>
    </xf>
    <xf numFmtId="0" fontId="14" fillId="4" borderId="7" xfId="0" applyFont="1" applyFill="1" applyBorder="1" applyAlignment="1">
      <alignment horizontal="center" vertical="center" wrapText="1" shrinkToFit="1"/>
    </xf>
    <xf numFmtId="179" fontId="7" fillId="2" borderId="1" xfId="0" applyNumberFormat="1" applyFont="1" applyFill="1" applyBorder="1" applyAlignment="1">
      <alignment horizontal="center" vertical="center"/>
    </xf>
    <xf numFmtId="179" fontId="7" fillId="2" borderId="2" xfId="0" applyNumberFormat="1" applyFont="1" applyFill="1" applyBorder="1" applyAlignment="1">
      <alignment horizontal="center" vertical="center"/>
    </xf>
    <xf numFmtId="179" fontId="7" fillId="2" borderId="15" xfId="0" applyNumberFormat="1" applyFont="1" applyFill="1" applyBorder="1" applyAlignment="1">
      <alignment horizontal="center" vertical="center"/>
    </xf>
    <xf numFmtId="177" fontId="0" fillId="0" borderId="2" xfId="0" applyNumberFormat="1" applyFill="1" applyBorder="1" applyAlignment="1" applyProtection="1">
      <alignment horizontal="center" vertical="center" shrinkToFit="1"/>
      <protection locked="0"/>
    </xf>
    <xf numFmtId="176" fontId="0" fillId="0" borderId="2" xfId="0" applyNumberFormat="1" applyFill="1" applyBorder="1" applyAlignment="1" applyProtection="1">
      <alignment vertical="center" shrinkToFit="1"/>
      <protection locked="0"/>
    </xf>
    <xf numFmtId="0" fontId="0" fillId="0" borderId="2" xfId="0" applyFill="1" applyBorder="1" applyAlignment="1" applyProtection="1">
      <alignment horizontal="center" vertical="center" shrinkToFit="1"/>
      <protection locked="0"/>
    </xf>
    <xf numFmtId="0" fontId="0" fillId="0" borderId="13" xfId="0" applyFill="1" applyBorder="1" applyAlignment="1" applyProtection="1">
      <alignment vertical="center" shrinkToFit="1"/>
      <protection locked="0"/>
    </xf>
    <xf numFmtId="0" fontId="0" fillId="0" borderId="10" xfId="0" applyFill="1" applyBorder="1" applyAlignment="1" applyProtection="1">
      <alignment vertical="center" shrinkToFit="1"/>
      <protection locked="0"/>
    </xf>
    <xf numFmtId="0" fontId="0" fillId="0" borderId="22" xfId="0" applyFill="1" applyBorder="1" applyAlignment="1" applyProtection="1">
      <alignment vertical="center" shrinkToFit="1"/>
      <protection locked="0"/>
    </xf>
    <xf numFmtId="177" fontId="0" fillId="0" borderId="11" xfId="0" applyNumberFormat="1" applyFill="1" applyBorder="1" applyAlignment="1" applyProtection="1">
      <alignment horizontal="center" vertical="center" shrinkToFit="1"/>
      <protection locked="0"/>
    </xf>
    <xf numFmtId="176" fontId="0" fillId="0" borderId="11" xfId="0" applyNumberFormat="1" applyFill="1" applyBorder="1" applyAlignment="1" applyProtection="1">
      <alignment vertical="center" shrinkToFit="1"/>
      <protection locked="0"/>
    </xf>
    <xf numFmtId="0" fontId="0" fillId="0" borderId="11" xfId="0" applyFill="1" applyBorder="1" applyAlignment="1" applyProtection="1">
      <alignment horizontal="center" vertical="center" shrinkToFit="1"/>
      <protection locked="0"/>
    </xf>
    <xf numFmtId="0" fontId="0" fillId="0" borderId="5" xfId="0" applyFill="1" applyBorder="1" applyAlignment="1" applyProtection="1">
      <alignment vertical="center" shrinkToFit="1"/>
      <protection locked="0"/>
    </xf>
    <xf numFmtId="0" fontId="0" fillId="0" borderId="14"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0" fillId="0" borderId="6" xfId="0" applyFill="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0" fontId="6" fillId="0" borderId="8" xfId="0" applyFont="1" applyBorder="1" applyAlignment="1" applyProtection="1">
      <alignment vertical="center" shrinkToFit="1"/>
      <protection locked="0"/>
    </xf>
    <xf numFmtId="179" fontId="6" fillId="0" borderId="4" xfId="0" applyNumberFormat="1" applyFont="1" applyBorder="1" applyAlignment="1" applyProtection="1">
      <alignment horizontal="center" vertical="center"/>
      <protection locked="0"/>
    </xf>
    <xf numFmtId="0" fontId="6" fillId="0" borderId="25" xfId="0" applyFont="1" applyBorder="1" applyAlignment="1" applyProtection="1">
      <alignment vertical="center" shrinkToFit="1"/>
      <protection locked="0"/>
    </xf>
    <xf numFmtId="0" fontId="6" fillId="0" borderId="26" xfId="0" applyFont="1" applyBorder="1" applyAlignment="1" applyProtection="1">
      <alignment vertical="center" shrinkToFit="1"/>
      <protection locked="0"/>
    </xf>
    <xf numFmtId="0" fontId="6" fillId="0" borderId="27" xfId="0" applyFont="1" applyBorder="1" applyAlignment="1" applyProtection="1">
      <alignment vertical="center" shrinkToFit="1"/>
      <protection locked="0"/>
    </xf>
    <xf numFmtId="0" fontId="6" fillId="0" borderId="13" xfId="0" applyFont="1" applyBorder="1" applyAlignment="1" applyProtection="1">
      <alignment vertical="center" shrinkToFit="1"/>
      <protection locked="0"/>
    </xf>
    <xf numFmtId="0" fontId="6" fillId="0" borderId="10" xfId="0" applyFont="1" applyBorder="1" applyAlignment="1" applyProtection="1">
      <alignment horizontal="center" vertical="center" shrinkToFit="1"/>
      <protection locked="0"/>
    </xf>
    <xf numFmtId="0" fontId="6" fillId="0" borderId="5" xfId="0" applyFont="1" applyBorder="1" applyAlignment="1" applyProtection="1">
      <alignment vertical="center" shrinkToFit="1"/>
      <protection locked="0"/>
    </xf>
    <xf numFmtId="0" fontId="6" fillId="0" borderId="21"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18" fillId="0" borderId="0" xfId="0" applyFont="1" applyProtection="1">
      <alignment vertical="center"/>
    </xf>
    <xf numFmtId="0" fontId="18" fillId="0" borderId="0" xfId="0" applyFont="1" applyAlignment="1" applyProtection="1">
      <alignment vertical="center"/>
    </xf>
    <xf numFmtId="0" fontId="19" fillId="0" borderId="0" xfId="0" applyFont="1" applyProtection="1">
      <alignment vertical="center"/>
    </xf>
    <xf numFmtId="0" fontId="18" fillId="0" borderId="0" xfId="0" applyFont="1" applyAlignment="1" applyProtection="1">
      <alignment horizontal="center" vertical="center"/>
    </xf>
    <xf numFmtId="0" fontId="18" fillId="0" borderId="0" xfId="0" applyFont="1" applyAlignment="1" applyProtection="1">
      <alignment horizontal="right" vertical="center" indent="1"/>
    </xf>
    <xf numFmtId="49" fontId="18" fillId="0" borderId="0" xfId="0" applyNumberFormat="1" applyFont="1" applyAlignment="1" applyProtection="1">
      <alignment vertical="center"/>
    </xf>
    <xf numFmtId="0" fontId="18" fillId="0" borderId="8" xfId="0" applyFont="1" applyBorder="1" applyAlignment="1" applyProtection="1">
      <alignment vertical="center" shrinkToFit="1"/>
    </xf>
    <xf numFmtId="0" fontId="20" fillId="0" borderId="4" xfId="0" applyFont="1" applyFill="1" applyBorder="1" applyAlignment="1" applyProtection="1">
      <alignment horizontal="justify" vertical="center" wrapText="1"/>
    </xf>
    <xf numFmtId="0" fontId="18" fillId="0" borderId="8" xfId="0" applyFont="1" applyBorder="1" applyAlignment="1" applyProtection="1">
      <alignment horizontal="center" vertical="center" shrinkToFit="1"/>
    </xf>
    <xf numFmtId="0" fontId="18" fillId="0" borderId="4" xfId="0" applyFont="1" applyBorder="1" applyAlignment="1" applyProtection="1">
      <alignment horizontal="center" vertical="center" shrinkToFit="1"/>
    </xf>
    <xf numFmtId="0" fontId="18" fillId="0" borderId="24" xfId="0" applyFont="1" applyBorder="1" applyAlignment="1" applyProtection="1">
      <alignment horizontal="center" vertical="center" shrinkToFit="1"/>
    </xf>
    <xf numFmtId="0" fontId="18" fillId="0" borderId="9" xfId="0" applyFont="1" applyBorder="1" applyAlignment="1" applyProtection="1">
      <alignment horizontal="center" vertical="center" shrinkToFit="1"/>
    </xf>
    <xf numFmtId="177" fontId="18" fillId="0" borderId="4" xfId="0" applyNumberFormat="1" applyFont="1" applyBorder="1" applyAlignment="1" applyProtection="1">
      <alignment horizontal="center" vertical="center" shrinkToFit="1"/>
    </xf>
    <xf numFmtId="0" fontId="4" fillId="2" borderId="1" xfId="1" applyFont="1" applyFill="1" applyBorder="1" applyAlignment="1" applyProtection="1">
      <alignment horizontal="center" vertical="center"/>
    </xf>
    <xf numFmtId="0" fontId="0" fillId="0" borderId="0" xfId="0" applyProtection="1">
      <alignment vertical="center"/>
    </xf>
    <xf numFmtId="0" fontId="4" fillId="3" borderId="4" xfId="1" applyFont="1" applyFill="1" applyBorder="1" applyAlignment="1" applyProtection="1">
      <alignment vertical="center" shrinkToFit="1"/>
    </xf>
    <xf numFmtId="0" fontId="0" fillId="4" borderId="4" xfId="0" applyFill="1" applyBorder="1" applyProtection="1">
      <alignment vertical="center"/>
      <protection locked="0"/>
    </xf>
    <xf numFmtId="180" fontId="18" fillId="0" borderId="24" xfId="0" applyNumberFormat="1" applyFont="1" applyBorder="1" applyProtection="1">
      <alignment vertical="center"/>
    </xf>
    <xf numFmtId="0" fontId="6" fillId="0" borderId="3" xfId="0" applyFont="1" applyBorder="1" applyAlignment="1" applyProtection="1">
      <alignment vertical="center" shrinkToFit="1"/>
      <protection locked="0"/>
    </xf>
    <xf numFmtId="0" fontId="6" fillId="0" borderId="23"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177" fontId="6" fillId="0" borderId="3" xfId="0" applyNumberFormat="1" applyFont="1" applyBorder="1" applyAlignment="1" applyProtection="1">
      <alignment horizontal="center" vertical="center" shrinkToFit="1"/>
      <protection locked="0"/>
    </xf>
    <xf numFmtId="177" fontId="6" fillId="0" borderId="13" xfId="0" applyNumberFormat="1" applyFont="1" applyBorder="1" applyAlignment="1" applyProtection="1">
      <alignment horizontal="center" vertical="center" shrinkToFit="1"/>
      <protection locked="0"/>
    </xf>
    <xf numFmtId="177" fontId="6" fillId="0" borderId="5" xfId="0" applyNumberFormat="1" applyFont="1" applyBorder="1" applyAlignment="1" applyProtection="1">
      <alignment horizontal="center" vertical="center" shrinkToFit="1"/>
      <protection locked="0"/>
    </xf>
    <xf numFmtId="0" fontId="23" fillId="0" borderId="4" xfId="0" applyFont="1" applyFill="1" applyBorder="1" applyAlignment="1" applyProtection="1">
      <alignment horizontal="justify" vertical="center" wrapText="1" shrinkToFit="1"/>
    </xf>
    <xf numFmtId="0" fontId="20" fillId="0" borderId="4" xfId="0" applyFont="1" applyFill="1" applyBorder="1" applyAlignment="1" applyProtection="1">
      <alignment horizontal="justify" vertical="center" wrapText="1" shrinkToFit="1"/>
    </xf>
    <xf numFmtId="0" fontId="25" fillId="0" borderId="0" xfId="0" applyFont="1" applyAlignment="1">
      <alignment horizontal="right"/>
    </xf>
    <xf numFmtId="0" fontId="24" fillId="0" borderId="0" xfId="0" applyFont="1" applyAlignment="1" applyProtection="1">
      <alignment vertical="top" wrapText="1"/>
    </xf>
    <xf numFmtId="0" fontId="4" fillId="0" borderId="17" xfId="1" applyFont="1" applyFill="1" applyBorder="1" applyAlignment="1">
      <alignment vertical="center" shrinkToFit="1"/>
    </xf>
    <xf numFmtId="0" fontId="4" fillId="0" borderId="16" xfId="1" applyFont="1" applyFill="1" applyBorder="1" applyAlignment="1">
      <alignment vertical="center" shrinkToFit="1"/>
    </xf>
    <xf numFmtId="0" fontId="4" fillId="0" borderId="11" xfId="1" applyFont="1" applyFill="1" applyBorder="1" applyAlignment="1">
      <alignment vertical="center" shrinkToFit="1"/>
    </xf>
    <xf numFmtId="0" fontId="4" fillId="0" borderId="15" xfId="1" applyFont="1" applyFill="1" applyBorder="1" applyAlignment="1">
      <alignment vertical="center" shrinkToFit="1"/>
    </xf>
    <xf numFmtId="0" fontId="4" fillId="0" borderId="1" xfId="1" applyFont="1" applyFill="1" applyBorder="1" applyAlignment="1">
      <alignment vertical="center" shrinkToFit="1"/>
    </xf>
    <xf numFmtId="0" fontId="4" fillId="0" borderId="18" xfId="1" applyFont="1" applyFill="1" applyBorder="1" applyAlignment="1">
      <alignment vertical="center" shrinkToFit="1"/>
    </xf>
    <xf numFmtId="0" fontId="4" fillId="0" borderId="2" xfId="1" applyFont="1" applyFill="1" applyBorder="1" applyAlignment="1">
      <alignment vertical="center" shrinkToFit="1"/>
    </xf>
    <xf numFmtId="0" fontId="4" fillId="0" borderId="4" xfId="1" applyFont="1" applyFill="1" applyBorder="1" applyAlignment="1">
      <alignment vertical="center" shrinkToFit="1"/>
    </xf>
    <xf numFmtId="0" fontId="24" fillId="0" borderId="0" xfId="0" applyFont="1" applyAlignment="1">
      <alignment vertical="center" wrapText="1"/>
    </xf>
    <xf numFmtId="0" fontId="4" fillId="0" borderId="28" xfId="1" applyFont="1" applyFill="1" applyBorder="1" applyAlignment="1">
      <alignment vertical="center" shrinkToFit="1"/>
    </xf>
    <xf numFmtId="0" fontId="0" fillId="0" borderId="31" xfId="0" applyFill="1" applyBorder="1" applyAlignment="1" applyProtection="1">
      <alignment vertical="center" shrinkToFit="1"/>
      <protection locked="0"/>
    </xf>
    <xf numFmtId="0" fontId="0" fillId="0" borderId="32" xfId="0" applyFill="1" applyBorder="1" applyAlignment="1" applyProtection="1">
      <alignment vertical="center" shrinkToFit="1"/>
      <protection locked="0"/>
    </xf>
    <xf numFmtId="0" fontId="0" fillId="0" borderId="33" xfId="0" applyFill="1" applyBorder="1" applyAlignment="1">
      <alignment vertical="center" shrinkToFit="1"/>
    </xf>
    <xf numFmtId="0" fontId="0" fillId="0" borderId="34" xfId="0" applyFill="1" applyBorder="1" applyAlignment="1">
      <alignment vertical="center" shrinkToFit="1"/>
    </xf>
    <xf numFmtId="0" fontId="15" fillId="6" borderId="7" xfId="0" applyFont="1" applyFill="1" applyBorder="1" applyAlignment="1">
      <alignment horizontal="center" vertical="center" wrapText="1" shrinkToFit="1"/>
    </xf>
    <xf numFmtId="0" fontId="5" fillId="6" borderId="7" xfId="0" applyFont="1" applyFill="1" applyBorder="1" applyAlignment="1">
      <alignment horizontal="center" vertical="center" wrapText="1" shrinkToFit="1"/>
    </xf>
    <xf numFmtId="0" fontId="0" fillId="6" borderId="7" xfId="0" applyFill="1" applyBorder="1" applyAlignment="1">
      <alignment horizontal="center" vertical="center" shrinkToFit="1"/>
    </xf>
    <xf numFmtId="0" fontId="12" fillId="6" borderId="7" xfId="0" applyFont="1" applyFill="1" applyBorder="1" applyAlignment="1">
      <alignment horizontal="center" vertical="center" wrapText="1" shrinkToFit="1"/>
    </xf>
    <xf numFmtId="0" fontId="14" fillId="6" borderId="7" xfId="0" applyFont="1" applyFill="1" applyBorder="1" applyAlignment="1">
      <alignment horizontal="center" vertical="center" wrapText="1" shrinkToFit="1"/>
    </xf>
    <xf numFmtId="0" fontId="16" fillId="6" borderId="7" xfId="0" applyFont="1" applyFill="1" applyBorder="1" applyAlignment="1">
      <alignment horizontal="center" vertical="center" wrapText="1" shrinkToFit="1"/>
    </xf>
    <xf numFmtId="0" fontId="0" fillId="6" borderId="29" xfId="0" applyFill="1" applyBorder="1" applyAlignment="1">
      <alignment horizontal="center" vertical="center" shrinkToFit="1"/>
    </xf>
    <xf numFmtId="0" fontId="0" fillId="6" borderId="30" xfId="0" applyFill="1" applyBorder="1" applyAlignment="1">
      <alignment horizontal="center" vertical="center" shrinkToFit="1"/>
    </xf>
    <xf numFmtId="0" fontId="26" fillId="0" borderId="0" xfId="0" applyFont="1" applyAlignment="1">
      <alignment horizontal="right" vertical="center"/>
    </xf>
    <xf numFmtId="177" fontId="26" fillId="0" borderId="0" xfId="0" applyNumberFormat="1" applyFont="1" applyAlignment="1">
      <alignment horizontal="left" vertical="center"/>
    </xf>
    <xf numFmtId="178" fontId="6" fillId="0" borderId="4" xfId="0" applyNumberFormat="1" applyFont="1" applyBorder="1" applyAlignment="1" applyProtection="1">
      <alignment horizontal="center" vertical="center"/>
      <protection locked="0"/>
    </xf>
    <xf numFmtId="0" fontId="8" fillId="0" borderId="0" xfId="0" applyFont="1" applyAlignment="1">
      <alignment horizontal="center" vertical="center"/>
    </xf>
    <xf numFmtId="0" fontId="6" fillId="0" borderId="1" xfId="0" applyFont="1" applyBorder="1" applyAlignment="1" applyProtection="1">
      <alignment vertical="top" wrapText="1"/>
      <protection locked="0"/>
    </xf>
    <xf numFmtId="0" fontId="6" fillId="0" borderId="17" xfId="0" applyFont="1" applyBorder="1" applyAlignment="1" applyProtection="1">
      <alignment vertical="top"/>
      <protection locked="0"/>
    </xf>
    <xf numFmtId="0" fontId="6" fillId="0" borderId="11" xfId="0" applyFont="1" applyBorder="1" applyAlignment="1" applyProtection="1">
      <alignment vertical="top"/>
      <protection locked="0"/>
    </xf>
    <xf numFmtId="0" fontId="7" fillId="2" borderId="1" xfId="0" applyFont="1" applyFill="1" applyBorder="1" applyAlignment="1">
      <alignment horizontal="center" vertical="center" wrapText="1" shrinkToFit="1"/>
    </xf>
    <xf numFmtId="0" fontId="7" fillId="2" borderId="17"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27" fillId="0" borderId="20" xfId="0" applyFont="1" applyBorder="1" applyAlignment="1" applyProtection="1">
      <alignment horizontal="center" vertical="center" wrapText="1"/>
      <protection locked="0"/>
    </xf>
    <xf numFmtId="0" fontId="27" fillId="0" borderId="0" xfId="0" applyFont="1" applyBorder="1" applyAlignment="1" applyProtection="1">
      <alignment horizontal="center" vertical="center" wrapText="1"/>
      <protection locked="0"/>
    </xf>
    <xf numFmtId="0" fontId="28" fillId="0" borderId="20" xfId="0" applyFont="1" applyBorder="1" applyAlignment="1" applyProtection="1">
      <alignment horizontal="justify" vertical="top" wrapText="1"/>
    </xf>
    <xf numFmtId="0" fontId="28" fillId="0" borderId="0" xfId="0" applyFont="1" applyBorder="1" applyAlignment="1" applyProtection="1">
      <alignment horizontal="justify" vertical="top" wrapText="1"/>
    </xf>
    <xf numFmtId="0" fontId="29" fillId="0" borderId="0" xfId="0" applyFont="1" applyAlignment="1" applyProtection="1">
      <alignment horizontal="justify" vertical="center" wrapText="1"/>
    </xf>
    <xf numFmtId="0" fontId="19" fillId="0" borderId="0" xfId="0" applyFont="1" applyAlignment="1" applyProtection="1">
      <alignment horizontal="center" vertical="center"/>
    </xf>
    <xf numFmtId="177" fontId="18" fillId="0" borderId="0" xfId="0" applyNumberFormat="1" applyFont="1" applyBorder="1" applyAlignment="1" applyProtection="1">
      <alignment vertical="center"/>
    </xf>
    <xf numFmtId="177" fontId="0" fillId="0" borderId="0" xfId="0" applyNumberFormat="1" applyAlignment="1" applyProtection="1">
      <alignment vertical="center"/>
    </xf>
    <xf numFmtId="0" fontId="18" fillId="0" borderId="0" xfId="0" applyFont="1" applyAlignment="1" applyProtection="1">
      <alignment vertical="center" shrinkToFit="1"/>
    </xf>
    <xf numFmtId="0" fontId="18" fillId="0" borderId="0" xfId="0" applyFont="1" applyAlignment="1" applyProtection="1">
      <alignment horizontal="justify" vertical="center" wrapText="1"/>
    </xf>
    <xf numFmtId="0" fontId="18" fillId="0" borderId="19" xfId="0" applyFont="1" applyBorder="1" applyAlignment="1" applyProtection="1">
      <alignment horizontal="justify" vertical="center" wrapText="1"/>
    </xf>
    <xf numFmtId="0" fontId="18" fillId="0" borderId="1" xfId="0" applyFont="1" applyBorder="1" applyAlignment="1" applyProtection="1">
      <alignment horizontal="center" vertical="center" shrinkToFit="1"/>
    </xf>
    <xf numFmtId="0" fontId="18" fillId="0" borderId="11" xfId="0" applyFont="1" applyBorder="1" applyAlignment="1" applyProtection="1">
      <alignment horizontal="center" vertical="center" shrinkToFit="1"/>
    </xf>
    <xf numFmtId="0" fontId="18" fillId="0" borderId="1"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3" xfId="0" applyFont="1" applyBorder="1" applyAlignment="1" applyProtection="1">
      <alignment vertical="center" wrapText="1"/>
    </xf>
    <xf numFmtId="0" fontId="18" fillId="0" borderId="21" xfId="0" applyFont="1" applyBorder="1" applyAlignment="1" applyProtection="1">
      <alignment vertical="center" wrapText="1"/>
    </xf>
    <xf numFmtId="0" fontId="18" fillId="0" borderId="5" xfId="0" applyFont="1" applyBorder="1" applyAlignment="1" applyProtection="1">
      <alignment vertical="center" wrapText="1"/>
    </xf>
    <xf numFmtId="0" fontId="18" fillId="0" borderId="6" xfId="0" applyFont="1" applyBorder="1" applyAlignment="1" applyProtection="1">
      <alignment vertical="center" wrapText="1"/>
    </xf>
    <xf numFmtId="0" fontId="18" fillId="5" borderId="4" xfId="0" applyFont="1" applyFill="1" applyBorder="1" applyAlignment="1" applyProtection="1">
      <alignment vertical="center"/>
      <protection locked="0"/>
    </xf>
    <xf numFmtId="0" fontId="18" fillId="0" borderId="4" xfId="0" applyFont="1" applyBorder="1" applyAlignment="1" applyProtection="1">
      <alignment vertical="center"/>
    </xf>
  </cellXfs>
  <cellStyles count="3">
    <cellStyle name="桁区切り 2" xfId="2"/>
    <cellStyle name="標準" xfId="0" builtinId="0"/>
    <cellStyle name="標準 2" xfId="1"/>
  </cellStyles>
  <dxfs count="0"/>
  <tableStyles count="0" defaultTableStyle="TableStyleMedium2" defaultPivotStyle="PivotStyleLight16"/>
  <colors>
    <mruColors>
      <color rgb="FFFFFF99"/>
      <color rgb="FFFFCCCC"/>
      <color rgb="FFFFFFCC"/>
      <color rgb="FFFFCCFF"/>
      <color rgb="FFD5D5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J24"/>
  <sheetViews>
    <sheetView tabSelected="1" zoomScaleNormal="100" workbookViewId="0">
      <selection activeCell="B5" sqref="B5"/>
    </sheetView>
  </sheetViews>
  <sheetFormatPr defaultRowHeight="18" customHeight="1"/>
  <cols>
    <col min="1" max="1" width="7.625" style="5" customWidth="1"/>
    <col min="2" max="2" width="24.625" style="5" customWidth="1"/>
    <col min="3" max="3" width="8.125" style="5" customWidth="1"/>
    <col min="4" max="4" width="16.125" style="5" customWidth="1"/>
    <col min="5" max="5" width="16.375" style="5" customWidth="1"/>
    <col min="6" max="6" width="28.625" style="5" customWidth="1"/>
    <col min="7" max="7" width="15.625" style="5" customWidth="1"/>
    <col min="8" max="8" width="12.625" style="5" customWidth="1"/>
    <col min="9" max="9" width="1.875" style="5" customWidth="1"/>
    <col min="10" max="10" width="25.625" style="5" customWidth="1"/>
    <col min="11" max="16384" width="9" style="5"/>
  </cols>
  <sheetData>
    <row r="1" spans="1:10" ht="18" customHeight="1">
      <c r="B1" s="109" t="s">
        <v>39</v>
      </c>
      <c r="C1" s="109"/>
      <c r="D1" s="109"/>
      <c r="E1" s="109"/>
      <c r="F1" s="109"/>
      <c r="G1" s="109"/>
      <c r="H1" s="82" t="s">
        <v>100</v>
      </c>
    </row>
    <row r="2" spans="1:10" ht="18" customHeight="1">
      <c r="G2" s="106" t="s">
        <v>138</v>
      </c>
      <c r="H2" s="107">
        <f>DATE(B5+2018,4,1)</f>
        <v>43191</v>
      </c>
    </row>
    <row r="3" spans="1:10" ht="18" customHeight="1">
      <c r="A3" s="5" t="s">
        <v>92</v>
      </c>
      <c r="G3" s="106" t="s">
        <v>139</v>
      </c>
      <c r="H3" s="107">
        <f>DATE(B5+2019,3,31)</f>
        <v>43555</v>
      </c>
    </row>
    <row r="4" spans="1:10" ht="18" customHeight="1">
      <c r="J4" s="83"/>
    </row>
    <row r="5" spans="1:10" ht="18" customHeight="1">
      <c r="A5" s="6" t="s">
        <v>33</v>
      </c>
      <c r="B5" s="108"/>
      <c r="C5" s="6" t="s">
        <v>78</v>
      </c>
      <c r="D5" s="46"/>
      <c r="E5" s="25"/>
      <c r="F5" s="9"/>
      <c r="J5" s="83"/>
    </row>
    <row r="6" spans="1:10" ht="18" customHeight="1">
      <c r="A6" s="6" t="s">
        <v>0</v>
      </c>
      <c r="B6" s="44"/>
      <c r="C6" s="7" t="s">
        <v>37</v>
      </c>
      <c r="D6" s="20" t="s">
        <v>30</v>
      </c>
      <c r="E6" s="21" t="s">
        <v>38</v>
      </c>
      <c r="F6" s="17" t="s">
        <v>26</v>
      </c>
      <c r="G6" s="19" t="s">
        <v>27</v>
      </c>
      <c r="H6" s="18" t="s">
        <v>35</v>
      </c>
    </row>
    <row r="7" spans="1:10" ht="18" customHeight="1">
      <c r="A7" s="6" t="s">
        <v>29</v>
      </c>
      <c r="B7" s="44"/>
      <c r="C7" s="28">
        <v>4</v>
      </c>
      <c r="D7" s="77"/>
      <c r="E7" s="47"/>
      <c r="F7" s="73"/>
      <c r="G7" s="74"/>
      <c r="H7" s="53"/>
    </row>
    <row r="8" spans="1:10" ht="18" customHeight="1">
      <c r="A8" s="6" t="s">
        <v>34</v>
      </c>
      <c r="B8" s="45"/>
      <c r="C8" s="29">
        <v>5</v>
      </c>
      <c r="D8" s="78"/>
      <c r="E8" s="48"/>
      <c r="F8" s="50"/>
      <c r="G8" s="51"/>
      <c r="H8" s="54"/>
    </row>
    <row r="9" spans="1:10" ht="18" customHeight="1">
      <c r="A9" s="113" t="s">
        <v>36</v>
      </c>
      <c r="B9" s="110"/>
      <c r="C9" s="29">
        <v>6</v>
      </c>
      <c r="D9" s="78"/>
      <c r="E9" s="48"/>
      <c r="F9" s="50"/>
      <c r="G9" s="51"/>
      <c r="H9" s="54"/>
    </row>
    <row r="10" spans="1:10" ht="18" customHeight="1">
      <c r="A10" s="114"/>
      <c r="B10" s="111"/>
      <c r="C10" s="29">
        <v>7</v>
      </c>
      <c r="D10" s="78"/>
      <c r="E10" s="48"/>
      <c r="F10" s="50"/>
      <c r="G10" s="51"/>
      <c r="H10" s="54"/>
    </row>
    <row r="11" spans="1:10" ht="18" customHeight="1">
      <c r="A11" s="114"/>
      <c r="B11" s="111"/>
      <c r="C11" s="29">
        <v>8</v>
      </c>
      <c r="D11" s="78"/>
      <c r="E11" s="48"/>
      <c r="F11" s="50"/>
      <c r="G11" s="51"/>
      <c r="H11" s="54"/>
    </row>
    <row r="12" spans="1:10" ht="18" customHeight="1">
      <c r="A12" s="114"/>
      <c r="B12" s="111"/>
      <c r="C12" s="29">
        <v>9</v>
      </c>
      <c r="D12" s="78"/>
      <c r="E12" s="48"/>
      <c r="F12" s="50"/>
      <c r="G12" s="51"/>
      <c r="H12" s="54"/>
    </row>
    <row r="13" spans="1:10" ht="18" customHeight="1">
      <c r="A13" s="114"/>
      <c r="B13" s="111"/>
      <c r="C13" s="29">
        <v>10</v>
      </c>
      <c r="D13" s="78"/>
      <c r="E13" s="48"/>
      <c r="F13" s="50"/>
      <c r="G13" s="51"/>
      <c r="H13" s="54"/>
    </row>
    <row r="14" spans="1:10" ht="18" customHeight="1">
      <c r="A14" s="114"/>
      <c r="B14" s="111"/>
      <c r="C14" s="29">
        <v>11</v>
      </c>
      <c r="D14" s="78"/>
      <c r="E14" s="48"/>
      <c r="F14" s="50"/>
      <c r="G14" s="51"/>
      <c r="H14" s="54"/>
    </row>
    <row r="15" spans="1:10" ht="18" customHeight="1">
      <c r="A15" s="114"/>
      <c r="B15" s="111"/>
      <c r="C15" s="29">
        <v>12</v>
      </c>
      <c r="D15" s="78"/>
      <c r="E15" s="48"/>
      <c r="F15" s="50"/>
      <c r="G15" s="51"/>
      <c r="H15" s="54"/>
    </row>
    <row r="16" spans="1:10" ht="18" customHeight="1">
      <c r="A16" s="114"/>
      <c r="B16" s="111"/>
      <c r="C16" s="29">
        <v>1</v>
      </c>
      <c r="D16" s="78"/>
      <c r="E16" s="48"/>
      <c r="F16" s="50"/>
      <c r="G16" s="51"/>
      <c r="H16" s="54"/>
    </row>
    <row r="17" spans="1:8" ht="18" customHeight="1">
      <c r="A17" s="114"/>
      <c r="B17" s="111"/>
      <c r="C17" s="29">
        <v>2</v>
      </c>
      <c r="D17" s="78"/>
      <c r="E17" s="48"/>
      <c r="F17" s="50"/>
      <c r="G17" s="51"/>
      <c r="H17" s="54"/>
    </row>
    <row r="18" spans="1:8" ht="18" customHeight="1">
      <c r="A18" s="115"/>
      <c r="B18" s="112"/>
      <c r="C18" s="30">
        <v>3</v>
      </c>
      <c r="D18" s="79"/>
      <c r="E18" s="49"/>
      <c r="F18" s="50"/>
      <c r="G18" s="51"/>
      <c r="H18" s="54"/>
    </row>
    <row r="19" spans="1:8" ht="18" customHeight="1">
      <c r="A19" s="116" t="s">
        <v>140</v>
      </c>
      <c r="B19" s="118" t="s">
        <v>141</v>
      </c>
      <c r="C19" s="118"/>
      <c r="D19" s="118"/>
      <c r="E19" s="118"/>
      <c r="F19" s="50"/>
      <c r="G19" s="51"/>
      <c r="H19" s="54"/>
    </row>
    <row r="20" spans="1:8" ht="18" customHeight="1">
      <c r="A20" s="117"/>
      <c r="B20" s="119"/>
      <c r="C20" s="119"/>
      <c r="D20" s="119"/>
      <c r="E20" s="119"/>
      <c r="F20" s="50"/>
      <c r="G20" s="51"/>
      <c r="H20" s="54"/>
    </row>
    <row r="21" spans="1:8" ht="18" customHeight="1">
      <c r="A21" s="117"/>
      <c r="B21" s="119"/>
      <c r="C21" s="119"/>
      <c r="D21" s="119"/>
      <c r="E21" s="119"/>
      <c r="F21" s="52"/>
      <c r="G21" s="75"/>
      <c r="H21" s="76"/>
    </row>
    <row r="22" spans="1:8" ht="18" customHeight="1">
      <c r="A22" s="117"/>
      <c r="B22" s="119"/>
      <c r="C22" s="119"/>
      <c r="D22" s="119"/>
      <c r="E22" s="119"/>
      <c r="F22" s="8"/>
      <c r="G22" s="8"/>
      <c r="H22" s="8"/>
    </row>
    <row r="23" spans="1:8" ht="18" customHeight="1">
      <c r="A23" s="117"/>
      <c r="B23" s="119"/>
      <c r="C23" s="119"/>
      <c r="D23" s="119"/>
      <c r="E23" s="119"/>
      <c r="F23" s="10"/>
      <c r="G23" s="10"/>
      <c r="H23" s="10"/>
    </row>
    <row r="24" spans="1:8" ht="18" customHeight="1">
      <c r="B24" s="10"/>
      <c r="C24" s="10"/>
      <c r="D24" s="10"/>
      <c r="E24" s="92"/>
      <c r="F24" s="10"/>
      <c r="G24" s="10"/>
      <c r="H24" s="10"/>
    </row>
  </sheetData>
  <sheetProtection password="C7F8" sheet="1" objects="1" scenarios="1"/>
  <mergeCells count="5">
    <mergeCell ref="B1:G1"/>
    <mergeCell ref="B9:B18"/>
    <mergeCell ref="A9:A18"/>
    <mergeCell ref="A19:A23"/>
    <mergeCell ref="B19:E23"/>
  </mergeCells>
  <phoneticPr fontId="1"/>
  <dataValidations count="2">
    <dataValidation type="date" allowBlank="1" showInputMessage="1" showErrorMessage="1" error="報告対象期間の日付を入力してください" sqref="D7:D18">
      <formula1>$H$2</formula1>
      <formula2>$H$3+30</formula2>
    </dataValidation>
    <dataValidation type="whole" allowBlank="1" showInputMessage="1" showErrorMessage="1" error="数字を入力してください" sqref="D5 B5">
      <formula1>1</formula1>
      <formula2>12</formula2>
    </dataValidation>
  </dataValidations>
  <printOptions horizontalCentered="1" headings="1" gridLines="1"/>
  <pageMargins left="0.39370078740157483" right="0.39370078740157483" top="0.98425196850393704" bottom="0.59055118110236227"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OFFSET(リスト!$B$3:$B$29,,,COUNTA(リスト!$B$3:$B$29))</xm:f>
          </x14:formula1>
          <xm:sqref>F7:F21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V403"/>
  <sheetViews>
    <sheetView zoomScaleNormal="100" workbookViewId="0">
      <pane xSplit="4" ySplit="2" topLeftCell="E3" activePane="bottomRight" state="frozen"/>
      <selection pane="topRight" activeCell="E1" sqref="E1"/>
      <selection pane="bottomLeft" activeCell="A3" sqref="A3"/>
      <selection pane="bottomRight" activeCell="A3" sqref="A3"/>
    </sheetView>
  </sheetViews>
  <sheetFormatPr defaultColWidth="8.125" defaultRowHeight="15" customHeight="1"/>
  <cols>
    <col min="1" max="1" width="11.875" style="1" customWidth="1"/>
    <col min="2" max="2" width="18.625" style="1" customWidth="1"/>
    <col min="3" max="3" width="11.125" style="2" customWidth="1"/>
    <col min="4" max="4" width="7.625" style="1" customWidth="1"/>
    <col min="5" max="46" width="8.125" style="1" customWidth="1"/>
    <col min="47" max="47" width="12.625" style="1" customWidth="1"/>
    <col min="48" max="48" width="3.125" style="1" customWidth="1"/>
    <col min="49" max="16384" width="8.125" style="1"/>
  </cols>
  <sheetData>
    <row r="1" spans="1:48" ht="15" customHeight="1">
      <c r="A1" s="1" t="s">
        <v>42</v>
      </c>
      <c r="E1" s="16" t="s">
        <v>46</v>
      </c>
      <c r="F1" s="16"/>
      <c r="G1" s="16"/>
      <c r="H1" s="16"/>
      <c r="I1" s="16"/>
      <c r="J1" s="16"/>
      <c r="K1" s="16"/>
      <c r="L1" s="16" t="s">
        <v>53</v>
      </c>
      <c r="M1" s="16"/>
      <c r="O1" s="16"/>
      <c r="P1" s="16" t="s">
        <v>44</v>
      </c>
      <c r="Q1" s="16"/>
      <c r="R1" s="16"/>
      <c r="S1" s="16"/>
      <c r="T1" s="16"/>
      <c r="U1" s="16" t="s">
        <v>45</v>
      </c>
      <c r="V1" s="16"/>
      <c r="W1" s="16"/>
      <c r="X1" s="16" t="s">
        <v>49</v>
      </c>
      <c r="Y1" s="16"/>
      <c r="Z1" s="16" t="s">
        <v>47</v>
      </c>
      <c r="AA1" s="16"/>
      <c r="AB1" s="16"/>
      <c r="AC1" s="16"/>
      <c r="AD1" s="16"/>
      <c r="AE1" s="16" t="s">
        <v>48</v>
      </c>
      <c r="AF1" s="16"/>
      <c r="AG1" s="16" t="s">
        <v>54</v>
      </c>
      <c r="AI1" s="16"/>
      <c r="AJ1" s="16" t="s">
        <v>57</v>
      </c>
      <c r="AL1" s="16"/>
      <c r="AN1" s="16" t="s">
        <v>55</v>
      </c>
      <c r="AO1" s="16"/>
      <c r="AP1" s="16" t="s">
        <v>56</v>
      </c>
      <c r="AQ1" s="16"/>
      <c r="AR1" s="16" t="s">
        <v>58</v>
      </c>
      <c r="AS1" s="16"/>
      <c r="AT1" s="15" t="s">
        <v>43</v>
      </c>
    </row>
    <row r="2" spans="1:48" s="2" customFormat="1" ht="24" customHeight="1">
      <c r="A2" s="3" t="s">
        <v>31</v>
      </c>
      <c r="B2" s="3" t="s">
        <v>41</v>
      </c>
      <c r="C2" s="3" t="s">
        <v>28</v>
      </c>
      <c r="D2" s="4" t="s">
        <v>93</v>
      </c>
      <c r="E2" s="13" t="s">
        <v>24</v>
      </c>
      <c r="F2" s="14" t="s">
        <v>25</v>
      </c>
      <c r="G2" s="14" t="s">
        <v>51</v>
      </c>
      <c r="H2" s="14" t="s">
        <v>52</v>
      </c>
      <c r="I2" s="14" t="s">
        <v>98</v>
      </c>
      <c r="J2" s="27" t="s">
        <v>79</v>
      </c>
      <c r="K2" s="26" t="s">
        <v>80</v>
      </c>
      <c r="L2" s="98" t="s">
        <v>63</v>
      </c>
      <c r="M2" s="99" t="s">
        <v>114</v>
      </c>
      <c r="N2" s="100" t="s">
        <v>115</v>
      </c>
      <c r="O2" s="100" t="s">
        <v>116</v>
      </c>
      <c r="P2" s="98" t="s">
        <v>64</v>
      </c>
      <c r="Q2" s="101" t="s">
        <v>62</v>
      </c>
      <c r="R2" s="100" t="s">
        <v>117</v>
      </c>
      <c r="S2" s="100" t="s">
        <v>118</v>
      </c>
      <c r="T2" s="100" t="s">
        <v>119</v>
      </c>
      <c r="U2" s="100" t="s">
        <v>120</v>
      </c>
      <c r="V2" s="100" t="s">
        <v>121</v>
      </c>
      <c r="W2" s="100" t="s">
        <v>122</v>
      </c>
      <c r="X2" s="100" t="s">
        <v>123</v>
      </c>
      <c r="Y2" s="100" t="s">
        <v>124</v>
      </c>
      <c r="Z2" s="100" t="s">
        <v>125</v>
      </c>
      <c r="AA2" s="100" t="s">
        <v>61</v>
      </c>
      <c r="AB2" s="100" t="s">
        <v>126</v>
      </c>
      <c r="AC2" s="100" t="s">
        <v>127</v>
      </c>
      <c r="AD2" s="100" t="s">
        <v>128</v>
      </c>
      <c r="AE2" s="100" t="s">
        <v>129</v>
      </c>
      <c r="AF2" s="100" t="s">
        <v>130</v>
      </c>
      <c r="AG2" s="100" t="s">
        <v>131</v>
      </c>
      <c r="AH2" s="100" t="s">
        <v>59</v>
      </c>
      <c r="AI2" s="100" t="s">
        <v>132</v>
      </c>
      <c r="AJ2" s="102" t="s">
        <v>65</v>
      </c>
      <c r="AK2" s="99" t="s">
        <v>133</v>
      </c>
      <c r="AL2" s="103" t="s">
        <v>66</v>
      </c>
      <c r="AM2" s="100" t="s">
        <v>60</v>
      </c>
      <c r="AN2" s="100" t="s">
        <v>134</v>
      </c>
      <c r="AO2" s="100" t="s">
        <v>135</v>
      </c>
      <c r="AP2" s="100" t="s">
        <v>136</v>
      </c>
      <c r="AQ2" s="100" t="s">
        <v>137</v>
      </c>
      <c r="AR2" s="100" t="s">
        <v>50</v>
      </c>
      <c r="AS2" s="104" t="s">
        <v>1</v>
      </c>
      <c r="AT2" s="105" t="s">
        <v>2</v>
      </c>
      <c r="AU2" s="11" t="s">
        <v>32</v>
      </c>
      <c r="AV2" s="24"/>
    </row>
    <row r="3" spans="1:48" ht="15" customHeight="1">
      <c r="A3" s="31"/>
      <c r="B3" s="32"/>
      <c r="C3" s="33"/>
      <c r="D3" s="34"/>
      <c r="E3" s="34"/>
      <c r="F3" s="35"/>
      <c r="G3" s="35"/>
      <c r="H3" s="35"/>
      <c r="I3" s="35"/>
      <c r="J3" s="35"/>
      <c r="K3" s="35"/>
      <c r="L3" s="35"/>
      <c r="M3" s="35"/>
      <c r="N3" s="35"/>
      <c r="O3" s="35"/>
      <c r="P3" s="35"/>
      <c r="Q3" s="35"/>
      <c r="R3" s="35"/>
      <c r="S3" s="35"/>
      <c r="T3" s="35"/>
      <c r="U3" s="35"/>
      <c r="V3" s="35"/>
      <c r="W3" s="35"/>
      <c r="X3" s="35"/>
      <c r="Y3" s="35"/>
      <c r="Z3" s="35"/>
      <c r="AA3" s="35"/>
      <c r="AB3" s="35"/>
      <c r="AC3" s="35"/>
      <c r="AD3" s="35"/>
      <c r="AE3" s="36"/>
      <c r="AF3" s="35"/>
      <c r="AG3" s="36"/>
      <c r="AH3" s="36"/>
      <c r="AI3" s="36"/>
      <c r="AJ3" s="36"/>
      <c r="AK3" s="36"/>
      <c r="AL3" s="36"/>
      <c r="AM3" s="35"/>
      <c r="AN3" s="36"/>
      <c r="AO3" s="35"/>
      <c r="AP3" s="35"/>
      <c r="AQ3" s="35"/>
      <c r="AR3" s="36"/>
      <c r="AS3" s="94"/>
      <c r="AT3" s="96">
        <f t="shared" ref="AT3:AT66" si="0">SUM(E3:AS3)</f>
        <v>0</v>
      </c>
      <c r="AU3" s="42"/>
      <c r="AV3" s="23"/>
    </row>
    <row r="4" spans="1:48" ht="15" customHeight="1">
      <c r="A4" s="31"/>
      <c r="B4" s="32"/>
      <c r="C4" s="33"/>
      <c r="D4" s="34"/>
      <c r="E4" s="34"/>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94"/>
      <c r="AT4" s="96">
        <f t="shared" si="0"/>
        <v>0</v>
      </c>
      <c r="AU4" s="42"/>
      <c r="AV4" s="23"/>
    </row>
    <row r="5" spans="1:48" ht="15" customHeight="1">
      <c r="A5" s="31"/>
      <c r="B5" s="32"/>
      <c r="C5" s="33"/>
      <c r="D5" s="34"/>
      <c r="E5" s="34"/>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94"/>
      <c r="AT5" s="96">
        <f t="shared" si="0"/>
        <v>0</v>
      </c>
      <c r="AU5" s="42"/>
      <c r="AV5" s="23"/>
    </row>
    <row r="6" spans="1:48" ht="15" customHeight="1">
      <c r="A6" s="31"/>
      <c r="B6" s="32"/>
      <c r="C6" s="33"/>
      <c r="D6" s="34"/>
      <c r="E6" s="34"/>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94"/>
      <c r="AT6" s="96">
        <f t="shared" si="0"/>
        <v>0</v>
      </c>
      <c r="AU6" s="42"/>
      <c r="AV6" s="23"/>
    </row>
    <row r="7" spans="1:48" ht="15" customHeight="1">
      <c r="A7" s="31"/>
      <c r="B7" s="32"/>
      <c r="C7" s="33"/>
      <c r="D7" s="34"/>
      <c r="E7" s="34"/>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94"/>
      <c r="AT7" s="96">
        <f t="shared" si="0"/>
        <v>0</v>
      </c>
      <c r="AU7" s="42"/>
      <c r="AV7" s="23"/>
    </row>
    <row r="8" spans="1:48" ht="15" customHeight="1">
      <c r="A8" s="31"/>
      <c r="B8" s="32"/>
      <c r="C8" s="33"/>
      <c r="D8" s="34"/>
      <c r="E8" s="34"/>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94"/>
      <c r="AT8" s="96">
        <f t="shared" si="0"/>
        <v>0</v>
      </c>
      <c r="AU8" s="42"/>
      <c r="AV8" s="23"/>
    </row>
    <row r="9" spans="1:48" ht="15" customHeight="1">
      <c r="A9" s="31"/>
      <c r="B9" s="32"/>
      <c r="C9" s="33"/>
      <c r="D9" s="34"/>
      <c r="E9" s="34"/>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94"/>
      <c r="AT9" s="96">
        <f t="shared" si="0"/>
        <v>0</v>
      </c>
      <c r="AU9" s="42"/>
      <c r="AV9" s="23"/>
    </row>
    <row r="10" spans="1:48" ht="15" customHeight="1">
      <c r="A10" s="31"/>
      <c r="B10" s="32"/>
      <c r="C10" s="33"/>
      <c r="D10" s="34"/>
      <c r="E10" s="34"/>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94"/>
      <c r="AT10" s="96">
        <f t="shared" si="0"/>
        <v>0</v>
      </c>
      <c r="AU10" s="42"/>
      <c r="AV10" s="23"/>
    </row>
    <row r="11" spans="1:48" ht="15" customHeight="1">
      <c r="A11" s="31"/>
      <c r="B11" s="32"/>
      <c r="C11" s="33"/>
      <c r="D11" s="34"/>
      <c r="E11" s="34"/>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94"/>
      <c r="AT11" s="96">
        <f t="shared" si="0"/>
        <v>0</v>
      </c>
      <c r="AU11" s="42"/>
      <c r="AV11" s="23"/>
    </row>
    <row r="12" spans="1:48" ht="15" customHeight="1">
      <c r="A12" s="31"/>
      <c r="B12" s="32"/>
      <c r="C12" s="33"/>
      <c r="D12" s="34"/>
      <c r="E12" s="34"/>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94"/>
      <c r="AT12" s="96">
        <f t="shared" si="0"/>
        <v>0</v>
      </c>
      <c r="AU12" s="42"/>
      <c r="AV12" s="23"/>
    </row>
    <row r="13" spans="1:48" ht="15" customHeight="1">
      <c r="A13" s="31"/>
      <c r="B13" s="32"/>
      <c r="C13" s="33"/>
      <c r="D13" s="34"/>
      <c r="E13" s="34"/>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94"/>
      <c r="AT13" s="96">
        <f t="shared" si="0"/>
        <v>0</v>
      </c>
      <c r="AU13" s="42"/>
      <c r="AV13" s="23"/>
    </row>
    <row r="14" spans="1:48" ht="15" customHeight="1">
      <c r="A14" s="31"/>
      <c r="B14" s="32"/>
      <c r="C14" s="33"/>
      <c r="D14" s="34"/>
      <c r="E14" s="34"/>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94"/>
      <c r="AT14" s="96">
        <f t="shared" si="0"/>
        <v>0</v>
      </c>
      <c r="AU14" s="42"/>
      <c r="AV14" s="23"/>
    </row>
    <row r="15" spans="1:48" ht="15" customHeight="1">
      <c r="A15" s="31"/>
      <c r="B15" s="32"/>
      <c r="C15" s="33"/>
      <c r="D15" s="34"/>
      <c r="E15" s="34"/>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94"/>
      <c r="AT15" s="96">
        <f t="shared" si="0"/>
        <v>0</v>
      </c>
      <c r="AU15" s="42"/>
      <c r="AV15" s="23"/>
    </row>
    <row r="16" spans="1:48" ht="15" customHeight="1">
      <c r="A16" s="31"/>
      <c r="B16" s="32"/>
      <c r="C16" s="33"/>
      <c r="D16" s="34"/>
      <c r="E16" s="34"/>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94"/>
      <c r="AT16" s="96">
        <f t="shared" si="0"/>
        <v>0</v>
      </c>
      <c r="AU16" s="42"/>
      <c r="AV16" s="23"/>
    </row>
    <row r="17" spans="1:48" ht="15" customHeight="1">
      <c r="A17" s="31"/>
      <c r="B17" s="32"/>
      <c r="C17" s="33"/>
      <c r="D17" s="34"/>
      <c r="E17" s="34"/>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94"/>
      <c r="AT17" s="96">
        <f t="shared" si="0"/>
        <v>0</v>
      </c>
      <c r="AU17" s="42"/>
      <c r="AV17" s="23"/>
    </row>
    <row r="18" spans="1:48" ht="15" customHeight="1">
      <c r="A18" s="31"/>
      <c r="B18" s="32"/>
      <c r="C18" s="33"/>
      <c r="D18" s="34"/>
      <c r="E18" s="34"/>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94"/>
      <c r="AT18" s="96">
        <f t="shared" si="0"/>
        <v>0</v>
      </c>
      <c r="AU18" s="42"/>
      <c r="AV18" s="23"/>
    </row>
    <row r="19" spans="1:48" ht="15" customHeight="1">
      <c r="A19" s="31"/>
      <c r="B19" s="32"/>
      <c r="C19" s="33"/>
      <c r="D19" s="34"/>
      <c r="E19" s="34"/>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94"/>
      <c r="AT19" s="96">
        <f t="shared" si="0"/>
        <v>0</v>
      </c>
      <c r="AU19" s="42"/>
      <c r="AV19" s="23"/>
    </row>
    <row r="20" spans="1:48" ht="15" customHeight="1">
      <c r="A20" s="31"/>
      <c r="B20" s="32"/>
      <c r="C20" s="33"/>
      <c r="D20" s="34"/>
      <c r="E20" s="34"/>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94"/>
      <c r="AT20" s="96">
        <f t="shared" si="0"/>
        <v>0</v>
      </c>
      <c r="AU20" s="42"/>
      <c r="AV20" s="23"/>
    </row>
    <row r="21" spans="1:48" ht="15" customHeight="1">
      <c r="A21" s="31"/>
      <c r="B21" s="32"/>
      <c r="C21" s="33"/>
      <c r="D21" s="34"/>
      <c r="E21" s="34"/>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94"/>
      <c r="AT21" s="96">
        <f t="shared" si="0"/>
        <v>0</v>
      </c>
      <c r="AU21" s="42"/>
      <c r="AV21" s="23"/>
    </row>
    <row r="22" spans="1:48" ht="15" customHeight="1">
      <c r="A22" s="31"/>
      <c r="B22" s="32"/>
      <c r="C22" s="33"/>
      <c r="D22" s="34"/>
      <c r="E22" s="34"/>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94"/>
      <c r="AT22" s="96">
        <f t="shared" si="0"/>
        <v>0</v>
      </c>
      <c r="AU22" s="42"/>
      <c r="AV22" s="23"/>
    </row>
    <row r="23" spans="1:48" ht="15" customHeight="1">
      <c r="A23" s="31"/>
      <c r="B23" s="32"/>
      <c r="C23" s="33"/>
      <c r="D23" s="34"/>
      <c r="E23" s="34"/>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94"/>
      <c r="AT23" s="96">
        <f t="shared" si="0"/>
        <v>0</v>
      </c>
      <c r="AU23" s="42"/>
      <c r="AV23" s="23"/>
    </row>
    <row r="24" spans="1:48" ht="15" customHeight="1">
      <c r="A24" s="31"/>
      <c r="B24" s="32"/>
      <c r="C24" s="33"/>
      <c r="D24" s="34"/>
      <c r="E24" s="34"/>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94"/>
      <c r="AT24" s="96">
        <f t="shared" si="0"/>
        <v>0</v>
      </c>
      <c r="AU24" s="42"/>
      <c r="AV24" s="23"/>
    </row>
    <row r="25" spans="1:48" ht="15" customHeight="1">
      <c r="A25" s="31"/>
      <c r="B25" s="32"/>
      <c r="C25" s="33"/>
      <c r="D25" s="34"/>
      <c r="E25" s="34"/>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94"/>
      <c r="AT25" s="96">
        <f t="shared" si="0"/>
        <v>0</v>
      </c>
      <c r="AU25" s="42"/>
      <c r="AV25" s="23"/>
    </row>
    <row r="26" spans="1:48" ht="15" customHeight="1">
      <c r="A26" s="31"/>
      <c r="B26" s="32"/>
      <c r="C26" s="33"/>
      <c r="D26" s="34"/>
      <c r="E26" s="34"/>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94"/>
      <c r="AT26" s="96">
        <f t="shared" si="0"/>
        <v>0</v>
      </c>
      <c r="AU26" s="42"/>
      <c r="AV26" s="23"/>
    </row>
    <row r="27" spans="1:48" ht="15" customHeight="1">
      <c r="A27" s="31"/>
      <c r="B27" s="32"/>
      <c r="C27" s="33"/>
      <c r="D27" s="34"/>
      <c r="E27" s="34"/>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94"/>
      <c r="AT27" s="96">
        <f t="shared" si="0"/>
        <v>0</v>
      </c>
      <c r="AU27" s="42"/>
      <c r="AV27" s="23"/>
    </row>
    <row r="28" spans="1:48" ht="15" customHeight="1">
      <c r="A28" s="31"/>
      <c r="B28" s="32"/>
      <c r="C28" s="33"/>
      <c r="D28" s="34"/>
      <c r="E28" s="34"/>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94"/>
      <c r="AT28" s="96">
        <f t="shared" si="0"/>
        <v>0</v>
      </c>
      <c r="AU28" s="42"/>
      <c r="AV28" s="23"/>
    </row>
    <row r="29" spans="1:48" ht="15" customHeight="1">
      <c r="A29" s="31"/>
      <c r="B29" s="32"/>
      <c r="C29" s="33"/>
      <c r="D29" s="34"/>
      <c r="E29" s="34"/>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94"/>
      <c r="AT29" s="96">
        <f t="shared" si="0"/>
        <v>0</v>
      </c>
      <c r="AU29" s="42"/>
      <c r="AV29" s="23"/>
    </row>
    <row r="30" spans="1:48" ht="15" customHeight="1">
      <c r="A30" s="31"/>
      <c r="B30" s="32"/>
      <c r="C30" s="33"/>
      <c r="D30" s="34"/>
      <c r="E30" s="34"/>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94"/>
      <c r="AT30" s="96">
        <f t="shared" si="0"/>
        <v>0</v>
      </c>
      <c r="AU30" s="42"/>
      <c r="AV30" s="23"/>
    </row>
    <row r="31" spans="1:48" ht="15" customHeight="1">
      <c r="A31" s="31"/>
      <c r="B31" s="32"/>
      <c r="C31" s="33"/>
      <c r="D31" s="34"/>
      <c r="E31" s="34"/>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94"/>
      <c r="AT31" s="96">
        <f t="shared" si="0"/>
        <v>0</v>
      </c>
      <c r="AU31" s="42"/>
      <c r="AV31" s="23"/>
    </row>
    <row r="32" spans="1:48" ht="15" customHeight="1">
      <c r="A32" s="31"/>
      <c r="B32" s="32"/>
      <c r="C32" s="33"/>
      <c r="D32" s="34"/>
      <c r="E32" s="34"/>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94"/>
      <c r="AT32" s="96">
        <f t="shared" si="0"/>
        <v>0</v>
      </c>
      <c r="AU32" s="42"/>
      <c r="AV32" s="23"/>
    </row>
    <row r="33" spans="1:48" ht="15" customHeight="1">
      <c r="A33" s="31"/>
      <c r="B33" s="32"/>
      <c r="C33" s="33"/>
      <c r="D33" s="34"/>
      <c r="E33" s="34"/>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94"/>
      <c r="AT33" s="96">
        <f t="shared" si="0"/>
        <v>0</v>
      </c>
      <c r="AU33" s="42"/>
      <c r="AV33" s="23"/>
    </row>
    <row r="34" spans="1:48" ht="15" customHeight="1">
      <c r="A34" s="31"/>
      <c r="B34" s="32"/>
      <c r="C34" s="33"/>
      <c r="D34" s="34"/>
      <c r="E34" s="34"/>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94"/>
      <c r="AT34" s="96">
        <f t="shared" si="0"/>
        <v>0</v>
      </c>
      <c r="AU34" s="42"/>
      <c r="AV34" s="23"/>
    </row>
    <row r="35" spans="1:48" ht="15" customHeight="1">
      <c r="A35" s="31"/>
      <c r="B35" s="32"/>
      <c r="C35" s="33"/>
      <c r="D35" s="34"/>
      <c r="E35" s="34"/>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94"/>
      <c r="AT35" s="96">
        <f t="shared" si="0"/>
        <v>0</v>
      </c>
      <c r="AU35" s="42"/>
      <c r="AV35" s="23"/>
    </row>
    <row r="36" spans="1:48" ht="15" customHeight="1">
      <c r="A36" s="31"/>
      <c r="B36" s="32"/>
      <c r="C36" s="33"/>
      <c r="D36" s="34"/>
      <c r="E36" s="34"/>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94"/>
      <c r="AT36" s="96">
        <f t="shared" si="0"/>
        <v>0</v>
      </c>
      <c r="AU36" s="42"/>
      <c r="AV36" s="23"/>
    </row>
    <row r="37" spans="1:48" ht="15" customHeight="1">
      <c r="A37" s="31"/>
      <c r="B37" s="32"/>
      <c r="C37" s="33"/>
      <c r="D37" s="34"/>
      <c r="E37" s="34"/>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94"/>
      <c r="AT37" s="96">
        <f t="shared" si="0"/>
        <v>0</v>
      </c>
      <c r="AU37" s="42"/>
      <c r="AV37" s="23"/>
    </row>
    <row r="38" spans="1:48" ht="15" customHeight="1">
      <c r="A38" s="31"/>
      <c r="B38" s="32"/>
      <c r="C38" s="33"/>
      <c r="D38" s="34"/>
      <c r="E38" s="34"/>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94"/>
      <c r="AT38" s="96">
        <f t="shared" si="0"/>
        <v>0</v>
      </c>
      <c r="AU38" s="42"/>
      <c r="AV38" s="23"/>
    </row>
    <row r="39" spans="1:48" ht="15" customHeight="1">
      <c r="A39" s="31"/>
      <c r="B39" s="32"/>
      <c r="C39" s="33"/>
      <c r="D39" s="34"/>
      <c r="E39" s="34"/>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94"/>
      <c r="AT39" s="96">
        <f t="shared" si="0"/>
        <v>0</v>
      </c>
      <c r="AU39" s="42"/>
      <c r="AV39" s="23"/>
    </row>
    <row r="40" spans="1:48" ht="15" customHeight="1">
      <c r="A40" s="31"/>
      <c r="B40" s="32"/>
      <c r="C40" s="33"/>
      <c r="D40" s="34"/>
      <c r="E40" s="34"/>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94"/>
      <c r="AT40" s="96">
        <f t="shared" si="0"/>
        <v>0</v>
      </c>
      <c r="AU40" s="42"/>
      <c r="AV40" s="23"/>
    </row>
    <row r="41" spans="1:48" ht="15" customHeight="1">
      <c r="A41" s="31"/>
      <c r="B41" s="32"/>
      <c r="C41" s="33"/>
      <c r="D41" s="34"/>
      <c r="E41" s="34"/>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94"/>
      <c r="AT41" s="96">
        <f t="shared" si="0"/>
        <v>0</v>
      </c>
      <c r="AU41" s="42"/>
      <c r="AV41" s="23"/>
    </row>
    <row r="42" spans="1:48" ht="15" customHeight="1">
      <c r="A42" s="31"/>
      <c r="B42" s="32"/>
      <c r="C42" s="33"/>
      <c r="D42" s="34"/>
      <c r="E42" s="34"/>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94"/>
      <c r="AT42" s="96">
        <f t="shared" si="0"/>
        <v>0</v>
      </c>
      <c r="AU42" s="42"/>
      <c r="AV42" s="23"/>
    </row>
    <row r="43" spans="1:48" ht="15" customHeight="1">
      <c r="A43" s="31"/>
      <c r="B43" s="32"/>
      <c r="C43" s="33"/>
      <c r="D43" s="34"/>
      <c r="E43" s="34"/>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94"/>
      <c r="AT43" s="96">
        <f t="shared" si="0"/>
        <v>0</v>
      </c>
      <c r="AU43" s="42"/>
      <c r="AV43" s="23"/>
    </row>
    <row r="44" spans="1:48" ht="15" customHeight="1">
      <c r="A44" s="31"/>
      <c r="B44" s="32"/>
      <c r="C44" s="33"/>
      <c r="D44" s="34"/>
      <c r="E44" s="34"/>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94"/>
      <c r="AT44" s="96">
        <f t="shared" si="0"/>
        <v>0</v>
      </c>
      <c r="AU44" s="42"/>
      <c r="AV44" s="23"/>
    </row>
    <row r="45" spans="1:48" ht="15" customHeight="1">
      <c r="A45" s="31"/>
      <c r="B45" s="32"/>
      <c r="C45" s="33"/>
      <c r="D45" s="34"/>
      <c r="E45" s="34"/>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94"/>
      <c r="AT45" s="96">
        <f t="shared" si="0"/>
        <v>0</v>
      </c>
      <c r="AU45" s="42"/>
      <c r="AV45" s="23"/>
    </row>
    <row r="46" spans="1:48" ht="15" customHeight="1">
      <c r="A46" s="31"/>
      <c r="B46" s="32"/>
      <c r="C46" s="33"/>
      <c r="D46" s="34"/>
      <c r="E46" s="34"/>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94"/>
      <c r="AT46" s="96">
        <f t="shared" si="0"/>
        <v>0</v>
      </c>
      <c r="AU46" s="42"/>
      <c r="AV46" s="23"/>
    </row>
    <row r="47" spans="1:48" ht="15" customHeight="1">
      <c r="A47" s="31"/>
      <c r="B47" s="32"/>
      <c r="C47" s="33"/>
      <c r="D47" s="34"/>
      <c r="E47" s="34"/>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94"/>
      <c r="AT47" s="96">
        <f t="shared" si="0"/>
        <v>0</v>
      </c>
      <c r="AU47" s="42"/>
      <c r="AV47" s="23"/>
    </row>
    <row r="48" spans="1:48" ht="15" customHeight="1">
      <c r="A48" s="31"/>
      <c r="B48" s="32"/>
      <c r="C48" s="33"/>
      <c r="D48" s="34"/>
      <c r="E48" s="34"/>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94"/>
      <c r="AT48" s="96">
        <f t="shared" si="0"/>
        <v>0</v>
      </c>
      <c r="AU48" s="42"/>
      <c r="AV48" s="23"/>
    </row>
    <row r="49" spans="1:48" ht="15" customHeight="1">
      <c r="A49" s="31"/>
      <c r="B49" s="32"/>
      <c r="C49" s="33"/>
      <c r="D49" s="34"/>
      <c r="E49" s="34"/>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94"/>
      <c r="AT49" s="96">
        <f t="shared" si="0"/>
        <v>0</v>
      </c>
      <c r="AU49" s="42"/>
      <c r="AV49" s="23"/>
    </row>
    <row r="50" spans="1:48" ht="15" customHeight="1">
      <c r="A50" s="31"/>
      <c r="B50" s="32"/>
      <c r="C50" s="33"/>
      <c r="D50" s="34"/>
      <c r="E50" s="34"/>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94"/>
      <c r="AT50" s="96">
        <f t="shared" si="0"/>
        <v>0</v>
      </c>
      <c r="AU50" s="42"/>
      <c r="AV50" s="23"/>
    </row>
    <row r="51" spans="1:48" ht="15" customHeight="1">
      <c r="A51" s="31"/>
      <c r="B51" s="32"/>
      <c r="C51" s="33"/>
      <c r="D51" s="34"/>
      <c r="E51" s="34"/>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94"/>
      <c r="AT51" s="96">
        <f t="shared" si="0"/>
        <v>0</v>
      </c>
      <c r="AU51" s="42"/>
      <c r="AV51" s="23"/>
    </row>
    <row r="52" spans="1:48" ht="15" customHeight="1">
      <c r="A52" s="31"/>
      <c r="B52" s="32"/>
      <c r="C52" s="33"/>
      <c r="D52" s="34"/>
      <c r="E52" s="34"/>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94"/>
      <c r="AT52" s="96">
        <f t="shared" si="0"/>
        <v>0</v>
      </c>
      <c r="AU52" s="42"/>
      <c r="AV52" s="23"/>
    </row>
    <row r="53" spans="1:48" ht="15" customHeight="1">
      <c r="A53" s="31"/>
      <c r="B53" s="32"/>
      <c r="C53" s="33"/>
      <c r="D53" s="34"/>
      <c r="E53" s="34"/>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94"/>
      <c r="AT53" s="96">
        <f t="shared" si="0"/>
        <v>0</v>
      </c>
      <c r="AU53" s="42"/>
      <c r="AV53" s="23"/>
    </row>
    <row r="54" spans="1:48" ht="15" customHeight="1">
      <c r="A54" s="31"/>
      <c r="B54" s="32"/>
      <c r="C54" s="33"/>
      <c r="D54" s="34"/>
      <c r="E54" s="34"/>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94"/>
      <c r="AT54" s="96">
        <f t="shared" si="0"/>
        <v>0</v>
      </c>
      <c r="AU54" s="42"/>
      <c r="AV54" s="23"/>
    </row>
    <row r="55" spans="1:48" ht="15" customHeight="1">
      <c r="A55" s="31"/>
      <c r="B55" s="32"/>
      <c r="C55" s="33"/>
      <c r="D55" s="34"/>
      <c r="E55" s="34"/>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94"/>
      <c r="AT55" s="96">
        <f t="shared" si="0"/>
        <v>0</v>
      </c>
      <c r="AU55" s="42"/>
      <c r="AV55" s="23"/>
    </row>
    <row r="56" spans="1:48" ht="15" customHeight="1">
      <c r="A56" s="31"/>
      <c r="B56" s="32"/>
      <c r="C56" s="33"/>
      <c r="D56" s="34"/>
      <c r="E56" s="34"/>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94"/>
      <c r="AT56" s="96">
        <f t="shared" si="0"/>
        <v>0</v>
      </c>
      <c r="AU56" s="42"/>
      <c r="AV56" s="23"/>
    </row>
    <row r="57" spans="1:48" ht="15" customHeight="1">
      <c r="A57" s="31"/>
      <c r="B57" s="32"/>
      <c r="C57" s="33"/>
      <c r="D57" s="34"/>
      <c r="E57" s="34"/>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94"/>
      <c r="AT57" s="96">
        <f t="shared" si="0"/>
        <v>0</v>
      </c>
      <c r="AU57" s="42"/>
      <c r="AV57" s="23"/>
    </row>
    <row r="58" spans="1:48" ht="15" customHeight="1">
      <c r="A58" s="31"/>
      <c r="B58" s="32"/>
      <c r="C58" s="33"/>
      <c r="D58" s="34"/>
      <c r="E58" s="34"/>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94"/>
      <c r="AT58" s="96">
        <f t="shared" si="0"/>
        <v>0</v>
      </c>
      <c r="AU58" s="42"/>
      <c r="AV58" s="23"/>
    </row>
    <row r="59" spans="1:48" ht="15" customHeight="1">
      <c r="A59" s="31"/>
      <c r="B59" s="32"/>
      <c r="C59" s="33"/>
      <c r="D59" s="34"/>
      <c r="E59" s="34"/>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94"/>
      <c r="AT59" s="96">
        <f t="shared" si="0"/>
        <v>0</v>
      </c>
      <c r="AU59" s="42"/>
      <c r="AV59" s="23"/>
    </row>
    <row r="60" spans="1:48" ht="15" customHeight="1">
      <c r="A60" s="31"/>
      <c r="B60" s="32"/>
      <c r="C60" s="33"/>
      <c r="D60" s="34"/>
      <c r="E60" s="34"/>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94"/>
      <c r="AT60" s="96">
        <f t="shared" si="0"/>
        <v>0</v>
      </c>
      <c r="AU60" s="42"/>
      <c r="AV60" s="23"/>
    </row>
    <row r="61" spans="1:48" ht="15" customHeight="1">
      <c r="A61" s="31"/>
      <c r="B61" s="32"/>
      <c r="C61" s="33"/>
      <c r="D61" s="34"/>
      <c r="E61" s="34"/>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94"/>
      <c r="AT61" s="96">
        <f t="shared" si="0"/>
        <v>0</v>
      </c>
      <c r="AU61" s="42"/>
      <c r="AV61" s="23"/>
    </row>
    <row r="62" spans="1:48" ht="15" customHeight="1">
      <c r="A62" s="31"/>
      <c r="B62" s="32"/>
      <c r="C62" s="33"/>
      <c r="D62" s="34"/>
      <c r="E62" s="34"/>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94"/>
      <c r="AT62" s="96">
        <f t="shared" si="0"/>
        <v>0</v>
      </c>
      <c r="AU62" s="42"/>
      <c r="AV62" s="23"/>
    </row>
    <row r="63" spans="1:48" ht="15" customHeight="1">
      <c r="A63" s="31"/>
      <c r="B63" s="32"/>
      <c r="C63" s="33"/>
      <c r="D63" s="34"/>
      <c r="E63" s="34"/>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94"/>
      <c r="AT63" s="96">
        <f t="shared" si="0"/>
        <v>0</v>
      </c>
      <c r="AU63" s="42"/>
      <c r="AV63" s="23"/>
    </row>
    <row r="64" spans="1:48" ht="15" customHeight="1">
      <c r="A64" s="31"/>
      <c r="B64" s="32"/>
      <c r="C64" s="33"/>
      <c r="D64" s="34"/>
      <c r="E64" s="34"/>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94"/>
      <c r="AT64" s="96">
        <f t="shared" si="0"/>
        <v>0</v>
      </c>
      <c r="AU64" s="42"/>
      <c r="AV64" s="23"/>
    </row>
    <row r="65" spans="1:48" ht="15" customHeight="1">
      <c r="A65" s="31"/>
      <c r="B65" s="32"/>
      <c r="C65" s="33"/>
      <c r="D65" s="34"/>
      <c r="E65" s="34"/>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94"/>
      <c r="AT65" s="96">
        <f t="shared" si="0"/>
        <v>0</v>
      </c>
      <c r="AU65" s="42"/>
      <c r="AV65" s="23"/>
    </row>
    <row r="66" spans="1:48" ht="15" customHeight="1">
      <c r="A66" s="31"/>
      <c r="B66" s="32"/>
      <c r="C66" s="33"/>
      <c r="D66" s="34"/>
      <c r="E66" s="34"/>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94"/>
      <c r="AT66" s="96">
        <f t="shared" si="0"/>
        <v>0</v>
      </c>
      <c r="AU66" s="42"/>
      <c r="AV66" s="23"/>
    </row>
    <row r="67" spans="1:48" ht="15" customHeight="1">
      <c r="A67" s="31"/>
      <c r="B67" s="32"/>
      <c r="C67" s="33"/>
      <c r="D67" s="34"/>
      <c r="E67" s="34"/>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94"/>
      <c r="AT67" s="96">
        <f t="shared" ref="AT67:AT130" si="1">SUM(E67:AS67)</f>
        <v>0</v>
      </c>
      <c r="AU67" s="42"/>
      <c r="AV67" s="23"/>
    </row>
    <row r="68" spans="1:48" ht="15" customHeight="1">
      <c r="A68" s="31"/>
      <c r="B68" s="32"/>
      <c r="C68" s="33"/>
      <c r="D68" s="34"/>
      <c r="E68" s="34"/>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94"/>
      <c r="AT68" s="96">
        <f t="shared" si="1"/>
        <v>0</v>
      </c>
      <c r="AU68" s="42"/>
      <c r="AV68" s="23"/>
    </row>
    <row r="69" spans="1:48" ht="15" customHeight="1">
      <c r="A69" s="31"/>
      <c r="B69" s="32"/>
      <c r="C69" s="33"/>
      <c r="D69" s="34"/>
      <c r="E69" s="34"/>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94"/>
      <c r="AT69" s="96">
        <f t="shared" si="1"/>
        <v>0</v>
      </c>
      <c r="AU69" s="42"/>
      <c r="AV69" s="23"/>
    </row>
    <row r="70" spans="1:48" ht="15" customHeight="1">
      <c r="A70" s="31"/>
      <c r="B70" s="32"/>
      <c r="C70" s="33"/>
      <c r="D70" s="34"/>
      <c r="E70" s="34"/>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94"/>
      <c r="AT70" s="96">
        <f t="shared" si="1"/>
        <v>0</v>
      </c>
      <c r="AU70" s="42"/>
      <c r="AV70" s="23"/>
    </row>
    <row r="71" spans="1:48" ht="15" customHeight="1">
      <c r="A71" s="31"/>
      <c r="B71" s="32"/>
      <c r="C71" s="33"/>
      <c r="D71" s="34"/>
      <c r="E71" s="34"/>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94"/>
      <c r="AT71" s="96">
        <f t="shared" si="1"/>
        <v>0</v>
      </c>
      <c r="AU71" s="42"/>
      <c r="AV71" s="23"/>
    </row>
    <row r="72" spans="1:48" ht="15" customHeight="1">
      <c r="A72" s="31"/>
      <c r="B72" s="32"/>
      <c r="C72" s="33"/>
      <c r="D72" s="34"/>
      <c r="E72" s="34"/>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94"/>
      <c r="AT72" s="96">
        <f t="shared" si="1"/>
        <v>0</v>
      </c>
      <c r="AU72" s="42"/>
      <c r="AV72" s="23"/>
    </row>
    <row r="73" spans="1:48" ht="15" customHeight="1">
      <c r="A73" s="31"/>
      <c r="B73" s="32"/>
      <c r="C73" s="33"/>
      <c r="D73" s="34"/>
      <c r="E73" s="34"/>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94"/>
      <c r="AT73" s="96">
        <f t="shared" si="1"/>
        <v>0</v>
      </c>
      <c r="AU73" s="42"/>
      <c r="AV73" s="23"/>
    </row>
    <row r="74" spans="1:48" ht="15" customHeight="1">
      <c r="A74" s="31"/>
      <c r="B74" s="32"/>
      <c r="C74" s="33"/>
      <c r="D74" s="34"/>
      <c r="E74" s="34"/>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94"/>
      <c r="AT74" s="96">
        <f t="shared" si="1"/>
        <v>0</v>
      </c>
      <c r="AU74" s="42"/>
      <c r="AV74" s="23"/>
    </row>
    <row r="75" spans="1:48" ht="15" customHeight="1">
      <c r="A75" s="31"/>
      <c r="B75" s="32"/>
      <c r="C75" s="33"/>
      <c r="D75" s="34"/>
      <c r="E75" s="34"/>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94"/>
      <c r="AT75" s="96">
        <f t="shared" si="1"/>
        <v>0</v>
      </c>
      <c r="AU75" s="42"/>
      <c r="AV75" s="23"/>
    </row>
    <row r="76" spans="1:48" ht="15" customHeight="1">
      <c r="A76" s="31"/>
      <c r="B76" s="32"/>
      <c r="C76" s="33"/>
      <c r="D76" s="34"/>
      <c r="E76" s="34"/>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94"/>
      <c r="AT76" s="96">
        <f t="shared" si="1"/>
        <v>0</v>
      </c>
      <c r="AU76" s="42"/>
      <c r="AV76" s="23"/>
    </row>
    <row r="77" spans="1:48" ht="15" customHeight="1">
      <c r="A77" s="31"/>
      <c r="B77" s="32"/>
      <c r="C77" s="33"/>
      <c r="D77" s="34"/>
      <c r="E77" s="34"/>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94"/>
      <c r="AT77" s="96">
        <f t="shared" si="1"/>
        <v>0</v>
      </c>
      <c r="AU77" s="42"/>
      <c r="AV77" s="23"/>
    </row>
    <row r="78" spans="1:48" ht="15" customHeight="1">
      <c r="A78" s="31"/>
      <c r="B78" s="32"/>
      <c r="C78" s="33"/>
      <c r="D78" s="34"/>
      <c r="E78" s="34"/>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94"/>
      <c r="AT78" s="96">
        <f t="shared" si="1"/>
        <v>0</v>
      </c>
      <c r="AU78" s="42"/>
      <c r="AV78" s="23"/>
    </row>
    <row r="79" spans="1:48" ht="15" customHeight="1">
      <c r="A79" s="31"/>
      <c r="B79" s="32"/>
      <c r="C79" s="33"/>
      <c r="D79" s="34"/>
      <c r="E79" s="34"/>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94"/>
      <c r="AT79" s="96">
        <f t="shared" si="1"/>
        <v>0</v>
      </c>
      <c r="AU79" s="42"/>
      <c r="AV79" s="23"/>
    </row>
    <row r="80" spans="1:48" ht="15" customHeight="1">
      <c r="A80" s="31"/>
      <c r="B80" s="32"/>
      <c r="C80" s="33"/>
      <c r="D80" s="34"/>
      <c r="E80" s="34"/>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94"/>
      <c r="AT80" s="96">
        <f t="shared" si="1"/>
        <v>0</v>
      </c>
      <c r="AU80" s="42"/>
      <c r="AV80" s="23"/>
    </row>
    <row r="81" spans="1:48" ht="15" customHeight="1">
      <c r="A81" s="31"/>
      <c r="B81" s="32"/>
      <c r="C81" s="33"/>
      <c r="D81" s="34"/>
      <c r="E81" s="34"/>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94"/>
      <c r="AT81" s="96">
        <f t="shared" si="1"/>
        <v>0</v>
      </c>
      <c r="AU81" s="42"/>
      <c r="AV81" s="23"/>
    </row>
    <row r="82" spans="1:48" ht="15" customHeight="1">
      <c r="A82" s="31"/>
      <c r="B82" s="32"/>
      <c r="C82" s="33"/>
      <c r="D82" s="34"/>
      <c r="E82" s="34"/>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94"/>
      <c r="AT82" s="96">
        <f t="shared" si="1"/>
        <v>0</v>
      </c>
      <c r="AU82" s="42"/>
      <c r="AV82" s="23"/>
    </row>
    <row r="83" spans="1:48" ht="15" customHeight="1">
      <c r="A83" s="31"/>
      <c r="B83" s="32"/>
      <c r="C83" s="33"/>
      <c r="D83" s="34"/>
      <c r="E83" s="34"/>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94"/>
      <c r="AT83" s="96">
        <f t="shared" si="1"/>
        <v>0</v>
      </c>
      <c r="AU83" s="42"/>
      <c r="AV83" s="23"/>
    </row>
    <row r="84" spans="1:48" ht="15" customHeight="1">
      <c r="A84" s="31"/>
      <c r="B84" s="32"/>
      <c r="C84" s="33"/>
      <c r="D84" s="34"/>
      <c r="E84" s="34"/>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94"/>
      <c r="AT84" s="96">
        <f t="shared" si="1"/>
        <v>0</v>
      </c>
      <c r="AU84" s="42"/>
      <c r="AV84" s="23"/>
    </row>
    <row r="85" spans="1:48" ht="15" customHeight="1">
      <c r="A85" s="31"/>
      <c r="B85" s="32"/>
      <c r="C85" s="33"/>
      <c r="D85" s="34"/>
      <c r="E85" s="34"/>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94"/>
      <c r="AT85" s="96">
        <f t="shared" si="1"/>
        <v>0</v>
      </c>
      <c r="AU85" s="42"/>
      <c r="AV85" s="23"/>
    </row>
    <row r="86" spans="1:48" ht="15" customHeight="1">
      <c r="A86" s="31"/>
      <c r="B86" s="32"/>
      <c r="C86" s="33"/>
      <c r="D86" s="34"/>
      <c r="E86" s="34"/>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94"/>
      <c r="AT86" s="96">
        <f t="shared" si="1"/>
        <v>0</v>
      </c>
      <c r="AU86" s="42"/>
      <c r="AV86" s="23"/>
    </row>
    <row r="87" spans="1:48" ht="15" customHeight="1">
      <c r="A87" s="31"/>
      <c r="B87" s="32"/>
      <c r="C87" s="33"/>
      <c r="D87" s="34"/>
      <c r="E87" s="34"/>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94"/>
      <c r="AT87" s="96">
        <f t="shared" si="1"/>
        <v>0</v>
      </c>
      <c r="AU87" s="42"/>
      <c r="AV87" s="23"/>
    </row>
    <row r="88" spans="1:48" ht="15" customHeight="1">
      <c r="A88" s="31"/>
      <c r="B88" s="32"/>
      <c r="C88" s="33"/>
      <c r="D88" s="34"/>
      <c r="E88" s="34"/>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94"/>
      <c r="AT88" s="96">
        <f t="shared" si="1"/>
        <v>0</v>
      </c>
      <c r="AU88" s="42"/>
      <c r="AV88" s="23"/>
    </row>
    <row r="89" spans="1:48" ht="15" customHeight="1">
      <c r="A89" s="31"/>
      <c r="B89" s="32"/>
      <c r="C89" s="33"/>
      <c r="D89" s="34"/>
      <c r="E89" s="34"/>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94"/>
      <c r="AT89" s="96">
        <f t="shared" si="1"/>
        <v>0</v>
      </c>
      <c r="AU89" s="42"/>
      <c r="AV89" s="23"/>
    </row>
    <row r="90" spans="1:48" ht="15" customHeight="1">
      <c r="A90" s="31"/>
      <c r="B90" s="32"/>
      <c r="C90" s="33"/>
      <c r="D90" s="34"/>
      <c r="E90" s="34"/>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94"/>
      <c r="AT90" s="96">
        <f t="shared" si="1"/>
        <v>0</v>
      </c>
      <c r="AU90" s="42"/>
      <c r="AV90" s="23"/>
    </row>
    <row r="91" spans="1:48" ht="15" customHeight="1">
      <c r="A91" s="31"/>
      <c r="B91" s="32"/>
      <c r="C91" s="33"/>
      <c r="D91" s="34"/>
      <c r="E91" s="34"/>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94"/>
      <c r="AT91" s="96">
        <f t="shared" si="1"/>
        <v>0</v>
      </c>
      <c r="AU91" s="42"/>
      <c r="AV91" s="23"/>
    </row>
    <row r="92" spans="1:48" ht="15" customHeight="1">
      <c r="A92" s="31"/>
      <c r="B92" s="32"/>
      <c r="C92" s="33"/>
      <c r="D92" s="34"/>
      <c r="E92" s="34"/>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94"/>
      <c r="AT92" s="96">
        <f t="shared" si="1"/>
        <v>0</v>
      </c>
      <c r="AU92" s="42"/>
      <c r="AV92" s="23"/>
    </row>
    <row r="93" spans="1:48" ht="15" customHeight="1">
      <c r="A93" s="31"/>
      <c r="B93" s="32"/>
      <c r="C93" s="33"/>
      <c r="D93" s="34"/>
      <c r="E93" s="34"/>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94"/>
      <c r="AT93" s="96">
        <f t="shared" si="1"/>
        <v>0</v>
      </c>
      <c r="AU93" s="42"/>
      <c r="AV93" s="23"/>
    </row>
    <row r="94" spans="1:48" ht="15" customHeight="1">
      <c r="A94" s="31"/>
      <c r="B94" s="32"/>
      <c r="C94" s="33"/>
      <c r="D94" s="34"/>
      <c r="E94" s="34"/>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94"/>
      <c r="AT94" s="96">
        <f t="shared" si="1"/>
        <v>0</v>
      </c>
      <c r="AU94" s="42"/>
      <c r="AV94" s="23"/>
    </row>
    <row r="95" spans="1:48" ht="15" customHeight="1">
      <c r="A95" s="31"/>
      <c r="B95" s="32"/>
      <c r="C95" s="33"/>
      <c r="D95" s="34"/>
      <c r="E95" s="34"/>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94"/>
      <c r="AT95" s="96">
        <f t="shared" si="1"/>
        <v>0</v>
      </c>
      <c r="AU95" s="42"/>
      <c r="AV95" s="23"/>
    </row>
    <row r="96" spans="1:48" ht="15" customHeight="1">
      <c r="A96" s="31"/>
      <c r="B96" s="32"/>
      <c r="C96" s="33"/>
      <c r="D96" s="34"/>
      <c r="E96" s="34"/>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94"/>
      <c r="AT96" s="96">
        <f t="shared" si="1"/>
        <v>0</v>
      </c>
      <c r="AU96" s="42"/>
      <c r="AV96" s="23"/>
    </row>
    <row r="97" spans="1:48" ht="15" customHeight="1">
      <c r="A97" s="31"/>
      <c r="B97" s="32"/>
      <c r="C97" s="33"/>
      <c r="D97" s="34"/>
      <c r="E97" s="34"/>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94"/>
      <c r="AT97" s="96">
        <f t="shared" si="1"/>
        <v>0</v>
      </c>
      <c r="AU97" s="42"/>
      <c r="AV97" s="23"/>
    </row>
    <row r="98" spans="1:48" ht="15" customHeight="1">
      <c r="A98" s="31"/>
      <c r="B98" s="32"/>
      <c r="C98" s="33"/>
      <c r="D98" s="34"/>
      <c r="E98" s="34"/>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94"/>
      <c r="AT98" s="96">
        <f t="shared" si="1"/>
        <v>0</v>
      </c>
      <c r="AU98" s="42"/>
      <c r="AV98" s="23"/>
    </row>
    <row r="99" spans="1:48" ht="15" customHeight="1">
      <c r="A99" s="31"/>
      <c r="B99" s="32"/>
      <c r="C99" s="33"/>
      <c r="D99" s="34"/>
      <c r="E99" s="34"/>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94"/>
      <c r="AT99" s="96">
        <f t="shared" si="1"/>
        <v>0</v>
      </c>
      <c r="AU99" s="42"/>
      <c r="AV99" s="23"/>
    </row>
    <row r="100" spans="1:48" ht="15" customHeight="1">
      <c r="A100" s="31"/>
      <c r="B100" s="32"/>
      <c r="C100" s="33"/>
      <c r="D100" s="34"/>
      <c r="E100" s="34"/>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94"/>
      <c r="AT100" s="96">
        <f t="shared" si="1"/>
        <v>0</v>
      </c>
      <c r="AU100" s="42"/>
      <c r="AV100" s="23"/>
    </row>
    <row r="101" spans="1:48" ht="15" customHeight="1">
      <c r="A101" s="31"/>
      <c r="B101" s="32"/>
      <c r="C101" s="33"/>
      <c r="D101" s="34"/>
      <c r="E101" s="34"/>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94"/>
      <c r="AT101" s="96">
        <f t="shared" si="1"/>
        <v>0</v>
      </c>
      <c r="AU101" s="42"/>
      <c r="AV101" s="23"/>
    </row>
    <row r="102" spans="1:48" ht="15" customHeight="1">
      <c r="A102" s="31"/>
      <c r="B102" s="32"/>
      <c r="C102" s="33"/>
      <c r="D102" s="34"/>
      <c r="E102" s="34"/>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94"/>
      <c r="AT102" s="96">
        <f t="shared" si="1"/>
        <v>0</v>
      </c>
      <c r="AU102" s="42"/>
      <c r="AV102" s="23"/>
    </row>
    <row r="103" spans="1:48" ht="15" customHeight="1">
      <c r="A103" s="31"/>
      <c r="B103" s="32"/>
      <c r="C103" s="33"/>
      <c r="D103" s="34"/>
      <c r="E103" s="34"/>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94"/>
      <c r="AT103" s="96">
        <f t="shared" si="1"/>
        <v>0</v>
      </c>
      <c r="AU103" s="42"/>
      <c r="AV103" s="23"/>
    </row>
    <row r="104" spans="1:48" ht="15" customHeight="1">
      <c r="A104" s="31"/>
      <c r="B104" s="32"/>
      <c r="C104" s="33"/>
      <c r="D104" s="34"/>
      <c r="E104" s="34"/>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94"/>
      <c r="AT104" s="96">
        <f t="shared" si="1"/>
        <v>0</v>
      </c>
      <c r="AU104" s="42"/>
      <c r="AV104" s="23"/>
    </row>
    <row r="105" spans="1:48" ht="15" customHeight="1">
      <c r="A105" s="31"/>
      <c r="B105" s="32"/>
      <c r="C105" s="33"/>
      <c r="D105" s="34"/>
      <c r="E105" s="34"/>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94"/>
      <c r="AT105" s="96">
        <f t="shared" si="1"/>
        <v>0</v>
      </c>
      <c r="AU105" s="42"/>
      <c r="AV105" s="23"/>
    </row>
    <row r="106" spans="1:48" ht="15" customHeight="1">
      <c r="A106" s="31"/>
      <c r="B106" s="32"/>
      <c r="C106" s="33"/>
      <c r="D106" s="34"/>
      <c r="E106" s="34"/>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94"/>
      <c r="AT106" s="96">
        <f t="shared" si="1"/>
        <v>0</v>
      </c>
      <c r="AU106" s="42"/>
      <c r="AV106" s="23"/>
    </row>
    <row r="107" spans="1:48" ht="15" customHeight="1">
      <c r="A107" s="31"/>
      <c r="B107" s="32"/>
      <c r="C107" s="33"/>
      <c r="D107" s="34"/>
      <c r="E107" s="34"/>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94"/>
      <c r="AT107" s="96">
        <f t="shared" si="1"/>
        <v>0</v>
      </c>
      <c r="AU107" s="42"/>
      <c r="AV107" s="23"/>
    </row>
    <row r="108" spans="1:48" ht="15" customHeight="1">
      <c r="A108" s="31"/>
      <c r="B108" s="32"/>
      <c r="C108" s="33"/>
      <c r="D108" s="34"/>
      <c r="E108" s="34"/>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94"/>
      <c r="AT108" s="96">
        <f t="shared" si="1"/>
        <v>0</v>
      </c>
      <c r="AU108" s="42"/>
      <c r="AV108" s="23"/>
    </row>
    <row r="109" spans="1:48" ht="15" customHeight="1">
      <c r="A109" s="31"/>
      <c r="B109" s="32"/>
      <c r="C109" s="33"/>
      <c r="D109" s="34"/>
      <c r="E109" s="34"/>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94"/>
      <c r="AT109" s="96">
        <f t="shared" si="1"/>
        <v>0</v>
      </c>
      <c r="AU109" s="42"/>
      <c r="AV109" s="23"/>
    </row>
    <row r="110" spans="1:48" ht="15" customHeight="1">
      <c r="A110" s="31"/>
      <c r="B110" s="32"/>
      <c r="C110" s="33"/>
      <c r="D110" s="34"/>
      <c r="E110" s="34"/>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94"/>
      <c r="AT110" s="96">
        <f t="shared" si="1"/>
        <v>0</v>
      </c>
      <c r="AU110" s="42"/>
      <c r="AV110" s="23"/>
    </row>
    <row r="111" spans="1:48" ht="15" customHeight="1">
      <c r="A111" s="31"/>
      <c r="B111" s="32"/>
      <c r="C111" s="33"/>
      <c r="D111" s="34"/>
      <c r="E111" s="34"/>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94"/>
      <c r="AT111" s="96">
        <f t="shared" si="1"/>
        <v>0</v>
      </c>
      <c r="AU111" s="42"/>
      <c r="AV111" s="23"/>
    </row>
    <row r="112" spans="1:48" ht="15" customHeight="1">
      <c r="A112" s="31"/>
      <c r="B112" s="32"/>
      <c r="C112" s="33"/>
      <c r="D112" s="34"/>
      <c r="E112" s="34"/>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94"/>
      <c r="AT112" s="96">
        <f t="shared" si="1"/>
        <v>0</v>
      </c>
      <c r="AU112" s="42"/>
      <c r="AV112" s="23"/>
    </row>
    <row r="113" spans="1:48" ht="15" customHeight="1">
      <c r="A113" s="31"/>
      <c r="B113" s="32"/>
      <c r="C113" s="33"/>
      <c r="D113" s="34"/>
      <c r="E113" s="34"/>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94"/>
      <c r="AT113" s="96">
        <f t="shared" si="1"/>
        <v>0</v>
      </c>
      <c r="AU113" s="42"/>
      <c r="AV113" s="23"/>
    </row>
    <row r="114" spans="1:48" ht="15" customHeight="1">
      <c r="A114" s="31"/>
      <c r="B114" s="32"/>
      <c r="C114" s="33"/>
      <c r="D114" s="34"/>
      <c r="E114" s="34"/>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94"/>
      <c r="AT114" s="96">
        <f t="shared" si="1"/>
        <v>0</v>
      </c>
      <c r="AU114" s="42"/>
      <c r="AV114" s="23"/>
    </row>
    <row r="115" spans="1:48" ht="15" customHeight="1">
      <c r="A115" s="31"/>
      <c r="B115" s="32"/>
      <c r="C115" s="33"/>
      <c r="D115" s="34"/>
      <c r="E115" s="34"/>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94"/>
      <c r="AT115" s="96">
        <f t="shared" si="1"/>
        <v>0</v>
      </c>
      <c r="AU115" s="42"/>
      <c r="AV115" s="23"/>
    </row>
    <row r="116" spans="1:48" ht="15" customHeight="1">
      <c r="A116" s="31"/>
      <c r="B116" s="32"/>
      <c r="C116" s="33"/>
      <c r="D116" s="34"/>
      <c r="E116" s="34"/>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94"/>
      <c r="AT116" s="96">
        <f t="shared" si="1"/>
        <v>0</v>
      </c>
      <c r="AU116" s="42"/>
      <c r="AV116" s="23"/>
    </row>
    <row r="117" spans="1:48" ht="15" customHeight="1">
      <c r="A117" s="31"/>
      <c r="B117" s="32"/>
      <c r="C117" s="33"/>
      <c r="D117" s="34"/>
      <c r="E117" s="34"/>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94"/>
      <c r="AT117" s="96">
        <f t="shared" si="1"/>
        <v>0</v>
      </c>
      <c r="AU117" s="42"/>
      <c r="AV117" s="23"/>
    </row>
    <row r="118" spans="1:48" ht="15" customHeight="1">
      <c r="A118" s="31"/>
      <c r="B118" s="32"/>
      <c r="C118" s="33"/>
      <c r="D118" s="34"/>
      <c r="E118" s="34"/>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94"/>
      <c r="AT118" s="96">
        <f t="shared" si="1"/>
        <v>0</v>
      </c>
      <c r="AU118" s="42"/>
      <c r="AV118" s="23"/>
    </row>
    <row r="119" spans="1:48" ht="15" customHeight="1">
      <c r="A119" s="31"/>
      <c r="B119" s="32"/>
      <c r="C119" s="33"/>
      <c r="D119" s="34"/>
      <c r="E119" s="34"/>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94"/>
      <c r="AT119" s="96">
        <f t="shared" si="1"/>
        <v>0</v>
      </c>
      <c r="AU119" s="42"/>
      <c r="AV119" s="23"/>
    </row>
    <row r="120" spans="1:48" ht="15" customHeight="1">
      <c r="A120" s="31"/>
      <c r="B120" s="32"/>
      <c r="C120" s="33"/>
      <c r="D120" s="34"/>
      <c r="E120" s="34"/>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94"/>
      <c r="AT120" s="96">
        <f t="shared" si="1"/>
        <v>0</v>
      </c>
      <c r="AU120" s="42"/>
      <c r="AV120" s="23"/>
    </row>
    <row r="121" spans="1:48" ht="15" customHeight="1">
      <c r="A121" s="31"/>
      <c r="B121" s="32"/>
      <c r="C121" s="33"/>
      <c r="D121" s="34"/>
      <c r="E121" s="34"/>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94"/>
      <c r="AT121" s="96">
        <f t="shared" si="1"/>
        <v>0</v>
      </c>
      <c r="AU121" s="42"/>
      <c r="AV121" s="23"/>
    </row>
    <row r="122" spans="1:48" ht="15" customHeight="1">
      <c r="A122" s="31"/>
      <c r="B122" s="32"/>
      <c r="C122" s="33"/>
      <c r="D122" s="34"/>
      <c r="E122" s="34"/>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94"/>
      <c r="AT122" s="96">
        <f t="shared" si="1"/>
        <v>0</v>
      </c>
      <c r="AU122" s="42"/>
      <c r="AV122" s="23"/>
    </row>
    <row r="123" spans="1:48" ht="15" customHeight="1">
      <c r="A123" s="31"/>
      <c r="B123" s="32"/>
      <c r="C123" s="33"/>
      <c r="D123" s="34"/>
      <c r="E123" s="34"/>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94"/>
      <c r="AT123" s="96">
        <f t="shared" si="1"/>
        <v>0</v>
      </c>
      <c r="AU123" s="42"/>
      <c r="AV123" s="23"/>
    </row>
    <row r="124" spans="1:48" ht="15" customHeight="1">
      <c r="A124" s="31"/>
      <c r="B124" s="32"/>
      <c r="C124" s="33"/>
      <c r="D124" s="34"/>
      <c r="E124" s="34"/>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94"/>
      <c r="AT124" s="96">
        <f t="shared" si="1"/>
        <v>0</v>
      </c>
      <c r="AU124" s="42"/>
      <c r="AV124" s="23"/>
    </row>
    <row r="125" spans="1:48" ht="15" customHeight="1">
      <c r="A125" s="31"/>
      <c r="B125" s="32"/>
      <c r="C125" s="33"/>
      <c r="D125" s="34"/>
      <c r="E125" s="34"/>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94"/>
      <c r="AT125" s="96">
        <f t="shared" si="1"/>
        <v>0</v>
      </c>
      <c r="AU125" s="42"/>
      <c r="AV125" s="23"/>
    </row>
    <row r="126" spans="1:48" ht="15" customHeight="1">
      <c r="A126" s="31"/>
      <c r="B126" s="32"/>
      <c r="C126" s="33"/>
      <c r="D126" s="34"/>
      <c r="E126" s="34"/>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94"/>
      <c r="AT126" s="96">
        <f t="shared" si="1"/>
        <v>0</v>
      </c>
      <c r="AU126" s="42"/>
      <c r="AV126" s="23"/>
    </row>
    <row r="127" spans="1:48" ht="15" customHeight="1">
      <c r="A127" s="31"/>
      <c r="B127" s="32"/>
      <c r="C127" s="33"/>
      <c r="D127" s="34"/>
      <c r="E127" s="34"/>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94"/>
      <c r="AT127" s="96">
        <f t="shared" si="1"/>
        <v>0</v>
      </c>
      <c r="AU127" s="42"/>
      <c r="AV127" s="23"/>
    </row>
    <row r="128" spans="1:48" ht="15" customHeight="1">
      <c r="A128" s="31"/>
      <c r="B128" s="32"/>
      <c r="C128" s="33"/>
      <c r="D128" s="34"/>
      <c r="E128" s="34"/>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94"/>
      <c r="AT128" s="96">
        <f t="shared" si="1"/>
        <v>0</v>
      </c>
      <c r="AU128" s="42"/>
      <c r="AV128" s="23"/>
    </row>
    <row r="129" spans="1:48" ht="15" customHeight="1">
      <c r="A129" s="31"/>
      <c r="B129" s="32"/>
      <c r="C129" s="33"/>
      <c r="D129" s="34"/>
      <c r="E129" s="34"/>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94"/>
      <c r="AT129" s="96">
        <f t="shared" si="1"/>
        <v>0</v>
      </c>
      <c r="AU129" s="42"/>
      <c r="AV129" s="23"/>
    </row>
    <row r="130" spans="1:48" ht="15" customHeight="1">
      <c r="A130" s="31"/>
      <c r="B130" s="32"/>
      <c r="C130" s="33"/>
      <c r="D130" s="34"/>
      <c r="E130" s="34"/>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94"/>
      <c r="AT130" s="96">
        <f t="shared" si="1"/>
        <v>0</v>
      </c>
      <c r="AU130" s="42"/>
      <c r="AV130" s="23"/>
    </row>
    <row r="131" spans="1:48" ht="15" customHeight="1">
      <c r="A131" s="31"/>
      <c r="B131" s="32"/>
      <c r="C131" s="33"/>
      <c r="D131" s="34"/>
      <c r="E131" s="34"/>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94"/>
      <c r="AT131" s="96">
        <f t="shared" ref="AT131:AT194" si="2">SUM(E131:AS131)</f>
        <v>0</v>
      </c>
      <c r="AU131" s="42"/>
      <c r="AV131" s="23"/>
    </row>
    <row r="132" spans="1:48" ht="15" customHeight="1">
      <c r="A132" s="31"/>
      <c r="B132" s="32"/>
      <c r="C132" s="33"/>
      <c r="D132" s="34"/>
      <c r="E132" s="34"/>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94"/>
      <c r="AT132" s="96">
        <f t="shared" si="2"/>
        <v>0</v>
      </c>
      <c r="AU132" s="42"/>
      <c r="AV132" s="23"/>
    </row>
    <row r="133" spans="1:48" ht="15" customHeight="1">
      <c r="A133" s="31"/>
      <c r="B133" s="32"/>
      <c r="C133" s="33"/>
      <c r="D133" s="34"/>
      <c r="E133" s="34"/>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94"/>
      <c r="AT133" s="96">
        <f t="shared" si="2"/>
        <v>0</v>
      </c>
      <c r="AU133" s="42"/>
      <c r="AV133" s="23"/>
    </row>
    <row r="134" spans="1:48" ht="15" customHeight="1">
      <c r="A134" s="31"/>
      <c r="B134" s="32"/>
      <c r="C134" s="33"/>
      <c r="D134" s="34"/>
      <c r="E134" s="34"/>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94"/>
      <c r="AT134" s="96">
        <f t="shared" si="2"/>
        <v>0</v>
      </c>
      <c r="AU134" s="42"/>
      <c r="AV134" s="23"/>
    </row>
    <row r="135" spans="1:48" ht="15" customHeight="1">
      <c r="A135" s="31"/>
      <c r="B135" s="32"/>
      <c r="C135" s="33"/>
      <c r="D135" s="34"/>
      <c r="E135" s="34"/>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94"/>
      <c r="AT135" s="96">
        <f t="shared" si="2"/>
        <v>0</v>
      </c>
      <c r="AU135" s="42"/>
      <c r="AV135" s="23"/>
    </row>
    <row r="136" spans="1:48" ht="15" customHeight="1">
      <c r="A136" s="31"/>
      <c r="B136" s="32"/>
      <c r="C136" s="33"/>
      <c r="D136" s="34"/>
      <c r="E136" s="34"/>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94"/>
      <c r="AT136" s="96">
        <f t="shared" si="2"/>
        <v>0</v>
      </c>
      <c r="AU136" s="42"/>
      <c r="AV136" s="23"/>
    </row>
    <row r="137" spans="1:48" ht="15" customHeight="1">
      <c r="A137" s="31"/>
      <c r="B137" s="32"/>
      <c r="C137" s="33"/>
      <c r="D137" s="34"/>
      <c r="E137" s="34"/>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94"/>
      <c r="AT137" s="96">
        <f t="shared" si="2"/>
        <v>0</v>
      </c>
      <c r="AU137" s="42"/>
      <c r="AV137" s="23"/>
    </row>
    <row r="138" spans="1:48" ht="15" customHeight="1">
      <c r="A138" s="31"/>
      <c r="B138" s="32"/>
      <c r="C138" s="33"/>
      <c r="D138" s="34"/>
      <c r="E138" s="34"/>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94"/>
      <c r="AT138" s="96">
        <f t="shared" si="2"/>
        <v>0</v>
      </c>
      <c r="AU138" s="42"/>
      <c r="AV138" s="23"/>
    </row>
    <row r="139" spans="1:48" ht="15" customHeight="1">
      <c r="A139" s="31"/>
      <c r="B139" s="32"/>
      <c r="C139" s="33"/>
      <c r="D139" s="34"/>
      <c r="E139" s="34"/>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94"/>
      <c r="AT139" s="96">
        <f t="shared" si="2"/>
        <v>0</v>
      </c>
      <c r="AU139" s="42"/>
      <c r="AV139" s="23"/>
    </row>
    <row r="140" spans="1:48" ht="15" customHeight="1">
      <c r="A140" s="31"/>
      <c r="B140" s="32"/>
      <c r="C140" s="33"/>
      <c r="D140" s="34"/>
      <c r="E140" s="34"/>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94"/>
      <c r="AT140" s="96">
        <f t="shared" si="2"/>
        <v>0</v>
      </c>
      <c r="AU140" s="42"/>
      <c r="AV140" s="23"/>
    </row>
    <row r="141" spans="1:48" ht="15" customHeight="1">
      <c r="A141" s="31"/>
      <c r="B141" s="32"/>
      <c r="C141" s="33"/>
      <c r="D141" s="34"/>
      <c r="E141" s="34"/>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94"/>
      <c r="AT141" s="96">
        <f t="shared" si="2"/>
        <v>0</v>
      </c>
      <c r="AU141" s="42"/>
      <c r="AV141" s="23"/>
    </row>
    <row r="142" spans="1:48" ht="15" customHeight="1">
      <c r="A142" s="31"/>
      <c r="B142" s="32"/>
      <c r="C142" s="33"/>
      <c r="D142" s="34"/>
      <c r="E142" s="34"/>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94"/>
      <c r="AT142" s="96">
        <f t="shared" si="2"/>
        <v>0</v>
      </c>
      <c r="AU142" s="42"/>
      <c r="AV142" s="23"/>
    </row>
    <row r="143" spans="1:48" ht="15" customHeight="1">
      <c r="A143" s="31"/>
      <c r="B143" s="32"/>
      <c r="C143" s="33"/>
      <c r="D143" s="34"/>
      <c r="E143" s="34"/>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94"/>
      <c r="AT143" s="96">
        <f t="shared" si="2"/>
        <v>0</v>
      </c>
      <c r="AU143" s="42"/>
      <c r="AV143" s="23"/>
    </row>
    <row r="144" spans="1:48" ht="15" customHeight="1">
      <c r="A144" s="31"/>
      <c r="B144" s="32"/>
      <c r="C144" s="33"/>
      <c r="D144" s="34"/>
      <c r="E144" s="34"/>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94"/>
      <c r="AT144" s="96">
        <f t="shared" si="2"/>
        <v>0</v>
      </c>
      <c r="AU144" s="42"/>
      <c r="AV144" s="23"/>
    </row>
    <row r="145" spans="1:48" ht="15" customHeight="1">
      <c r="A145" s="31"/>
      <c r="B145" s="32"/>
      <c r="C145" s="33"/>
      <c r="D145" s="34"/>
      <c r="E145" s="34"/>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94"/>
      <c r="AT145" s="96">
        <f t="shared" si="2"/>
        <v>0</v>
      </c>
      <c r="AU145" s="42"/>
      <c r="AV145" s="23"/>
    </row>
    <row r="146" spans="1:48" ht="15" customHeight="1">
      <c r="A146" s="31"/>
      <c r="B146" s="32"/>
      <c r="C146" s="33"/>
      <c r="D146" s="34"/>
      <c r="E146" s="34"/>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94"/>
      <c r="AT146" s="96">
        <f t="shared" si="2"/>
        <v>0</v>
      </c>
      <c r="AU146" s="42"/>
      <c r="AV146" s="23"/>
    </row>
    <row r="147" spans="1:48" ht="15" customHeight="1">
      <c r="A147" s="31"/>
      <c r="B147" s="32"/>
      <c r="C147" s="33"/>
      <c r="D147" s="34"/>
      <c r="E147" s="34"/>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94"/>
      <c r="AT147" s="96">
        <f t="shared" si="2"/>
        <v>0</v>
      </c>
      <c r="AU147" s="42"/>
      <c r="AV147" s="23"/>
    </row>
    <row r="148" spans="1:48" ht="15" customHeight="1">
      <c r="A148" s="31"/>
      <c r="B148" s="32"/>
      <c r="C148" s="33"/>
      <c r="D148" s="34"/>
      <c r="E148" s="34"/>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94"/>
      <c r="AT148" s="96">
        <f t="shared" si="2"/>
        <v>0</v>
      </c>
      <c r="AU148" s="42"/>
      <c r="AV148" s="23"/>
    </row>
    <row r="149" spans="1:48" ht="15" customHeight="1">
      <c r="A149" s="31"/>
      <c r="B149" s="32"/>
      <c r="C149" s="33"/>
      <c r="D149" s="34"/>
      <c r="E149" s="34"/>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94"/>
      <c r="AT149" s="96">
        <f t="shared" si="2"/>
        <v>0</v>
      </c>
      <c r="AU149" s="42"/>
      <c r="AV149" s="23"/>
    </row>
    <row r="150" spans="1:48" ht="15" customHeight="1">
      <c r="A150" s="31"/>
      <c r="B150" s="32"/>
      <c r="C150" s="33"/>
      <c r="D150" s="34"/>
      <c r="E150" s="34"/>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94"/>
      <c r="AT150" s="96">
        <f t="shared" si="2"/>
        <v>0</v>
      </c>
      <c r="AU150" s="42"/>
      <c r="AV150" s="23"/>
    </row>
    <row r="151" spans="1:48" ht="15" customHeight="1">
      <c r="A151" s="31"/>
      <c r="B151" s="32"/>
      <c r="C151" s="33"/>
      <c r="D151" s="34"/>
      <c r="E151" s="34"/>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94"/>
      <c r="AT151" s="96">
        <f t="shared" si="2"/>
        <v>0</v>
      </c>
      <c r="AU151" s="42"/>
      <c r="AV151" s="23"/>
    </row>
    <row r="152" spans="1:48" ht="15" customHeight="1">
      <c r="A152" s="31"/>
      <c r="B152" s="32"/>
      <c r="C152" s="33"/>
      <c r="D152" s="34"/>
      <c r="E152" s="34"/>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94"/>
      <c r="AT152" s="96">
        <f t="shared" si="2"/>
        <v>0</v>
      </c>
      <c r="AU152" s="42"/>
      <c r="AV152" s="23"/>
    </row>
    <row r="153" spans="1:48" ht="15" customHeight="1">
      <c r="A153" s="31"/>
      <c r="B153" s="32"/>
      <c r="C153" s="33"/>
      <c r="D153" s="34"/>
      <c r="E153" s="34"/>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94"/>
      <c r="AT153" s="96">
        <f t="shared" si="2"/>
        <v>0</v>
      </c>
      <c r="AU153" s="42"/>
      <c r="AV153" s="23"/>
    </row>
    <row r="154" spans="1:48" ht="15" customHeight="1">
      <c r="A154" s="31"/>
      <c r="B154" s="32"/>
      <c r="C154" s="33"/>
      <c r="D154" s="34"/>
      <c r="E154" s="34"/>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94"/>
      <c r="AT154" s="96">
        <f t="shared" si="2"/>
        <v>0</v>
      </c>
      <c r="AU154" s="42"/>
      <c r="AV154" s="23"/>
    </row>
    <row r="155" spans="1:48" ht="15" customHeight="1">
      <c r="A155" s="31"/>
      <c r="B155" s="32"/>
      <c r="C155" s="33"/>
      <c r="D155" s="34"/>
      <c r="E155" s="34"/>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94"/>
      <c r="AT155" s="96">
        <f t="shared" si="2"/>
        <v>0</v>
      </c>
      <c r="AU155" s="42"/>
      <c r="AV155" s="23"/>
    </row>
    <row r="156" spans="1:48" ht="15" customHeight="1">
      <c r="A156" s="31"/>
      <c r="B156" s="32"/>
      <c r="C156" s="33"/>
      <c r="D156" s="34"/>
      <c r="E156" s="34"/>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94"/>
      <c r="AT156" s="96">
        <f t="shared" si="2"/>
        <v>0</v>
      </c>
      <c r="AU156" s="42"/>
      <c r="AV156" s="23"/>
    </row>
    <row r="157" spans="1:48" ht="15" customHeight="1">
      <c r="A157" s="31"/>
      <c r="B157" s="32"/>
      <c r="C157" s="33"/>
      <c r="D157" s="34"/>
      <c r="E157" s="34"/>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94"/>
      <c r="AT157" s="96">
        <f t="shared" si="2"/>
        <v>0</v>
      </c>
      <c r="AU157" s="42"/>
      <c r="AV157" s="23"/>
    </row>
    <row r="158" spans="1:48" ht="15" customHeight="1">
      <c r="A158" s="31"/>
      <c r="B158" s="32"/>
      <c r="C158" s="33"/>
      <c r="D158" s="34"/>
      <c r="E158" s="34"/>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94"/>
      <c r="AT158" s="96">
        <f t="shared" si="2"/>
        <v>0</v>
      </c>
      <c r="AU158" s="42"/>
      <c r="AV158" s="23"/>
    </row>
    <row r="159" spans="1:48" ht="15" customHeight="1">
      <c r="A159" s="31"/>
      <c r="B159" s="32"/>
      <c r="C159" s="33"/>
      <c r="D159" s="34"/>
      <c r="E159" s="34"/>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94"/>
      <c r="AT159" s="96">
        <f t="shared" si="2"/>
        <v>0</v>
      </c>
      <c r="AU159" s="42"/>
      <c r="AV159" s="23"/>
    </row>
    <row r="160" spans="1:48" ht="15" customHeight="1">
      <c r="A160" s="31"/>
      <c r="B160" s="32"/>
      <c r="C160" s="33"/>
      <c r="D160" s="34"/>
      <c r="E160" s="34"/>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94"/>
      <c r="AT160" s="96">
        <f t="shared" si="2"/>
        <v>0</v>
      </c>
      <c r="AU160" s="42"/>
      <c r="AV160" s="23"/>
    </row>
    <row r="161" spans="1:48" ht="15" customHeight="1">
      <c r="A161" s="31"/>
      <c r="B161" s="32"/>
      <c r="C161" s="33"/>
      <c r="D161" s="34"/>
      <c r="E161" s="34"/>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94"/>
      <c r="AT161" s="96">
        <f t="shared" si="2"/>
        <v>0</v>
      </c>
      <c r="AU161" s="42"/>
      <c r="AV161" s="23"/>
    </row>
    <row r="162" spans="1:48" ht="15" customHeight="1">
      <c r="A162" s="31"/>
      <c r="B162" s="32"/>
      <c r="C162" s="33"/>
      <c r="D162" s="34"/>
      <c r="E162" s="34"/>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94"/>
      <c r="AT162" s="96">
        <f t="shared" si="2"/>
        <v>0</v>
      </c>
      <c r="AU162" s="42"/>
      <c r="AV162" s="23"/>
    </row>
    <row r="163" spans="1:48" ht="15" customHeight="1">
      <c r="A163" s="31"/>
      <c r="B163" s="32"/>
      <c r="C163" s="33"/>
      <c r="D163" s="34"/>
      <c r="E163" s="34"/>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94"/>
      <c r="AT163" s="96">
        <f t="shared" si="2"/>
        <v>0</v>
      </c>
      <c r="AU163" s="42"/>
      <c r="AV163" s="23"/>
    </row>
    <row r="164" spans="1:48" ht="15" customHeight="1">
      <c r="A164" s="31"/>
      <c r="B164" s="32"/>
      <c r="C164" s="33"/>
      <c r="D164" s="34"/>
      <c r="E164" s="34"/>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94"/>
      <c r="AT164" s="96">
        <f t="shared" si="2"/>
        <v>0</v>
      </c>
      <c r="AU164" s="42"/>
      <c r="AV164" s="23"/>
    </row>
    <row r="165" spans="1:48" ht="15" customHeight="1">
      <c r="A165" s="31"/>
      <c r="B165" s="32"/>
      <c r="C165" s="33"/>
      <c r="D165" s="34"/>
      <c r="E165" s="34"/>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94"/>
      <c r="AT165" s="96">
        <f t="shared" si="2"/>
        <v>0</v>
      </c>
      <c r="AU165" s="42"/>
      <c r="AV165" s="23"/>
    </row>
    <row r="166" spans="1:48" ht="15" customHeight="1">
      <c r="A166" s="31"/>
      <c r="B166" s="32"/>
      <c r="C166" s="33"/>
      <c r="D166" s="34"/>
      <c r="E166" s="34"/>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94"/>
      <c r="AT166" s="96">
        <f t="shared" si="2"/>
        <v>0</v>
      </c>
      <c r="AU166" s="42"/>
      <c r="AV166" s="23"/>
    </row>
    <row r="167" spans="1:48" ht="15" customHeight="1">
      <c r="A167" s="31"/>
      <c r="B167" s="32"/>
      <c r="C167" s="33"/>
      <c r="D167" s="34"/>
      <c r="E167" s="34"/>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c r="AS167" s="94"/>
      <c r="AT167" s="96">
        <f t="shared" si="2"/>
        <v>0</v>
      </c>
      <c r="AU167" s="42"/>
      <c r="AV167" s="23"/>
    </row>
    <row r="168" spans="1:48" ht="15" customHeight="1">
      <c r="A168" s="31"/>
      <c r="B168" s="32"/>
      <c r="C168" s="33"/>
      <c r="D168" s="34"/>
      <c r="E168" s="34"/>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94"/>
      <c r="AT168" s="96">
        <f t="shared" si="2"/>
        <v>0</v>
      </c>
      <c r="AU168" s="42"/>
      <c r="AV168" s="23"/>
    </row>
    <row r="169" spans="1:48" ht="15" customHeight="1">
      <c r="A169" s="31"/>
      <c r="B169" s="32"/>
      <c r="C169" s="33"/>
      <c r="D169" s="34"/>
      <c r="E169" s="34"/>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94"/>
      <c r="AT169" s="96">
        <f t="shared" si="2"/>
        <v>0</v>
      </c>
      <c r="AU169" s="42"/>
      <c r="AV169" s="23"/>
    </row>
    <row r="170" spans="1:48" ht="15" customHeight="1">
      <c r="A170" s="31"/>
      <c r="B170" s="32"/>
      <c r="C170" s="33"/>
      <c r="D170" s="34"/>
      <c r="E170" s="34"/>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94"/>
      <c r="AT170" s="96">
        <f t="shared" si="2"/>
        <v>0</v>
      </c>
      <c r="AU170" s="42"/>
      <c r="AV170" s="23"/>
    </row>
    <row r="171" spans="1:48" ht="15" customHeight="1">
      <c r="A171" s="31"/>
      <c r="B171" s="32"/>
      <c r="C171" s="33"/>
      <c r="D171" s="34"/>
      <c r="E171" s="34"/>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94"/>
      <c r="AT171" s="96">
        <f t="shared" si="2"/>
        <v>0</v>
      </c>
      <c r="AU171" s="42"/>
      <c r="AV171" s="23"/>
    </row>
    <row r="172" spans="1:48" ht="15" customHeight="1">
      <c r="A172" s="31"/>
      <c r="B172" s="32"/>
      <c r="C172" s="33"/>
      <c r="D172" s="34"/>
      <c r="E172" s="34"/>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94"/>
      <c r="AT172" s="96">
        <f t="shared" si="2"/>
        <v>0</v>
      </c>
      <c r="AU172" s="42"/>
      <c r="AV172" s="23"/>
    </row>
    <row r="173" spans="1:48" ht="15" customHeight="1">
      <c r="A173" s="31"/>
      <c r="B173" s="32"/>
      <c r="C173" s="33"/>
      <c r="D173" s="34"/>
      <c r="E173" s="34"/>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94"/>
      <c r="AT173" s="96">
        <f t="shared" si="2"/>
        <v>0</v>
      </c>
      <c r="AU173" s="42"/>
      <c r="AV173" s="23"/>
    </row>
    <row r="174" spans="1:48" ht="15" customHeight="1">
      <c r="A174" s="31"/>
      <c r="B174" s="32"/>
      <c r="C174" s="33"/>
      <c r="D174" s="34"/>
      <c r="E174" s="34"/>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94"/>
      <c r="AT174" s="96">
        <f t="shared" si="2"/>
        <v>0</v>
      </c>
      <c r="AU174" s="42"/>
      <c r="AV174" s="23"/>
    </row>
    <row r="175" spans="1:48" ht="15" customHeight="1">
      <c r="A175" s="31"/>
      <c r="B175" s="32"/>
      <c r="C175" s="33"/>
      <c r="D175" s="34"/>
      <c r="E175" s="34"/>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94"/>
      <c r="AT175" s="96">
        <f t="shared" si="2"/>
        <v>0</v>
      </c>
      <c r="AU175" s="42"/>
      <c r="AV175" s="23"/>
    </row>
    <row r="176" spans="1:48" ht="15" customHeight="1">
      <c r="A176" s="31"/>
      <c r="B176" s="32"/>
      <c r="C176" s="33"/>
      <c r="D176" s="34"/>
      <c r="E176" s="34"/>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94"/>
      <c r="AT176" s="96">
        <f t="shared" si="2"/>
        <v>0</v>
      </c>
      <c r="AU176" s="42"/>
      <c r="AV176" s="23"/>
    </row>
    <row r="177" spans="1:48" ht="15" customHeight="1">
      <c r="A177" s="31"/>
      <c r="B177" s="32"/>
      <c r="C177" s="33"/>
      <c r="D177" s="34"/>
      <c r="E177" s="34"/>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94"/>
      <c r="AT177" s="96">
        <f t="shared" si="2"/>
        <v>0</v>
      </c>
      <c r="AU177" s="42"/>
      <c r="AV177" s="23"/>
    </row>
    <row r="178" spans="1:48" ht="15" customHeight="1">
      <c r="A178" s="31"/>
      <c r="B178" s="32"/>
      <c r="C178" s="33"/>
      <c r="D178" s="34"/>
      <c r="E178" s="34"/>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94"/>
      <c r="AT178" s="96">
        <f t="shared" si="2"/>
        <v>0</v>
      </c>
      <c r="AU178" s="42"/>
      <c r="AV178" s="23"/>
    </row>
    <row r="179" spans="1:48" ht="15" customHeight="1">
      <c r="A179" s="31"/>
      <c r="B179" s="32"/>
      <c r="C179" s="33"/>
      <c r="D179" s="34"/>
      <c r="E179" s="34"/>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94"/>
      <c r="AT179" s="96">
        <f t="shared" si="2"/>
        <v>0</v>
      </c>
      <c r="AU179" s="42"/>
      <c r="AV179" s="23"/>
    </row>
    <row r="180" spans="1:48" ht="15" customHeight="1">
      <c r="A180" s="31"/>
      <c r="B180" s="32"/>
      <c r="C180" s="33"/>
      <c r="D180" s="34"/>
      <c r="E180" s="34"/>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94"/>
      <c r="AT180" s="96">
        <f t="shared" si="2"/>
        <v>0</v>
      </c>
      <c r="AU180" s="42"/>
      <c r="AV180" s="23"/>
    </row>
    <row r="181" spans="1:48" ht="15" customHeight="1">
      <c r="A181" s="31"/>
      <c r="B181" s="32"/>
      <c r="C181" s="33"/>
      <c r="D181" s="34"/>
      <c r="E181" s="34"/>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94"/>
      <c r="AT181" s="96">
        <f t="shared" si="2"/>
        <v>0</v>
      </c>
      <c r="AU181" s="42"/>
      <c r="AV181" s="23"/>
    </row>
    <row r="182" spans="1:48" ht="15" customHeight="1">
      <c r="A182" s="31"/>
      <c r="B182" s="32"/>
      <c r="C182" s="33"/>
      <c r="D182" s="34"/>
      <c r="E182" s="34"/>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94"/>
      <c r="AT182" s="96">
        <f t="shared" si="2"/>
        <v>0</v>
      </c>
      <c r="AU182" s="42"/>
      <c r="AV182" s="23"/>
    </row>
    <row r="183" spans="1:48" ht="15" customHeight="1">
      <c r="A183" s="31"/>
      <c r="B183" s="32"/>
      <c r="C183" s="33"/>
      <c r="D183" s="34"/>
      <c r="E183" s="34"/>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c r="AS183" s="94"/>
      <c r="AT183" s="96">
        <f t="shared" si="2"/>
        <v>0</v>
      </c>
      <c r="AU183" s="42"/>
      <c r="AV183" s="23"/>
    </row>
    <row r="184" spans="1:48" ht="15" customHeight="1">
      <c r="A184" s="31"/>
      <c r="B184" s="32"/>
      <c r="C184" s="33"/>
      <c r="D184" s="34"/>
      <c r="E184" s="34"/>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94"/>
      <c r="AT184" s="96">
        <f t="shared" si="2"/>
        <v>0</v>
      </c>
      <c r="AU184" s="42"/>
      <c r="AV184" s="23"/>
    </row>
    <row r="185" spans="1:48" ht="15" customHeight="1">
      <c r="A185" s="31"/>
      <c r="B185" s="32"/>
      <c r="C185" s="33"/>
      <c r="D185" s="34"/>
      <c r="E185" s="34"/>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94"/>
      <c r="AT185" s="96">
        <f t="shared" si="2"/>
        <v>0</v>
      </c>
      <c r="AU185" s="42"/>
      <c r="AV185" s="23"/>
    </row>
    <row r="186" spans="1:48" ht="15" customHeight="1">
      <c r="A186" s="31"/>
      <c r="B186" s="32"/>
      <c r="C186" s="33"/>
      <c r="D186" s="34"/>
      <c r="E186" s="34"/>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94"/>
      <c r="AT186" s="96">
        <f t="shared" si="2"/>
        <v>0</v>
      </c>
      <c r="AU186" s="42"/>
      <c r="AV186" s="23"/>
    </row>
    <row r="187" spans="1:48" ht="15" customHeight="1">
      <c r="A187" s="31"/>
      <c r="B187" s="32"/>
      <c r="C187" s="33"/>
      <c r="D187" s="34"/>
      <c r="E187" s="34"/>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94"/>
      <c r="AT187" s="96">
        <f t="shared" si="2"/>
        <v>0</v>
      </c>
      <c r="AU187" s="42"/>
      <c r="AV187" s="23"/>
    </row>
    <row r="188" spans="1:48" ht="15" customHeight="1">
      <c r="A188" s="31"/>
      <c r="B188" s="32"/>
      <c r="C188" s="33"/>
      <c r="D188" s="34"/>
      <c r="E188" s="34"/>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94"/>
      <c r="AT188" s="96">
        <f t="shared" si="2"/>
        <v>0</v>
      </c>
      <c r="AU188" s="42"/>
      <c r="AV188" s="23"/>
    </row>
    <row r="189" spans="1:48" ht="15" customHeight="1">
      <c r="A189" s="31"/>
      <c r="B189" s="32"/>
      <c r="C189" s="33"/>
      <c r="D189" s="34"/>
      <c r="E189" s="34"/>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94"/>
      <c r="AT189" s="96">
        <f t="shared" si="2"/>
        <v>0</v>
      </c>
      <c r="AU189" s="42"/>
      <c r="AV189" s="23"/>
    </row>
    <row r="190" spans="1:48" ht="15" customHeight="1">
      <c r="A190" s="31"/>
      <c r="B190" s="32"/>
      <c r="C190" s="33"/>
      <c r="D190" s="34"/>
      <c r="E190" s="34"/>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94"/>
      <c r="AT190" s="96">
        <f t="shared" si="2"/>
        <v>0</v>
      </c>
      <c r="AU190" s="42"/>
      <c r="AV190" s="23"/>
    </row>
    <row r="191" spans="1:48" ht="15" customHeight="1">
      <c r="A191" s="31"/>
      <c r="B191" s="32"/>
      <c r="C191" s="33"/>
      <c r="D191" s="34"/>
      <c r="E191" s="34"/>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94"/>
      <c r="AT191" s="96">
        <f t="shared" si="2"/>
        <v>0</v>
      </c>
      <c r="AU191" s="42"/>
      <c r="AV191" s="23"/>
    </row>
    <row r="192" spans="1:48" ht="15" customHeight="1">
      <c r="A192" s="31"/>
      <c r="B192" s="32"/>
      <c r="C192" s="33"/>
      <c r="D192" s="34"/>
      <c r="E192" s="34"/>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94"/>
      <c r="AT192" s="96">
        <f t="shared" si="2"/>
        <v>0</v>
      </c>
      <c r="AU192" s="42"/>
      <c r="AV192" s="23"/>
    </row>
    <row r="193" spans="1:48" ht="15" customHeight="1">
      <c r="A193" s="31"/>
      <c r="B193" s="32"/>
      <c r="C193" s="33"/>
      <c r="D193" s="34"/>
      <c r="E193" s="34"/>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94"/>
      <c r="AT193" s="96">
        <f t="shared" si="2"/>
        <v>0</v>
      </c>
      <c r="AU193" s="42"/>
      <c r="AV193" s="23"/>
    </row>
    <row r="194" spans="1:48" ht="15" customHeight="1">
      <c r="A194" s="31"/>
      <c r="B194" s="32"/>
      <c r="C194" s="33"/>
      <c r="D194" s="34"/>
      <c r="E194" s="34"/>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94"/>
      <c r="AT194" s="96">
        <f t="shared" si="2"/>
        <v>0</v>
      </c>
      <c r="AU194" s="42"/>
      <c r="AV194" s="23"/>
    </row>
    <row r="195" spans="1:48" ht="15" customHeight="1">
      <c r="A195" s="31"/>
      <c r="B195" s="32"/>
      <c r="C195" s="33"/>
      <c r="D195" s="34"/>
      <c r="E195" s="34"/>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94"/>
      <c r="AT195" s="96">
        <f t="shared" ref="AT195:AT258" si="3">SUM(E195:AS195)</f>
        <v>0</v>
      </c>
      <c r="AU195" s="42"/>
      <c r="AV195" s="23"/>
    </row>
    <row r="196" spans="1:48" ht="15" customHeight="1">
      <c r="A196" s="31"/>
      <c r="B196" s="32"/>
      <c r="C196" s="33"/>
      <c r="D196" s="34"/>
      <c r="E196" s="34"/>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94"/>
      <c r="AT196" s="96">
        <f t="shared" si="3"/>
        <v>0</v>
      </c>
      <c r="AU196" s="42"/>
      <c r="AV196" s="23"/>
    </row>
    <row r="197" spans="1:48" ht="15" customHeight="1">
      <c r="A197" s="31"/>
      <c r="B197" s="32"/>
      <c r="C197" s="33"/>
      <c r="D197" s="34"/>
      <c r="E197" s="34"/>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94"/>
      <c r="AT197" s="96">
        <f t="shared" si="3"/>
        <v>0</v>
      </c>
      <c r="AU197" s="42"/>
      <c r="AV197" s="23"/>
    </row>
    <row r="198" spans="1:48" ht="15" customHeight="1">
      <c r="A198" s="31"/>
      <c r="B198" s="32"/>
      <c r="C198" s="33"/>
      <c r="D198" s="34"/>
      <c r="E198" s="34"/>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94"/>
      <c r="AT198" s="96">
        <f t="shared" si="3"/>
        <v>0</v>
      </c>
      <c r="AU198" s="42"/>
      <c r="AV198" s="23"/>
    </row>
    <row r="199" spans="1:48" ht="15" customHeight="1">
      <c r="A199" s="31"/>
      <c r="B199" s="32"/>
      <c r="C199" s="33"/>
      <c r="D199" s="34"/>
      <c r="E199" s="34"/>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35"/>
      <c r="AP199" s="35"/>
      <c r="AQ199" s="35"/>
      <c r="AR199" s="35"/>
      <c r="AS199" s="94"/>
      <c r="AT199" s="96">
        <f t="shared" si="3"/>
        <v>0</v>
      </c>
      <c r="AU199" s="42"/>
      <c r="AV199" s="23"/>
    </row>
    <row r="200" spans="1:48" ht="15" customHeight="1">
      <c r="A200" s="31"/>
      <c r="B200" s="32"/>
      <c r="C200" s="33"/>
      <c r="D200" s="34"/>
      <c r="E200" s="34"/>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94"/>
      <c r="AT200" s="96">
        <f t="shared" si="3"/>
        <v>0</v>
      </c>
      <c r="AU200" s="42"/>
      <c r="AV200" s="23"/>
    </row>
    <row r="201" spans="1:48" ht="15" customHeight="1">
      <c r="A201" s="31"/>
      <c r="B201" s="32"/>
      <c r="C201" s="33"/>
      <c r="D201" s="34"/>
      <c r="E201" s="34"/>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94"/>
      <c r="AT201" s="96">
        <f t="shared" si="3"/>
        <v>0</v>
      </c>
      <c r="AU201" s="42"/>
      <c r="AV201" s="23"/>
    </row>
    <row r="202" spans="1:48" ht="15" customHeight="1">
      <c r="A202" s="31"/>
      <c r="B202" s="32"/>
      <c r="C202" s="33"/>
      <c r="D202" s="34"/>
      <c r="E202" s="34"/>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94"/>
      <c r="AT202" s="96">
        <f t="shared" si="3"/>
        <v>0</v>
      </c>
      <c r="AU202" s="42"/>
      <c r="AV202" s="23"/>
    </row>
    <row r="203" spans="1:48" ht="15" customHeight="1">
      <c r="A203" s="31"/>
      <c r="B203" s="32"/>
      <c r="C203" s="33"/>
      <c r="D203" s="34"/>
      <c r="E203" s="34"/>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94"/>
      <c r="AT203" s="96">
        <f t="shared" si="3"/>
        <v>0</v>
      </c>
      <c r="AU203" s="42"/>
      <c r="AV203" s="23"/>
    </row>
    <row r="204" spans="1:48" ht="15" customHeight="1">
      <c r="A204" s="31"/>
      <c r="B204" s="32"/>
      <c r="C204" s="33"/>
      <c r="D204" s="34"/>
      <c r="E204" s="34"/>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94"/>
      <c r="AT204" s="96">
        <f t="shared" si="3"/>
        <v>0</v>
      </c>
      <c r="AU204" s="42"/>
      <c r="AV204" s="23"/>
    </row>
    <row r="205" spans="1:48" ht="15" customHeight="1">
      <c r="A205" s="31"/>
      <c r="B205" s="32"/>
      <c r="C205" s="33"/>
      <c r="D205" s="34"/>
      <c r="E205" s="34"/>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94"/>
      <c r="AT205" s="96">
        <f t="shared" si="3"/>
        <v>0</v>
      </c>
      <c r="AU205" s="42"/>
      <c r="AV205" s="23"/>
    </row>
    <row r="206" spans="1:48" ht="15" customHeight="1">
      <c r="A206" s="31"/>
      <c r="B206" s="32"/>
      <c r="C206" s="33"/>
      <c r="D206" s="34"/>
      <c r="E206" s="34"/>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c r="AO206" s="35"/>
      <c r="AP206" s="35"/>
      <c r="AQ206" s="35"/>
      <c r="AR206" s="35"/>
      <c r="AS206" s="94"/>
      <c r="AT206" s="96">
        <f t="shared" si="3"/>
        <v>0</v>
      </c>
      <c r="AU206" s="42"/>
      <c r="AV206" s="23"/>
    </row>
    <row r="207" spans="1:48" ht="15" customHeight="1">
      <c r="A207" s="31"/>
      <c r="B207" s="32"/>
      <c r="C207" s="33"/>
      <c r="D207" s="34"/>
      <c r="E207" s="34"/>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c r="AS207" s="94"/>
      <c r="AT207" s="96">
        <f t="shared" si="3"/>
        <v>0</v>
      </c>
      <c r="AU207" s="42"/>
      <c r="AV207" s="23"/>
    </row>
    <row r="208" spans="1:48" ht="15" customHeight="1">
      <c r="A208" s="31"/>
      <c r="B208" s="32"/>
      <c r="C208" s="33"/>
      <c r="D208" s="34"/>
      <c r="E208" s="34"/>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c r="AO208" s="35"/>
      <c r="AP208" s="35"/>
      <c r="AQ208" s="35"/>
      <c r="AR208" s="35"/>
      <c r="AS208" s="94"/>
      <c r="AT208" s="96">
        <f t="shared" si="3"/>
        <v>0</v>
      </c>
      <c r="AU208" s="42"/>
      <c r="AV208" s="23"/>
    </row>
    <row r="209" spans="1:48" ht="15" customHeight="1">
      <c r="A209" s="31"/>
      <c r="B209" s="32"/>
      <c r="C209" s="33"/>
      <c r="D209" s="34"/>
      <c r="E209" s="34"/>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c r="AO209" s="35"/>
      <c r="AP209" s="35"/>
      <c r="AQ209" s="35"/>
      <c r="AR209" s="35"/>
      <c r="AS209" s="94"/>
      <c r="AT209" s="96">
        <f t="shared" si="3"/>
        <v>0</v>
      </c>
      <c r="AU209" s="42"/>
      <c r="AV209" s="23"/>
    </row>
    <row r="210" spans="1:48" ht="15" customHeight="1">
      <c r="A210" s="31"/>
      <c r="B210" s="32"/>
      <c r="C210" s="33"/>
      <c r="D210" s="34"/>
      <c r="E210" s="34"/>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c r="AO210" s="35"/>
      <c r="AP210" s="35"/>
      <c r="AQ210" s="35"/>
      <c r="AR210" s="35"/>
      <c r="AS210" s="94"/>
      <c r="AT210" s="96">
        <f t="shared" si="3"/>
        <v>0</v>
      </c>
      <c r="AU210" s="42"/>
      <c r="AV210" s="23"/>
    </row>
    <row r="211" spans="1:48" ht="15" customHeight="1">
      <c r="A211" s="31"/>
      <c r="B211" s="32"/>
      <c r="C211" s="33"/>
      <c r="D211" s="34"/>
      <c r="E211" s="34"/>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c r="AO211" s="35"/>
      <c r="AP211" s="35"/>
      <c r="AQ211" s="35"/>
      <c r="AR211" s="35"/>
      <c r="AS211" s="94"/>
      <c r="AT211" s="96">
        <f t="shared" si="3"/>
        <v>0</v>
      </c>
      <c r="AU211" s="42"/>
      <c r="AV211" s="23"/>
    </row>
    <row r="212" spans="1:48" ht="15" customHeight="1">
      <c r="A212" s="31"/>
      <c r="B212" s="32"/>
      <c r="C212" s="33"/>
      <c r="D212" s="34"/>
      <c r="E212" s="34"/>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35"/>
      <c r="AN212" s="35"/>
      <c r="AO212" s="35"/>
      <c r="AP212" s="35"/>
      <c r="AQ212" s="35"/>
      <c r="AR212" s="35"/>
      <c r="AS212" s="94"/>
      <c r="AT212" s="96">
        <f t="shared" si="3"/>
        <v>0</v>
      </c>
      <c r="AU212" s="42"/>
      <c r="AV212" s="23"/>
    </row>
    <row r="213" spans="1:48" ht="15" customHeight="1">
      <c r="A213" s="31"/>
      <c r="B213" s="32"/>
      <c r="C213" s="33"/>
      <c r="D213" s="34"/>
      <c r="E213" s="34"/>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c r="AS213" s="94"/>
      <c r="AT213" s="96">
        <f t="shared" si="3"/>
        <v>0</v>
      </c>
      <c r="AU213" s="42"/>
      <c r="AV213" s="23"/>
    </row>
    <row r="214" spans="1:48" ht="15" customHeight="1">
      <c r="A214" s="31"/>
      <c r="B214" s="32"/>
      <c r="C214" s="33"/>
      <c r="D214" s="34"/>
      <c r="E214" s="34"/>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c r="AO214" s="35"/>
      <c r="AP214" s="35"/>
      <c r="AQ214" s="35"/>
      <c r="AR214" s="35"/>
      <c r="AS214" s="94"/>
      <c r="AT214" s="96">
        <f t="shared" si="3"/>
        <v>0</v>
      </c>
      <c r="AU214" s="42"/>
      <c r="AV214" s="23"/>
    </row>
    <row r="215" spans="1:48" ht="15" customHeight="1">
      <c r="A215" s="31"/>
      <c r="B215" s="32"/>
      <c r="C215" s="33"/>
      <c r="D215" s="34"/>
      <c r="E215" s="34"/>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94"/>
      <c r="AT215" s="96">
        <f t="shared" si="3"/>
        <v>0</v>
      </c>
      <c r="AU215" s="42"/>
      <c r="AV215" s="23"/>
    </row>
    <row r="216" spans="1:48" ht="15" customHeight="1">
      <c r="A216" s="31"/>
      <c r="B216" s="32"/>
      <c r="C216" s="33"/>
      <c r="D216" s="34"/>
      <c r="E216" s="34"/>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35"/>
      <c r="AN216" s="35"/>
      <c r="AO216" s="35"/>
      <c r="AP216" s="35"/>
      <c r="AQ216" s="35"/>
      <c r="AR216" s="35"/>
      <c r="AS216" s="94"/>
      <c r="AT216" s="96">
        <f t="shared" si="3"/>
        <v>0</v>
      </c>
      <c r="AU216" s="42"/>
      <c r="AV216" s="23"/>
    </row>
    <row r="217" spans="1:48" ht="15" customHeight="1">
      <c r="A217" s="31"/>
      <c r="B217" s="32"/>
      <c r="C217" s="33"/>
      <c r="D217" s="34"/>
      <c r="E217" s="34"/>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94"/>
      <c r="AT217" s="96">
        <f t="shared" si="3"/>
        <v>0</v>
      </c>
      <c r="AU217" s="42"/>
      <c r="AV217" s="23"/>
    </row>
    <row r="218" spans="1:48" ht="15" customHeight="1">
      <c r="A218" s="31"/>
      <c r="B218" s="32"/>
      <c r="C218" s="33"/>
      <c r="D218" s="34"/>
      <c r="E218" s="34"/>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35"/>
      <c r="AN218" s="35"/>
      <c r="AO218" s="35"/>
      <c r="AP218" s="35"/>
      <c r="AQ218" s="35"/>
      <c r="AR218" s="35"/>
      <c r="AS218" s="94"/>
      <c r="AT218" s="96">
        <f t="shared" si="3"/>
        <v>0</v>
      </c>
      <c r="AU218" s="42"/>
      <c r="AV218" s="23"/>
    </row>
    <row r="219" spans="1:48" ht="15" customHeight="1">
      <c r="A219" s="31"/>
      <c r="B219" s="32"/>
      <c r="C219" s="33"/>
      <c r="D219" s="34"/>
      <c r="E219" s="34"/>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35"/>
      <c r="AN219" s="35"/>
      <c r="AO219" s="35"/>
      <c r="AP219" s="35"/>
      <c r="AQ219" s="35"/>
      <c r="AR219" s="35"/>
      <c r="AS219" s="94"/>
      <c r="AT219" s="96">
        <f t="shared" si="3"/>
        <v>0</v>
      </c>
      <c r="AU219" s="42"/>
      <c r="AV219" s="23"/>
    </row>
    <row r="220" spans="1:48" ht="15" customHeight="1">
      <c r="A220" s="31"/>
      <c r="B220" s="32"/>
      <c r="C220" s="33"/>
      <c r="D220" s="34"/>
      <c r="E220" s="34"/>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c r="AO220" s="35"/>
      <c r="AP220" s="35"/>
      <c r="AQ220" s="35"/>
      <c r="AR220" s="35"/>
      <c r="AS220" s="94"/>
      <c r="AT220" s="96">
        <f t="shared" si="3"/>
        <v>0</v>
      </c>
      <c r="AU220" s="42"/>
      <c r="AV220" s="23"/>
    </row>
    <row r="221" spans="1:48" ht="15" customHeight="1">
      <c r="A221" s="31"/>
      <c r="B221" s="32"/>
      <c r="C221" s="33"/>
      <c r="D221" s="34"/>
      <c r="E221" s="34"/>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35"/>
      <c r="AN221" s="35"/>
      <c r="AO221" s="35"/>
      <c r="AP221" s="35"/>
      <c r="AQ221" s="35"/>
      <c r="AR221" s="35"/>
      <c r="AS221" s="94"/>
      <c r="AT221" s="96">
        <f t="shared" si="3"/>
        <v>0</v>
      </c>
      <c r="AU221" s="42"/>
      <c r="AV221" s="23"/>
    </row>
    <row r="222" spans="1:48" ht="15" customHeight="1">
      <c r="A222" s="31"/>
      <c r="B222" s="32"/>
      <c r="C222" s="33"/>
      <c r="D222" s="34"/>
      <c r="E222" s="34"/>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35"/>
      <c r="AN222" s="35"/>
      <c r="AO222" s="35"/>
      <c r="AP222" s="35"/>
      <c r="AQ222" s="35"/>
      <c r="AR222" s="35"/>
      <c r="AS222" s="94"/>
      <c r="AT222" s="96">
        <f t="shared" si="3"/>
        <v>0</v>
      </c>
      <c r="AU222" s="42"/>
      <c r="AV222" s="23"/>
    </row>
    <row r="223" spans="1:48" ht="15" customHeight="1">
      <c r="A223" s="31"/>
      <c r="B223" s="32"/>
      <c r="C223" s="33"/>
      <c r="D223" s="34"/>
      <c r="E223" s="34"/>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5"/>
      <c r="AP223" s="35"/>
      <c r="AQ223" s="35"/>
      <c r="AR223" s="35"/>
      <c r="AS223" s="94"/>
      <c r="AT223" s="96">
        <f t="shared" si="3"/>
        <v>0</v>
      </c>
      <c r="AU223" s="42"/>
      <c r="AV223" s="23"/>
    </row>
    <row r="224" spans="1:48" ht="15" customHeight="1">
      <c r="A224" s="31"/>
      <c r="B224" s="32"/>
      <c r="C224" s="33"/>
      <c r="D224" s="34"/>
      <c r="E224" s="34"/>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c r="AO224" s="35"/>
      <c r="AP224" s="35"/>
      <c r="AQ224" s="35"/>
      <c r="AR224" s="35"/>
      <c r="AS224" s="94"/>
      <c r="AT224" s="96">
        <f t="shared" si="3"/>
        <v>0</v>
      </c>
      <c r="AU224" s="42"/>
      <c r="AV224" s="23"/>
    </row>
    <row r="225" spans="1:48" ht="15" customHeight="1">
      <c r="A225" s="31"/>
      <c r="B225" s="32"/>
      <c r="C225" s="33"/>
      <c r="D225" s="34"/>
      <c r="E225" s="34"/>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c r="AO225" s="35"/>
      <c r="AP225" s="35"/>
      <c r="AQ225" s="35"/>
      <c r="AR225" s="35"/>
      <c r="AS225" s="94"/>
      <c r="AT225" s="96">
        <f t="shared" si="3"/>
        <v>0</v>
      </c>
      <c r="AU225" s="42"/>
      <c r="AV225" s="23"/>
    </row>
    <row r="226" spans="1:48" ht="15" customHeight="1">
      <c r="A226" s="31"/>
      <c r="B226" s="32"/>
      <c r="C226" s="33"/>
      <c r="D226" s="34"/>
      <c r="E226" s="34"/>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c r="AO226" s="35"/>
      <c r="AP226" s="35"/>
      <c r="AQ226" s="35"/>
      <c r="AR226" s="35"/>
      <c r="AS226" s="94"/>
      <c r="AT226" s="96">
        <f t="shared" si="3"/>
        <v>0</v>
      </c>
      <c r="AU226" s="42"/>
      <c r="AV226" s="23"/>
    </row>
    <row r="227" spans="1:48" ht="15" customHeight="1">
      <c r="A227" s="31"/>
      <c r="B227" s="32"/>
      <c r="C227" s="33"/>
      <c r="D227" s="34"/>
      <c r="E227" s="34"/>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c r="AO227" s="35"/>
      <c r="AP227" s="35"/>
      <c r="AQ227" s="35"/>
      <c r="AR227" s="35"/>
      <c r="AS227" s="94"/>
      <c r="AT227" s="96">
        <f t="shared" si="3"/>
        <v>0</v>
      </c>
      <c r="AU227" s="42"/>
      <c r="AV227" s="23"/>
    </row>
    <row r="228" spans="1:48" ht="15" customHeight="1">
      <c r="A228" s="31"/>
      <c r="B228" s="32"/>
      <c r="C228" s="33"/>
      <c r="D228" s="34"/>
      <c r="E228" s="34"/>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c r="AO228" s="35"/>
      <c r="AP228" s="35"/>
      <c r="AQ228" s="35"/>
      <c r="AR228" s="35"/>
      <c r="AS228" s="94"/>
      <c r="AT228" s="96">
        <f t="shared" si="3"/>
        <v>0</v>
      </c>
      <c r="AU228" s="42"/>
      <c r="AV228" s="23"/>
    </row>
    <row r="229" spans="1:48" ht="15" customHeight="1">
      <c r="A229" s="31"/>
      <c r="B229" s="32"/>
      <c r="C229" s="33"/>
      <c r="D229" s="34"/>
      <c r="E229" s="34"/>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c r="AO229" s="35"/>
      <c r="AP229" s="35"/>
      <c r="AQ229" s="35"/>
      <c r="AR229" s="35"/>
      <c r="AS229" s="94"/>
      <c r="AT229" s="96">
        <f t="shared" si="3"/>
        <v>0</v>
      </c>
      <c r="AU229" s="42"/>
      <c r="AV229" s="23"/>
    </row>
    <row r="230" spans="1:48" ht="15" customHeight="1">
      <c r="A230" s="31"/>
      <c r="B230" s="32"/>
      <c r="C230" s="33"/>
      <c r="D230" s="34"/>
      <c r="E230" s="34"/>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c r="AO230" s="35"/>
      <c r="AP230" s="35"/>
      <c r="AQ230" s="35"/>
      <c r="AR230" s="35"/>
      <c r="AS230" s="94"/>
      <c r="AT230" s="96">
        <f t="shared" si="3"/>
        <v>0</v>
      </c>
      <c r="AU230" s="42"/>
      <c r="AV230" s="23"/>
    </row>
    <row r="231" spans="1:48" ht="15" customHeight="1">
      <c r="A231" s="31"/>
      <c r="B231" s="32"/>
      <c r="C231" s="33"/>
      <c r="D231" s="34"/>
      <c r="E231" s="34"/>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5"/>
      <c r="AQ231" s="35"/>
      <c r="AR231" s="35"/>
      <c r="AS231" s="94"/>
      <c r="AT231" s="96">
        <f t="shared" si="3"/>
        <v>0</v>
      </c>
      <c r="AU231" s="42"/>
      <c r="AV231" s="23"/>
    </row>
    <row r="232" spans="1:48" ht="15" customHeight="1">
      <c r="A232" s="31"/>
      <c r="B232" s="32"/>
      <c r="C232" s="33"/>
      <c r="D232" s="34"/>
      <c r="E232" s="34"/>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5"/>
      <c r="AR232" s="35"/>
      <c r="AS232" s="94"/>
      <c r="AT232" s="96">
        <f t="shared" si="3"/>
        <v>0</v>
      </c>
      <c r="AU232" s="42"/>
      <c r="AV232" s="23"/>
    </row>
    <row r="233" spans="1:48" ht="15" customHeight="1">
      <c r="A233" s="31"/>
      <c r="B233" s="32"/>
      <c r="C233" s="33"/>
      <c r="D233" s="34"/>
      <c r="E233" s="34"/>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94"/>
      <c r="AT233" s="96">
        <f t="shared" si="3"/>
        <v>0</v>
      </c>
      <c r="AU233" s="42"/>
      <c r="AV233" s="23"/>
    </row>
    <row r="234" spans="1:48" ht="15" customHeight="1">
      <c r="A234" s="31"/>
      <c r="B234" s="32"/>
      <c r="C234" s="33"/>
      <c r="D234" s="34"/>
      <c r="E234" s="34"/>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c r="AS234" s="94"/>
      <c r="AT234" s="96">
        <f t="shared" si="3"/>
        <v>0</v>
      </c>
      <c r="AU234" s="42"/>
      <c r="AV234" s="23"/>
    </row>
    <row r="235" spans="1:48" ht="15" customHeight="1">
      <c r="A235" s="31"/>
      <c r="B235" s="32"/>
      <c r="C235" s="33"/>
      <c r="D235" s="34"/>
      <c r="E235" s="34"/>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c r="AS235" s="94"/>
      <c r="AT235" s="96">
        <f t="shared" si="3"/>
        <v>0</v>
      </c>
      <c r="AU235" s="42"/>
      <c r="AV235" s="23"/>
    </row>
    <row r="236" spans="1:48" ht="15" customHeight="1">
      <c r="A236" s="31"/>
      <c r="B236" s="32"/>
      <c r="C236" s="33"/>
      <c r="D236" s="34"/>
      <c r="E236" s="34"/>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c r="AO236" s="35"/>
      <c r="AP236" s="35"/>
      <c r="AQ236" s="35"/>
      <c r="AR236" s="35"/>
      <c r="AS236" s="94"/>
      <c r="AT236" s="96">
        <f t="shared" si="3"/>
        <v>0</v>
      </c>
      <c r="AU236" s="42"/>
      <c r="AV236" s="23"/>
    </row>
    <row r="237" spans="1:48" ht="15" customHeight="1">
      <c r="A237" s="31"/>
      <c r="B237" s="32"/>
      <c r="C237" s="33"/>
      <c r="D237" s="34"/>
      <c r="E237" s="34"/>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c r="AO237" s="35"/>
      <c r="AP237" s="35"/>
      <c r="AQ237" s="35"/>
      <c r="AR237" s="35"/>
      <c r="AS237" s="94"/>
      <c r="AT237" s="96">
        <f t="shared" si="3"/>
        <v>0</v>
      </c>
      <c r="AU237" s="42"/>
      <c r="AV237" s="23"/>
    </row>
    <row r="238" spans="1:48" ht="15" customHeight="1">
      <c r="A238" s="31"/>
      <c r="B238" s="32"/>
      <c r="C238" s="33"/>
      <c r="D238" s="34"/>
      <c r="E238" s="34"/>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35"/>
      <c r="AN238" s="35"/>
      <c r="AO238" s="35"/>
      <c r="AP238" s="35"/>
      <c r="AQ238" s="35"/>
      <c r="AR238" s="35"/>
      <c r="AS238" s="94"/>
      <c r="AT238" s="96">
        <f t="shared" si="3"/>
        <v>0</v>
      </c>
      <c r="AU238" s="42"/>
      <c r="AV238" s="23"/>
    </row>
    <row r="239" spans="1:48" ht="15" customHeight="1">
      <c r="A239" s="31"/>
      <c r="B239" s="32"/>
      <c r="C239" s="33"/>
      <c r="D239" s="34"/>
      <c r="E239" s="34"/>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35"/>
      <c r="AN239" s="35"/>
      <c r="AO239" s="35"/>
      <c r="AP239" s="35"/>
      <c r="AQ239" s="35"/>
      <c r="AR239" s="35"/>
      <c r="AS239" s="94"/>
      <c r="AT239" s="96">
        <f t="shared" si="3"/>
        <v>0</v>
      </c>
      <c r="AU239" s="42"/>
      <c r="AV239" s="23"/>
    </row>
    <row r="240" spans="1:48" ht="15" customHeight="1">
      <c r="A240" s="31"/>
      <c r="B240" s="32"/>
      <c r="C240" s="33"/>
      <c r="D240" s="34"/>
      <c r="E240" s="34"/>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c r="AO240" s="35"/>
      <c r="AP240" s="35"/>
      <c r="AQ240" s="35"/>
      <c r="AR240" s="35"/>
      <c r="AS240" s="94"/>
      <c r="AT240" s="96">
        <f t="shared" si="3"/>
        <v>0</v>
      </c>
      <c r="AU240" s="42"/>
      <c r="AV240" s="23"/>
    </row>
    <row r="241" spans="1:48" ht="15" customHeight="1">
      <c r="A241" s="31"/>
      <c r="B241" s="32"/>
      <c r="C241" s="33"/>
      <c r="D241" s="34"/>
      <c r="E241" s="34"/>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c r="AS241" s="94"/>
      <c r="AT241" s="96">
        <f t="shared" si="3"/>
        <v>0</v>
      </c>
      <c r="AU241" s="42"/>
      <c r="AV241" s="23"/>
    </row>
    <row r="242" spans="1:48" ht="15" customHeight="1">
      <c r="A242" s="31"/>
      <c r="B242" s="32"/>
      <c r="C242" s="33"/>
      <c r="D242" s="34"/>
      <c r="E242" s="34"/>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5"/>
      <c r="AR242" s="35"/>
      <c r="AS242" s="94"/>
      <c r="AT242" s="96">
        <f t="shared" si="3"/>
        <v>0</v>
      </c>
      <c r="AU242" s="42"/>
      <c r="AV242" s="23"/>
    </row>
    <row r="243" spans="1:48" ht="15" customHeight="1">
      <c r="A243" s="31"/>
      <c r="B243" s="32"/>
      <c r="C243" s="33"/>
      <c r="D243" s="34"/>
      <c r="E243" s="34"/>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c r="AO243" s="35"/>
      <c r="AP243" s="35"/>
      <c r="AQ243" s="35"/>
      <c r="AR243" s="35"/>
      <c r="AS243" s="94"/>
      <c r="AT243" s="96">
        <f t="shared" si="3"/>
        <v>0</v>
      </c>
      <c r="AU243" s="42"/>
      <c r="AV243" s="23"/>
    </row>
    <row r="244" spans="1:48" ht="15" customHeight="1">
      <c r="A244" s="31"/>
      <c r="B244" s="32"/>
      <c r="C244" s="33"/>
      <c r="D244" s="34"/>
      <c r="E244" s="34"/>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35"/>
      <c r="AN244" s="35"/>
      <c r="AO244" s="35"/>
      <c r="AP244" s="35"/>
      <c r="AQ244" s="35"/>
      <c r="AR244" s="35"/>
      <c r="AS244" s="94"/>
      <c r="AT244" s="96">
        <f t="shared" si="3"/>
        <v>0</v>
      </c>
      <c r="AU244" s="42"/>
      <c r="AV244" s="23"/>
    </row>
    <row r="245" spans="1:48" ht="15" customHeight="1">
      <c r="A245" s="31"/>
      <c r="B245" s="32"/>
      <c r="C245" s="33"/>
      <c r="D245" s="34"/>
      <c r="E245" s="34"/>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c r="AS245" s="94"/>
      <c r="AT245" s="96">
        <f t="shared" si="3"/>
        <v>0</v>
      </c>
      <c r="AU245" s="42"/>
      <c r="AV245" s="23"/>
    </row>
    <row r="246" spans="1:48" ht="15" customHeight="1">
      <c r="A246" s="31"/>
      <c r="B246" s="32"/>
      <c r="C246" s="33"/>
      <c r="D246" s="34"/>
      <c r="E246" s="34"/>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c r="AO246" s="35"/>
      <c r="AP246" s="35"/>
      <c r="AQ246" s="35"/>
      <c r="AR246" s="35"/>
      <c r="AS246" s="94"/>
      <c r="AT246" s="96">
        <f t="shared" si="3"/>
        <v>0</v>
      </c>
      <c r="AU246" s="42"/>
      <c r="AV246" s="23"/>
    </row>
    <row r="247" spans="1:48" ht="15" customHeight="1">
      <c r="A247" s="31"/>
      <c r="B247" s="32"/>
      <c r="C247" s="33"/>
      <c r="D247" s="34"/>
      <c r="E247" s="34"/>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5"/>
      <c r="AR247" s="35"/>
      <c r="AS247" s="94"/>
      <c r="AT247" s="96">
        <f t="shared" si="3"/>
        <v>0</v>
      </c>
      <c r="AU247" s="42"/>
      <c r="AV247" s="23"/>
    </row>
    <row r="248" spans="1:48" ht="15" customHeight="1">
      <c r="A248" s="31"/>
      <c r="B248" s="32"/>
      <c r="C248" s="33"/>
      <c r="D248" s="34"/>
      <c r="E248" s="34"/>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94"/>
      <c r="AT248" s="96">
        <f t="shared" si="3"/>
        <v>0</v>
      </c>
      <c r="AU248" s="42"/>
      <c r="AV248" s="23"/>
    </row>
    <row r="249" spans="1:48" ht="15" customHeight="1">
      <c r="A249" s="31"/>
      <c r="B249" s="32"/>
      <c r="C249" s="33"/>
      <c r="D249" s="34"/>
      <c r="E249" s="34"/>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c r="AO249" s="35"/>
      <c r="AP249" s="35"/>
      <c r="AQ249" s="35"/>
      <c r="AR249" s="35"/>
      <c r="AS249" s="94"/>
      <c r="AT249" s="96">
        <f t="shared" si="3"/>
        <v>0</v>
      </c>
      <c r="AU249" s="42"/>
      <c r="AV249" s="23"/>
    </row>
    <row r="250" spans="1:48" ht="15" customHeight="1">
      <c r="A250" s="31"/>
      <c r="B250" s="32"/>
      <c r="C250" s="33"/>
      <c r="D250" s="34"/>
      <c r="E250" s="34"/>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35"/>
      <c r="AN250" s="35"/>
      <c r="AO250" s="35"/>
      <c r="AP250" s="35"/>
      <c r="AQ250" s="35"/>
      <c r="AR250" s="35"/>
      <c r="AS250" s="94"/>
      <c r="AT250" s="96">
        <f t="shared" si="3"/>
        <v>0</v>
      </c>
      <c r="AU250" s="42"/>
      <c r="AV250" s="23"/>
    </row>
    <row r="251" spans="1:48" ht="15" customHeight="1">
      <c r="A251" s="31"/>
      <c r="B251" s="32"/>
      <c r="C251" s="33"/>
      <c r="D251" s="34"/>
      <c r="E251" s="34"/>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35"/>
      <c r="AN251" s="35"/>
      <c r="AO251" s="35"/>
      <c r="AP251" s="35"/>
      <c r="AQ251" s="35"/>
      <c r="AR251" s="35"/>
      <c r="AS251" s="94"/>
      <c r="AT251" s="96">
        <f t="shared" si="3"/>
        <v>0</v>
      </c>
      <c r="AU251" s="42"/>
      <c r="AV251" s="23"/>
    </row>
    <row r="252" spans="1:48" ht="15" customHeight="1">
      <c r="A252" s="31"/>
      <c r="B252" s="32"/>
      <c r="C252" s="33"/>
      <c r="D252" s="34"/>
      <c r="E252" s="34"/>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35"/>
      <c r="AN252" s="35"/>
      <c r="AO252" s="35"/>
      <c r="AP252" s="35"/>
      <c r="AQ252" s="35"/>
      <c r="AR252" s="35"/>
      <c r="AS252" s="94"/>
      <c r="AT252" s="96">
        <f t="shared" si="3"/>
        <v>0</v>
      </c>
      <c r="AU252" s="42"/>
      <c r="AV252" s="23"/>
    </row>
    <row r="253" spans="1:48" ht="15" customHeight="1">
      <c r="A253" s="31"/>
      <c r="B253" s="32"/>
      <c r="C253" s="33"/>
      <c r="D253" s="34"/>
      <c r="E253" s="34"/>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35"/>
      <c r="AN253" s="35"/>
      <c r="AO253" s="35"/>
      <c r="AP253" s="35"/>
      <c r="AQ253" s="35"/>
      <c r="AR253" s="35"/>
      <c r="AS253" s="94"/>
      <c r="AT253" s="96">
        <f t="shared" si="3"/>
        <v>0</v>
      </c>
      <c r="AU253" s="42"/>
      <c r="AV253" s="23"/>
    </row>
    <row r="254" spans="1:48" ht="15" customHeight="1">
      <c r="A254" s="31"/>
      <c r="B254" s="32"/>
      <c r="C254" s="33"/>
      <c r="D254" s="34"/>
      <c r="E254" s="34"/>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35"/>
      <c r="AN254" s="35"/>
      <c r="AO254" s="35"/>
      <c r="AP254" s="35"/>
      <c r="AQ254" s="35"/>
      <c r="AR254" s="35"/>
      <c r="AS254" s="94"/>
      <c r="AT254" s="96">
        <f t="shared" si="3"/>
        <v>0</v>
      </c>
      <c r="AU254" s="42"/>
      <c r="AV254" s="23"/>
    </row>
    <row r="255" spans="1:48" ht="15" customHeight="1">
      <c r="A255" s="31"/>
      <c r="B255" s="32"/>
      <c r="C255" s="33"/>
      <c r="D255" s="34"/>
      <c r="E255" s="34"/>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c r="AO255" s="35"/>
      <c r="AP255" s="35"/>
      <c r="AQ255" s="35"/>
      <c r="AR255" s="35"/>
      <c r="AS255" s="94"/>
      <c r="AT255" s="96">
        <f t="shared" si="3"/>
        <v>0</v>
      </c>
      <c r="AU255" s="42"/>
      <c r="AV255" s="23"/>
    </row>
    <row r="256" spans="1:48" ht="15" customHeight="1">
      <c r="A256" s="31"/>
      <c r="B256" s="32"/>
      <c r="C256" s="33"/>
      <c r="D256" s="34"/>
      <c r="E256" s="34"/>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c r="AO256" s="35"/>
      <c r="AP256" s="35"/>
      <c r="AQ256" s="35"/>
      <c r="AR256" s="35"/>
      <c r="AS256" s="94"/>
      <c r="AT256" s="96">
        <f t="shared" si="3"/>
        <v>0</v>
      </c>
      <c r="AU256" s="42"/>
      <c r="AV256" s="23"/>
    </row>
    <row r="257" spans="1:48" ht="15" customHeight="1">
      <c r="A257" s="31"/>
      <c r="B257" s="32"/>
      <c r="C257" s="33"/>
      <c r="D257" s="34"/>
      <c r="E257" s="34"/>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5"/>
      <c r="AN257" s="35"/>
      <c r="AO257" s="35"/>
      <c r="AP257" s="35"/>
      <c r="AQ257" s="35"/>
      <c r="AR257" s="35"/>
      <c r="AS257" s="94"/>
      <c r="AT257" s="96">
        <f t="shared" si="3"/>
        <v>0</v>
      </c>
      <c r="AU257" s="42"/>
      <c r="AV257" s="23"/>
    </row>
    <row r="258" spans="1:48" ht="15" customHeight="1">
      <c r="A258" s="31"/>
      <c r="B258" s="32"/>
      <c r="C258" s="33"/>
      <c r="D258" s="34"/>
      <c r="E258" s="34"/>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5"/>
      <c r="AN258" s="35"/>
      <c r="AO258" s="35"/>
      <c r="AP258" s="35"/>
      <c r="AQ258" s="35"/>
      <c r="AR258" s="35"/>
      <c r="AS258" s="94"/>
      <c r="AT258" s="96">
        <f t="shared" si="3"/>
        <v>0</v>
      </c>
      <c r="AU258" s="42"/>
      <c r="AV258" s="23"/>
    </row>
    <row r="259" spans="1:48" ht="15" customHeight="1">
      <c r="A259" s="31"/>
      <c r="B259" s="32"/>
      <c r="C259" s="33"/>
      <c r="D259" s="34"/>
      <c r="E259" s="34"/>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c r="AO259" s="35"/>
      <c r="AP259" s="35"/>
      <c r="AQ259" s="35"/>
      <c r="AR259" s="35"/>
      <c r="AS259" s="94"/>
      <c r="AT259" s="96">
        <f t="shared" ref="AT259:AT322" si="4">SUM(E259:AS259)</f>
        <v>0</v>
      </c>
      <c r="AU259" s="42"/>
      <c r="AV259" s="23"/>
    </row>
    <row r="260" spans="1:48" ht="15" customHeight="1">
      <c r="A260" s="31"/>
      <c r="B260" s="32"/>
      <c r="C260" s="33"/>
      <c r="D260" s="34"/>
      <c r="E260" s="34"/>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c r="AO260" s="35"/>
      <c r="AP260" s="35"/>
      <c r="AQ260" s="35"/>
      <c r="AR260" s="35"/>
      <c r="AS260" s="94"/>
      <c r="AT260" s="96">
        <f t="shared" si="4"/>
        <v>0</v>
      </c>
      <c r="AU260" s="42"/>
      <c r="AV260" s="23"/>
    </row>
    <row r="261" spans="1:48" ht="15" customHeight="1">
      <c r="A261" s="31"/>
      <c r="B261" s="32"/>
      <c r="C261" s="33"/>
      <c r="D261" s="34"/>
      <c r="E261" s="34"/>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5"/>
      <c r="AN261" s="35"/>
      <c r="AO261" s="35"/>
      <c r="AP261" s="35"/>
      <c r="AQ261" s="35"/>
      <c r="AR261" s="35"/>
      <c r="AS261" s="94"/>
      <c r="AT261" s="96">
        <f t="shared" si="4"/>
        <v>0</v>
      </c>
      <c r="AU261" s="42"/>
      <c r="AV261" s="23"/>
    </row>
    <row r="262" spans="1:48" ht="15" customHeight="1">
      <c r="A262" s="31"/>
      <c r="B262" s="32"/>
      <c r="C262" s="33"/>
      <c r="D262" s="34"/>
      <c r="E262" s="34"/>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35"/>
      <c r="AN262" s="35"/>
      <c r="AO262" s="35"/>
      <c r="AP262" s="35"/>
      <c r="AQ262" s="35"/>
      <c r="AR262" s="35"/>
      <c r="AS262" s="94"/>
      <c r="AT262" s="96">
        <f t="shared" si="4"/>
        <v>0</v>
      </c>
      <c r="AU262" s="42"/>
      <c r="AV262" s="23"/>
    </row>
    <row r="263" spans="1:48" ht="15" customHeight="1">
      <c r="A263" s="31"/>
      <c r="B263" s="32"/>
      <c r="C263" s="33"/>
      <c r="D263" s="34"/>
      <c r="E263" s="34"/>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94"/>
      <c r="AT263" s="96">
        <f t="shared" si="4"/>
        <v>0</v>
      </c>
      <c r="AU263" s="42"/>
      <c r="AV263" s="23"/>
    </row>
    <row r="264" spans="1:48" ht="15" customHeight="1">
      <c r="A264" s="31"/>
      <c r="B264" s="32"/>
      <c r="C264" s="33"/>
      <c r="D264" s="34"/>
      <c r="E264" s="34"/>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94"/>
      <c r="AT264" s="96">
        <f t="shared" si="4"/>
        <v>0</v>
      </c>
      <c r="AU264" s="42"/>
      <c r="AV264" s="23"/>
    </row>
    <row r="265" spans="1:48" ht="15" customHeight="1">
      <c r="A265" s="31"/>
      <c r="B265" s="32"/>
      <c r="C265" s="33"/>
      <c r="D265" s="34"/>
      <c r="E265" s="34"/>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94"/>
      <c r="AT265" s="96">
        <f t="shared" si="4"/>
        <v>0</v>
      </c>
      <c r="AU265" s="42"/>
      <c r="AV265" s="23"/>
    </row>
    <row r="266" spans="1:48" ht="15" customHeight="1">
      <c r="A266" s="31"/>
      <c r="B266" s="32"/>
      <c r="C266" s="33"/>
      <c r="D266" s="34"/>
      <c r="E266" s="34"/>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94"/>
      <c r="AT266" s="96">
        <f t="shared" si="4"/>
        <v>0</v>
      </c>
      <c r="AU266" s="42"/>
      <c r="AV266" s="23"/>
    </row>
    <row r="267" spans="1:48" ht="15" customHeight="1">
      <c r="A267" s="31"/>
      <c r="B267" s="32"/>
      <c r="C267" s="33"/>
      <c r="D267" s="34"/>
      <c r="E267" s="34"/>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5"/>
      <c r="AN267" s="35"/>
      <c r="AO267" s="35"/>
      <c r="AP267" s="35"/>
      <c r="AQ267" s="35"/>
      <c r="AR267" s="35"/>
      <c r="AS267" s="94"/>
      <c r="AT267" s="96">
        <f t="shared" si="4"/>
        <v>0</v>
      </c>
      <c r="AU267" s="42"/>
      <c r="AV267" s="23"/>
    </row>
    <row r="268" spans="1:48" ht="15" customHeight="1">
      <c r="A268" s="31"/>
      <c r="B268" s="32"/>
      <c r="C268" s="33"/>
      <c r="D268" s="34"/>
      <c r="E268" s="34"/>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35"/>
      <c r="AN268" s="35"/>
      <c r="AO268" s="35"/>
      <c r="AP268" s="35"/>
      <c r="AQ268" s="35"/>
      <c r="AR268" s="35"/>
      <c r="AS268" s="94"/>
      <c r="AT268" s="96">
        <f t="shared" si="4"/>
        <v>0</v>
      </c>
      <c r="AU268" s="42"/>
      <c r="AV268" s="23"/>
    </row>
    <row r="269" spans="1:48" ht="15" customHeight="1">
      <c r="A269" s="31"/>
      <c r="B269" s="32"/>
      <c r="C269" s="33"/>
      <c r="D269" s="34"/>
      <c r="E269" s="34"/>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5"/>
      <c r="AN269" s="35"/>
      <c r="AO269" s="35"/>
      <c r="AP269" s="35"/>
      <c r="AQ269" s="35"/>
      <c r="AR269" s="35"/>
      <c r="AS269" s="94"/>
      <c r="AT269" s="96">
        <f t="shared" si="4"/>
        <v>0</v>
      </c>
      <c r="AU269" s="42"/>
      <c r="AV269" s="23"/>
    </row>
    <row r="270" spans="1:48" ht="15" customHeight="1">
      <c r="A270" s="31"/>
      <c r="B270" s="32"/>
      <c r="C270" s="33"/>
      <c r="D270" s="34"/>
      <c r="E270" s="34"/>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5"/>
      <c r="AN270" s="35"/>
      <c r="AO270" s="35"/>
      <c r="AP270" s="35"/>
      <c r="AQ270" s="35"/>
      <c r="AR270" s="35"/>
      <c r="AS270" s="94"/>
      <c r="AT270" s="96">
        <f t="shared" si="4"/>
        <v>0</v>
      </c>
      <c r="AU270" s="42"/>
      <c r="AV270" s="23"/>
    </row>
    <row r="271" spans="1:48" ht="15" customHeight="1">
      <c r="A271" s="31"/>
      <c r="B271" s="32"/>
      <c r="C271" s="33"/>
      <c r="D271" s="34"/>
      <c r="E271" s="34"/>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c r="AO271" s="35"/>
      <c r="AP271" s="35"/>
      <c r="AQ271" s="35"/>
      <c r="AR271" s="35"/>
      <c r="AS271" s="94"/>
      <c r="AT271" s="96">
        <f t="shared" si="4"/>
        <v>0</v>
      </c>
      <c r="AU271" s="42"/>
      <c r="AV271" s="23"/>
    </row>
    <row r="272" spans="1:48" ht="15" customHeight="1">
      <c r="A272" s="31"/>
      <c r="B272" s="32"/>
      <c r="C272" s="33"/>
      <c r="D272" s="34"/>
      <c r="E272" s="34"/>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5"/>
      <c r="AN272" s="35"/>
      <c r="AO272" s="35"/>
      <c r="AP272" s="35"/>
      <c r="AQ272" s="35"/>
      <c r="AR272" s="35"/>
      <c r="AS272" s="94"/>
      <c r="AT272" s="96">
        <f t="shared" si="4"/>
        <v>0</v>
      </c>
      <c r="AU272" s="42"/>
      <c r="AV272" s="23"/>
    </row>
    <row r="273" spans="1:48" ht="15" customHeight="1">
      <c r="A273" s="31"/>
      <c r="B273" s="32"/>
      <c r="C273" s="33"/>
      <c r="D273" s="34"/>
      <c r="E273" s="34"/>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5"/>
      <c r="AN273" s="35"/>
      <c r="AO273" s="35"/>
      <c r="AP273" s="35"/>
      <c r="AQ273" s="35"/>
      <c r="AR273" s="35"/>
      <c r="AS273" s="94"/>
      <c r="AT273" s="96">
        <f t="shared" si="4"/>
        <v>0</v>
      </c>
      <c r="AU273" s="42"/>
      <c r="AV273" s="23"/>
    </row>
    <row r="274" spans="1:48" ht="15" customHeight="1">
      <c r="A274" s="31"/>
      <c r="B274" s="32"/>
      <c r="C274" s="33"/>
      <c r="D274" s="34"/>
      <c r="E274" s="34"/>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35"/>
      <c r="AN274" s="35"/>
      <c r="AO274" s="35"/>
      <c r="AP274" s="35"/>
      <c r="AQ274" s="35"/>
      <c r="AR274" s="35"/>
      <c r="AS274" s="94"/>
      <c r="AT274" s="96">
        <f t="shared" si="4"/>
        <v>0</v>
      </c>
      <c r="AU274" s="42"/>
      <c r="AV274" s="23"/>
    </row>
    <row r="275" spans="1:48" ht="15" customHeight="1">
      <c r="A275" s="31"/>
      <c r="B275" s="32"/>
      <c r="C275" s="33"/>
      <c r="D275" s="34"/>
      <c r="E275" s="34"/>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5"/>
      <c r="AN275" s="35"/>
      <c r="AO275" s="35"/>
      <c r="AP275" s="35"/>
      <c r="AQ275" s="35"/>
      <c r="AR275" s="35"/>
      <c r="AS275" s="94"/>
      <c r="AT275" s="96">
        <f t="shared" si="4"/>
        <v>0</v>
      </c>
      <c r="AU275" s="42"/>
      <c r="AV275" s="23"/>
    </row>
    <row r="276" spans="1:48" ht="15" customHeight="1">
      <c r="A276" s="31"/>
      <c r="B276" s="32"/>
      <c r="C276" s="33"/>
      <c r="D276" s="34"/>
      <c r="E276" s="34"/>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94"/>
      <c r="AT276" s="96">
        <f t="shared" si="4"/>
        <v>0</v>
      </c>
      <c r="AU276" s="42"/>
      <c r="AV276" s="23"/>
    </row>
    <row r="277" spans="1:48" ht="15" customHeight="1">
      <c r="A277" s="31"/>
      <c r="B277" s="32"/>
      <c r="C277" s="33"/>
      <c r="D277" s="34"/>
      <c r="E277" s="34"/>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c r="AL277" s="35"/>
      <c r="AM277" s="35"/>
      <c r="AN277" s="35"/>
      <c r="AO277" s="35"/>
      <c r="AP277" s="35"/>
      <c r="AQ277" s="35"/>
      <c r="AR277" s="35"/>
      <c r="AS277" s="94"/>
      <c r="AT277" s="96">
        <f t="shared" si="4"/>
        <v>0</v>
      </c>
      <c r="AU277" s="42"/>
      <c r="AV277" s="23"/>
    </row>
    <row r="278" spans="1:48" ht="15" customHeight="1">
      <c r="A278" s="31"/>
      <c r="B278" s="32"/>
      <c r="C278" s="33"/>
      <c r="D278" s="34"/>
      <c r="E278" s="34"/>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c r="AL278" s="35"/>
      <c r="AM278" s="35"/>
      <c r="AN278" s="35"/>
      <c r="AO278" s="35"/>
      <c r="AP278" s="35"/>
      <c r="AQ278" s="35"/>
      <c r="AR278" s="35"/>
      <c r="AS278" s="94"/>
      <c r="AT278" s="96">
        <f t="shared" si="4"/>
        <v>0</v>
      </c>
      <c r="AU278" s="42"/>
      <c r="AV278" s="23"/>
    </row>
    <row r="279" spans="1:48" ht="15" customHeight="1">
      <c r="A279" s="31"/>
      <c r="B279" s="32"/>
      <c r="C279" s="33"/>
      <c r="D279" s="34"/>
      <c r="E279" s="34"/>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35"/>
      <c r="AN279" s="35"/>
      <c r="AO279" s="35"/>
      <c r="AP279" s="35"/>
      <c r="AQ279" s="35"/>
      <c r="AR279" s="35"/>
      <c r="AS279" s="94"/>
      <c r="AT279" s="96">
        <f t="shared" si="4"/>
        <v>0</v>
      </c>
      <c r="AU279" s="42"/>
      <c r="AV279" s="23"/>
    </row>
    <row r="280" spans="1:48" ht="15" customHeight="1">
      <c r="A280" s="31"/>
      <c r="B280" s="32"/>
      <c r="C280" s="33"/>
      <c r="D280" s="34"/>
      <c r="E280" s="34"/>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35"/>
      <c r="AN280" s="35"/>
      <c r="AO280" s="35"/>
      <c r="AP280" s="35"/>
      <c r="AQ280" s="35"/>
      <c r="AR280" s="35"/>
      <c r="AS280" s="94"/>
      <c r="AT280" s="96">
        <f t="shared" si="4"/>
        <v>0</v>
      </c>
      <c r="AU280" s="42"/>
      <c r="AV280" s="23"/>
    </row>
    <row r="281" spans="1:48" ht="15" customHeight="1">
      <c r="A281" s="31"/>
      <c r="B281" s="32"/>
      <c r="C281" s="33"/>
      <c r="D281" s="34"/>
      <c r="E281" s="34"/>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35"/>
      <c r="AN281" s="35"/>
      <c r="AO281" s="35"/>
      <c r="AP281" s="35"/>
      <c r="AQ281" s="35"/>
      <c r="AR281" s="35"/>
      <c r="AS281" s="94"/>
      <c r="AT281" s="96">
        <f t="shared" si="4"/>
        <v>0</v>
      </c>
      <c r="AU281" s="42"/>
      <c r="AV281" s="23"/>
    </row>
    <row r="282" spans="1:48" ht="15" customHeight="1">
      <c r="A282" s="31"/>
      <c r="B282" s="32"/>
      <c r="C282" s="33"/>
      <c r="D282" s="34"/>
      <c r="E282" s="34"/>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35"/>
      <c r="AN282" s="35"/>
      <c r="AO282" s="35"/>
      <c r="AP282" s="35"/>
      <c r="AQ282" s="35"/>
      <c r="AR282" s="35"/>
      <c r="AS282" s="94"/>
      <c r="AT282" s="96">
        <f t="shared" si="4"/>
        <v>0</v>
      </c>
      <c r="AU282" s="42"/>
      <c r="AV282" s="23"/>
    </row>
    <row r="283" spans="1:48" ht="15" customHeight="1">
      <c r="A283" s="31"/>
      <c r="B283" s="32"/>
      <c r="C283" s="33"/>
      <c r="D283" s="34"/>
      <c r="E283" s="34"/>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35"/>
      <c r="AN283" s="35"/>
      <c r="AO283" s="35"/>
      <c r="AP283" s="35"/>
      <c r="AQ283" s="35"/>
      <c r="AR283" s="35"/>
      <c r="AS283" s="94"/>
      <c r="AT283" s="96">
        <f t="shared" si="4"/>
        <v>0</v>
      </c>
      <c r="AU283" s="42"/>
      <c r="AV283" s="23"/>
    </row>
    <row r="284" spans="1:48" ht="15" customHeight="1">
      <c r="A284" s="31"/>
      <c r="B284" s="32"/>
      <c r="C284" s="33"/>
      <c r="D284" s="34"/>
      <c r="E284" s="34"/>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35"/>
      <c r="AN284" s="35"/>
      <c r="AO284" s="35"/>
      <c r="AP284" s="35"/>
      <c r="AQ284" s="35"/>
      <c r="AR284" s="35"/>
      <c r="AS284" s="94"/>
      <c r="AT284" s="96">
        <f t="shared" si="4"/>
        <v>0</v>
      </c>
      <c r="AU284" s="42"/>
      <c r="AV284" s="23"/>
    </row>
    <row r="285" spans="1:48" ht="15" customHeight="1">
      <c r="A285" s="31"/>
      <c r="B285" s="32"/>
      <c r="C285" s="33"/>
      <c r="D285" s="34"/>
      <c r="E285" s="34"/>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35"/>
      <c r="AN285" s="35"/>
      <c r="AO285" s="35"/>
      <c r="AP285" s="35"/>
      <c r="AQ285" s="35"/>
      <c r="AR285" s="35"/>
      <c r="AS285" s="94"/>
      <c r="AT285" s="96">
        <f t="shared" si="4"/>
        <v>0</v>
      </c>
      <c r="AU285" s="42"/>
      <c r="AV285" s="23"/>
    </row>
    <row r="286" spans="1:48" ht="15" customHeight="1">
      <c r="A286" s="31"/>
      <c r="B286" s="32"/>
      <c r="C286" s="33"/>
      <c r="D286" s="34"/>
      <c r="E286" s="34"/>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35"/>
      <c r="AN286" s="35"/>
      <c r="AO286" s="35"/>
      <c r="AP286" s="35"/>
      <c r="AQ286" s="35"/>
      <c r="AR286" s="35"/>
      <c r="AS286" s="94"/>
      <c r="AT286" s="96">
        <f t="shared" si="4"/>
        <v>0</v>
      </c>
      <c r="AU286" s="42"/>
      <c r="AV286" s="23"/>
    </row>
    <row r="287" spans="1:48" ht="15" customHeight="1">
      <c r="A287" s="31"/>
      <c r="B287" s="32"/>
      <c r="C287" s="33"/>
      <c r="D287" s="34"/>
      <c r="E287" s="34"/>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c r="AL287" s="35"/>
      <c r="AM287" s="35"/>
      <c r="AN287" s="35"/>
      <c r="AO287" s="35"/>
      <c r="AP287" s="35"/>
      <c r="AQ287" s="35"/>
      <c r="AR287" s="35"/>
      <c r="AS287" s="94"/>
      <c r="AT287" s="96">
        <f t="shared" si="4"/>
        <v>0</v>
      </c>
      <c r="AU287" s="42"/>
      <c r="AV287" s="23"/>
    </row>
    <row r="288" spans="1:48" ht="15" customHeight="1">
      <c r="A288" s="31"/>
      <c r="B288" s="32"/>
      <c r="C288" s="33"/>
      <c r="D288" s="34"/>
      <c r="E288" s="34"/>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35"/>
      <c r="AN288" s="35"/>
      <c r="AO288" s="35"/>
      <c r="AP288" s="35"/>
      <c r="AQ288" s="35"/>
      <c r="AR288" s="35"/>
      <c r="AS288" s="94"/>
      <c r="AT288" s="96">
        <f t="shared" si="4"/>
        <v>0</v>
      </c>
      <c r="AU288" s="42"/>
      <c r="AV288" s="23"/>
    </row>
    <row r="289" spans="1:48" ht="15" customHeight="1">
      <c r="A289" s="31"/>
      <c r="B289" s="32"/>
      <c r="C289" s="33"/>
      <c r="D289" s="34"/>
      <c r="E289" s="34"/>
      <c r="F289" s="35"/>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35"/>
      <c r="AN289" s="35"/>
      <c r="AO289" s="35"/>
      <c r="AP289" s="35"/>
      <c r="AQ289" s="35"/>
      <c r="AR289" s="35"/>
      <c r="AS289" s="94"/>
      <c r="AT289" s="96">
        <f t="shared" si="4"/>
        <v>0</v>
      </c>
      <c r="AU289" s="42"/>
      <c r="AV289" s="23"/>
    </row>
    <row r="290" spans="1:48" ht="15" customHeight="1">
      <c r="A290" s="31"/>
      <c r="B290" s="32"/>
      <c r="C290" s="33"/>
      <c r="D290" s="34"/>
      <c r="E290" s="34"/>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c r="AL290" s="35"/>
      <c r="AM290" s="35"/>
      <c r="AN290" s="35"/>
      <c r="AO290" s="35"/>
      <c r="AP290" s="35"/>
      <c r="AQ290" s="35"/>
      <c r="AR290" s="35"/>
      <c r="AS290" s="94"/>
      <c r="AT290" s="96">
        <f t="shared" si="4"/>
        <v>0</v>
      </c>
      <c r="AU290" s="42"/>
      <c r="AV290" s="23"/>
    </row>
    <row r="291" spans="1:48" ht="15" customHeight="1">
      <c r="A291" s="31"/>
      <c r="B291" s="32"/>
      <c r="C291" s="33"/>
      <c r="D291" s="34"/>
      <c r="E291" s="34"/>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c r="AL291" s="35"/>
      <c r="AM291" s="35"/>
      <c r="AN291" s="35"/>
      <c r="AO291" s="35"/>
      <c r="AP291" s="35"/>
      <c r="AQ291" s="35"/>
      <c r="AR291" s="35"/>
      <c r="AS291" s="94"/>
      <c r="AT291" s="96">
        <f t="shared" si="4"/>
        <v>0</v>
      </c>
      <c r="AU291" s="42"/>
      <c r="AV291" s="23"/>
    </row>
    <row r="292" spans="1:48" ht="15" customHeight="1">
      <c r="A292" s="31"/>
      <c r="B292" s="32"/>
      <c r="C292" s="33"/>
      <c r="D292" s="34"/>
      <c r="E292" s="34"/>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c r="AL292" s="35"/>
      <c r="AM292" s="35"/>
      <c r="AN292" s="35"/>
      <c r="AO292" s="35"/>
      <c r="AP292" s="35"/>
      <c r="AQ292" s="35"/>
      <c r="AR292" s="35"/>
      <c r="AS292" s="94"/>
      <c r="AT292" s="96">
        <f t="shared" si="4"/>
        <v>0</v>
      </c>
      <c r="AU292" s="42"/>
      <c r="AV292" s="23"/>
    </row>
    <row r="293" spans="1:48" ht="15" customHeight="1">
      <c r="A293" s="31"/>
      <c r="B293" s="32"/>
      <c r="C293" s="33"/>
      <c r="D293" s="34"/>
      <c r="E293" s="34"/>
      <c r="F293" s="35"/>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c r="AK293" s="35"/>
      <c r="AL293" s="35"/>
      <c r="AM293" s="35"/>
      <c r="AN293" s="35"/>
      <c r="AO293" s="35"/>
      <c r="AP293" s="35"/>
      <c r="AQ293" s="35"/>
      <c r="AR293" s="35"/>
      <c r="AS293" s="94"/>
      <c r="AT293" s="96">
        <f t="shared" si="4"/>
        <v>0</v>
      </c>
      <c r="AU293" s="42"/>
      <c r="AV293" s="23"/>
    </row>
    <row r="294" spans="1:48" ht="15" customHeight="1">
      <c r="A294" s="31"/>
      <c r="B294" s="32"/>
      <c r="C294" s="33"/>
      <c r="D294" s="34"/>
      <c r="E294" s="34"/>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35"/>
      <c r="AN294" s="35"/>
      <c r="AO294" s="35"/>
      <c r="AP294" s="35"/>
      <c r="AQ294" s="35"/>
      <c r="AR294" s="35"/>
      <c r="AS294" s="94"/>
      <c r="AT294" s="96">
        <f t="shared" si="4"/>
        <v>0</v>
      </c>
      <c r="AU294" s="42"/>
      <c r="AV294" s="23"/>
    </row>
    <row r="295" spans="1:48" ht="15" customHeight="1">
      <c r="A295" s="31"/>
      <c r="B295" s="32"/>
      <c r="C295" s="33"/>
      <c r="D295" s="34"/>
      <c r="E295" s="34"/>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c r="AS295" s="94"/>
      <c r="AT295" s="96">
        <f t="shared" si="4"/>
        <v>0</v>
      </c>
      <c r="AU295" s="42"/>
      <c r="AV295" s="23"/>
    </row>
    <row r="296" spans="1:48" ht="15" customHeight="1">
      <c r="A296" s="31"/>
      <c r="B296" s="32"/>
      <c r="C296" s="33"/>
      <c r="D296" s="34"/>
      <c r="E296" s="34"/>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35"/>
      <c r="AS296" s="94"/>
      <c r="AT296" s="96">
        <f t="shared" si="4"/>
        <v>0</v>
      </c>
      <c r="AU296" s="42"/>
      <c r="AV296" s="23"/>
    </row>
    <row r="297" spans="1:48" ht="15" customHeight="1">
      <c r="A297" s="31"/>
      <c r="B297" s="32"/>
      <c r="C297" s="33"/>
      <c r="D297" s="34"/>
      <c r="E297" s="34"/>
      <c r="F297" s="35"/>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35"/>
      <c r="AN297" s="35"/>
      <c r="AO297" s="35"/>
      <c r="AP297" s="35"/>
      <c r="AQ297" s="35"/>
      <c r="AR297" s="35"/>
      <c r="AS297" s="94"/>
      <c r="AT297" s="96">
        <f t="shared" si="4"/>
        <v>0</v>
      </c>
      <c r="AU297" s="42"/>
      <c r="AV297" s="23"/>
    </row>
    <row r="298" spans="1:48" ht="15" customHeight="1">
      <c r="A298" s="31"/>
      <c r="B298" s="32"/>
      <c r="C298" s="33"/>
      <c r="D298" s="34"/>
      <c r="E298" s="34"/>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c r="AL298" s="35"/>
      <c r="AM298" s="35"/>
      <c r="AN298" s="35"/>
      <c r="AO298" s="35"/>
      <c r="AP298" s="35"/>
      <c r="AQ298" s="35"/>
      <c r="AR298" s="35"/>
      <c r="AS298" s="94"/>
      <c r="AT298" s="96">
        <f t="shared" si="4"/>
        <v>0</v>
      </c>
      <c r="AU298" s="42"/>
      <c r="AV298" s="23"/>
    </row>
    <row r="299" spans="1:48" ht="15" customHeight="1">
      <c r="A299" s="31"/>
      <c r="B299" s="32"/>
      <c r="C299" s="33"/>
      <c r="D299" s="34"/>
      <c r="E299" s="34"/>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35"/>
      <c r="AN299" s="35"/>
      <c r="AO299" s="35"/>
      <c r="AP299" s="35"/>
      <c r="AQ299" s="35"/>
      <c r="AR299" s="35"/>
      <c r="AS299" s="94"/>
      <c r="AT299" s="96">
        <f t="shared" si="4"/>
        <v>0</v>
      </c>
      <c r="AU299" s="42"/>
      <c r="AV299" s="23"/>
    </row>
    <row r="300" spans="1:48" ht="15" customHeight="1">
      <c r="A300" s="31"/>
      <c r="B300" s="32"/>
      <c r="C300" s="33"/>
      <c r="D300" s="34"/>
      <c r="E300" s="34"/>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35"/>
      <c r="AN300" s="35"/>
      <c r="AO300" s="35"/>
      <c r="AP300" s="35"/>
      <c r="AQ300" s="35"/>
      <c r="AR300" s="35"/>
      <c r="AS300" s="94"/>
      <c r="AT300" s="96">
        <f t="shared" si="4"/>
        <v>0</v>
      </c>
      <c r="AU300" s="42"/>
      <c r="AV300" s="23"/>
    </row>
    <row r="301" spans="1:48" ht="15" customHeight="1">
      <c r="A301" s="31"/>
      <c r="B301" s="32"/>
      <c r="C301" s="33"/>
      <c r="D301" s="34"/>
      <c r="E301" s="34"/>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35"/>
      <c r="AN301" s="35"/>
      <c r="AO301" s="35"/>
      <c r="AP301" s="35"/>
      <c r="AQ301" s="35"/>
      <c r="AR301" s="35"/>
      <c r="AS301" s="94"/>
      <c r="AT301" s="96">
        <f t="shared" si="4"/>
        <v>0</v>
      </c>
      <c r="AU301" s="42"/>
      <c r="AV301" s="23"/>
    </row>
    <row r="302" spans="1:48" ht="15" customHeight="1">
      <c r="A302" s="31"/>
      <c r="B302" s="32"/>
      <c r="C302" s="33"/>
      <c r="D302" s="34"/>
      <c r="E302" s="34"/>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35"/>
      <c r="AN302" s="35"/>
      <c r="AO302" s="35"/>
      <c r="AP302" s="35"/>
      <c r="AQ302" s="35"/>
      <c r="AR302" s="35"/>
      <c r="AS302" s="94"/>
      <c r="AT302" s="96">
        <f t="shared" si="4"/>
        <v>0</v>
      </c>
      <c r="AU302" s="42"/>
      <c r="AV302" s="23"/>
    </row>
    <row r="303" spans="1:48" ht="15" customHeight="1">
      <c r="A303" s="31"/>
      <c r="B303" s="32"/>
      <c r="C303" s="33"/>
      <c r="D303" s="34"/>
      <c r="E303" s="34"/>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35"/>
      <c r="AN303" s="35"/>
      <c r="AO303" s="35"/>
      <c r="AP303" s="35"/>
      <c r="AQ303" s="35"/>
      <c r="AR303" s="35"/>
      <c r="AS303" s="94"/>
      <c r="AT303" s="96">
        <f t="shared" si="4"/>
        <v>0</v>
      </c>
      <c r="AU303" s="42"/>
      <c r="AV303" s="23"/>
    </row>
    <row r="304" spans="1:48" ht="15" customHeight="1">
      <c r="A304" s="31"/>
      <c r="B304" s="32"/>
      <c r="C304" s="33"/>
      <c r="D304" s="34"/>
      <c r="E304" s="34"/>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35"/>
      <c r="AN304" s="35"/>
      <c r="AO304" s="35"/>
      <c r="AP304" s="35"/>
      <c r="AQ304" s="35"/>
      <c r="AR304" s="35"/>
      <c r="AS304" s="94"/>
      <c r="AT304" s="96">
        <f t="shared" si="4"/>
        <v>0</v>
      </c>
      <c r="AU304" s="42"/>
      <c r="AV304" s="23"/>
    </row>
    <row r="305" spans="1:48" ht="15" customHeight="1">
      <c r="A305" s="31"/>
      <c r="B305" s="32"/>
      <c r="C305" s="33"/>
      <c r="D305" s="34"/>
      <c r="E305" s="34"/>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c r="AS305" s="94"/>
      <c r="AT305" s="96">
        <f t="shared" si="4"/>
        <v>0</v>
      </c>
      <c r="AU305" s="42"/>
      <c r="AV305" s="23"/>
    </row>
    <row r="306" spans="1:48" ht="15" customHeight="1">
      <c r="A306" s="31"/>
      <c r="B306" s="32"/>
      <c r="C306" s="33"/>
      <c r="D306" s="34"/>
      <c r="E306" s="34"/>
      <c r="F306" s="35"/>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35"/>
      <c r="AN306" s="35"/>
      <c r="AO306" s="35"/>
      <c r="AP306" s="35"/>
      <c r="AQ306" s="35"/>
      <c r="AR306" s="35"/>
      <c r="AS306" s="94"/>
      <c r="AT306" s="96">
        <f t="shared" si="4"/>
        <v>0</v>
      </c>
      <c r="AU306" s="42"/>
      <c r="AV306" s="23"/>
    </row>
    <row r="307" spans="1:48" ht="15" customHeight="1">
      <c r="A307" s="31"/>
      <c r="B307" s="32"/>
      <c r="C307" s="33"/>
      <c r="D307" s="34"/>
      <c r="E307" s="34"/>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94"/>
      <c r="AT307" s="96">
        <f t="shared" si="4"/>
        <v>0</v>
      </c>
      <c r="AU307" s="42"/>
      <c r="AV307" s="23"/>
    </row>
    <row r="308" spans="1:48" ht="15" customHeight="1">
      <c r="A308" s="31"/>
      <c r="B308" s="32"/>
      <c r="C308" s="33"/>
      <c r="D308" s="34"/>
      <c r="E308" s="34"/>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35"/>
      <c r="AN308" s="35"/>
      <c r="AO308" s="35"/>
      <c r="AP308" s="35"/>
      <c r="AQ308" s="35"/>
      <c r="AR308" s="35"/>
      <c r="AS308" s="94"/>
      <c r="AT308" s="96">
        <f t="shared" si="4"/>
        <v>0</v>
      </c>
      <c r="AU308" s="42"/>
      <c r="AV308" s="23"/>
    </row>
    <row r="309" spans="1:48" ht="15" customHeight="1">
      <c r="A309" s="31"/>
      <c r="B309" s="32"/>
      <c r="C309" s="33"/>
      <c r="D309" s="34"/>
      <c r="E309" s="34"/>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35"/>
      <c r="AN309" s="35"/>
      <c r="AO309" s="35"/>
      <c r="AP309" s="35"/>
      <c r="AQ309" s="35"/>
      <c r="AR309" s="35"/>
      <c r="AS309" s="94"/>
      <c r="AT309" s="96">
        <f t="shared" si="4"/>
        <v>0</v>
      </c>
      <c r="AU309" s="42"/>
      <c r="AV309" s="23"/>
    </row>
    <row r="310" spans="1:48" ht="15" customHeight="1">
      <c r="A310" s="31"/>
      <c r="B310" s="32"/>
      <c r="C310" s="33"/>
      <c r="D310" s="34"/>
      <c r="E310" s="34"/>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c r="AL310" s="35"/>
      <c r="AM310" s="35"/>
      <c r="AN310" s="35"/>
      <c r="AO310" s="35"/>
      <c r="AP310" s="35"/>
      <c r="AQ310" s="35"/>
      <c r="AR310" s="35"/>
      <c r="AS310" s="94"/>
      <c r="AT310" s="96">
        <f t="shared" si="4"/>
        <v>0</v>
      </c>
      <c r="AU310" s="42"/>
      <c r="AV310" s="23"/>
    </row>
    <row r="311" spans="1:48" ht="15" customHeight="1">
      <c r="A311" s="31"/>
      <c r="B311" s="32"/>
      <c r="C311" s="33"/>
      <c r="D311" s="34"/>
      <c r="E311" s="34"/>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c r="AO311" s="35"/>
      <c r="AP311" s="35"/>
      <c r="AQ311" s="35"/>
      <c r="AR311" s="35"/>
      <c r="AS311" s="94"/>
      <c r="AT311" s="96">
        <f t="shared" si="4"/>
        <v>0</v>
      </c>
      <c r="AU311" s="42"/>
      <c r="AV311" s="23"/>
    </row>
    <row r="312" spans="1:48" ht="15" customHeight="1">
      <c r="A312" s="31"/>
      <c r="B312" s="32"/>
      <c r="C312" s="33"/>
      <c r="D312" s="34"/>
      <c r="E312" s="34"/>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35"/>
      <c r="AN312" s="35"/>
      <c r="AO312" s="35"/>
      <c r="AP312" s="35"/>
      <c r="AQ312" s="35"/>
      <c r="AR312" s="35"/>
      <c r="AS312" s="94"/>
      <c r="AT312" s="96">
        <f t="shared" si="4"/>
        <v>0</v>
      </c>
      <c r="AU312" s="42"/>
      <c r="AV312" s="23"/>
    </row>
    <row r="313" spans="1:48" ht="15" customHeight="1">
      <c r="A313" s="31"/>
      <c r="B313" s="32"/>
      <c r="C313" s="33"/>
      <c r="D313" s="34"/>
      <c r="E313" s="34"/>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35"/>
      <c r="AN313" s="35"/>
      <c r="AO313" s="35"/>
      <c r="AP313" s="35"/>
      <c r="AQ313" s="35"/>
      <c r="AR313" s="35"/>
      <c r="AS313" s="94"/>
      <c r="AT313" s="96">
        <f t="shared" si="4"/>
        <v>0</v>
      </c>
      <c r="AU313" s="42"/>
      <c r="AV313" s="23"/>
    </row>
    <row r="314" spans="1:48" ht="15" customHeight="1">
      <c r="A314" s="31"/>
      <c r="B314" s="32"/>
      <c r="C314" s="33"/>
      <c r="D314" s="34"/>
      <c r="E314" s="34"/>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35"/>
      <c r="AN314" s="35"/>
      <c r="AO314" s="35"/>
      <c r="AP314" s="35"/>
      <c r="AQ314" s="35"/>
      <c r="AR314" s="35"/>
      <c r="AS314" s="94"/>
      <c r="AT314" s="96">
        <f t="shared" si="4"/>
        <v>0</v>
      </c>
      <c r="AU314" s="42"/>
      <c r="AV314" s="23"/>
    </row>
    <row r="315" spans="1:48" ht="15" customHeight="1">
      <c r="A315" s="31"/>
      <c r="B315" s="32"/>
      <c r="C315" s="33"/>
      <c r="D315" s="34"/>
      <c r="E315" s="34"/>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35"/>
      <c r="AN315" s="35"/>
      <c r="AO315" s="35"/>
      <c r="AP315" s="35"/>
      <c r="AQ315" s="35"/>
      <c r="AR315" s="35"/>
      <c r="AS315" s="94"/>
      <c r="AT315" s="96">
        <f t="shared" si="4"/>
        <v>0</v>
      </c>
      <c r="AU315" s="42"/>
      <c r="AV315" s="23"/>
    </row>
    <row r="316" spans="1:48" ht="15" customHeight="1">
      <c r="A316" s="31"/>
      <c r="B316" s="32"/>
      <c r="C316" s="33"/>
      <c r="D316" s="34"/>
      <c r="E316" s="34"/>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35"/>
      <c r="AN316" s="35"/>
      <c r="AO316" s="35"/>
      <c r="AP316" s="35"/>
      <c r="AQ316" s="35"/>
      <c r="AR316" s="35"/>
      <c r="AS316" s="94"/>
      <c r="AT316" s="96">
        <f t="shared" si="4"/>
        <v>0</v>
      </c>
      <c r="AU316" s="42"/>
      <c r="AV316" s="23"/>
    </row>
    <row r="317" spans="1:48" ht="15" customHeight="1">
      <c r="A317" s="31"/>
      <c r="B317" s="32"/>
      <c r="C317" s="33"/>
      <c r="D317" s="34"/>
      <c r="E317" s="34"/>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35"/>
      <c r="AN317" s="35"/>
      <c r="AO317" s="35"/>
      <c r="AP317" s="35"/>
      <c r="AQ317" s="35"/>
      <c r="AR317" s="35"/>
      <c r="AS317" s="94"/>
      <c r="AT317" s="96">
        <f t="shared" si="4"/>
        <v>0</v>
      </c>
      <c r="AU317" s="42"/>
      <c r="AV317" s="23"/>
    </row>
    <row r="318" spans="1:48" ht="15" customHeight="1">
      <c r="A318" s="31"/>
      <c r="B318" s="32"/>
      <c r="C318" s="33"/>
      <c r="D318" s="34"/>
      <c r="E318" s="34"/>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94"/>
      <c r="AT318" s="96">
        <f t="shared" si="4"/>
        <v>0</v>
      </c>
      <c r="AU318" s="42"/>
      <c r="AV318" s="23"/>
    </row>
    <row r="319" spans="1:48" ht="15" customHeight="1">
      <c r="A319" s="31"/>
      <c r="B319" s="32"/>
      <c r="C319" s="33"/>
      <c r="D319" s="34"/>
      <c r="E319" s="34"/>
      <c r="F319" s="35"/>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35"/>
      <c r="AN319" s="35"/>
      <c r="AO319" s="35"/>
      <c r="AP319" s="35"/>
      <c r="AQ319" s="35"/>
      <c r="AR319" s="35"/>
      <c r="AS319" s="94"/>
      <c r="AT319" s="96">
        <f t="shared" si="4"/>
        <v>0</v>
      </c>
      <c r="AU319" s="42"/>
      <c r="AV319" s="23"/>
    </row>
    <row r="320" spans="1:48" ht="15" customHeight="1">
      <c r="A320" s="31"/>
      <c r="B320" s="32"/>
      <c r="C320" s="33"/>
      <c r="D320" s="34"/>
      <c r="E320" s="34"/>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c r="AS320" s="94"/>
      <c r="AT320" s="96">
        <f t="shared" si="4"/>
        <v>0</v>
      </c>
      <c r="AU320" s="42"/>
      <c r="AV320" s="23"/>
    </row>
    <row r="321" spans="1:48" ht="15" customHeight="1">
      <c r="A321" s="31"/>
      <c r="B321" s="32"/>
      <c r="C321" s="33"/>
      <c r="D321" s="34"/>
      <c r="E321" s="34"/>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35"/>
      <c r="AN321" s="35"/>
      <c r="AO321" s="35"/>
      <c r="AP321" s="35"/>
      <c r="AQ321" s="35"/>
      <c r="AR321" s="35"/>
      <c r="AS321" s="94"/>
      <c r="AT321" s="96">
        <f t="shared" si="4"/>
        <v>0</v>
      </c>
      <c r="AU321" s="42"/>
      <c r="AV321" s="23"/>
    </row>
    <row r="322" spans="1:48" ht="15" customHeight="1">
      <c r="A322" s="31"/>
      <c r="B322" s="32"/>
      <c r="C322" s="33"/>
      <c r="D322" s="34"/>
      <c r="E322" s="34"/>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35"/>
      <c r="AN322" s="35"/>
      <c r="AO322" s="35"/>
      <c r="AP322" s="35"/>
      <c r="AQ322" s="35"/>
      <c r="AR322" s="35"/>
      <c r="AS322" s="94"/>
      <c r="AT322" s="96">
        <f t="shared" si="4"/>
        <v>0</v>
      </c>
      <c r="AU322" s="42"/>
      <c r="AV322" s="23"/>
    </row>
    <row r="323" spans="1:48" ht="15" customHeight="1">
      <c r="A323" s="31"/>
      <c r="B323" s="32"/>
      <c r="C323" s="33"/>
      <c r="D323" s="34"/>
      <c r="E323" s="34"/>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35"/>
      <c r="AN323" s="35"/>
      <c r="AO323" s="35"/>
      <c r="AP323" s="35"/>
      <c r="AQ323" s="35"/>
      <c r="AR323" s="35"/>
      <c r="AS323" s="94"/>
      <c r="AT323" s="96">
        <f t="shared" ref="AT323:AT386" si="5">SUM(E323:AS323)</f>
        <v>0</v>
      </c>
      <c r="AU323" s="42"/>
      <c r="AV323" s="23"/>
    </row>
    <row r="324" spans="1:48" ht="15" customHeight="1">
      <c r="A324" s="31"/>
      <c r="B324" s="32"/>
      <c r="C324" s="33"/>
      <c r="D324" s="34"/>
      <c r="E324" s="34"/>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35"/>
      <c r="AN324" s="35"/>
      <c r="AO324" s="35"/>
      <c r="AP324" s="35"/>
      <c r="AQ324" s="35"/>
      <c r="AR324" s="35"/>
      <c r="AS324" s="94"/>
      <c r="AT324" s="96">
        <f t="shared" si="5"/>
        <v>0</v>
      </c>
      <c r="AU324" s="42"/>
      <c r="AV324" s="23"/>
    </row>
    <row r="325" spans="1:48" ht="15" customHeight="1">
      <c r="A325" s="31"/>
      <c r="B325" s="32"/>
      <c r="C325" s="33"/>
      <c r="D325" s="34"/>
      <c r="E325" s="34"/>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35"/>
      <c r="AN325" s="35"/>
      <c r="AO325" s="35"/>
      <c r="AP325" s="35"/>
      <c r="AQ325" s="35"/>
      <c r="AR325" s="35"/>
      <c r="AS325" s="94"/>
      <c r="AT325" s="96">
        <f t="shared" si="5"/>
        <v>0</v>
      </c>
      <c r="AU325" s="42"/>
      <c r="AV325" s="23"/>
    </row>
    <row r="326" spans="1:48" ht="15" customHeight="1">
      <c r="A326" s="31"/>
      <c r="B326" s="32"/>
      <c r="C326" s="33"/>
      <c r="D326" s="34"/>
      <c r="E326" s="34"/>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c r="AS326" s="94"/>
      <c r="AT326" s="96">
        <f t="shared" si="5"/>
        <v>0</v>
      </c>
      <c r="AU326" s="42"/>
      <c r="AV326" s="23"/>
    </row>
    <row r="327" spans="1:48" ht="15" customHeight="1">
      <c r="A327" s="31"/>
      <c r="B327" s="32"/>
      <c r="C327" s="33"/>
      <c r="D327" s="34"/>
      <c r="E327" s="34"/>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35"/>
      <c r="AS327" s="94"/>
      <c r="AT327" s="96">
        <f t="shared" si="5"/>
        <v>0</v>
      </c>
      <c r="AU327" s="42"/>
      <c r="AV327" s="23"/>
    </row>
    <row r="328" spans="1:48" ht="15" customHeight="1">
      <c r="A328" s="31"/>
      <c r="B328" s="32"/>
      <c r="C328" s="33"/>
      <c r="D328" s="34"/>
      <c r="E328" s="34"/>
      <c r="F328" s="35"/>
      <c r="G328" s="35"/>
      <c r="H328" s="35"/>
      <c r="I328" s="35"/>
      <c r="J328" s="35"/>
      <c r="K328" s="35"/>
      <c r="L328" s="35"/>
      <c r="M328" s="35"/>
      <c r="N328" s="35"/>
      <c r="O328" s="35"/>
      <c r="P328" s="35"/>
      <c r="Q328" s="35"/>
      <c r="R328" s="35"/>
      <c r="S328" s="35"/>
      <c r="T328" s="35"/>
      <c r="U328" s="35"/>
      <c r="V328" s="35"/>
      <c r="W328" s="35"/>
      <c r="X328" s="35"/>
      <c r="Y328" s="35"/>
      <c r="Z328" s="35"/>
      <c r="AA328" s="35"/>
      <c r="AB328" s="35"/>
      <c r="AC328" s="35"/>
      <c r="AD328" s="35"/>
      <c r="AE328" s="35"/>
      <c r="AF328" s="35"/>
      <c r="AG328" s="35"/>
      <c r="AH328" s="35"/>
      <c r="AI328" s="35"/>
      <c r="AJ328" s="35"/>
      <c r="AK328" s="35"/>
      <c r="AL328" s="35"/>
      <c r="AM328" s="35"/>
      <c r="AN328" s="35"/>
      <c r="AO328" s="35"/>
      <c r="AP328" s="35"/>
      <c r="AQ328" s="35"/>
      <c r="AR328" s="35"/>
      <c r="AS328" s="94"/>
      <c r="AT328" s="96">
        <f t="shared" si="5"/>
        <v>0</v>
      </c>
      <c r="AU328" s="42"/>
      <c r="AV328" s="23"/>
    </row>
    <row r="329" spans="1:48" ht="15" customHeight="1">
      <c r="A329" s="31"/>
      <c r="B329" s="32"/>
      <c r="C329" s="33"/>
      <c r="D329" s="34"/>
      <c r="E329" s="34"/>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35"/>
      <c r="AF329" s="35"/>
      <c r="AG329" s="35"/>
      <c r="AH329" s="35"/>
      <c r="AI329" s="35"/>
      <c r="AJ329" s="35"/>
      <c r="AK329" s="35"/>
      <c r="AL329" s="35"/>
      <c r="AM329" s="35"/>
      <c r="AN329" s="35"/>
      <c r="AO329" s="35"/>
      <c r="AP329" s="35"/>
      <c r="AQ329" s="35"/>
      <c r="AR329" s="35"/>
      <c r="AS329" s="94"/>
      <c r="AT329" s="96">
        <f t="shared" si="5"/>
        <v>0</v>
      </c>
      <c r="AU329" s="42"/>
      <c r="AV329" s="23"/>
    </row>
    <row r="330" spans="1:48" ht="15" customHeight="1">
      <c r="A330" s="31"/>
      <c r="B330" s="32"/>
      <c r="C330" s="33"/>
      <c r="D330" s="34"/>
      <c r="E330" s="34"/>
      <c r="F330" s="35"/>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c r="AK330" s="35"/>
      <c r="AL330" s="35"/>
      <c r="AM330" s="35"/>
      <c r="AN330" s="35"/>
      <c r="AO330" s="35"/>
      <c r="AP330" s="35"/>
      <c r="AQ330" s="35"/>
      <c r="AR330" s="35"/>
      <c r="AS330" s="94"/>
      <c r="AT330" s="96">
        <f t="shared" si="5"/>
        <v>0</v>
      </c>
      <c r="AU330" s="42"/>
      <c r="AV330" s="23"/>
    </row>
    <row r="331" spans="1:48" ht="15" customHeight="1">
      <c r="A331" s="31"/>
      <c r="B331" s="32"/>
      <c r="C331" s="33"/>
      <c r="D331" s="34"/>
      <c r="E331" s="34"/>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H331" s="35"/>
      <c r="AI331" s="35"/>
      <c r="AJ331" s="35"/>
      <c r="AK331" s="35"/>
      <c r="AL331" s="35"/>
      <c r="AM331" s="35"/>
      <c r="AN331" s="35"/>
      <c r="AO331" s="35"/>
      <c r="AP331" s="35"/>
      <c r="AQ331" s="35"/>
      <c r="AR331" s="35"/>
      <c r="AS331" s="94"/>
      <c r="AT331" s="96">
        <f t="shared" si="5"/>
        <v>0</v>
      </c>
      <c r="AU331" s="42"/>
      <c r="AV331" s="23"/>
    </row>
    <row r="332" spans="1:48" ht="15" customHeight="1">
      <c r="A332" s="31"/>
      <c r="B332" s="32"/>
      <c r="C332" s="33"/>
      <c r="D332" s="34"/>
      <c r="E332" s="34"/>
      <c r="F332" s="35"/>
      <c r="G332" s="35"/>
      <c r="H332" s="35"/>
      <c r="I332" s="35"/>
      <c r="J332" s="35"/>
      <c r="K332" s="35"/>
      <c r="L332" s="35"/>
      <c r="M332" s="35"/>
      <c r="N332" s="35"/>
      <c r="O332" s="35"/>
      <c r="P332" s="35"/>
      <c r="Q332" s="35"/>
      <c r="R332" s="35"/>
      <c r="S332" s="35"/>
      <c r="T332" s="35"/>
      <c r="U332" s="35"/>
      <c r="V332" s="35"/>
      <c r="W332" s="35"/>
      <c r="X332" s="35"/>
      <c r="Y332" s="35"/>
      <c r="Z332" s="35"/>
      <c r="AA332" s="35"/>
      <c r="AB332" s="35"/>
      <c r="AC332" s="35"/>
      <c r="AD332" s="35"/>
      <c r="AE332" s="35"/>
      <c r="AF332" s="35"/>
      <c r="AG332" s="35"/>
      <c r="AH332" s="35"/>
      <c r="AI332" s="35"/>
      <c r="AJ332" s="35"/>
      <c r="AK332" s="35"/>
      <c r="AL332" s="35"/>
      <c r="AM332" s="35"/>
      <c r="AN332" s="35"/>
      <c r="AO332" s="35"/>
      <c r="AP332" s="35"/>
      <c r="AQ332" s="35"/>
      <c r="AR332" s="35"/>
      <c r="AS332" s="94"/>
      <c r="AT332" s="96">
        <f t="shared" si="5"/>
        <v>0</v>
      </c>
      <c r="AU332" s="42"/>
      <c r="AV332" s="23"/>
    </row>
    <row r="333" spans="1:48" ht="15" customHeight="1">
      <c r="A333" s="31"/>
      <c r="B333" s="32"/>
      <c r="C333" s="33"/>
      <c r="D333" s="34"/>
      <c r="E333" s="34"/>
      <c r="F333" s="35"/>
      <c r="G333" s="35"/>
      <c r="H333" s="35"/>
      <c r="I333" s="35"/>
      <c r="J333" s="35"/>
      <c r="K333" s="35"/>
      <c r="L333" s="35"/>
      <c r="M333" s="35"/>
      <c r="N333" s="35"/>
      <c r="O333" s="35"/>
      <c r="P333" s="35"/>
      <c r="Q333" s="35"/>
      <c r="R333" s="35"/>
      <c r="S333" s="35"/>
      <c r="T333" s="35"/>
      <c r="U333" s="35"/>
      <c r="V333" s="35"/>
      <c r="W333" s="35"/>
      <c r="X333" s="35"/>
      <c r="Y333" s="35"/>
      <c r="Z333" s="35"/>
      <c r="AA333" s="35"/>
      <c r="AB333" s="35"/>
      <c r="AC333" s="35"/>
      <c r="AD333" s="35"/>
      <c r="AE333" s="35"/>
      <c r="AF333" s="35"/>
      <c r="AG333" s="35"/>
      <c r="AH333" s="35"/>
      <c r="AI333" s="35"/>
      <c r="AJ333" s="35"/>
      <c r="AK333" s="35"/>
      <c r="AL333" s="35"/>
      <c r="AM333" s="35"/>
      <c r="AN333" s="35"/>
      <c r="AO333" s="35"/>
      <c r="AP333" s="35"/>
      <c r="AQ333" s="35"/>
      <c r="AR333" s="35"/>
      <c r="AS333" s="94"/>
      <c r="AT333" s="96">
        <f t="shared" si="5"/>
        <v>0</v>
      </c>
      <c r="AU333" s="42"/>
      <c r="AV333" s="23"/>
    </row>
    <row r="334" spans="1:48" ht="15" customHeight="1">
      <c r="A334" s="31"/>
      <c r="B334" s="32"/>
      <c r="C334" s="33"/>
      <c r="D334" s="34"/>
      <c r="E334" s="34"/>
      <c r="F334" s="35"/>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c r="AE334" s="35"/>
      <c r="AF334" s="35"/>
      <c r="AG334" s="35"/>
      <c r="AH334" s="35"/>
      <c r="AI334" s="35"/>
      <c r="AJ334" s="35"/>
      <c r="AK334" s="35"/>
      <c r="AL334" s="35"/>
      <c r="AM334" s="35"/>
      <c r="AN334" s="35"/>
      <c r="AO334" s="35"/>
      <c r="AP334" s="35"/>
      <c r="AQ334" s="35"/>
      <c r="AR334" s="35"/>
      <c r="AS334" s="94"/>
      <c r="AT334" s="96">
        <f t="shared" si="5"/>
        <v>0</v>
      </c>
      <c r="AU334" s="42"/>
      <c r="AV334" s="23"/>
    </row>
    <row r="335" spans="1:48" ht="15" customHeight="1">
      <c r="A335" s="31"/>
      <c r="B335" s="32"/>
      <c r="C335" s="33"/>
      <c r="D335" s="34"/>
      <c r="E335" s="34"/>
      <c r="F335" s="35"/>
      <c r="G335" s="35"/>
      <c r="H335" s="35"/>
      <c r="I335" s="35"/>
      <c r="J335" s="35"/>
      <c r="K335" s="35"/>
      <c r="L335" s="35"/>
      <c r="M335" s="35"/>
      <c r="N335" s="35"/>
      <c r="O335" s="35"/>
      <c r="P335" s="35"/>
      <c r="Q335" s="35"/>
      <c r="R335" s="35"/>
      <c r="S335" s="35"/>
      <c r="T335" s="35"/>
      <c r="U335" s="35"/>
      <c r="V335" s="35"/>
      <c r="W335" s="35"/>
      <c r="X335" s="35"/>
      <c r="Y335" s="35"/>
      <c r="Z335" s="35"/>
      <c r="AA335" s="35"/>
      <c r="AB335" s="35"/>
      <c r="AC335" s="35"/>
      <c r="AD335" s="35"/>
      <c r="AE335" s="35"/>
      <c r="AF335" s="35"/>
      <c r="AG335" s="35"/>
      <c r="AH335" s="35"/>
      <c r="AI335" s="35"/>
      <c r="AJ335" s="35"/>
      <c r="AK335" s="35"/>
      <c r="AL335" s="35"/>
      <c r="AM335" s="35"/>
      <c r="AN335" s="35"/>
      <c r="AO335" s="35"/>
      <c r="AP335" s="35"/>
      <c r="AQ335" s="35"/>
      <c r="AR335" s="35"/>
      <c r="AS335" s="94"/>
      <c r="AT335" s="96">
        <f t="shared" si="5"/>
        <v>0</v>
      </c>
      <c r="AU335" s="42"/>
      <c r="AV335" s="23"/>
    </row>
    <row r="336" spans="1:48" ht="15" customHeight="1">
      <c r="A336" s="31"/>
      <c r="B336" s="32"/>
      <c r="C336" s="33"/>
      <c r="D336" s="34"/>
      <c r="E336" s="34"/>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c r="AK336" s="35"/>
      <c r="AL336" s="35"/>
      <c r="AM336" s="35"/>
      <c r="AN336" s="35"/>
      <c r="AO336" s="35"/>
      <c r="AP336" s="35"/>
      <c r="AQ336" s="35"/>
      <c r="AR336" s="35"/>
      <c r="AS336" s="94"/>
      <c r="AT336" s="96">
        <f t="shared" si="5"/>
        <v>0</v>
      </c>
      <c r="AU336" s="42"/>
      <c r="AV336" s="23"/>
    </row>
    <row r="337" spans="1:48" ht="15" customHeight="1">
      <c r="A337" s="31"/>
      <c r="B337" s="32"/>
      <c r="C337" s="33"/>
      <c r="D337" s="34"/>
      <c r="E337" s="34"/>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H337" s="35"/>
      <c r="AI337" s="35"/>
      <c r="AJ337" s="35"/>
      <c r="AK337" s="35"/>
      <c r="AL337" s="35"/>
      <c r="AM337" s="35"/>
      <c r="AN337" s="35"/>
      <c r="AO337" s="35"/>
      <c r="AP337" s="35"/>
      <c r="AQ337" s="35"/>
      <c r="AR337" s="35"/>
      <c r="AS337" s="94"/>
      <c r="AT337" s="96">
        <f t="shared" si="5"/>
        <v>0</v>
      </c>
      <c r="AU337" s="42"/>
      <c r="AV337" s="23"/>
    </row>
    <row r="338" spans="1:48" ht="15" customHeight="1">
      <c r="A338" s="31"/>
      <c r="B338" s="32"/>
      <c r="C338" s="33"/>
      <c r="D338" s="34"/>
      <c r="E338" s="34"/>
      <c r="F338" s="35"/>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F338" s="35"/>
      <c r="AG338" s="35"/>
      <c r="AH338" s="35"/>
      <c r="AI338" s="35"/>
      <c r="AJ338" s="35"/>
      <c r="AK338" s="35"/>
      <c r="AL338" s="35"/>
      <c r="AM338" s="35"/>
      <c r="AN338" s="35"/>
      <c r="AO338" s="35"/>
      <c r="AP338" s="35"/>
      <c r="AQ338" s="35"/>
      <c r="AR338" s="35"/>
      <c r="AS338" s="94"/>
      <c r="AT338" s="96">
        <f t="shared" si="5"/>
        <v>0</v>
      </c>
      <c r="AU338" s="42"/>
      <c r="AV338" s="23"/>
    </row>
    <row r="339" spans="1:48" ht="15" customHeight="1">
      <c r="A339" s="31"/>
      <c r="B339" s="32"/>
      <c r="C339" s="33"/>
      <c r="D339" s="34"/>
      <c r="E339" s="34"/>
      <c r="F339" s="35"/>
      <c r="G339" s="35"/>
      <c r="H339" s="35"/>
      <c r="I339" s="35"/>
      <c r="J339" s="35"/>
      <c r="K339" s="35"/>
      <c r="L339" s="35"/>
      <c r="M339" s="35"/>
      <c r="N339" s="35"/>
      <c r="O339" s="35"/>
      <c r="P339" s="35"/>
      <c r="Q339" s="35"/>
      <c r="R339" s="35"/>
      <c r="S339" s="35"/>
      <c r="T339" s="35"/>
      <c r="U339" s="35"/>
      <c r="V339" s="35"/>
      <c r="W339" s="35"/>
      <c r="X339" s="35"/>
      <c r="Y339" s="35"/>
      <c r="Z339" s="35"/>
      <c r="AA339" s="35"/>
      <c r="AB339" s="35"/>
      <c r="AC339" s="35"/>
      <c r="AD339" s="35"/>
      <c r="AE339" s="35"/>
      <c r="AF339" s="35"/>
      <c r="AG339" s="35"/>
      <c r="AH339" s="35"/>
      <c r="AI339" s="35"/>
      <c r="AJ339" s="35"/>
      <c r="AK339" s="35"/>
      <c r="AL339" s="35"/>
      <c r="AM339" s="35"/>
      <c r="AN339" s="35"/>
      <c r="AO339" s="35"/>
      <c r="AP339" s="35"/>
      <c r="AQ339" s="35"/>
      <c r="AR339" s="35"/>
      <c r="AS339" s="94"/>
      <c r="AT339" s="96">
        <f t="shared" si="5"/>
        <v>0</v>
      </c>
      <c r="AU339" s="42"/>
      <c r="AV339" s="23"/>
    </row>
    <row r="340" spans="1:48" ht="15" customHeight="1">
      <c r="A340" s="31"/>
      <c r="B340" s="32"/>
      <c r="C340" s="33"/>
      <c r="D340" s="34"/>
      <c r="E340" s="34"/>
      <c r="F340" s="35"/>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5"/>
      <c r="AM340" s="35"/>
      <c r="AN340" s="35"/>
      <c r="AO340" s="35"/>
      <c r="AP340" s="35"/>
      <c r="AQ340" s="35"/>
      <c r="AR340" s="35"/>
      <c r="AS340" s="94"/>
      <c r="AT340" s="96">
        <f t="shared" si="5"/>
        <v>0</v>
      </c>
      <c r="AU340" s="42"/>
      <c r="AV340" s="23"/>
    </row>
    <row r="341" spans="1:48" ht="15" customHeight="1">
      <c r="A341" s="31"/>
      <c r="B341" s="32"/>
      <c r="C341" s="33"/>
      <c r="D341" s="34"/>
      <c r="E341" s="34"/>
      <c r="F341" s="35"/>
      <c r="G341" s="35"/>
      <c r="H341" s="35"/>
      <c r="I341" s="35"/>
      <c r="J341" s="35"/>
      <c r="K341" s="35"/>
      <c r="L341" s="35"/>
      <c r="M341" s="35"/>
      <c r="N341" s="35"/>
      <c r="O341" s="35"/>
      <c r="P341" s="35"/>
      <c r="Q341" s="35"/>
      <c r="R341" s="35"/>
      <c r="S341" s="35"/>
      <c r="T341" s="35"/>
      <c r="U341" s="35"/>
      <c r="V341" s="35"/>
      <c r="W341" s="35"/>
      <c r="X341" s="35"/>
      <c r="Y341" s="35"/>
      <c r="Z341" s="35"/>
      <c r="AA341" s="35"/>
      <c r="AB341" s="35"/>
      <c r="AC341" s="35"/>
      <c r="AD341" s="35"/>
      <c r="AE341" s="35"/>
      <c r="AF341" s="35"/>
      <c r="AG341" s="35"/>
      <c r="AH341" s="35"/>
      <c r="AI341" s="35"/>
      <c r="AJ341" s="35"/>
      <c r="AK341" s="35"/>
      <c r="AL341" s="35"/>
      <c r="AM341" s="35"/>
      <c r="AN341" s="35"/>
      <c r="AO341" s="35"/>
      <c r="AP341" s="35"/>
      <c r="AQ341" s="35"/>
      <c r="AR341" s="35"/>
      <c r="AS341" s="94"/>
      <c r="AT341" s="96">
        <f t="shared" si="5"/>
        <v>0</v>
      </c>
      <c r="AU341" s="42"/>
      <c r="AV341" s="23"/>
    </row>
    <row r="342" spans="1:48" ht="15" customHeight="1">
      <c r="A342" s="31"/>
      <c r="B342" s="32"/>
      <c r="C342" s="33"/>
      <c r="D342" s="34"/>
      <c r="E342" s="34"/>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H342" s="35"/>
      <c r="AI342" s="35"/>
      <c r="AJ342" s="35"/>
      <c r="AK342" s="35"/>
      <c r="AL342" s="35"/>
      <c r="AM342" s="35"/>
      <c r="AN342" s="35"/>
      <c r="AO342" s="35"/>
      <c r="AP342" s="35"/>
      <c r="AQ342" s="35"/>
      <c r="AR342" s="35"/>
      <c r="AS342" s="94"/>
      <c r="AT342" s="96">
        <f t="shared" si="5"/>
        <v>0</v>
      </c>
      <c r="AU342" s="42"/>
      <c r="AV342" s="23"/>
    </row>
    <row r="343" spans="1:48" ht="15" customHeight="1">
      <c r="A343" s="31"/>
      <c r="B343" s="32"/>
      <c r="C343" s="33"/>
      <c r="D343" s="34"/>
      <c r="E343" s="34"/>
      <c r="F343" s="35"/>
      <c r="G343" s="35"/>
      <c r="H343" s="35"/>
      <c r="I343" s="35"/>
      <c r="J343" s="35"/>
      <c r="K343" s="35"/>
      <c r="L343" s="35"/>
      <c r="M343" s="35"/>
      <c r="N343" s="35"/>
      <c r="O343" s="35"/>
      <c r="P343" s="35"/>
      <c r="Q343" s="35"/>
      <c r="R343" s="35"/>
      <c r="S343" s="35"/>
      <c r="T343" s="35"/>
      <c r="U343" s="35"/>
      <c r="V343" s="35"/>
      <c r="W343" s="35"/>
      <c r="X343" s="35"/>
      <c r="Y343" s="35"/>
      <c r="Z343" s="35"/>
      <c r="AA343" s="35"/>
      <c r="AB343" s="35"/>
      <c r="AC343" s="35"/>
      <c r="AD343" s="35"/>
      <c r="AE343" s="35"/>
      <c r="AF343" s="35"/>
      <c r="AG343" s="35"/>
      <c r="AH343" s="35"/>
      <c r="AI343" s="35"/>
      <c r="AJ343" s="35"/>
      <c r="AK343" s="35"/>
      <c r="AL343" s="35"/>
      <c r="AM343" s="35"/>
      <c r="AN343" s="35"/>
      <c r="AO343" s="35"/>
      <c r="AP343" s="35"/>
      <c r="AQ343" s="35"/>
      <c r="AR343" s="35"/>
      <c r="AS343" s="94"/>
      <c r="AT343" s="96">
        <f t="shared" si="5"/>
        <v>0</v>
      </c>
      <c r="AU343" s="42"/>
      <c r="AV343" s="23"/>
    </row>
    <row r="344" spans="1:48" ht="15" customHeight="1">
      <c r="A344" s="31"/>
      <c r="B344" s="32"/>
      <c r="C344" s="33"/>
      <c r="D344" s="34"/>
      <c r="E344" s="34"/>
      <c r="F344" s="35"/>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c r="AE344" s="35"/>
      <c r="AF344" s="35"/>
      <c r="AG344" s="35"/>
      <c r="AH344" s="35"/>
      <c r="AI344" s="35"/>
      <c r="AJ344" s="35"/>
      <c r="AK344" s="35"/>
      <c r="AL344" s="35"/>
      <c r="AM344" s="35"/>
      <c r="AN344" s="35"/>
      <c r="AO344" s="35"/>
      <c r="AP344" s="35"/>
      <c r="AQ344" s="35"/>
      <c r="AR344" s="35"/>
      <c r="AS344" s="94"/>
      <c r="AT344" s="96">
        <f t="shared" si="5"/>
        <v>0</v>
      </c>
      <c r="AU344" s="42"/>
      <c r="AV344" s="23"/>
    </row>
    <row r="345" spans="1:48" ht="15" customHeight="1">
      <c r="A345" s="31"/>
      <c r="B345" s="32"/>
      <c r="C345" s="33"/>
      <c r="D345" s="34"/>
      <c r="E345" s="34"/>
      <c r="F345" s="35"/>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35"/>
      <c r="AF345" s="35"/>
      <c r="AG345" s="35"/>
      <c r="AH345" s="35"/>
      <c r="AI345" s="35"/>
      <c r="AJ345" s="35"/>
      <c r="AK345" s="35"/>
      <c r="AL345" s="35"/>
      <c r="AM345" s="35"/>
      <c r="AN345" s="35"/>
      <c r="AO345" s="35"/>
      <c r="AP345" s="35"/>
      <c r="AQ345" s="35"/>
      <c r="AR345" s="35"/>
      <c r="AS345" s="94"/>
      <c r="AT345" s="96">
        <f t="shared" si="5"/>
        <v>0</v>
      </c>
      <c r="AU345" s="42"/>
      <c r="AV345" s="23"/>
    </row>
    <row r="346" spans="1:48" ht="15" customHeight="1">
      <c r="A346" s="31"/>
      <c r="B346" s="32"/>
      <c r="C346" s="33"/>
      <c r="D346" s="34"/>
      <c r="E346" s="34"/>
      <c r="F346" s="35"/>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c r="AE346" s="35"/>
      <c r="AF346" s="35"/>
      <c r="AG346" s="35"/>
      <c r="AH346" s="35"/>
      <c r="AI346" s="35"/>
      <c r="AJ346" s="35"/>
      <c r="AK346" s="35"/>
      <c r="AL346" s="35"/>
      <c r="AM346" s="35"/>
      <c r="AN346" s="35"/>
      <c r="AO346" s="35"/>
      <c r="AP346" s="35"/>
      <c r="AQ346" s="35"/>
      <c r="AR346" s="35"/>
      <c r="AS346" s="94"/>
      <c r="AT346" s="96">
        <f t="shared" si="5"/>
        <v>0</v>
      </c>
      <c r="AU346" s="42"/>
      <c r="AV346" s="23"/>
    </row>
    <row r="347" spans="1:48" ht="15" customHeight="1">
      <c r="A347" s="31"/>
      <c r="B347" s="32"/>
      <c r="C347" s="33"/>
      <c r="D347" s="34"/>
      <c r="E347" s="34"/>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H347" s="35"/>
      <c r="AI347" s="35"/>
      <c r="AJ347" s="35"/>
      <c r="AK347" s="35"/>
      <c r="AL347" s="35"/>
      <c r="AM347" s="35"/>
      <c r="AN347" s="35"/>
      <c r="AO347" s="35"/>
      <c r="AP347" s="35"/>
      <c r="AQ347" s="35"/>
      <c r="AR347" s="35"/>
      <c r="AS347" s="94"/>
      <c r="AT347" s="96">
        <f t="shared" si="5"/>
        <v>0</v>
      </c>
      <c r="AU347" s="42"/>
      <c r="AV347" s="23"/>
    </row>
    <row r="348" spans="1:48" ht="15" customHeight="1">
      <c r="A348" s="31"/>
      <c r="B348" s="32"/>
      <c r="C348" s="33"/>
      <c r="D348" s="34"/>
      <c r="E348" s="34"/>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H348" s="35"/>
      <c r="AI348" s="35"/>
      <c r="AJ348" s="35"/>
      <c r="AK348" s="35"/>
      <c r="AL348" s="35"/>
      <c r="AM348" s="35"/>
      <c r="AN348" s="35"/>
      <c r="AO348" s="35"/>
      <c r="AP348" s="35"/>
      <c r="AQ348" s="35"/>
      <c r="AR348" s="35"/>
      <c r="AS348" s="94"/>
      <c r="AT348" s="96">
        <f t="shared" si="5"/>
        <v>0</v>
      </c>
      <c r="AU348" s="42"/>
      <c r="AV348" s="23"/>
    </row>
    <row r="349" spans="1:48" ht="15" customHeight="1">
      <c r="A349" s="31"/>
      <c r="B349" s="32"/>
      <c r="C349" s="33"/>
      <c r="D349" s="34"/>
      <c r="E349" s="34"/>
      <c r="F349" s="35"/>
      <c r="G349" s="35"/>
      <c r="H349" s="35"/>
      <c r="I349" s="35"/>
      <c r="J349" s="35"/>
      <c r="K349" s="35"/>
      <c r="L349" s="35"/>
      <c r="M349" s="35"/>
      <c r="N349" s="35"/>
      <c r="O349" s="35"/>
      <c r="P349" s="35"/>
      <c r="Q349" s="35"/>
      <c r="R349" s="35"/>
      <c r="S349" s="35"/>
      <c r="T349" s="35"/>
      <c r="U349" s="35"/>
      <c r="V349" s="35"/>
      <c r="W349" s="35"/>
      <c r="X349" s="35"/>
      <c r="Y349" s="35"/>
      <c r="Z349" s="35"/>
      <c r="AA349" s="35"/>
      <c r="AB349" s="35"/>
      <c r="AC349" s="35"/>
      <c r="AD349" s="35"/>
      <c r="AE349" s="35"/>
      <c r="AF349" s="35"/>
      <c r="AG349" s="35"/>
      <c r="AH349" s="35"/>
      <c r="AI349" s="35"/>
      <c r="AJ349" s="35"/>
      <c r="AK349" s="35"/>
      <c r="AL349" s="35"/>
      <c r="AM349" s="35"/>
      <c r="AN349" s="35"/>
      <c r="AO349" s="35"/>
      <c r="AP349" s="35"/>
      <c r="AQ349" s="35"/>
      <c r="AR349" s="35"/>
      <c r="AS349" s="94"/>
      <c r="AT349" s="96">
        <f t="shared" si="5"/>
        <v>0</v>
      </c>
      <c r="AU349" s="42"/>
      <c r="AV349" s="23"/>
    </row>
    <row r="350" spans="1:48" ht="15" customHeight="1">
      <c r="A350" s="31"/>
      <c r="B350" s="32"/>
      <c r="C350" s="33"/>
      <c r="D350" s="34"/>
      <c r="E350" s="34"/>
      <c r="F350" s="35"/>
      <c r="G350" s="35"/>
      <c r="H350" s="35"/>
      <c r="I350" s="35"/>
      <c r="J350" s="35"/>
      <c r="K350" s="35"/>
      <c r="L350" s="35"/>
      <c r="M350" s="35"/>
      <c r="N350" s="35"/>
      <c r="O350" s="35"/>
      <c r="P350" s="35"/>
      <c r="Q350" s="35"/>
      <c r="R350" s="35"/>
      <c r="S350" s="35"/>
      <c r="T350" s="35"/>
      <c r="U350" s="35"/>
      <c r="V350" s="35"/>
      <c r="W350" s="35"/>
      <c r="X350" s="35"/>
      <c r="Y350" s="35"/>
      <c r="Z350" s="35"/>
      <c r="AA350" s="35"/>
      <c r="AB350" s="35"/>
      <c r="AC350" s="35"/>
      <c r="AD350" s="35"/>
      <c r="AE350" s="35"/>
      <c r="AF350" s="35"/>
      <c r="AG350" s="35"/>
      <c r="AH350" s="35"/>
      <c r="AI350" s="35"/>
      <c r="AJ350" s="35"/>
      <c r="AK350" s="35"/>
      <c r="AL350" s="35"/>
      <c r="AM350" s="35"/>
      <c r="AN350" s="35"/>
      <c r="AO350" s="35"/>
      <c r="AP350" s="35"/>
      <c r="AQ350" s="35"/>
      <c r="AR350" s="35"/>
      <c r="AS350" s="94"/>
      <c r="AT350" s="96">
        <f t="shared" si="5"/>
        <v>0</v>
      </c>
      <c r="AU350" s="42"/>
      <c r="AV350" s="23"/>
    </row>
    <row r="351" spans="1:48" ht="15" customHeight="1">
      <c r="A351" s="31"/>
      <c r="B351" s="32"/>
      <c r="C351" s="33"/>
      <c r="D351" s="34"/>
      <c r="E351" s="34"/>
      <c r="F351" s="35"/>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H351" s="35"/>
      <c r="AI351" s="35"/>
      <c r="AJ351" s="35"/>
      <c r="AK351" s="35"/>
      <c r="AL351" s="35"/>
      <c r="AM351" s="35"/>
      <c r="AN351" s="35"/>
      <c r="AO351" s="35"/>
      <c r="AP351" s="35"/>
      <c r="AQ351" s="35"/>
      <c r="AR351" s="35"/>
      <c r="AS351" s="94"/>
      <c r="AT351" s="96">
        <f t="shared" si="5"/>
        <v>0</v>
      </c>
      <c r="AU351" s="42"/>
      <c r="AV351" s="23"/>
    </row>
    <row r="352" spans="1:48" ht="15" customHeight="1">
      <c r="A352" s="31"/>
      <c r="B352" s="32"/>
      <c r="C352" s="33"/>
      <c r="D352" s="34"/>
      <c r="E352" s="34"/>
      <c r="F352" s="35"/>
      <c r="G352" s="35"/>
      <c r="H352" s="35"/>
      <c r="I352" s="35"/>
      <c r="J352" s="35"/>
      <c r="K352" s="35"/>
      <c r="L352" s="35"/>
      <c r="M352" s="35"/>
      <c r="N352" s="35"/>
      <c r="O352" s="35"/>
      <c r="P352" s="35"/>
      <c r="Q352" s="35"/>
      <c r="R352" s="35"/>
      <c r="S352" s="35"/>
      <c r="T352" s="35"/>
      <c r="U352" s="35"/>
      <c r="V352" s="35"/>
      <c r="W352" s="35"/>
      <c r="X352" s="35"/>
      <c r="Y352" s="35"/>
      <c r="Z352" s="35"/>
      <c r="AA352" s="35"/>
      <c r="AB352" s="35"/>
      <c r="AC352" s="35"/>
      <c r="AD352" s="35"/>
      <c r="AE352" s="35"/>
      <c r="AF352" s="35"/>
      <c r="AG352" s="35"/>
      <c r="AH352" s="35"/>
      <c r="AI352" s="35"/>
      <c r="AJ352" s="35"/>
      <c r="AK352" s="35"/>
      <c r="AL352" s="35"/>
      <c r="AM352" s="35"/>
      <c r="AN352" s="35"/>
      <c r="AO352" s="35"/>
      <c r="AP352" s="35"/>
      <c r="AQ352" s="35"/>
      <c r="AR352" s="35"/>
      <c r="AS352" s="94"/>
      <c r="AT352" s="96">
        <f t="shared" si="5"/>
        <v>0</v>
      </c>
      <c r="AU352" s="42"/>
      <c r="AV352" s="23"/>
    </row>
    <row r="353" spans="1:48" ht="15" customHeight="1">
      <c r="A353" s="31"/>
      <c r="B353" s="32"/>
      <c r="C353" s="33"/>
      <c r="D353" s="34"/>
      <c r="E353" s="34"/>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35"/>
      <c r="AN353" s="35"/>
      <c r="AO353" s="35"/>
      <c r="AP353" s="35"/>
      <c r="AQ353" s="35"/>
      <c r="AR353" s="35"/>
      <c r="AS353" s="94"/>
      <c r="AT353" s="96">
        <f t="shared" si="5"/>
        <v>0</v>
      </c>
      <c r="AU353" s="42"/>
      <c r="AV353" s="23"/>
    </row>
    <row r="354" spans="1:48" ht="15" customHeight="1">
      <c r="A354" s="31"/>
      <c r="B354" s="32"/>
      <c r="C354" s="33"/>
      <c r="D354" s="34"/>
      <c r="E354" s="34"/>
      <c r="F354" s="35"/>
      <c r="G354" s="35"/>
      <c r="H354" s="35"/>
      <c r="I354" s="35"/>
      <c r="J354" s="35"/>
      <c r="K354" s="35"/>
      <c r="L354" s="35"/>
      <c r="M354" s="35"/>
      <c r="N354" s="35"/>
      <c r="O354" s="35"/>
      <c r="P354" s="35"/>
      <c r="Q354" s="35"/>
      <c r="R354" s="35"/>
      <c r="S354" s="35"/>
      <c r="T354" s="35"/>
      <c r="U354" s="35"/>
      <c r="V354" s="35"/>
      <c r="W354" s="35"/>
      <c r="X354" s="35"/>
      <c r="Y354" s="35"/>
      <c r="Z354" s="35"/>
      <c r="AA354" s="35"/>
      <c r="AB354" s="35"/>
      <c r="AC354" s="35"/>
      <c r="AD354" s="35"/>
      <c r="AE354" s="35"/>
      <c r="AF354" s="35"/>
      <c r="AG354" s="35"/>
      <c r="AH354" s="35"/>
      <c r="AI354" s="35"/>
      <c r="AJ354" s="35"/>
      <c r="AK354" s="35"/>
      <c r="AL354" s="35"/>
      <c r="AM354" s="35"/>
      <c r="AN354" s="35"/>
      <c r="AO354" s="35"/>
      <c r="AP354" s="35"/>
      <c r="AQ354" s="35"/>
      <c r="AR354" s="35"/>
      <c r="AS354" s="94"/>
      <c r="AT354" s="96">
        <f t="shared" si="5"/>
        <v>0</v>
      </c>
      <c r="AU354" s="42"/>
      <c r="AV354" s="23"/>
    </row>
    <row r="355" spans="1:48" ht="15" customHeight="1">
      <c r="A355" s="31"/>
      <c r="B355" s="32"/>
      <c r="C355" s="33"/>
      <c r="D355" s="34"/>
      <c r="E355" s="34"/>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35"/>
      <c r="AN355" s="35"/>
      <c r="AO355" s="35"/>
      <c r="AP355" s="35"/>
      <c r="AQ355" s="35"/>
      <c r="AR355" s="35"/>
      <c r="AS355" s="94"/>
      <c r="AT355" s="96">
        <f t="shared" si="5"/>
        <v>0</v>
      </c>
      <c r="AU355" s="42"/>
      <c r="AV355" s="23"/>
    </row>
    <row r="356" spans="1:48" ht="15" customHeight="1">
      <c r="A356" s="31"/>
      <c r="B356" s="32"/>
      <c r="C356" s="33"/>
      <c r="D356" s="34"/>
      <c r="E356" s="34"/>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c r="AK356" s="35"/>
      <c r="AL356" s="35"/>
      <c r="AM356" s="35"/>
      <c r="AN356" s="35"/>
      <c r="AO356" s="35"/>
      <c r="AP356" s="35"/>
      <c r="AQ356" s="35"/>
      <c r="AR356" s="35"/>
      <c r="AS356" s="94"/>
      <c r="AT356" s="96">
        <f t="shared" si="5"/>
        <v>0</v>
      </c>
      <c r="AU356" s="42"/>
      <c r="AV356" s="23"/>
    </row>
    <row r="357" spans="1:48" ht="15" customHeight="1">
      <c r="A357" s="31"/>
      <c r="B357" s="32"/>
      <c r="C357" s="33"/>
      <c r="D357" s="34"/>
      <c r="E357" s="34"/>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c r="AQ357" s="35"/>
      <c r="AR357" s="35"/>
      <c r="AS357" s="94"/>
      <c r="AT357" s="96">
        <f t="shared" si="5"/>
        <v>0</v>
      </c>
      <c r="AU357" s="42"/>
      <c r="AV357" s="23"/>
    </row>
    <row r="358" spans="1:48" ht="15" customHeight="1">
      <c r="A358" s="31"/>
      <c r="B358" s="32"/>
      <c r="C358" s="33"/>
      <c r="D358" s="34"/>
      <c r="E358" s="34"/>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H358" s="35"/>
      <c r="AI358" s="35"/>
      <c r="AJ358" s="35"/>
      <c r="AK358" s="35"/>
      <c r="AL358" s="35"/>
      <c r="AM358" s="35"/>
      <c r="AN358" s="35"/>
      <c r="AO358" s="35"/>
      <c r="AP358" s="35"/>
      <c r="AQ358" s="35"/>
      <c r="AR358" s="35"/>
      <c r="AS358" s="94"/>
      <c r="AT358" s="96">
        <f t="shared" si="5"/>
        <v>0</v>
      </c>
      <c r="AU358" s="42"/>
      <c r="AV358" s="23"/>
    </row>
    <row r="359" spans="1:48" ht="15" customHeight="1">
      <c r="A359" s="31"/>
      <c r="B359" s="32"/>
      <c r="C359" s="33"/>
      <c r="D359" s="34"/>
      <c r="E359" s="34"/>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H359" s="35"/>
      <c r="AI359" s="35"/>
      <c r="AJ359" s="35"/>
      <c r="AK359" s="35"/>
      <c r="AL359" s="35"/>
      <c r="AM359" s="35"/>
      <c r="AN359" s="35"/>
      <c r="AO359" s="35"/>
      <c r="AP359" s="35"/>
      <c r="AQ359" s="35"/>
      <c r="AR359" s="35"/>
      <c r="AS359" s="94"/>
      <c r="AT359" s="96">
        <f t="shared" si="5"/>
        <v>0</v>
      </c>
      <c r="AU359" s="42"/>
      <c r="AV359" s="23"/>
    </row>
    <row r="360" spans="1:48" ht="15" customHeight="1">
      <c r="A360" s="31"/>
      <c r="B360" s="32"/>
      <c r="C360" s="33"/>
      <c r="D360" s="34"/>
      <c r="E360" s="34"/>
      <c r="F360" s="35"/>
      <c r="G360" s="35"/>
      <c r="H360" s="35"/>
      <c r="I360" s="35"/>
      <c r="J360" s="35"/>
      <c r="K360" s="35"/>
      <c r="L360" s="35"/>
      <c r="M360" s="35"/>
      <c r="N360" s="35"/>
      <c r="O360" s="35"/>
      <c r="P360" s="35"/>
      <c r="Q360" s="35"/>
      <c r="R360" s="35"/>
      <c r="S360" s="35"/>
      <c r="T360" s="35"/>
      <c r="U360" s="35"/>
      <c r="V360" s="35"/>
      <c r="W360" s="35"/>
      <c r="X360" s="35"/>
      <c r="Y360" s="35"/>
      <c r="Z360" s="35"/>
      <c r="AA360" s="35"/>
      <c r="AB360" s="35"/>
      <c r="AC360" s="35"/>
      <c r="AD360" s="35"/>
      <c r="AE360" s="35"/>
      <c r="AF360" s="35"/>
      <c r="AG360" s="35"/>
      <c r="AH360" s="35"/>
      <c r="AI360" s="35"/>
      <c r="AJ360" s="35"/>
      <c r="AK360" s="35"/>
      <c r="AL360" s="35"/>
      <c r="AM360" s="35"/>
      <c r="AN360" s="35"/>
      <c r="AO360" s="35"/>
      <c r="AP360" s="35"/>
      <c r="AQ360" s="35"/>
      <c r="AR360" s="35"/>
      <c r="AS360" s="94"/>
      <c r="AT360" s="96">
        <f t="shared" si="5"/>
        <v>0</v>
      </c>
      <c r="AU360" s="42"/>
      <c r="AV360" s="23"/>
    </row>
    <row r="361" spans="1:48" ht="15" customHeight="1">
      <c r="A361" s="31"/>
      <c r="B361" s="32"/>
      <c r="C361" s="33"/>
      <c r="D361" s="34"/>
      <c r="E361" s="34"/>
      <c r="F361" s="35"/>
      <c r="G361" s="35"/>
      <c r="H361" s="35"/>
      <c r="I361" s="35"/>
      <c r="J361" s="35"/>
      <c r="K361" s="35"/>
      <c r="L361" s="35"/>
      <c r="M361" s="35"/>
      <c r="N361" s="35"/>
      <c r="O361" s="35"/>
      <c r="P361" s="35"/>
      <c r="Q361" s="35"/>
      <c r="R361" s="35"/>
      <c r="S361" s="35"/>
      <c r="T361" s="35"/>
      <c r="U361" s="35"/>
      <c r="V361" s="35"/>
      <c r="W361" s="35"/>
      <c r="X361" s="35"/>
      <c r="Y361" s="35"/>
      <c r="Z361" s="35"/>
      <c r="AA361" s="35"/>
      <c r="AB361" s="35"/>
      <c r="AC361" s="35"/>
      <c r="AD361" s="35"/>
      <c r="AE361" s="35"/>
      <c r="AF361" s="35"/>
      <c r="AG361" s="35"/>
      <c r="AH361" s="35"/>
      <c r="AI361" s="35"/>
      <c r="AJ361" s="35"/>
      <c r="AK361" s="35"/>
      <c r="AL361" s="35"/>
      <c r="AM361" s="35"/>
      <c r="AN361" s="35"/>
      <c r="AO361" s="35"/>
      <c r="AP361" s="35"/>
      <c r="AQ361" s="35"/>
      <c r="AR361" s="35"/>
      <c r="AS361" s="94"/>
      <c r="AT361" s="96">
        <f t="shared" si="5"/>
        <v>0</v>
      </c>
      <c r="AU361" s="42"/>
      <c r="AV361" s="23"/>
    </row>
    <row r="362" spans="1:48" ht="15" customHeight="1">
      <c r="A362" s="31"/>
      <c r="B362" s="32"/>
      <c r="C362" s="33"/>
      <c r="D362" s="34"/>
      <c r="E362" s="34"/>
      <c r="F362" s="35"/>
      <c r="G362" s="35"/>
      <c r="H362" s="35"/>
      <c r="I362" s="35"/>
      <c r="J362" s="35"/>
      <c r="K362" s="35"/>
      <c r="L362" s="35"/>
      <c r="M362" s="35"/>
      <c r="N362" s="35"/>
      <c r="O362" s="35"/>
      <c r="P362" s="35"/>
      <c r="Q362" s="35"/>
      <c r="R362" s="35"/>
      <c r="S362" s="35"/>
      <c r="T362" s="35"/>
      <c r="U362" s="35"/>
      <c r="V362" s="35"/>
      <c r="W362" s="35"/>
      <c r="X362" s="35"/>
      <c r="Y362" s="35"/>
      <c r="Z362" s="35"/>
      <c r="AA362" s="35"/>
      <c r="AB362" s="35"/>
      <c r="AC362" s="35"/>
      <c r="AD362" s="35"/>
      <c r="AE362" s="35"/>
      <c r="AF362" s="35"/>
      <c r="AG362" s="35"/>
      <c r="AH362" s="35"/>
      <c r="AI362" s="35"/>
      <c r="AJ362" s="35"/>
      <c r="AK362" s="35"/>
      <c r="AL362" s="35"/>
      <c r="AM362" s="35"/>
      <c r="AN362" s="35"/>
      <c r="AO362" s="35"/>
      <c r="AP362" s="35"/>
      <c r="AQ362" s="35"/>
      <c r="AR362" s="35"/>
      <c r="AS362" s="94"/>
      <c r="AT362" s="96">
        <f t="shared" si="5"/>
        <v>0</v>
      </c>
      <c r="AU362" s="42"/>
      <c r="AV362" s="23"/>
    </row>
    <row r="363" spans="1:48" ht="15" customHeight="1">
      <c r="A363" s="31"/>
      <c r="B363" s="32"/>
      <c r="C363" s="33"/>
      <c r="D363" s="34"/>
      <c r="E363" s="34"/>
      <c r="F363" s="35"/>
      <c r="G363" s="35"/>
      <c r="H363" s="35"/>
      <c r="I363" s="35"/>
      <c r="J363" s="35"/>
      <c r="K363" s="35"/>
      <c r="L363" s="35"/>
      <c r="M363" s="35"/>
      <c r="N363" s="35"/>
      <c r="O363" s="35"/>
      <c r="P363" s="35"/>
      <c r="Q363" s="35"/>
      <c r="R363" s="35"/>
      <c r="S363" s="35"/>
      <c r="T363" s="35"/>
      <c r="U363" s="35"/>
      <c r="V363" s="35"/>
      <c r="W363" s="35"/>
      <c r="X363" s="35"/>
      <c r="Y363" s="35"/>
      <c r="Z363" s="35"/>
      <c r="AA363" s="35"/>
      <c r="AB363" s="35"/>
      <c r="AC363" s="35"/>
      <c r="AD363" s="35"/>
      <c r="AE363" s="35"/>
      <c r="AF363" s="35"/>
      <c r="AG363" s="35"/>
      <c r="AH363" s="35"/>
      <c r="AI363" s="35"/>
      <c r="AJ363" s="35"/>
      <c r="AK363" s="35"/>
      <c r="AL363" s="35"/>
      <c r="AM363" s="35"/>
      <c r="AN363" s="35"/>
      <c r="AO363" s="35"/>
      <c r="AP363" s="35"/>
      <c r="AQ363" s="35"/>
      <c r="AR363" s="35"/>
      <c r="AS363" s="94"/>
      <c r="AT363" s="96">
        <f t="shared" si="5"/>
        <v>0</v>
      </c>
      <c r="AU363" s="42"/>
      <c r="AV363" s="23"/>
    </row>
    <row r="364" spans="1:48" ht="15" customHeight="1">
      <c r="A364" s="31"/>
      <c r="B364" s="32"/>
      <c r="C364" s="33"/>
      <c r="D364" s="34"/>
      <c r="E364" s="34"/>
      <c r="F364" s="35"/>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H364" s="35"/>
      <c r="AI364" s="35"/>
      <c r="AJ364" s="35"/>
      <c r="AK364" s="35"/>
      <c r="AL364" s="35"/>
      <c r="AM364" s="35"/>
      <c r="AN364" s="35"/>
      <c r="AO364" s="35"/>
      <c r="AP364" s="35"/>
      <c r="AQ364" s="35"/>
      <c r="AR364" s="35"/>
      <c r="AS364" s="94"/>
      <c r="AT364" s="96">
        <f t="shared" si="5"/>
        <v>0</v>
      </c>
      <c r="AU364" s="42"/>
      <c r="AV364" s="23"/>
    </row>
    <row r="365" spans="1:48" ht="15" customHeight="1">
      <c r="A365" s="31"/>
      <c r="B365" s="32"/>
      <c r="C365" s="33"/>
      <c r="D365" s="34"/>
      <c r="E365" s="34"/>
      <c r="F365" s="35"/>
      <c r="G365" s="35"/>
      <c r="H365" s="35"/>
      <c r="I365" s="35"/>
      <c r="J365" s="35"/>
      <c r="K365" s="35"/>
      <c r="L365" s="35"/>
      <c r="M365" s="35"/>
      <c r="N365" s="35"/>
      <c r="O365" s="35"/>
      <c r="P365" s="35"/>
      <c r="Q365" s="35"/>
      <c r="R365" s="35"/>
      <c r="S365" s="35"/>
      <c r="T365" s="35"/>
      <c r="U365" s="35"/>
      <c r="V365" s="35"/>
      <c r="W365" s="35"/>
      <c r="X365" s="35"/>
      <c r="Y365" s="35"/>
      <c r="Z365" s="35"/>
      <c r="AA365" s="35"/>
      <c r="AB365" s="35"/>
      <c r="AC365" s="35"/>
      <c r="AD365" s="35"/>
      <c r="AE365" s="35"/>
      <c r="AF365" s="35"/>
      <c r="AG365" s="35"/>
      <c r="AH365" s="35"/>
      <c r="AI365" s="35"/>
      <c r="AJ365" s="35"/>
      <c r="AK365" s="35"/>
      <c r="AL365" s="35"/>
      <c r="AM365" s="35"/>
      <c r="AN365" s="35"/>
      <c r="AO365" s="35"/>
      <c r="AP365" s="35"/>
      <c r="AQ365" s="35"/>
      <c r="AR365" s="35"/>
      <c r="AS365" s="94"/>
      <c r="AT365" s="96">
        <f t="shared" si="5"/>
        <v>0</v>
      </c>
      <c r="AU365" s="42"/>
      <c r="AV365" s="23"/>
    </row>
    <row r="366" spans="1:48" ht="15" customHeight="1">
      <c r="A366" s="31"/>
      <c r="B366" s="32"/>
      <c r="C366" s="33"/>
      <c r="D366" s="34"/>
      <c r="E366" s="34"/>
      <c r="F366" s="35"/>
      <c r="G366" s="35"/>
      <c r="H366" s="35"/>
      <c r="I366" s="35"/>
      <c r="J366" s="35"/>
      <c r="K366" s="35"/>
      <c r="L366" s="35"/>
      <c r="M366" s="35"/>
      <c r="N366" s="35"/>
      <c r="O366" s="35"/>
      <c r="P366" s="35"/>
      <c r="Q366" s="35"/>
      <c r="R366" s="35"/>
      <c r="S366" s="35"/>
      <c r="T366" s="35"/>
      <c r="U366" s="35"/>
      <c r="V366" s="35"/>
      <c r="W366" s="35"/>
      <c r="X366" s="35"/>
      <c r="Y366" s="35"/>
      <c r="Z366" s="35"/>
      <c r="AA366" s="35"/>
      <c r="AB366" s="35"/>
      <c r="AC366" s="35"/>
      <c r="AD366" s="35"/>
      <c r="AE366" s="35"/>
      <c r="AF366" s="35"/>
      <c r="AG366" s="35"/>
      <c r="AH366" s="35"/>
      <c r="AI366" s="35"/>
      <c r="AJ366" s="35"/>
      <c r="AK366" s="35"/>
      <c r="AL366" s="35"/>
      <c r="AM366" s="35"/>
      <c r="AN366" s="35"/>
      <c r="AO366" s="35"/>
      <c r="AP366" s="35"/>
      <c r="AQ366" s="35"/>
      <c r="AR366" s="35"/>
      <c r="AS366" s="94"/>
      <c r="AT366" s="96">
        <f t="shared" si="5"/>
        <v>0</v>
      </c>
      <c r="AU366" s="42"/>
      <c r="AV366" s="23"/>
    </row>
    <row r="367" spans="1:48" ht="15" customHeight="1">
      <c r="A367" s="31"/>
      <c r="B367" s="32"/>
      <c r="C367" s="33"/>
      <c r="D367" s="34"/>
      <c r="E367" s="34"/>
      <c r="F367" s="35"/>
      <c r="G367" s="35"/>
      <c r="H367" s="35"/>
      <c r="I367" s="35"/>
      <c r="J367" s="35"/>
      <c r="K367" s="35"/>
      <c r="L367" s="35"/>
      <c r="M367" s="35"/>
      <c r="N367" s="35"/>
      <c r="O367" s="35"/>
      <c r="P367" s="35"/>
      <c r="Q367" s="35"/>
      <c r="R367" s="35"/>
      <c r="S367" s="35"/>
      <c r="T367" s="35"/>
      <c r="U367" s="35"/>
      <c r="V367" s="35"/>
      <c r="W367" s="35"/>
      <c r="X367" s="35"/>
      <c r="Y367" s="35"/>
      <c r="Z367" s="35"/>
      <c r="AA367" s="35"/>
      <c r="AB367" s="35"/>
      <c r="AC367" s="35"/>
      <c r="AD367" s="35"/>
      <c r="AE367" s="35"/>
      <c r="AF367" s="35"/>
      <c r="AG367" s="35"/>
      <c r="AH367" s="35"/>
      <c r="AI367" s="35"/>
      <c r="AJ367" s="35"/>
      <c r="AK367" s="35"/>
      <c r="AL367" s="35"/>
      <c r="AM367" s="35"/>
      <c r="AN367" s="35"/>
      <c r="AO367" s="35"/>
      <c r="AP367" s="35"/>
      <c r="AQ367" s="35"/>
      <c r="AR367" s="35"/>
      <c r="AS367" s="94"/>
      <c r="AT367" s="96">
        <f t="shared" si="5"/>
        <v>0</v>
      </c>
      <c r="AU367" s="42"/>
      <c r="AV367" s="23"/>
    </row>
    <row r="368" spans="1:48" ht="15" customHeight="1">
      <c r="A368" s="31"/>
      <c r="B368" s="32"/>
      <c r="C368" s="33"/>
      <c r="D368" s="34"/>
      <c r="E368" s="34"/>
      <c r="F368" s="35"/>
      <c r="G368" s="35"/>
      <c r="H368" s="35"/>
      <c r="I368" s="35"/>
      <c r="J368" s="35"/>
      <c r="K368" s="35"/>
      <c r="L368" s="35"/>
      <c r="M368" s="35"/>
      <c r="N368" s="35"/>
      <c r="O368" s="35"/>
      <c r="P368" s="35"/>
      <c r="Q368" s="35"/>
      <c r="R368" s="35"/>
      <c r="S368" s="35"/>
      <c r="T368" s="35"/>
      <c r="U368" s="35"/>
      <c r="V368" s="35"/>
      <c r="W368" s="35"/>
      <c r="X368" s="35"/>
      <c r="Y368" s="35"/>
      <c r="Z368" s="35"/>
      <c r="AA368" s="35"/>
      <c r="AB368" s="35"/>
      <c r="AC368" s="35"/>
      <c r="AD368" s="35"/>
      <c r="AE368" s="35"/>
      <c r="AF368" s="35"/>
      <c r="AG368" s="35"/>
      <c r="AH368" s="35"/>
      <c r="AI368" s="35"/>
      <c r="AJ368" s="35"/>
      <c r="AK368" s="35"/>
      <c r="AL368" s="35"/>
      <c r="AM368" s="35"/>
      <c r="AN368" s="35"/>
      <c r="AO368" s="35"/>
      <c r="AP368" s="35"/>
      <c r="AQ368" s="35"/>
      <c r="AR368" s="35"/>
      <c r="AS368" s="94"/>
      <c r="AT368" s="96">
        <f t="shared" si="5"/>
        <v>0</v>
      </c>
      <c r="AU368" s="42"/>
      <c r="AV368" s="23"/>
    </row>
    <row r="369" spans="1:48" ht="15" customHeight="1">
      <c r="A369" s="31"/>
      <c r="B369" s="32"/>
      <c r="C369" s="33"/>
      <c r="D369" s="34"/>
      <c r="E369" s="34"/>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H369" s="35"/>
      <c r="AI369" s="35"/>
      <c r="AJ369" s="35"/>
      <c r="AK369" s="35"/>
      <c r="AL369" s="35"/>
      <c r="AM369" s="35"/>
      <c r="AN369" s="35"/>
      <c r="AO369" s="35"/>
      <c r="AP369" s="35"/>
      <c r="AQ369" s="35"/>
      <c r="AR369" s="35"/>
      <c r="AS369" s="94"/>
      <c r="AT369" s="96">
        <f t="shared" si="5"/>
        <v>0</v>
      </c>
      <c r="AU369" s="42"/>
      <c r="AV369" s="23"/>
    </row>
    <row r="370" spans="1:48" ht="15" customHeight="1">
      <c r="A370" s="31"/>
      <c r="B370" s="32"/>
      <c r="C370" s="33"/>
      <c r="D370" s="34"/>
      <c r="E370" s="34"/>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H370" s="35"/>
      <c r="AI370" s="35"/>
      <c r="AJ370" s="35"/>
      <c r="AK370" s="35"/>
      <c r="AL370" s="35"/>
      <c r="AM370" s="35"/>
      <c r="AN370" s="35"/>
      <c r="AO370" s="35"/>
      <c r="AP370" s="35"/>
      <c r="AQ370" s="35"/>
      <c r="AR370" s="35"/>
      <c r="AS370" s="94"/>
      <c r="AT370" s="96">
        <f t="shared" si="5"/>
        <v>0</v>
      </c>
      <c r="AU370" s="42"/>
      <c r="AV370" s="23"/>
    </row>
    <row r="371" spans="1:48" ht="15" customHeight="1">
      <c r="A371" s="31"/>
      <c r="B371" s="32"/>
      <c r="C371" s="33"/>
      <c r="D371" s="34"/>
      <c r="E371" s="34"/>
      <c r="F371" s="35"/>
      <c r="G371" s="35"/>
      <c r="H371" s="35"/>
      <c r="I371" s="35"/>
      <c r="J371" s="35"/>
      <c r="K371" s="35"/>
      <c r="L371" s="35"/>
      <c r="M371" s="35"/>
      <c r="N371" s="35"/>
      <c r="O371" s="35"/>
      <c r="P371" s="35"/>
      <c r="Q371" s="35"/>
      <c r="R371" s="35"/>
      <c r="S371" s="35"/>
      <c r="T371" s="35"/>
      <c r="U371" s="35"/>
      <c r="V371" s="35"/>
      <c r="W371" s="35"/>
      <c r="X371" s="35"/>
      <c r="Y371" s="35"/>
      <c r="Z371" s="35"/>
      <c r="AA371" s="35"/>
      <c r="AB371" s="35"/>
      <c r="AC371" s="35"/>
      <c r="AD371" s="35"/>
      <c r="AE371" s="35"/>
      <c r="AF371" s="35"/>
      <c r="AG371" s="35"/>
      <c r="AH371" s="35"/>
      <c r="AI371" s="35"/>
      <c r="AJ371" s="35"/>
      <c r="AK371" s="35"/>
      <c r="AL371" s="35"/>
      <c r="AM371" s="35"/>
      <c r="AN371" s="35"/>
      <c r="AO371" s="35"/>
      <c r="AP371" s="35"/>
      <c r="AQ371" s="35"/>
      <c r="AR371" s="35"/>
      <c r="AS371" s="94"/>
      <c r="AT371" s="96">
        <f t="shared" si="5"/>
        <v>0</v>
      </c>
      <c r="AU371" s="42"/>
      <c r="AV371" s="23"/>
    </row>
    <row r="372" spans="1:48" ht="15" customHeight="1">
      <c r="A372" s="31"/>
      <c r="B372" s="32"/>
      <c r="C372" s="33"/>
      <c r="D372" s="34"/>
      <c r="E372" s="34"/>
      <c r="F372" s="35"/>
      <c r="G372" s="35"/>
      <c r="H372" s="35"/>
      <c r="I372" s="35"/>
      <c r="J372" s="35"/>
      <c r="K372" s="35"/>
      <c r="L372" s="35"/>
      <c r="M372" s="35"/>
      <c r="N372" s="35"/>
      <c r="O372" s="35"/>
      <c r="P372" s="35"/>
      <c r="Q372" s="35"/>
      <c r="R372" s="35"/>
      <c r="S372" s="35"/>
      <c r="T372" s="35"/>
      <c r="U372" s="35"/>
      <c r="V372" s="35"/>
      <c r="W372" s="35"/>
      <c r="X372" s="35"/>
      <c r="Y372" s="35"/>
      <c r="Z372" s="35"/>
      <c r="AA372" s="35"/>
      <c r="AB372" s="35"/>
      <c r="AC372" s="35"/>
      <c r="AD372" s="35"/>
      <c r="AE372" s="35"/>
      <c r="AF372" s="35"/>
      <c r="AG372" s="35"/>
      <c r="AH372" s="35"/>
      <c r="AI372" s="35"/>
      <c r="AJ372" s="35"/>
      <c r="AK372" s="35"/>
      <c r="AL372" s="35"/>
      <c r="AM372" s="35"/>
      <c r="AN372" s="35"/>
      <c r="AO372" s="35"/>
      <c r="AP372" s="35"/>
      <c r="AQ372" s="35"/>
      <c r="AR372" s="35"/>
      <c r="AS372" s="94"/>
      <c r="AT372" s="96">
        <f t="shared" si="5"/>
        <v>0</v>
      </c>
      <c r="AU372" s="42"/>
      <c r="AV372" s="23"/>
    </row>
    <row r="373" spans="1:48" ht="15" customHeight="1">
      <c r="A373" s="31"/>
      <c r="B373" s="32"/>
      <c r="C373" s="33"/>
      <c r="D373" s="34"/>
      <c r="E373" s="34"/>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35"/>
      <c r="AF373" s="35"/>
      <c r="AG373" s="35"/>
      <c r="AH373" s="35"/>
      <c r="AI373" s="35"/>
      <c r="AJ373" s="35"/>
      <c r="AK373" s="35"/>
      <c r="AL373" s="35"/>
      <c r="AM373" s="35"/>
      <c r="AN373" s="35"/>
      <c r="AO373" s="35"/>
      <c r="AP373" s="35"/>
      <c r="AQ373" s="35"/>
      <c r="AR373" s="35"/>
      <c r="AS373" s="94"/>
      <c r="AT373" s="96">
        <f t="shared" si="5"/>
        <v>0</v>
      </c>
      <c r="AU373" s="42"/>
      <c r="AV373" s="23"/>
    </row>
    <row r="374" spans="1:48" ht="15" customHeight="1">
      <c r="A374" s="31"/>
      <c r="B374" s="32"/>
      <c r="C374" s="33"/>
      <c r="D374" s="34"/>
      <c r="E374" s="34"/>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c r="AL374" s="35"/>
      <c r="AM374" s="35"/>
      <c r="AN374" s="35"/>
      <c r="AO374" s="35"/>
      <c r="AP374" s="35"/>
      <c r="AQ374" s="35"/>
      <c r="AR374" s="35"/>
      <c r="AS374" s="94"/>
      <c r="AT374" s="96">
        <f t="shared" si="5"/>
        <v>0</v>
      </c>
      <c r="AU374" s="42"/>
      <c r="AV374" s="23"/>
    </row>
    <row r="375" spans="1:48" ht="15" customHeight="1">
      <c r="A375" s="31"/>
      <c r="B375" s="32"/>
      <c r="C375" s="33"/>
      <c r="D375" s="34"/>
      <c r="E375" s="34"/>
      <c r="F375" s="35"/>
      <c r="G375" s="35"/>
      <c r="H375" s="35"/>
      <c r="I375" s="35"/>
      <c r="J375" s="35"/>
      <c r="K375" s="35"/>
      <c r="L375" s="35"/>
      <c r="M375" s="35"/>
      <c r="N375" s="35"/>
      <c r="O375" s="35"/>
      <c r="P375" s="35"/>
      <c r="Q375" s="35"/>
      <c r="R375" s="35"/>
      <c r="S375" s="35"/>
      <c r="T375" s="35"/>
      <c r="U375" s="35"/>
      <c r="V375" s="35"/>
      <c r="W375" s="35"/>
      <c r="X375" s="35"/>
      <c r="Y375" s="35"/>
      <c r="Z375" s="35"/>
      <c r="AA375" s="35"/>
      <c r="AB375" s="35"/>
      <c r="AC375" s="35"/>
      <c r="AD375" s="35"/>
      <c r="AE375" s="35"/>
      <c r="AF375" s="35"/>
      <c r="AG375" s="35"/>
      <c r="AH375" s="35"/>
      <c r="AI375" s="35"/>
      <c r="AJ375" s="35"/>
      <c r="AK375" s="35"/>
      <c r="AL375" s="35"/>
      <c r="AM375" s="35"/>
      <c r="AN375" s="35"/>
      <c r="AO375" s="35"/>
      <c r="AP375" s="35"/>
      <c r="AQ375" s="35"/>
      <c r="AR375" s="35"/>
      <c r="AS375" s="94"/>
      <c r="AT375" s="96">
        <f t="shared" si="5"/>
        <v>0</v>
      </c>
      <c r="AU375" s="42"/>
      <c r="AV375" s="23"/>
    </row>
    <row r="376" spans="1:48" ht="15" customHeight="1">
      <c r="A376" s="31"/>
      <c r="B376" s="32"/>
      <c r="C376" s="33"/>
      <c r="D376" s="34"/>
      <c r="E376" s="34"/>
      <c r="F376" s="35"/>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c r="AE376" s="35"/>
      <c r="AF376" s="35"/>
      <c r="AG376" s="35"/>
      <c r="AH376" s="35"/>
      <c r="AI376" s="35"/>
      <c r="AJ376" s="35"/>
      <c r="AK376" s="35"/>
      <c r="AL376" s="35"/>
      <c r="AM376" s="35"/>
      <c r="AN376" s="35"/>
      <c r="AO376" s="35"/>
      <c r="AP376" s="35"/>
      <c r="AQ376" s="35"/>
      <c r="AR376" s="35"/>
      <c r="AS376" s="94"/>
      <c r="AT376" s="96">
        <f t="shared" si="5"/>
        <v>0</v>
      </c>
      <c r="AU376" s="42"/>
      <c r="AV376" s="23"/>
    </row>
    <row r="377" spans="1:48" ht="15" customHeight="1">
      <c r="A377" s="31"/>
      <c r="B377" s="32"/>
      <c r="C377" s="33"/>
      <c r="D377" s="34"/>
      <c r="E377" s="34"/>
      <c r="F377" s="35"/>
      <c r="G377" s="35"/>
      <c r="H377" s="35"/>
      <c r="I377" s="35"/>
      <c r="J377" s="35"/>
      <c r="K377" s="35"/>
      <c r="L377" s="35"/>
      <c r="M377" s="35"/>
      <c r="N377" s="35"/>
      <c r="O377" s="35"/>
      <c r="P377" s="35"/>
      <c r="Q377" s="35"/>
      <c r="R377" s="35"/>
      <c r="S377" s="35"/>
      <c r="T377" s="35"/>
      <c r="U377" s="35"/>
      <c r="V377" s="35"/>
      <c r="W377" s="35"/>
      <c r="X377" s="35"/>
      <c r="Y377" s="35"/>
      <c r="Z377" s="35"/>
      <c r="AA377" s="35"/>
      <c r="AB377" s="35"/>
      <c r="AC377" s="35"/>
      <c r="AD377" s="35"/>
      <c r="AE377" s="35"/>
      <c r="AF377" s="35"/>
      <c r="AG377" s="35"/>
      <c r="AH377" s="35"/>
      <c r="AI377" s="35"/>
      <c r="AJ377" s="35"/>
      <c r="AK377" s="35"/>
      <c r="AL377" s="35"/>
      <c r="AM377" s="35"/>
      <c r="AN377" s="35"/>
      <c r="AO377" s="35"/>
      <c r="AP377" s="35"/>
      <c r="AQ377" s="35"/>
      <c r="AR377" s="35"/>
      <c r="AS377" s="94"/>
      <c r="AT377" s="96">
        <f t="shared" si="5"/>
        <v>0</v>
      </c>
      <c r="AU377" s="42"/>
      <c r="AV377" s="23"/>
    </row>
    <row r="378" spans="1:48" ht="15" customHeight="1">
      <c r="A378" s="31"/>
      <c r="B378" s="32"/>
      <c r="C378" s="33"/>
      <c r="D378" s="34"/>
      <c r="E378" s="34"/>
      <c r="F378" s="35"/>
      <c r="G378" s="35"/>
      <c r="H378" s="35"/>
      <c r="I378" s="35"/>
      <c r="J378" s="35"/>
      <c r="K378" s="35"/>
      <c r="L378" s="35"/>
      <c r="M378" s="35"/>
      <c r="N378" s="35"/>
      <c r="O378" s="35"/>
      <c r="P378" s="35"/>
      <c r="Q378" s="35"/>
      <c r="R378" s="35"/>
      <c r="S378" s="35"/>
      <c r="T378" s="35"/>
      <c r="U378" s="35"/>
      <c r="V378" s="35"/>
      <c r="W378" s="35"/>
      <c r="X378" s="35"/>
      <c r="Y378" s="35"/>
      <c r="Z378" s="35"/>
      <c r="AA378" s="35"/>
      <c r="AB378" s="35"/>
      <c r="AC378" s="35"/>
      <c r="AD378" s="35"/>
      <c r="AE378" s="35"/>
      <c r="AF378" s="35"/>
      <c r="AG378" s="35"/>
      <c r="AH378" s="35"/>
      <c r="AI378" s="35"/>
      <c r="AJ378" s="35"/>
      <c r="AK378" s="35"/>
      <c r="AL378" s="35"/>
      <c r="AM378" s="35"/>
      <c r="AN378" s="35"/>
      <c r="AO378" s="35"/>
      <c r="AP378" s="35"/>
      <c r="AQ378" s="35"/>
      <c r="AR378" s="35"/>
      <c r="AS378" s="94"/>
      <c r="AT378" s="96">
        <f t="shared" si="5"/>
        <v>0</v>
      </c>
      <c r="AU378" s="42"/>
      <c r="AV378" s="23"/>
    </row>
    <row r="379" spans="1:48" ht="15" customHeight="1">
      <c r="A379" s="31"/>
      <c r="B379" s="32"/>
      <c r="C379" s="33"/>
      <c r="D379" s="34"/>
      <c r="E379" s="34"/>
      <c r="F379" s="35"/>
      <c r="G379" s="35"/>
      <c r="H379" s="35"/>
      <c r="I379" s="35"/>
      <c r="J379" s="35"/>
      <c r="K379" s="35"/>
      <c r="L379" s="35"/>
      <c r="M379" s="35"/>
      <c r="N379" s="35"/>
      <c r="O379" s="35"/>
      <c r="P379" s="35"/>
      <c r="Q379" s="35"/>
      <c r="R379" s="35"/>
      <c r="S379" s="35"/>
      <c r="T379" s="35"/>
      <c r="U379" s="35"/>
      <c r="V379" s="35"/>
      <c r="W379" s="35"/>
      <c r="X379" s="35"/>
      <c r="Y379" s="35"/>
      <c r="Z379" s="35"/>
      <c r="AA379" s="35"/>
      <c r="AB379" s="35"/>
      <c r="AC379" s="35"/>
      <c r="AD379" s="35"/>
      <c r="AE379" s="35"/>
      <c r="AF379" s="35"/>
      <c r="AG379" s="35"/>
      <c r="AH379" s="35"/>
      <c r="AI379" s="35"/>
      <c r="AJ379" s="35"/>
      <c r="AK379" s="35"/>
      <c r="AL379" s="35"/>
      <c r="AM379" s="35"/>
      <c r="AN379" s="35"/>
      <c r="AO379" s="35"/>
      <c r="AP379" s="35"/>
      <c r="AQ379" s="35"/>
      <c r="AR379" s="35"/>
      <c r="AS379" s="94"/>
      <c r="AT379" s="96">
        <f t="shared" si="5"/>
        <v>0</v>
      </c>
      <c r="AU379" s="42"/>
      <c r="AV379" s="23"/>
    </row>
    <row r="380" spans="1:48" ht="15" customHeight="1">
      <c r="A380" s="31"/>
      <c r="B380" s="32"/>
      <c r="C380" s="33"/>
      <c r="D380" s="34"/>
      <c r="E380" s="34"/>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35"/>
      <c r="AM380" s="35"/>
      <c r="AN380" s="35"/>
      <c r="AO380" s="35"/>
      <c r="AP380" s="35"/>
      <c r="AQ380" s="35"/>
      <c r="AR380" s="35"/>
      <c r="AS380" s="94"/>
      <c r="AT380" s="96">
        <f t="shared" si="5"/>
        <v>0</v>
      </c>
      <c r="AU380" s="42"/>
      <c r="AV380" s="23"/>
    </row>
    <row r="381" spans="1:48" ht="15" customHeight="1">
      <c r="A381" s="31"/>
      <c r="B381" s="32"/>
      <c r="C381" s="33"/>
      <c r="D381" s="34"/>
      <c r="E381" s="34"/>
      <c r="F381" s="35"/>
      <c r="G381" s="35"/>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c r="AE381" s="35"/>
      <c r="AF381" s="35"/>
      <c r="AG381" s="35"/>
      <c r="AH381" s="35"/>
      <c r="AI381" s="35"/>
      <c r="AJ381" s="35"/>
      <c r="AK381" s="35"/>
      <c r="AL381" s="35"/>
      <c r="AM381" s="35"/>
      <c r="AN381" s="35"/>
      <c r="AO381" s="35"/>
      <c r="AP381" s="35"/>
      <c r="AQ381" s="35"/>
      <c r="AR381" s="35"/>
      <c r="AS381" s="94"/>
      <c r="AT381" s="96">
        <f t="shared" si="5"/>
        <v>0</v>
      </c>
      <c r="AU381" s="42"/>
      <c r="AV381" s="23"/>
    </row>
    <row r="382" spans="1:48" ht="15" customHeight="1">
      <c r="A382" s="31"/>
      <c r="B382" s="32"/>
      <c r="C382" s="33"/>
      <c r="D382" s="34"/>
      <c r="E382" s="34"/>
      <c r="F382" s="35"/>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c r="AE382" s="35"/>
      <c r="AF382" s="35"/>
      <c r="AG382" s="35"/>
      <c r="AH382" s="35"/>
      <c r="AI382" s="35"/>
      <c r="AJ382" s="35"/>
      <c r="AK382" s="35"/>
      <c r="AL382" s="35"/>
      <c r="AM382" s="35"/>
      <c r="AN382" s="35"/>
      <c r="AO382" s="35"/>
      <c r="AP382" s="35"/>
      <c r="AQ382" s="35"/>
      <c r="AR382" s="35"/>
      <c r="AS382" s="94"/>
      <c r="AT382" s="96">
        <f t="shared" si="5"/>
        <v>0</v>
      </c>
      <c r="AU382" s="42"/>
      <c r="AV382" s="23"/>
    </row>
    <row r="383" spans="1:48" ht="15" customHeight="1">
      <c r="A383" s="31"/>
      <c r="B383" s="32"/>
      <c r="C383" s="33"/>
      <c r="D383" s="34"/>
      <c r="E383" s="34"/>
      <c r="F383" s="35"/>
      <c r="G383" s="35"/>
      <c r="H383" s="35"/>
      <c r="I383" s="35"/>
      <c r="J383" s="35"/>
      <c r="K383" s="35"/>
      <c r="L383" s="35"/>
      <c r="M383" s="35"/>
      <c r="N383" s="35"/>
      <c r="O383" s="35"/>
      <c r="P383" s="35"/>
      <c r="Q383" s="35"/>
      <c r="R383" s="35"/>
      <c r="S383" s="35"/>
      <c r="T383" s="35"/>
      <c r="U383" s="35"/>
      <c r="V383" s="35"/>
      <c r="W383" s="35"/>
      <c r="X383" s="35"/>
      <c r="Y383" s="35"/>
      <c r="Z383" s="35"/>
      <c r="AA383" s="35"/>
      <c r="AB383" s="35"/>
      <c r="AC383" s="35"/>
      <c r="AD383" s="35"/>
      <c r="AE383" s="35"/>
      <c r="AF383" s="35"/>
      <c r="AG383" s="35"/>
      <c r="AH383" s="35"/>
      <c r="AI383" s="35"/>
      <c r="AJ383" s="35"/>
      <c r="AK383" s="35"/>
      <c r="AL383" s="35"/>
      <c r="AM383" s="35"/>
      <c r="AN383" s="35"/>
      <c r="AO383" s="35"/>
      <c r="AP383" s="35"/>
      <c r="AQ383" s="35"/>
      <c r="AR383" s="35"/>
      <c r="AS383" s="94"/>
      <c r="AT383" s="96">
        <f t="shared" si="5"/>
        <v>0</v>
      </c>
      <c r="AU383" s="42"/>
      <c r="AV383" s="23"/>
    </row>
    <row r="384" spans="1:48" ht="15" customHeight="1">
      <c r="A384" s="31"/>
      <c r="B384" s="32"/>
      <c r="C384" s="33"/>
      <c r="D384" s="34"/>
      <c r="E384" s="34"/>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c r="AL384" s="35"/>
      <c r="AM384" s="35"/>
      <c r="AN384" s="35"/>
      <c r="AO384" s="35"/>
      <c r="AP384" s="35"/>
      <c r="AQ384" s="35"/>
      <c r="AR384" s="35"/>
      <c r="AS384" s="94"/>
      <c r="AT384" s="96">
        <f t="shared" si="5"/>
        <v>0</v>
      </c>
      <c r="AU384" s="42"/>
      <c r="AV384" s="23"/>
    </row>
    <row r="385" spans="1:48" ht="15" customHeight="1">
      <c r="A385" s="31"/>
      <c r="B385" s="32"/>
      <c r="C385" s="33"/>
      <c r="D385" s="34"/>
      <c r="E385" s="34"/>
      <c r="F385" s="35"/>
      <c r="G385" s="35"/>
      <c r="H385" s="35"/>
      <c r="I385" s="35"/>
      <c r="J385" s="35"/>
      <c r="K385" s="35"/>
      <c r="L385" s="35"/>
      <c r="M385" s="35"/>
      <c r="N385" s="35"/>
      <c r="O385" s="35"/>
      <c r="P385" s="35"/>
      <c r="Q385" s="35"/>
      <c r="R385" s="35"/>
      <c r="S385" s="35"/>
      <c r="T385" s="35"/>
      <c r="U385" s="35"/>
      <c r="V385" s="35"/>
      <c r="W385" s="35"/>
      <c r="X385" s="35"/>
      <c r="Y385" s="35"/>
      <c r="Z385" s="35"/>
      <c r="AA385" s="35"/>
      <c r="AB385" s="35"/>
      <c r="AC385" s="35"/>
      <c r="AD385" s="35"/>
      <c r="AE385" s="35"/>
      <c r="AF385" s="35"/>
      <c r="AG385" s="35"/>
      <c r="AH385" s="35"/>
      <c r="AI385" s="35"/>
      <c r="AJ385" s="35"/>
      <c r="AK385" s="35"/>
      <c r="AL385" s="35"/>
      <c r="AM385" s="35"/>
      <c r="AN385" s="35"/>
      <c r="AO385" s="35"/>
      <c r="AP385" s="35"/>
      <c r="AQ385" s="35"/>
      <c r="AR385" s="35"/>
      <c r="AS385" s="94"/>
      <c r="AT385" s="96">
        <f t="shared" si="5"/>
        <v>0</v>
      </c>
      <c r="AU385" s="42"/>
      <c r="AV385" s="23"/>
    </row>
    <row r="386" spans="1:48" ht="15" customHeight="1">
      <c r="A386" s="31"/>
      <c r="B386" s="32"/>
      <c r="C386" s="33"/>
      <c r="D386" s="34"/>
      <c r="E386" s="34"/>
      <c r="F386" s="35"/>
      <c r="G386" s="35"/>
      <c r="H386" s="35"/>
      <c r="I386" s="35"/>
      <c r="J386" s="35"/>
      <c r="K386" s="35"/>
      <c r="L386" s="35"/>
      <c r="M386" s="35"/>
      <c r="N386" s="35"/>
      <c r="O386" s="35"/>
      <c r="P386" s="35"/>
      <c r="Q386" s="35"/>
      <c r="R386" s="35"/>
      <c r="S386" s="35"/>
      <c r="T386" s="35"/>
      <c r="U386" s="35"/>
      <c r="V386" s="35"/>
      <c r="W386" s="35"/>
      <c r="X386" s="35"/>
      <c r="Y386" s="35"/>
      <c r="Z386" s="35"/>
      <c r="AA386" s="35"/>
      <c r="AB386" s="35"/>
      <c r="AC386" s="35"/>
      <c r="AD386" s="35"/>
      <c r="AE386" s="35"/>
      <c r="AF386" s="35"/>
      <c r="AG386" s="35"/>
      <c r="AH386" s="35"/>
      <c r="AI386" s="35"/>
      <c r="AJ386" s="35"/>
      <c r="AK386" s="35"/>
      <c r="AL386" s="35"/>
      <c r="AM386" s="35"/>
      <c r="AN386" s="35"/>
      <c r="AO386" s="35"/>
      <c r="AP386" s="35"/>
      <c r="AQ386" s="35"/>
      <c r="AR386" s="35"/>
      <c r="AS386" s="94"/>
      <c r="AT386" s="96">
        <f t="shared" si="5"/>
        <v>0</v>
      </c>
      <c r="AU386" s="42"/>
      <c r="AV386" s="23"/>
    </row>
    <row r="387" spans="1:48" ht="15" customHeight="1">
      <c r="A387" s="31"/>
      <c r="B387" s="32"/>
      <c r="C387" s="33"/>
      <c r="D387" s="34"/>
      <c r="E387" s="34"/>
      <c r="F387" s="35"/>
      <c r="G387" s="35"/>
      <c r="H387" s="35"/>
      <c r="I387" s="35"/>
      <c r="J387" s="35"/>
      <c r="K387" s="35"/>
      <c r="L387" s="35"/>
      <c r="M387" s="35"/>
      <c r="N387" s="35"/>
      <c r="O387" s="35"/>
      <c r="P387" s="35"/>
      <c r="Q387" s="35"/>
      <c r="R387" s="35"/>
      <c r="S387" s="35"/>
      <c r="T387" s="35"/>
      <c r="U387" s="35"/>
      <c r="V387" s="35"/>
      <c r="W387" s="35"/>
      <c r="X387" s="35"/>
      <c r="Y387" s="35"/>
      <c r="Z387" s="35"/>
      <c r="AA387" s="35"/>
      <c r="AB387" s="35"/>
      <c r="AC387" s="35"/>
      <c r="AD387" s="35"/>
      <c r="AE387" s="35"/>
      <c r="AF387" s="35"/>
      <c r="AG387" s="35"/>
      <c r="AH387" s="35"/>
      <c r="AI387" s="35"/>
      <c r="AJ387" s="35"/>
      <c r="AK387" s="35"/>
      <c r="AL387" s="35"/>
      <c r="AM387" s="35"/>
      <c r="AN387" s="35"/>
      <c r="AO387" s="35"/>
      <c r="AP387" s="35"/>
      <c r="AQ387" s="35"/>
      <c r="AR387" s="35"/>
      <c r="AS387" s="94"/>
      <c r="AT387" s="96">
        <f t="shared" ref="AT387:AT402" si="6">SUM(E387:AS387)</f>
        <v>0</v>
      </c>
      <c r="AU387" s="42"/>
      <c r="AV387" s="23"/>
    </row>
    <row r="388" spans="1:48" ht="15" customHeight="1">
      <c r="A388" s="31"/>
      <c r="B388" s="32"/>
      <c r="C388" s="33"/>
      <c r="D388" s="34"/>
      <c r="E388" s="34"/>
      <c r="F388" s="35"/>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c r="AG388" s="35"/>
      <c r="AH388" s="35"/>
      <c r="AI388" s="35"/>
      <c r="AJ388" s="35"/>
      <c r="AK388" s="35"/>
      <c r="AL388" s="35"/>
      <c r="AM388" s="35"/>
      <c r="AN388" s="35"/>
      <c r="AO388" s="35"/>
      <c r="AP388" s="35"/>
      <c r="AQ388" s="35"/>
      <c r="AR388" s="35"/>
      <c r="AS388" s="94"/>
      <c r="AT388" s="96">
        <f t="shared" si="6"/>
        <v>0</v>
      </c>
      <c r="AU388" s="42"/>
      <c r="AV388" s="23"/>
    </row>
    <row r="389" spans="1:48" ht="15" customHeight="1">
      <c r="A389" s="31"/>
      <c r="B389" s="32"/>
      <c r="C389" s="33"/>
      <c r="D389" s="34"/>
      <c r="E389" s="34"/>
      <c r="F389" s="35"/>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H389" s="35"/>
      <c r="AI389" s="35"/>
      <c r="AJ389" s="35"/>
      <c r="AK389" s="35"/>
      <c r="AL389" s="35"/>
      <c r="AM389" s="35"/>
      <c r="AN389" s="35"/>
      <c r="AO389" s="35"/>
      <c r="AP389" s="35"/>
      <c r="AQ389" s="35"/>
      <c r="AR389" s="35"/>
      <c r="AS389" s="94"/>
      <c r="AT389" s="96">
        <f t="shared" si="6"/>
        <v>0</v>
      </c>
      <c r="AU389" s="42"/>
      <c r="AV389" s="23"/>
    </row>
    <row r="390" spans="1:48" ht="15" customHeight="1">
      <c r="A390" s="31"/>
      <c r="B390" s="32"/>
      <c r="C390" s="33"/>
      <c r="D390" s="34"/>
      <c r="E390" s="34"/>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H390" s="35"/>
      <c r="AI390" s="35"/>
      <c r="AJ390" s="35"/>
      <c r="AK390" s="35"/>
      <c r="AL390" s="35"/>
      <c r="AM390" s="35"/>
      <c r="AN390" s="35"/>
      <c r="AO390" s="35"/>
      <c r="AP390" s="35"/>
      <c r="AQ390" s="35"/>
      <c r="AR390" s="35"/>
      <c r="AS390" s="94"/>
      <c r="AT390" s="96">
        <f t="shared" si="6"/>
        <v>0</v>
      </c>
      <c r="AU390" s="42"/>
      <c r="AV390" s="23"/>
    </row>
    <row r="391" spans="1:48" ht="15" customHeight="1">
      <c r="A391" s="31"/>
      <c r="B391" s="32"/>
      <c r="C391" s="33"/>
      <c r="D391" s="34"/>
      <c r="E391" s="34"/>
      <c r="F391" s="35"/>
      <c r="G391" s="35"/>
      <c r="H391" s="35"/>
      <c r="I391" s="35"/>
      <c r="J391" s="35"/>
      <c r="K391" s="35"/>
      <c r="L391" s="35"/>
      <c r="M391" s="35"/>
      <c r="N391" s="35"/>
      <c r="O391" s="35"/>
      <c r="P391" s="35"/>
      <c r="Q391" s="35"/>
      <c r="R391" s="35"/>
      <c r="S391" s="35"/>
      <c r="T391" s="35"/>
      <c r="U391" s="35"/>
      <c r="V391" s="35"/>
      <c r="W391" s="35"/>
      <c r="X391" s="35"/>
      <c r="Y391" s="35"/>
      <c r="Z391" s="35"/>
      <c r="AA391" s="35"/>
      <c r="AB391" s="35"/>
      <c r="AC391" s="35"/>
      <c r="AD391" s="35"/>
      <c r="AE391" s="35"/>
      <c r="AF391" s="35"/>
      <c r="AG391" s="35"/>
      <c r="AH391" s="35"/>
      <c r="AI391" s="35"/>
      <c r="AJ391" s="35"/>
      <c r="AK391" s="35"/>
      <c r="AL391" s="35"/>
      <c r="AM391" s="35"/>
      <c r="AN391" s="35"/>
      <c r="AO391" s="35"/>
      <c r="AP391" s="35"/>
      <c r="AQ391" s="35"/>
      <c r="AR391" s="35"/>
      <c r="AS391" s="94"/>
      <c r="AT391" s="96">
        <f t="shared" si="6"/>
        <v>0</v>
      </c>
      <c r="AU391" s="42"/>
      <c r="AV391" s="23"/>
    </row>
    <row r="392" spans="1:48" ht="15" customHeight="1">
      <c r="A392" s="31"/>
      <c r="B392" s="32"/>
      <c r="C392" s="33"/>
      <c r="D392" s="34"/>
      <c r="E392" s="34"/>
      <c r="F392" s="35"/>
      <c r="G392" s="35"/>
      <c r="H392" s="35"/>
      <c r="I392" s="35"/>
      <c r="J392" s="35"/>
      <c r="K392" s="35"/>
      <c r="L392" s="35"/>
      <c r="M392" s="35"/>
      <c r="N392" s="35"/>
      <c r="O392" s="35"/>
      <c r="P392" s="35"/>
      <c r="Q392" s="35"/>
      <c r="R392" s="35"/>
      <c r="S392" s="35"/>
      <c r="T392" s="35"/>
      <c r="U392" s="35"/>
      <c r="V392" s="35"/>
      <c r="W392" s="35"/>
      <c r="X392" s="35"/>
      <c r="Y392" s="35"/>
      <c r="Z392" s="35"/>
      <c r="AA392" s="35"/>
      <c r="AB392" s="35"/>
      <c r="AC392" s="35"/>
      <c r="AD392" s="35"/>
      <c r="AE392" s="35"/>
      <c r="AF392" s="35"/>
      <c r="AG392" s="35"/>
      <c r="AH392" s="35"/>
      <c r="AI392" s="35"/>
      <c r="AJ392" s="35"/>
      <c r="AK392" s="35"/>
      <c r="AL392" s="35"/>
      <c r="AM392" s="35"/>
      <c r="AN392" s="35"/>
      <c r="AO392" s="35"/>
      <c r="AP392" s="35"/>
      <c r="AQ392" s="35"/>
      <c r="AR392" s="35"/>
      <c r="AS392" s="94"/>
      <c r="AT392" s="96">
        <f t="shared" si="6"/>
        <v>0</v>
      </c>
      <c r="AU392" s="42"/>
      <c r="AV392" s="23"/>
    </row>
    <row r="393" spans="1:48" ht="15" customHeight="1">
      <c r="A393" s="31"/>
      <c r="B393" s="32"/>
      <c r="C393" s="33"/>
      <c r="D393" s="34"/>
      <c r="E393" s="34"/>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c r="AK393" s="35"/>
      <c r="AL393" s="35"/>
      <c r="AM393" s="35"/>
      <c r="AN393" s="35"/>
      <c r="AO393" s="35"/>
      <c r="AP393" s="35"/>
      <c r="AQ393" s="35"/>
      <c r="AR393" s="35"/>
      <c r="AS393" s="94"/>
      <c r="AT393" s="96">
        <f t="shared" si="6"/>
        <v>0</v>
      </c>
      <c r="AU393" s="42"/>
      <c r="AV393" s="23"/>
    </row>
    <row r="394" spans="1:48" ht="15" customHeight="1">
      <c r="A394" s="31"/>
      <c r="B394" s="32"/>
      <c r="C394" s="33"/>
      <c r="D394" s="34"/>
      <c r="E394" s="34"/>
      <c r="F394" s="35"/>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c r="AE394" s="35"/>
      <c r="AF394" s="35"/>
      <c r="AG394" s="35"/>
      <c r="AH394" s="35"/>
      <c r="AI394" s="35"/>
      <c r="AJ394" s="35"/>
      <c r="AK394" s="35"/>
      <c r="AL394" s="35"/>
      <c r="AM394" s="35"/>
      <c r="AN394" s="35"/>
      <c r="AO394" s="35"/>
      <c r="AP394" s="35"/>
      <c r="AQ394" s="35"/>
      <c r="AR394" s="35"/>
      <c r="AS394" s="94"/>
      <c r="AT394" s="96">
        <f t="shared" si="6"/>
        <v>0</v>
      </c>
      <c r="AU394" s="42"/>
      <c r="AV394" s="23"/>
    </row>
    <row r="395" spans="1:48" ht="15" customHeight="1">
      <c r="A395" s="31"/>
      <c r="B395" s="32"/>
      <c r="C395" s="33"/>
      <c r="D395" s="34"/>
      <c r="E395" s="34"/>
      <c r="F395" s="35"/>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5"/>
      <c r="AH395" s="35"/>
      <c r="AI395" s="35"/>
      <c r="AJ395" s="35"/>
      <c r="AK395" s="35"/>
      <c r="AL395" s="35"/>
      <c r="AM395" s="35"/>
      <c r="AN395" s="35"/>
      <c r="AO395" s="35"/>
      <c r="AP395" s="35"/>
      <c r="AQ395" s="35"/>
      <c r="AR395" s="35"/>
      <c r="AS395" s="94"/>
      <c r="AT395" s="96">
        <f t="shared" si="6"/>
        <v>0</v>
      </c>
      <c r="AU395" s="42"/>
      <c r="AV395" s="23"/>
    </row>
    <row r="396" spans="1:48" ht="15" customHeight="1">
      <c r="A396" s="31"/>
      <c r="B396" s="32"/>
      <c r="C396" s="33"/>
      <c r="D396" s="34"/>
      <c r="E396" s="34"/>
      <c r="F396" s="35"/>
      <c r="G396" s="35"/>
      <c r="H396" s="35"/>
      <c r="I396" s="35"/>
      <c r="J396" s="35"/>
      <c r="K396" s="35"/>
      <c r="L396" s="35"/>
      <c r="M396" s="35"/>
      <c r="N396" s="35"/>
      <c r="O396" s="35"/>
      <c r="P396" s="35"/>
      <c r="Q396" s="35"/>
      <c r="R396" s="35"/>
      <c r="S396" s="35"/>
      <c r="T396" s="35"/>
      <c r="U396" s="35"/>
      <c r="V396" s="35"/>
      <c r="W396" s="35"/>
      <c r="X396" s="35"/>
      <c r="Y396" s="35"/>
      <c r="Z396" s="35"/>
      <c r="AA396" s="35"/>
      <c r="AB396" s="35"/>
      <c r="AC396" s="35"/>
      <c r="AD396" s="35"/>
      <c r="AE396" s="35"/>
      <c r="AF396" s="35"/>
      <c r="AG396" s="35"/>
      <c r="AH396" s="35"/>
      <c r="AI396" s="35"/>
      <c r="AJ396" s="35"/>
      <c r="AK396" s="35"/>
      <c r="AL396" s="35"/>
      <c r="AM396" s="35"/>
      <c r="AN396" s="35"/>
      <c r="AO396" s="35"/>
      <c r="AP396" s="35"/>
      <c r="AQ396" s="35"/>
      <c r="AR396" s="35"/>
      <c r="AS396" s="94"/>
      <c r="AT396" s="96">
        <f t="shared" si="6"/>
        <v>0</v>
      </c>
      <c r="AU396" s="42"/>
      <c r="AV396" s="23"/>
    </row>
    <row r="397" spans="1:48" ht="15" customHeight="1">
      <c r="A397" s="31"/>
      <c r="B397" s="32"/>
      <c r="C397" s="33"/>
      <c r="D397" s="34"/>
      <c r="E397" s="34"/>
      <c r="F397" s="35"/>
      <c r="G397" s="35"/>
      <c r="H397" s="35"/>
      <c r="I397" s="35"/>
      <c r="J397" s="35"/>
      <c r="K397" s="35"/>
      <c r="L397" s="35"/>
      <c r="M397" s="35"/>
      <c r="N397" s="35"/>
      <c r="O397" s="35"/>
      <c r="P397" s="35"/>
      <c r="Q397" s="35"/>
      <c r="R397" s="35"/>
      <c r="S397" s="35"/>
      <c r="T397" s="35"/>
      <c r="U397" s="35"/>
      <c r="V397" s="35"/>
      <c r="W397" s="35"/>
      <c r="X397" s="35"/>
      <c r="Y397" s="35"/>
      <c r="Z397" s="35"/>
      <c r="AA397" s="35"/>
      <c r="AB397" s="35"/>
      <c r="AC397" s="35"/>
      <c r="AD397" s="35"/>
      <c r="AE397" s="35"/>
      <c r="AF397" s="35"/>
      <c r="AG397" s="35"/>
      <c r="AH397" s="35"/>
      <c r="AI397" s="35"/>
      <c r="AJ397" s="35"/>
      <c r="AK397" s="35"/>
      <c r="AL397" s="35"/>
      <c r="AM397" s="35"/>
      <c r="AN397" s="35"/>
      <c r="AO397" s="35"/>
      <c r="AP397" s="35"/>
      <c r="AQ397" s="35"/>
      <c r="AR397" s="35"/>
      <c r="AS397" s="94"/>
      <c r="AT397" s="96">
        <f t="shared" si="6"/>
        <v>0</v>
      </c>
      <c r="AU397" s="42"/>
      <c r="AV397" s="23"/>
    </row>
    <row r="398" spans="1:48" ht="15" customHeight="1">
      <c r="A398" s="31"/>
      <c r="B398" s="32"/>
      <c r="C398" s="33"/>
      <c r="D398" s="34"/>
      <c r="E398" s="34"/>
      <c r="F398" s="35"/>
      <c r="G398" s="35"/>
      <c r="H398" s="35"/>
      <c r="I398" s="35"/>
      <c r="J398" s="35"/>
      <c r="K398" s="35"/>
      <c r="L398" s="35"/>
      <c r="M398" s="35"/>
      <c r="N398" s="35"/>
      <c r="O398" s="35"/>
      <c r="P398" s="35"/>
      <c r="Q398" s="35"/>
      <c r="R398" s="35"/>
      <c r="S398" s="35"/>
      <c r="T398" s="35"/>
      <c r="U398" s="35"/>
      <c r="V398" s="35"/>
      <c r="W398" s="35"/>
      <c r="X398" s="35"/>
      <c r="Y398" s="35"/>
      <c r="Z398" s="35"/>
      <c r="AA398" s="35"/>
      <c r="AB398" s="35"/>
      <c r="AC398" s="35"/>
      <c r="AD398" s="35"/>
      <c r="AE398" s="35"/>
      <c r="AF398" s="35"/>
      <c r="AG398" s="35"/>
      <c r="AH398" s="35"/>
      <c r="AI398" s="35"/>
      <c r="AJ398" s="35"/>
      <c r="AK398" s="35"/>
      <c r="AL398" s="35"/>
      <c r="AM398" s="35"/>
      <c r="AN398" s="35"/>
      <c r="AO398" s="35"/>
      <c r="AP398" s="35"/>
      <c r="AQ398" s="35"/>
      <c r="AR398" s="35"/>
      <c r="AS398" s="94"/>
      <c r="AT398" s="96">
        <f t="shared" si="6"/>
        <v>0</v>
      </c>
      <c r="AU398" s="42"/>
      <c r="AV398" s="23"/>
    </row>
    <row r="399" spans="1:48" ht="15" customHeight="1">
      <c r="A399" s="31"/>
      <c r="B399" s="32"/>
      <c r="C399" s="33"/>
      <c r="D399" s="34"/>
      <c r="E399" s="34"/>
      <c r="F399" s="35"/>
      <c r="G399" s="35"/>
      <c r="H399" s="35"/>
      <c r="I399" s="35"/>
      <c r="J399" s="35"/>
      <c r="K399" s="35"/>
      <c r="L399" s="35"/>
      <c r="M399" s="35"/>
      <c r="N399" s="35"/>
      <c r="O399" s="35"/>
      <c r="P399" s="35"/>
      <c r="Q399" s="35"/>
      <c r="R399" s="35"/>
      <c r="S399" s="35"/>
      <c r="T399" s="35"/>
      <c r="U399" s="35"/>
      <c r="V399" s="35"/>
      <c r="W399" s="35"/>
      <c r="X399" s="35"/>
      <c r="Y399" s="35"/>
      <c r="Z399" s="35"/>
      <c r="AA399" s="35"/>
      <c r="AB399" s="35"/>
      <c r="AC399" s="35"/>
      <c r="AD399" s="35"/>
      <c r="AE399" s="35"/>
      <c r="AF399" s="35"/>
      <c r="AG399" s="35"/>
      <c r="AH399" s="35"/>
      <c r="AI399" s="35"/>
      <c r="AJ399" s="35"/>
      <c r="AK399" s="35"/>
      <c r="AL399" s="35"/>
      <c r="AM399" s="35"/>
      <c r="AN399" s="35"/>
      <c r="AO399" s="35"/>
      <c r="AP399" s="35"/>
      <c r="AQ399" s="35"/>
      <c r="AR399" s="35"/>
      <c r="AS399" s="94"/>
      <c r="AT399" s="96">
        <f t="shared" si="6"/>
        <v>0</v>
      </c>
      <c r="AU399" s="42"/>
      <c r="AV399" s="23"/>
    </row>
    <row r="400" spans="1:48" ht="15" customHeight="1">
      <c r="A400" s="31"/>
      <c r="B400" s="32"/>
      <c r="C400" s="33"/>
      <c r="D400" s="34"/>
      <c r="E400" s="34"/>
      <c r="F400" s="35"/>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c r="AI400" s="35"/>
      <c r="AJ400" s="35"/>
      <c r="AK400" s="35"/>
      <c r="AL400" s="35"/>
      <c r="AM400" s="35"/>
      <c r="AN400" s="35"/>
      <c r="AO400" s="35"/>
      <c r="AP400" s="35"/>
      <c r="AQ400" s="35"/>
      <c r="AR400" s="35"/>
      <c r="AS400" s="94"/>
      <c r="AT400" s="96">
        <f t="shared" si="6"/>
        <v>0</v>
      </c>
      <c r="AU400" s="42"/>
      <c r="AV400" s="23"/>
    </row>
    <row r="401" spans="1:48" ht="15" customHeight="1">
      <c r="A401" s="31"/>
      <c r="B401" s="32"/>
      <c r="C401" s="33"/>
      <c r="D401" s="34"/>
      <c r="E401" s="34"/>
      <c r="F401" s="35"/>
      <c r="G401" s="35"/>
      <c r="H401" s="35"/>
      <c r="I401" s="35"/>
      <c r="J401" s="35"/>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c r="AI401" s="35"/>
      <c r="AJ401" s="35"/>
      <c r="AK401" s="35"/>
      <c r="AL401" s="35"/>
      <c r="AM401" s="35"/>
      <c r="AN401" s="35"/>
      <c r="AO401" s="35"/>
      <c r="AP401" s="35"/>
      <c r="AQ401" s="35"/>
      <c r="AR401" s="35"/>
      <c r="AS401" s="94"/>
      <c r="AT401" s="96">
        <f t="shared" si="6"/>
        <v>0</v>
      </c>
      <c r="AU401" s="42"/>
      <c r="AV401" s="23"/>
    </row>
    <row r="402" spans="1:48" ht="15" customHeight="1">
      <c r="A402" s="37"/>
      <c r="B402" s="38"/>
      <c r="C402" s="39"/>
      <c r="D402" s="40"/>
      <c r="E402" s="40"/>
      <c r="F402" s="41"/>
      <c r="G402" s="41"/>
      <c r="H402" s="41"/>
      <c r="I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95"/>
      <c r="AT402" s="97">
        <f t="shared" si="6"/>
        <v>0</v>
      </c>
      <c r="AU402" s="43"/>
      <c r="AV402" s="23"/>
    </row>
    <row r="403" spans="1:48" ht="15" customHeight="1">
      <c r="A403" s="12"/>
      <c r="B403" s="12"/>
      <c r="C403" s="2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c r="AR403" s="12"/>
      <c r="AS403" s="12"/>
      <c r="AT403" s="12"/>
      <c r="AU403" s="12"/>
      <c r="AV403" s="12"/>
    </row>
  </sheetData>
  <sheetProtection password="C7F8" sheet="1" objects="1" scenarios="1"/>
  <phoneticPr fontId="1"/>
  <printOptions horizontalCentered="1"/>
  <pageMargins left="0.59055118110236227" right="0.59055118110236227" top="0.98425196850393704" bottom="0.59055118110236227" header="0.31496062992125984" footer="0.31496062992125984"/>
  <pageSetup paperSize="8" orientation="landscape" r:id="rId1"/>
  <legacyDrawing r:id="rId2"/>
  <extLst>
    <ext xmlns:x14="http://schemas.microsoft.com/office/spreadsheetml/2009/9/main" uri="{CCE6A557-97BC-4b89-ADB6-D9C93CAAB3DF}">
      <x14:dataValidations xmlns:xm="http://schemas.microsoft.com/office/excel/2006/main" count="2">
        <x14:dataValidation type="date" allowBlank="1" showInputMessage="1" showErrorMessage="1" error="報告対象期間の日付を入力してください。">
          <x14:formula1>
            <xm:f>漁績報告!$H$2</xm:f>
          </x14:formula1>
          <x14:formula2>
            <xm:f>漁績報告!$H$3</xm:f>
          </x14:formula2>
          <xm:sqref>A3:A402</xm:sqref>
        </x14:dataValidation>
        <x14:dataValidation type="list" allowBlank="1" showInputMessage="1" showErrorMessage="1">
          <x14:formula1>
            <xm:f>OFFSET(漁績報告!$F$7:$F$21,,,COUNTA(漁績報告!$F$7:$F$21))</xm:f>
          </x14:formula1>
          <xm:sqref>B3:B402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H56"/>
  <sheetViews>
    <sheetView zoomScaleNormal="100" workbookViewId="0">
      <selection activeCell="E2" sqref="E2"/>
    </sheetView>
  </sheetViews>
  <sheetFormatPr defaultRowHeight="15.95" customHeight="1"/>
  <cols>
    <col min="1" max="1" width="2.25" style="56" customWidth="1"/>
    <col min="2" max="2" width="12.125" style="55" customWidth="1"/>
    <col min="3" max="8" width="12" style="55" customWidth="1"/>
    <col min="9" max="9" width="10.625" style="55" customWidth="1"/>
    <col min="10" max="16384" width="9" style="55"/>
  </cols>
  <sheetData>
    <row r="1" spans="1:8" ht="14.25">
      <c r="A1" s="121" t="s">
        <v>83</v>
      </c>
      <c r="B1" s="121"/>
      <c r="C1" s="121"/>
      <c r="D1" s="121"/>
      <c r="E1" s="121"/>
      <c r="F1" s="121"/>
      <c r="G1" s="121"/>
      <c r="H1" s="121"/>
    </row>
    <row r="2" spans="1:8" ht="14.25">
      <c r="D2" s="57"/>
    </row>
    <row r="3" spans="1:8" ht="13.5">
      <c r="G3" s="122" t="str">
        <f>IFERROR(VLOOKUP(漁績報告!D5,漁績報告!C7:D18,2,FALSE),"")</f>
        <v/>
      </c>
      <c r="H3" s="123"/>
    </row>
    <row r="4" spans="1:8" ht="13.5"/>
    <row r="5" spans="1:8" ht="13.5">
      <c r="B5" s="55" t="s">
        <v>89</v>
      </c>
      <c r="C5" s="58" t="s">
        <v>91</v>
      </c>
      <c r="D5" s="55" t="s">
        <v>90</v>
      </c>
    </row>
    <row r="6" spans="1:8" ht="13.5"/>
    <row r="7" spans="1:8" ht="13.5">
      <c r="E7" s="59" t="s">
        <v>29</v>
      </c>
      <c r="F7" s="59"/>
      <c r="G7" s="124">
        <f>漁績報告!B7</f>
        <v>0</v>
      </c>
      <c r="H7" s="124"/>
    </row>
    <row r="8" spans="1:8" ht="13.5">
      <c r="E8" s="59" t="s">
        <v>0</v>
      </c>
      <c r="F8" s="59"/>
      <c r="G8" s="124">
        <f>漁績報告!B6</f>
        <v>0</v>
      </c>
      <c r="H8" s="124"/>
    </row>
    <row r="9" spans="1:8" ht="13.5"/>
    <row r="10" spans="1:8" ht="13.5">
      <c r="A10" s="60" t="s">
        <v>75</v>
      </c>
      <c r="B10" s="55" t="s">
        <v>84</v>
      </c>
    </row>
    <row r="11" spans="1:8" ht="13.5">
      <c r="B11" s="125" t="s">
        <v>85</v>
      </c>
      <c r="C11" s="125"/>
      <c r="D11" s="125"/>
      <c r="E11" s="125"/>
      <c r="F11" s="125"/>
      <c r="G11" s="125"/>
      <c r="H11" s="125"/>
    </row>
    <row r="12" spans="1:8" ht="13.5">
      <c r="B12" s="126"/>
      <c r="C12" s="126"/>
      <c r="D12" s="126"/>
      <c r="E12" s="126"/>
      <c r="F12" s="126"/>
      <c r="G12" s="126"/>
      <c r="H12" s="126"/>
    </row>
    <row r="13" spans="1:8" ht="15.95" customHeight="1">
      <c r="B13" s="129" t="s">
        <v>88</v>
      </c>
      <c r="C13" s="131" t="str">
        <f>IF(LEN(漁績報告!G7)&gt;1,漁績報告!G7,"") &amp; IF(LEN(漁績報告!G8)&gt;1," " &amp; 漁績報告!G8,"") &amp; IF(LEN(漁績報告!G9)&gt;1," "&amp; 漁績報告!G9,"") &amp; IF(LEN(漁績報告!G10)&gt;1," " &amp; 漁績報告!G10,"") &amp; IF(LEN(漁績報告!G11)&gt;1, " " &amp; 漁績報告!G11,"")</f>
        <v/>
      </c>
      <c r="D13" s="132"/>
      <c r="E13" s="61" t="s">
        <v>73</v>
      </c>
      <c r="F13" s="135"/>
      <c r="G13" s="135"/>
      <c r="H13" s="135"/>
    </row>
    <row r="14" spans="1:8" ht="15.95" customHeight="1">
      <c r="B14" s="130"/>
      <c r="C14" s="133"/>
      <c r="D14" s="134"/>
      <c r="E14" s="61" t="s">
        <v>74</v>
      </c>
      <c r="F14" s="136">
        <f>IF(LEN(漁績報告!H7)&gt;1,漁績報告!H7,漁績報告!H8)</f>
        <v>0</v>
      </c>
      <c r="G14" s="136"/>
      <c r="H14" s="136"/>
    </row>
    <row r="15" spans="1:8" ht="18" customHeight="1">
      <c r="B15" s="61" t="s">
        <v>67</v>
      </c>
      <c r="C15" s="80" t="s">
        <v>101</v>
      </c>
      <c r="D15" s="80" t="s">
        <v>102</v>
      </c>
      <c r="E15" s="80" t="s">
        <v>103</v>
      </c>
      <c r="F15" s="81" t="s">
        <v>104</v>
      </c>
      <c r="G15" s="62" t="s">
        <v>86</v>
      </c>
      <c r="H15" s="62" t="s">
        <v>87</v>
      </c>
    </row>
    <row r="16" spans="1:8" ht="14.1" customHeight="1">
      <c r="B16" s="127" t="s">
        <v>68</v>
      </c>
      <c r="C16" s="63" t="s">
        <v>69</v>
      </c>
      <c r="D16" s="63" t="s">
        <v>70</v>
      </c>
      <c r="E16" s="63" t="s">
        <v>71</v>
      </c>
      <c r="F16" s="63" t="s">
        <v>99</v>
      </c>
      <c r="G16" s="63" t="s">
        <v>81</v>
      </c>
      <c r="H16" s="64" t="s">
        <v>82</v>
      </c>
    </row>
    <row r="17" spans="2:8" ht="14.1" customHeight="1">
      <c r="B17" s="128"/>
      <c r="C17" s="65" t="s">
        <v>72</v>
      </c>
      <c r="D17" s="66" t="s">
        <v>72</v>
      </c>
      <c r="E17" s="65" t="s">
        <v>72</v>
      </c>
      <c r="F17" s="65" t="s">
        <v>72</v>
      </c>
      <c r="G17" s="66" t="s">
        <v>72</v>
      </c>
      <c r="H17" s="66" t="s">
        <v>72</v>
      </c>
    </row>
    <row r="18" spans="2:8" ht="15.6" customHeight="1">
      <c r="B18" s="67">
        <f>DATE(漁績報告!B$5+IF(漁績報告!D$5&gt;3,2018,2019),漁績報告!D$5,1)</f>
        <v>43435</v>
      </c>
      <c r="C18" s="72">
        <f>SUMIF(別紙!$A$3:$A$402,$B18,別紙!$E$3:$E$402)</f>
        <v>0</v>
      </c>
      <c r="D18" s="72">
        <f>SUMIF(別紙!$A$3:$A$402,$B18,別紙!$F$3:$F$402)</f>
        <v>0</v>
      </c>
      <c r="E18" s="72">
        <f>SUMIF(別紙!$A$3:$A$402,$B18,別紙!$G$3:$G$402)+SUMIF(別紙!$A$3:$A$402,$B18,別紙!$H$3:$H$402)</f>
        <v>0</v>
      </c>
      <c r="F18" s="72">
        <f>SUMIF(別紙!$A$3:$A$402,$B18,別紙!$I$3:$I$402)</f>
        <v>0</v>
      </c>
      <c r="G18" s="72">
        <f>SUMIF(別紙!$A$3:$A$402,$B18,別紙!$J$3:$J$402)</f>
        <v>0</v>
      </c>
      <c r="H18" s="72">
        <f>SUMIF(別紙!$A$3:$A$402,$B18,別紙!$K$3:$K$402)</f>
        <v>0</v>
      </c>
    </row>
    <row r="19" spans="2:8" ht="15.6" customHeight="1">
      <c r="B19" s="67">
        <f>DATE(漁績報告!B$5+IF(漁績報告!D$5&gt;3,2018,2019),漁績報告!D$5,2)</f>
        <v>43436</v>
      </c>
      <c r="C19" s="72">
        <f>SUMIF(別紙!$A$3:$A$402,$B19,別紙!$E$3:$E$402)</f>
        <v>0</v>
      </c>
      <c r="D19" s="72">
        <f>SUMIF(別紙!$A$3:$A$402,$B19,別紙!$F$3:$F$402)</f>
        <v>0</v>
      </c>
      <c r="E19" s="72">
        <f>SUMIF(別紙!$A$3:$A$402,$B19,別紙!$G$3:$G$402)+SUMIF(別紙!$A$3:$A$402,$B19,別紙!$H$3:$H$402)</f>
        <v>0</v>
      </c>
      <c r="F19" s="72">
        <f>SUMIF(別紙!$A$3:$A$402,$B19,別紙!$I$3:$I$402)</f>
        <v>0</v>
      </c>
      <c r="G19" s="72">
        <f>SUMIF(別紙!$A$3:$A$402,$B19,別紙!$J$3:$J$402)</f>
        <v>0</v>
      </c>
      <c r="H19" s="72">
        <f>SUMIF(別紙!$A$3:$A$402,$B19,別紙!$K$3:$K$402)</f>
        <v>0</v>
      </c>
    </row>
    <row r="20" spans="2:8" ht="15.6" customHeight="1">
      <c r="B20" s="67">
        <f>DATE(漁績報告!B$5+IF(漁績報告!D$5&gt;3,2018,2019),漁績報告!D$5,3)</f>
        <v>43437</v>
      </c>
      <c r="C20" s="72">
        <f>SUMIF(別紙!$A$3:$A$402,$B20,別紙!$E$3:$E$402)</f>
        <v>0</v>
      </c>
      <c r="D20" s="72">
        <f>SUMIF(別紙!$A$3:$A$402,$B20,別紙!$F$3:$F$402)</f>
        <v>0</v>
      </c>
      <c r="E20" s="72">
        <f>SUMIF(別紙!$A$3:$A$402,$B20,別紙!$G$3:$G$402)+SUMIF(別紙!$A$3:$A$402,$B20,別紙!$H$3:$H$402)</f>
        <v>0</v>
      </c>
      <c r="F20" s="72">
        <f>SUMIF(別紙!$A$3:$A$402,$B20,別紙!$I$3:$I$402)</f>
        <v>0</v>
      </c>
      <c r="G20" s="72">
        <f>SUMIF(別紙!$A$3:$A$402,$B20,別紙!$J$3:$J$402)</f>
        <v>0</v>
      </c>
      <c r="H20" s="72">
        <f>SUMIF(別紙!$A$3:$A$402,$B20,別紙!$K$3:$K$402)</f>
        <v>0</v>
      </c>
    </row>
    <row r="21" spans="2:8" ht="15.6" customHeight="1">
      <c r="B21" s="67">
        <f>DATE(漁績報告!B$5+IF(漁績報告!D$5&gt;3,2018,2019),漁績報告!D$5,4)</f>
        <v>43438</v>
      </c>
      <c r="C21" s="72">
        <f>SUMIF(別紙!$A$3:$A$402,$B21,別紙!$E$3:$E$402)</f>
        <v>0</v>
      </c>
      <c r="D21" s="72">
        <f>SUMIF(別紙!$A$3:$A$402,$B21,別紙!$F$3:$F$402)</f>
        <v>0</v>
      </c>
      <c r="E21" s="72">
        <f>SUMIF(別紙!$A$3:$A$402,$B21,別紙!$G$3:$G$402)+SUMIF(別紙!$A$3:$A$402,$B21,別紙!$H$3:$H$402)</f>
        <v>0</v>
      </c>
      <c r="F21" s="72">
        <f>SUMIF(別紙!$A$3:$A$402,$B21,別紙!$I$3:$I$402)</f>
        <v>0</v>
      </c>
      <c r="G21" s="72">
        <f>SUMIF(別紙!$A$3:$A$402,$B21,別紙!$J$3:$J$402)</f>
        <v>0</v>
      </c>
      <c r="H21" s="72">
        <f>SUMIF(別紙!$A$3:$A$402,$B21,別紙!$K$3:$K$402)</f>
        <v>0</v>
      </c>
    </row>
    <row r="22" spans="2:8" ht="15.6" customHeight="1">
      <c r="B22" s="67">
        <f>DATE(漁績報告!B$5+IF(漁績報告!D$5&gt;3,2018,2019),漁績報告!D$5,5)</f>
        <v>43439</v>
      </c>
      <c r="C22" s="72">
        <f>SUMIF(別紙!$A$3:$A$402,$B22,別紙!$E$3:$E$402)</f>
        <v>0</v>
      </c>
      <c r="D22" s="72">
        <f>SUMIF(別紙!$A$3:$A$402,$B22,別紙!$F$3:$F$402)</f>
        <v>0</v>
      </c>
      <c r="E22" s="72">
        <f>SUMIF(別紙!$A$3:$A$402,$B22,別紙!$G$3:$G$402)+SUMIF(別紙!$A$3:$A$402,$B22,別紙!$H$3:$H$402)</f>
        <v>0</v>
      </c>
      <c r="F22" s="72">
        <f>SUMIF(別紙!$A$3:$A$402,$B22,別紙!$I$3:$I$402)</f>
        <v>0</v>
      </c>
      <c r="G22" s="72">
        <f>SUMIF(別紙!$A$3:$A$402,$B22,別紙!$J$3:$J$402)</f>
        <v>0</v>
      </c>
      <c r="H22" s="72">
        <f>SUMIF(別紙!$A$3:$A$402,$B22,別紙!$K$3:$K$402)</f>
        <v>0</v>
      </c>
    </row>
    <row r="23" spans="2:8" ht="15.6" customHeight="1">
      <c r="B23" s="67">
        <f>DATE(漁績報告!B$5+IF(漁績報告!D$5&gt;3,2018,2019),漁績報告!D$5,6)</f>
        <v>43440</v>
      </c>
      <c r="C23" s="72">
        <f>SUMIF(別紙!$A$3:$A$402,$B23,別紙!$E$3:$E$402)</f>
        <v>0</v>
      </c>
      <c r="D23" s="72">
        <f>SUMIF(別紙!$A$3:$A$402,$B23,別紙!$F$3:$F$402)</f>
        <v>0</v>
      </c>
      <c r="E23" s="72">
        <f>SUMIF(別紙!$A$3:$A$402,$B23,別紙!$G$3:$G$402)+SUMIF(別紙!$A$3:$A$402,$B23,別紙!$H$3:$H$402)</f>
        <v>0</v>
      </c>
      <c r="F23" s="72">
        <f>SUMIF(別紙!$A$3:$A$402,$B23,別紙!$I$3:$I$402)</f>
        <v>0</v>
      </c>
      <c r="G23" s="72">
        <f>SUMIF(別紙!$A$3:$A$402,$B23,別紙!$J$3:$J$402)</f>
        <v>0</v>
      </c>
      <c r="H23" s="72">
        <f>SUMIF(別紙!$A$3:$A$402,$B23,別紙!$K$3:$K$402)</f>
        <v>0</v>
      </c>
    </row>
    <row r="24" spans="2:8" ht="15.6" customHeight="1">
      <c r="B24" s="67">
        <f>DATE(漁績報告!B$5+IF(漁績報告!D$5&gt;3,2018,2019),漁績報告!D$5,7)</f>
        <v>43441</v>
      </c>
      <c r="C24" s="72">
        <f>SUMIF(別紙!$A$3:$A$402,$B24,別紙!$E$3:$E$402)</f>
        <v>0</v>
      </c>
      <c r="D24" s="72">
        <f>SUMIF(別紙!$A$3:$A$402,$B24,別紙!$F$3:$F$402)</f>
        <v>0</v>
      </c>
      <c r="E24" s="72">
        <f>SUMIF(別紙!$A$3:$A$402,$B24,別紙!$G$3:$G$402)+SUMIF(別紙!$A$3:$A$402,$B24,別紙!$H$3:$H$402)</f>
        <v>0</v>
      </c>
      <c r="F24" s="72">
        <f>SUMIF(別紙!$A$3:$A$402,$B24,別紙!$I$3:$I$402)</f>
        <v>0</v>
      </c>
      <c r="G24" s="72">
        <f>SUMIF(別紙!$A$3:$A$402,$B24,別紙!$J$3:$J$402)</f>
        <v>0</v>
      </c>
      <c r="H24" s="72">
        <f>SUMIF(別紙!$A$3:$A$402,$B24,別紙!$K$3:$K$402)</f>
        <v>0</v>
      </c>
    </row>
    <row r="25" spans="2:8" ht="15.6" customHeight="1">
      <c r="B25" s="67">
        <f>DATE(漁績報告!B$5+IF(漁績報告!D$5&gt;3,2018,2019),漁績報告!D$5,8)</f>
        <v>43442</v>
      </c>
      <c r="C25" s="72">
        <f>SUMIF(別紙!$A$3:$A$402,$B25,別紙!$E$3:$E$402)</f>
        <v>0</v>
      </c>
      <c r="D25" s="72">
        <f>SUMIF(別紙!$A$3:$A$402,$B25,別紙!$F$3:$F$402)</f>
        <v>0</v>
      </c>
      <c r="E25" s="72">
        <f>SUMIF(別紙!$A$3:$A$402,$B25,別紙!$G$3:$G$402)+SUMIF(別紙!$A$3:$A$402,$B25,別紙!$H$3:$H$402)</f>
        <v>0</v>
      </c>
      <c r="F25" s="72">
        <f>SUMIF(別紙!$A$3:$A$402,$B25,別紙!$I$3:$I$402)</f>
        <v>0</v>
      </c>
      <c r="G25" s="72">
        <f>SUMIF(別紙!$A$3:$A$402,$B25,別紙!$J$3:$J$402)</f>
        <v>0</v>
      </c>
      <c r="H25" s="72">
        <f>SUMIF(別紙!$A$3:$A$402,$B25,別紙!$K$3:$K$402)</f>
        <v>0</v>
      </c>
    </row>
    <row r="26" spans="2:8" ht="15.6" customHeight="1">
      <c r="B26" s="67">
        <f>DATE(漁績報告!B$5+IF(漁績報告!D$5&gt;3,2018,2019),漁績報告!D$5,9)</f>
        <v>43443</v>
      </c>
      <c r="C26" s="72">
        <f>SUMIF(別紙!$A$3:$A$402,$B26,別紙!$E$3:$E$402)</f>
        <v>0</v>
      </c>
      <c r="D26" s="72">
        <f>SUMIF(別紙!$A$3:$A$402,$B26,別紙!$F$3:$F$402)</f>
        <v>0</v>
      </c>
      <c r="E26" s="72">
        <f>SUMIF(別紙!$A$3:$A$402,$B26,別紙!$G$3:$G$402)+SUMIF(別紙!$A$3:$A$402,$B26,別紙!$H$3:$H$402)</f>
        <v>0</v>
      </c>
      <c r="F26" s="72">
        <f>SUMIF(別紙!$A$3:$A$402,$B26,別紙!$I$3:$I$402)</f>
        <v>0</v>
      </c>
      <c r="G26" s="72">
        <f>SUMIF(別紙!$A$3:$A$402,$B26,別紙!$J$3:$J$402)</f>
        <v>0</v>
      </c>
      <c r="H26" s="72">
        <f>SUMIF(別紙!$A$3:$A$402,$B26,別紙!$K$3:$K$402)</f>
        <v>0</v>
      </c>
    </row>
    <row r="27" spans="2:8" ht="15.6" customHeight="1">
      <c r="B27" s="67">
        <f>DATE(漁績報告!B$5+IF(漁績報告!D$5&gt;3,2018,2019),漁績報告!D$5,10)</f>
        <v>43444</v>
      </c>
      <c r="C27" s="72">
        <f>SUMIF(別紙!$A$3:$A$402,$B27,別紙!$E$3:$E$402)</f>
        <v>0</v>
      </c>
      <c r="D27" s="72">
        <f>SUMIF(別紙!$A$3:$A$402,$B27,別紙!$F$3:$F$402)</f>
        <v>0</v>
      </c>
      <c r="E27" s="72">
        <f>SUMIF(別紙!$A$3:$A$402,$B27,別紙!$G$3:$G$402)+SUMIF(別紙!$A$3:$A$402,$B27,別紙!$H$3:$H$402)</f>
        <v>0</v>
      </c>
      <c r="F27" s="72">
        <f>SUMIF(別紙!$A$3:$A$402,$B27,別紙!$I$3:$I$402)</f>
        <v>0</v>
      </c>
      <c r="G27" s="72">
        <f>SUMIF(別紙!$A$3:$A$402,$B27,別紙!$J$3:$J$402)</f>
        <v>0</v>
      </c>
      <c r="H27" s="72">
        <f>SUMIF(別紙!$A$3:$A$402,$B27,別紙!$K$3:$K$402)</f>
        <v>0</v>
      </c>
    </row>
    <row r="28" spans="2:8" ht="15.6" customHeight="1">
      <c r="B28" s="67">
        <f>DATE(漁績報告!B$5+IF(漁績報告!D$5&gt;3,2018,2019),漁績報告!D$5,11)</f>
        <v>43445</v>
      </c>
      <c r="C28" s="72">
        <f>SUMIF(別紙!$A$3:$A$402,$B28,別紙!$E$3:$E$402)</f>
        <v>0</v>
      </c>
      <c r="D28" s="72">
        <f>SUMIF(別紙!$A$3:$A$402,$B28,別紙!$F$3:$F$402)</f>
        <v>0</v>
      </c>
      <c r="E28" s="72">
        <f>SUMIF(別紙!$A$3:$A$402,$B28,別紙!$G$3:$G$402)+SUMIF(別紙!$A$3:$A$402,$B28,別紙!$H$3:$H$402)</f>
        <v>0</v>
      </c>
      <c r="F28" s="72">
        <f>SUMIF(別紙!$A$3:$A$402,$B28,別紙!$I$3:$I$402)</f>
        <v>0</v>
      </c>
      <c r="G28" s="72">
        <f>SUMIF(別紙!$A$3:$A$402,$B28,別紙!$J$3:$J$402)</f>
        <v>0</v>
      </c>
      <c r="H28" s="72">
        <f>SUMIF(別紙!$A$3:$A$402,$B28,別紙!$K$3:$K$402)</f>
        <v>0</v>
      </c>
    </row>
    <row r="29" spans="2:8" ht="15.6" customHeight="1">
      <c r="B29" s="67">
        <f>DATE(漁績報告!B$5+IF(漁績報告!D$5&gt;3,2018,2019),漁績報告!D$5,12)</f>
        <v>43446</v>
      </c>
      <c r="C29" s="72">
        <f>SUMIF(別紙!$A$3:$A$402,$B29,別紙!$E$3:$E$402)</f>
        <v>0</v>
      </c>
      <c r="D29" s="72">
        <f>SUMIF(別紙!$A$3:$A$402,$B29,別紙!$F$3:$F$402)</f>
        <v>0</v>
      </c>
      <c r="E29" s="72">
        <f>SUMIF(別紙!$A$3:$A$402,$B29,別紙!$G$3:$G$402)+SUMIF(別紙!$A$3:$A$402,$B29,別紙!$H$3:$H$402)</f>
        <v>0</v>
      </c>
      <c r="F29" s="72">
        <f>SUMIF(別紙!$A$3:$A$402,$B29,別紙!$I$3:$I$402)</f>
        <v>0</v>
      </c>
      <c r="G29" s="72">
        <f>SUMIF(別紙!$A$3:$A$402,$B29,別紙!$J$3:$J$402)</f>
        <v>0</v>
      </c>
      <c r="H29" s="72">
        <f>SUMIF(別紙!$A$3:$A$402,$B29,別紙!$K$3:$K$402)</f>
        <v>0</v>
      </c>
    </row>
    <row r="30" spans="2:8" ht="15.6" customHeight="1">
      <c r="B30" s="67">
        <f>DATE(漁績報告!B$5+IF(漁績報告!D$5&gt;3,2018,2019),漁績報告!D$5,13)</f>
        <v>43447</v>
      </c>
      <c r="C30" s="72">
        <f>SUMIF(別紙!$A$3:$A$402,$B30,別紙!$E$3:$E$402)</f>
        <v>0</v>
      </c>
      <c r="D30" s="72">
        <f>SUMIF(別紙!$A$3:$A$402,$B30,別紙!$F$3:$F$402)</f>
        <v>0</v>
      </c>
      <c r="E30" s="72">
        <f>SUMIF(別紙!$A$3:$A$402,$B30,別紙!$G$3:$G$402)+SUMIF(別紙!$A$3:$A$402,$B30,別紙!$H$3:$H$402)</f>
        <v>0</v>
      </c>
      <c r="F30" s="72">
        <f>SUMIF(別紙!$A$3:$A$402,$B30,別紙!$I$3:$I$402)</f>
        <v>0</v>
      </c>
      <c r="G30" s="72">
        <f>SUMIF(別紙!$A$3:$A$402,$B30,別紙!$J$3:$J$402)</f>
        <v>0</v>
      </c>
      <c r="H30" s="72">
        <f>SUMIF(別紙!$A$3:$A$402,$B30,別紙!$K$3:$K$402)</f>
        <v>0</v>
      </c>
    </row>
    <row r="31" spans="2:8" ht="15.6" customHeight="1">
      <c r="B31" s="67">
        <f>DATE(漁績報告!B$5+IF(漁績報告!D$5&gt;3,2018,2019),漁績報告!D$5,14)</f>
        <v>43448</v>
      </c>
      <c r="C31" s="72">
        <f>SUMIF(別紙!$A$3:$A$402,$B31,別紙!$E$3:$E$402)</f>
        <v>0</v>
      </c>
      <c r="D31" s="72">
        <f>SUMIF(別紙!$A$3:$A$402,$B31,別紙!$F$3:$F$402)</f>
        <v>0</v>
      </c>
      <c r="E31" s="72">
        <f>SUMIF(別紙!$A$3:$A$402,$B31,別紙!$G$3:$G$402)+SUMIF(別紙!$A$3:$A$402,$B31,別紙!$H$3:$H$402)</f>
        <v>0</v>
      </c>
      <c r="F31" s="72">
        <f>SUMIF(別紙!$A$3:$A$402,$B31,別紙!$I$3:$I$402)</f>
        <v>0</v>
      </c>
      <c r="G31" s="72">
        <f>SUMIF(別紙!$A$3:$A$402,$B31,別紙!$J$3:$J$402)</f>
        <v>0</v>
      </c>
      <c r="H31" s="72">
        <f>SUMIF(別紙!$A$3:$A$402,$B31,別紙!$K$3:$K$402)</f>
        <v>0</v>
      </c>
    </row>
    <row r="32" spans="2:8" ht="15.6" customHeight="1">
      <c r="B32" s="67">
        <f>DATE(漁績報告!B$5+IF(漁績報告!D$5&gt;3,2018,2019),漁績報告!D$5,15)</f>
        <v>43449</v>
      </c>
      <c r="C32" s="72">
        <f>SUMIF(別紙!$A$3:$A$402,$B32,別紙!$E$3:$E$402)</f>
        <v>0</v>
      </c>
      <c r="D32" s="72">
        <f>SUMIF(別紙!$A$3:$A$402,$B32,別紙!$F$3:$F$402)</f>
        <v>0</v>
      </c>
      <c r="E32" s="72">
        <f>SUMIF(別紙!$A$3:$A$402,$B32,別紙!$G$3:$G$402)+SUMIF(別紙!$A$3:$A$402,$B32,別紙!$H$3:$H$402)</f>
        <v>0</v>
      </c>
      <c r="F32" s="72">
        <f>SUMIF(別紙!$A$3:$A$402,$B32,別紙!$I$3:$I$402)</f>
        <v>0</v>
      </c>
      <c r="G32" s="72">
        <f>SUMIF(別紙!$A$3:$A$402,$B32,別紙!$J$3:$J$402)</f>
        <v>0</v>
      </c>
      <c r="H32" s="72">
        <f>SUMIF(別紙!$A$3:$A$402,$B32,別紙!$K$3:$K$402)</f>
        <v>0</v>
      </c>
    </row>
    <row r="33" spans="2:8" ht="15.6" customHeight="1">
      <c r="B33" s="67">
        <f>DATE(漁績報告!B$5+IF(漁績報告!D$5&gt;3,2018,2019),漁績報告!D$5,16)</f>
        <v>43450</v>
      </c>
      <c r="C33" s="72">
        <f>SUMIF(別紙!$A$3:$A$402,$B33,別紙!$E$3:$E$402)</f>
        <v>0</v>
      </c>
      <c r="D33" s="72">
        <f>SUMIF(別紙!$A$3:$A$402,$B33,別紙!$F$3:$F$402)</f>
        <v>0</v>
      </c>
      <c r="E33" s="72">
        <f>SUMIF(別紙!$A$3:$A$402,$B33,別紙!$G$3:$G$402)+SUMIF(別紙!$A$3:$A$402,$B33,別紙!$H$3:$H$402)</f>
        <v>0</v>
      </c>
      <c r="F33" s="72">
        <f>SUMIF(別紙!$A$3:$A$402,$B33,別紙!$I$3:$I$402)</f>
        <v>0</v>
      </c>
      <c r="G33" s="72">
        <f>SUMIF(別紙!$A$3:$A$402,$B33,別紙!$J$3:$J$402)</f>
        <v>0</v>
      </c>
      <c r="H33" s="72">
        <f>SUMIF(別紙!$A$3:$A$402,$B33,別紙!$K$3:$K$402)</f>
        <v>0</v>
      </c>
    </row>
    <row r="34" spans="2:8" ht="15.6" customHeight="1">
      <c r="B34" s="67">
        <f>DATE(漁績報告!B$5+IF(漁績報告!D$5&gt;3,2018,2019),漁績報告!D$5,17)</f>
        <v>43451</v>
      </c>
      <c r="C34" s="72">
        <f>SUMIF(別紙!$A$3:$A$402,$B34,別紙!$E$3:$E$402)</f>
        <v>0</v>
      </c>
      <c r="D34" s="72">
        <f>SUMIF(別紙!$A$3:$A$402,$B34,別紙!$F$3:$F$402)</f>
        <v>0</v>
      </c>
      <c r="E34" s="72">
        <f>SUMIF(別紙!$A$3:$A$402,$B34,別紙!$G$3:$G$402)+SUMIF(別紙!$A$3:$A$402,$B34,別紙!$H$3:$H$402)</f>
        <v>0</v>
      </c>
      <c r="F34" s="72">
        <f>SUMIF(別紙!$A$3:$A$402,$B34,別紙!$I$3:$I$402)</f>
        <v>0</v>
      </c>
      <c r="G34" s="72">
        <f>SUMIF(別紙!$A$3:$A$402,$B34,別紙!$J$3:$J$402)</f>
        <v>0</v>
      </c>
      <c r="H34" s="72">
        <f>SUMIF(別紙!$A$3:$A$402,$B34,別紙!$K$3:$K$402)</f>
        <v>0</v>
      </c>
    </row>
    <row r="35" spans="2:8" ht="15.6" customHeight="1">
      <c r="B35" s="67">
        <f>DATE(漁績報告!B$5+IF(漁績報告!D$5&gt;3,2018,2019),漁績報告!D$5,18)</f>
        <v>43452</v>
      </c>
      <c r="C35" s="72">
        <f>SUMIF(別紙!$A$3:$A$402,$B35,別紙!$E$3:$E$402)</f>
        <v>0</v>
      </c>
      <c r="D35" s="72">
        <f>SUMIF(別紙!$A$3:$A$402,$B35,別紙!$F$3:$F$402)</f>
        <v>0</v>
      </c>
      <c r="E35" s="72">
        <f>SUMIF(別紙!$A$3:$A$402,$B35,別紙!$G$3:$G$402)+SUMIF(別紙!$A$3:$A$402,$B35,別紙!$H$3:$H$402)</f>
        <v>0</v>
      </c>
      <c r="F35" s="72">
        <f>SUMIF(別紙!$A$3:$A$402,$B35,別紙!$I$3:$I$402)</f>
        <v>0</v>
      </c>
      <c r="G35" s="72">
        <f>SUMIF(別紙!$A$3:$A$402,$B35,別紙!$J$3:$J$402)</f>
        <v>0</v>
      </c>
      <c r="H35" s="72">
        <f>SUMIF(別紙!$A$3:$A$402,$B35,別紙!$K$3:$K$402)</f>
        <v>0</v>
      </c>
    </row>
    <row r="36" spans="2:8" ht="15.6" customHeight="1">
      <c r="B36" s="67">
        <f>DATE(漁績報告!B$5+IF(漁績報告!D$5&gt;3,2018,2019),漁績報告!D$5,19)</f>
        <v>43453</v>
      </c>
      <c r="C36" s="72">
        <f>SUMIF(別紙!$A$3:$A$402,$B36,別紙!$E$3:$E$402)</f>
        <v>0</v>
      </c>
      <c r="D36" s="72">
        <f>SUMIF(別紙!$A$3:$A$402,$B36,別紙!$F$3:$F$402)</f>
        <v>0</v>
      </c>
      <c r="E36" s="72">
        <f>SUMIF(別紙!$A$3:$A$402,$B36,別紙!$G$3:$G$402)+SUMIF(別紙!$A$3:$A$402,$B36,別紙!$H$3:$H$402)</f>
        <v>0</v>
      </c>
      <c r="F36" s="72">
        <f>SUMIF(別紙!$A$3:$A$402,$B36,別紙!$I$3:$I$402)</f>
        <v>0</v>
      </c>
      <c r="G36" s="72">
        <f>SUMIF(別紙!$A$3:$A$402,$B36,別紙!$J$3:$J$402)</f>
        <v>0</v>
      </c>
      <c r="H36" s="72">
        <f>SUMIF(別紙!$A$3:$A$402,$B36,別紙!$K$3:$K$402)</f>
        <v>0</v>
      </c>
    </row>
    <row r="37" spans="2:8" ht="15.6" customHeight="1">
      <c r="B37" s="67">
        <f>DATE(漁績報告!B$5+IF(漁績報告!D$5&gt;3,2018,2019),漁績報告!D$5,20)</f>
        <v>43454</v>
      </c>
      <c r="C37" s="72">
        <f>SUMIF(別紙!$A$3:$A$402,$B37,別紙!$E$3:$E$402)</f>
        <v>0</v>
      </c>
      <c r="D37" s="72">
        <f>SUMIF(別紙!$A$3:$A$402,$B37,別紙!$F$3:$F$402)</f>
        <v>0</v>
      </c>
      <c r="E37" s="72">
        <f>SUMIF(別紙!$A$3:$A$402,$B37,別紙!$G$3:$G$402)+SUMIF(別紙!$A$3:$A$402,$B37,別紙!$H$3:$H$402)</f>
        <v>0</v>
      </c>
      <c r="F37" s="72">
        <f>SUMIF(別紙!$A$3:$A$402,$B37,別紙!$I$3:$I$402)</f>
        <v>0</v>
      </c>
      <c r="G37" s="72">
        <f>SUMIF(別紙!$A$3:$A$402,$B37,別紙!$J$3:$J$402)</f>
        <v>0</v>
      </c>
      <c r="H37" s="72">
        <f>SUMIF(別紙!$A$3:$A$402,$B37,別紙!$K$3:$K$402)</f>
        <v>0</v>
      </c>
    </row>
    <row r="38" spans="2:8" ht="15.6" customHeight="1">
      <c r="B38" s="67">
        <f>DATE(漁績報告!B$5+IF(漁績報告!D$5&gt;3,2018,2019),漁績報告!D$5,21)</f>
        <v>43455</v>
      </c>
      <c r="C38" s="72">
        <f>SUMIF(別紙!$A$3:$A$402,$B38,別紙!$E$3:$E$402)</f>
        <v>0</v>
      </c>
      <c r="D38" s="72">
        <f>SUMIF(別紙!$A$3:$A$402,$B38,別紙!$F$3:$F$402)</f>
        <v>0</v>
      </c>
      <c r="E38" s="72">
        <f>SUMIF(別紙!$A$3:$A$402,$B38,別紙!$G$3:$G$402)+SUMIF(別紙!$A$3:$A$402,$B38,別紙!$H$3:$H$402)</f>
        <v>0</v>
      </c>
      <c r="F38" s="72">
        <f>SUMIF(別紙!$A$3:$A$402,$B38,別紙!$I$3:$I$402)</f>
        <v>0</v>
      </c>
      <c r="G38" s="72">
        <f>SUMIF(別紙!$A$3:$A$402,$B38,別紙!$J$3:$J$402)</f>
        <v>0</v>
      </c>
      <c r="H38" s="72">
        <f>SUMIF(別紙!$A$3:$A$402,$B38,別紙!$K$3:$K$402)</f>
        <v>0</v>
      </c>
    </row>
    <row r="39" spans="2:8" ht="15.6" customHeight="1">
      <c r="B39" s="67">
        <f>DATE(漁績報告!B$5+IF(漁績報告!D$5&gt;3,2018,2019),漁績報告!D$5,22)</f>
        <v>43456</v>
      </c>
      <c r="C39" s="72">
        <f>SUMIF(別紙!$A$3:$A$402,$B39,別紙!$E$3:$E$402)</f>
        <v>0</v>
      </c>
      <c r="D39" s="72">
        <f>SUMIF(別紙!$A$3:$A$402,$B39,別紙!$F$3:$F$402)</f>
        <v>0</v>
      </c>
      <c r="E39" s="72">
        <f>SUMIF(別紙!$A$3:$A$402,$B39,別紙!$G$3:$G$402)+SUMIF(別紙!$A$3:$A$402,$B39,別紙!$H$3:$H$402)</f>
        <v>0</v>
      </c>
      <c r="F39" s="72">
        <f>SUMIF(別紙!$A$3:$A$402,$B39,別紙!$I$3:$I$402)</f>
        <v>0</v>
      </c>
      <c r="G39" s="72">
        <f>SUMIF(別紙!$A$3:$A$402,$B39,別紙!$J$3:$J$402)</f>
        <v>0</v>
      </c>
      <c r="H39" s="72">
        <f>SUMIF(別紙!$A$3:$A$402,$B39,別紙!$K$3:$K$402)</f>
        <v>0</v>
      </c>
    </row>
    <row r="40" spans="2:8" ht="15.6" customHeight="1">
      <c r="B40" s="67">
        <f>DATE(漁績報告!B$5+IF(漁績報告!D$5&gt;3,2018,2019),漁績報告!D$5,23)</f>
        <v>43457</v>
      </c>
      <c r="C40" s="72">
        <f>SUMIF(別紙!$A$3:$A$402,$B40,別紙!$E$3:$E$402)</f>
        <v>0</v>
      </c>
      <c r="D40" s="72">
        <f>SUMIF(別紙!$A$3:$A$402,$B40,別紙!$F$3:$F$402)</f>
        <v>0</v>
      </c>
      <c r="E40" s="72">
        <f>SUMIF(別紙!$A$3:$A$402,$B40,別紙!$G$3:$G$402)+SUMIF(別紙!$A$3:$A$402,$B40,別紙!$H$3:$H$402)</f>
        <v>0</v>
      </c>
      <c r="F40" s="72">
        <f>SUMIF(別紙!$A$3:$A$402,$B40,別紙!$I$3:$I$402)</f>
        <v>0</v>
      </c>
      <c r="G40" s="72">
        <f>SUMIF(別紙!$A$3:$A$402,$B40,別紙!$J$3:$J$402)</f>
        <v>0</v>
      </c>
      <c r="H40" s="72">
        <f>SUMIF(別紙!$A$3:$A$402,$B40,別紙!$K$3:$K$402)</f>
        <v>0</v>
      </c>
    </row>
    <row r="41" spans="2:8" ht="15.6" customHeight="1">
      <c r="B41" s="67">
        <f>DATE(漁績報告!B$5+IF(漁績報告!D$5&gt;3,2018,2019),漁績報告!D$5,24)</f>
        <v>43458</v>
      </c>
      <c r="C41" s="72">
        <f>SUMIF(別紙!$A$3:$A$402,$B41,別紙!$E$3:$E$402)</f>
        <v>0</v>
      </c>
      <c r="D41" s="72">
        <f>SUMIF(別紙!$A$3:$A$402,$B41,別紙!$F$3:$F$402)</f>
        <v>0</v>
      </c>
      <c r="E41" s="72">
        <f>SUMIF(別紙!$A$3:$A$402,$B41,別紙!$G$3:$G$402)+SUMIF(別紙!$A$3:$A$402,$B41,別紙!$H$3:$H$402)</f>
        <v>0</v>
      </c>
      <c r="F41" s="72">
        <f>SUMIF(別紙!$A$3:$A$402,$B41,別紙!$I$3:$I$402)</f>
        <v>0</v>
      </c>
      <c r="G41" s="72">
        <f>SUMIF(別紙!$A$3:$A$402,$B41,別紙!$J$3:$J$402)</f>
        <v>0</v>
      </c>
      <c r="H41" s="72">
        <f>SUMIF(別紙!$A$3:$A$402,$B41,別紙!$K$3:$K$402)</f>
        <v>0</v>
      </c>
    </row>
    <row r="42" spans="2:8" ht="15.6" customHeight="1">
      <c r="B42" s="67">
        <f>DATE(漁績報告!B$5+IF(漁績報告!D$5&gt;3,2018,2019),漁績報告!D$5,25)</f>
        <v>43459</v>
      </c>
      <c r="C42" s="72">
        <f>SUMIF(別紙!$A$3:$A$402,$B42,別紙!$E$3:$E$402)</f>
        <v>0</v>
      </c>
      <c r="D42" s="72">
        <f>SUMIF(別紙!$A$3:$A$402,$B42,別紙!$F$3:$F$402)</f>
        <v>0</v>
      </c>
      <c r="E42" s="72">
        <f>SUMIF(別紙!$A$3:$A$402,$B42,別紙!$G$3:$G$402)+SUMIF(別紙!$A$3:$A$402,$B42,別紙!$H$3:$H$402)</f>
        <v>0</v>
      </c>
      <c r="F42" s="72">
        <f>SUMIF(別紙!$A$3:$A$402,$B42,別紙!$I$3:$I$402)</f>
        <v>0</v>
      </c>
      <c r="G42" s="72">
        <f>SUMIF(別紙!$A$3:$A$402,$B42,別紙!$J$3:$J$402)</f>
        <v>0</v>
      </c>
      <c r="H42" s="72">
        <f>SUMIF(別紙!$A$3:$A$402,$B42,別紙!$K$3:$K$402)</f>
        <v>0</v>
      </c>
    </row>
    <row r="43" spans="2:8" ht="15.6" customHeight="1">
      <c r="B43" s="67">
        <f>DATE(漁績報告!B$5+IF(漁績報告!D$5&gt;3,2018,2019),漁績報告!D$5,26)</f>
        <v>43460</v>
      </c>
      <c r="C43" s="72">
        <f>SUMIF(別紙!$A$3:$A$402,$B43,別紙!$E$3:$E$402)</f>
        <v>0</v>
      </c>
      <c r="D43" s="72">
        <f>SUMIF(別紙!$A$3:$A$402,$B43,別紙!$F$3:$F$402)</f>
        <v>0</v>
      </c>
      <c r="E43" s="72">
        <f>SUMIF(別紙!$A$3:$A$402,$B43,別紙!$G$3:$G$402)+SUMIF(別紙!$A$3:$A$402,$B43,別紙!$H$3:$H$402)</f>
        <v>0</v>
      </c>
      <c r="F43" s="72">
        <f>SUMIF(別紙!$A$3:$A$402,$B43,別紙!$I$3:$I$402)</f>
        <v>0</v>
      </c>
      <c r="G43" s="72">
        <f>SUMIF(別紙!$A$3:$A$402,$B43,別紙!$J$3:$J$402)</f>
        <v>0</v>
      </c>
      <c r="H43" s="72">
        <f>SUMIF(別紙!$A$3:$A$402,$B43,別紙!$K$3:$K$402)</f>
        <v>0</v>
      </c>
    </row>
    <row r="44" spans="2:8" ht="15.6" customHeight="1">
      <c r="B44" s="67">
        <f>DATE(漁績報告!B$5+IF(漁績報告!D$5&gt;3,2018,2019),漁績報告!D$5,27)</f>
        <v>43461</v>
      </c>
      <c r="C44" s="72">
        <f>SUMIF(別紙!$A$3:$A$402,$B44,別紙!$E$3:$E$402)</f>
        <v>0</v>
      </c>
      <c r="D44" s="72">
        <f>SUMIF(別紙!$A$3:$A$402,$B44,別紙!$F$3:$F$402)</f>
        <v>0</v>
      </c>
      <c r="E44" s="72">
        <f>SUMIF(別紙!$A$3:$A$402,$B44,別紙!$G$3:$G$402)+SUMIF(別紙!$A$3:$A$402,$B44,別紙!$H$3:$H$402)</f>
        <v>0</v>
      </c>
      <c r="F44" s="72">
        <f>SUMIF(別紙!$A$3:$A$402,$B44,別紙!$I$3:$I$402)</f>
        <v>0</v>
      </c>
      <c r="G44" s="72">
        <f>SUMIF(別紙!$A$3:$A$402,$B44,別紙!$J$3:$J$402)</f>
        <v>0</v>
      </c>
      <c r="H44" s="72">
        <f>SUMIF(別紙!$A$3:$A$402,$B44,別紙!$K$3:$K$402)</f>
        <v>0</v>
      </c>
    </row>
    <row r="45" spans="2:8" ht="15.6" customHeight="1">
      <c r="B45" s="67">
        <f>DATE(漁績報告!B$5+IF(漁績報告!D$5&gt;3,2018,2019),漁績報告!D$5,28)</f>
        <v>43462</v>
      </c>
      <c r="C45" s="72">
        <f>SUMIF(別紙!$A$3:$A$402,$B45,別紙!$E$3:$E$402)</f>
        <v>0</v>
      </c>
      <c r="D45" s="72">
        <f>SUMIF(別紙!$A$3:$A$402,$B45,別紙!$F$3:$F$402)</f>
        <v>0</v>
      </c>
      <c r="E45" s="72">
        <f>SUMIF(別紙!$A$3:$A$402,$B45,別紙!$G$3:$G$402)+SUMIF(別紙!$A$3:$A$402,$B45,別紙!$H$3:$H$402)</f>
        <v>0</v>
      </c>
      <c r="F45" s="72">
        <f>SUMIF(別紙!$A$3:$A$402,$B45,別紙!$I$3:$I$402)</f>
        <v>0</v>
      </c>
      <c r="G45" s="72">
        <f>SUMIF(別紙!$A$3:$A$402,$B45,別紙!$J$3:$J$402)</f>
        <v>0</v>
      </c>
      <c r="H45" s="72">
        <f>SUMIF(別紙!$A$3:$A$402,$B45,別紙!$K$3:$K$402)</f>
        <v>0</v>
      </c>
    </row>
    <row r="46" spans="2:8" ht="15.6" customHeight="1">
      <c r="B46" s="67" t="str">
        <f>IF(漁績報告!D$5=MONTH(DATE(漁績報告!B$5+IF(漁績報告!D$5&gt;3,2018,2019),漁績報告!D$5,29)),DATE(漁績報告!B$5+IF(漁績報告!D$5&gt;3,2018,2019),漁績報告!D$5,29),"")</f>
        <v/>
      </c>
      <c r="C46" s="72">
        <f>SUMIF(別紙!$A$3:$A$402,$B46,別紙!$E$3:$E$402)</f>
        <v>0</v>
      </c>
      <c r="D46" s="72">
        <f>SUMIF(別紙!$A$3:$A$402,$B46,別紙!$F$3:$F$402)</f>
        <v>0</v>
      </c>
      <c r="E46" s="72">
        <f>SUMIF(別紙!$A$3:$A$402,$B46,別紙!$G$3:$G$402)+SUMIF(別紙!$A$3:$A$402,$B46,別紙!$H$3:$H$402)</f>
        <v>0</v>
      </c>
      <c r="F46" s="72">
        <f>SUMIF(別紙!$A$3:$A$402,$B46,別紙!$I$3:$I$402)</f>
        <v>0</v>
      </c>
      <c r="G46" s="72">
        <f>SUMIF(別紙!$A$3:$A$402,$B46,別紙!$J$3:$J$402)</f>
        <v>0</v>
      </c>
      <c r="H46" s="72">
        <f>SUMIF(別紙!$A$3:$A$402,$B46,別紙!$K$3:$K$402)</f>
        <v>0</v>
      </c>
    </row>
    <row r="47" spans="2:8" ht="15.6" customHeight="1">
      <c r="B47" s="67" t="str">
        <f>IF(漁績報告!D$5=MONTH(DATE(漁績報告!B$5+IF(漁績報告!D$5&gt;3,2018,2019),漁績報告!D$5,30)),DATE(漁績報告!B$5+IF(漁績報告!D$5&gt;3,2018,2019),漁績報告!D$5,30),"")</f>
        <v/>
      </c>
      <c r="C47" s="72">
        <f>SUMIF(別紙!$A$3:$A$402,$B47,別紙!$E$3:$E$402)</f>
        <v>0</v>
      </c>
      <c r="D47" s="72">
        <f>SUMIF(別紙!$A$3:$A$402,$B47,別紙!$F$3:$F$402)</f>
        <v>0</v>
      </c>
      <c r="E47" s="72">
        <f>SUMIF(別紙!$A$3:$A$402,$B47,別紙!$G$3:$G$402)+SUMIF(別紙!$A$3:$A$402,$B47,別紙!$H$3:$H$402)</f>
        <v>0</v>
      </c>
      <c r="F47" s="72">
        <f>SUMIF(別紙!$A$3:$A$402,$B47,別紙!$I$3:$I$402)</f>
        <v>0</v>
      </c>
      <c r="G47" s="72">
        <f>SUMIF(別紙!$A$3:$A$402,$B47,別紙!$J$3:$J$402)</f>
        <v>0</v>
      </c>
      <c r="H47" s="72">
        <f>SUMIF(別紙!$A$3:$A$402,$B47,別紙!$K$3:$K$402)</f>
        <v>0</v>
      </c>
    </row>
    <row r="48" spans="2:8" ht="15.6" customHeight="1">
      <c r="B48" s="67" t="str">
        <f>IF(漁績報告!D$5=MONTH(DATE(漁績報告!B$5+IF(漁績報告!D$5&gt;3,2018,2019),漁績報告!D$5,31)),DATE(漁績報告!B$5+IF(漁績報告!D$5&gt;3,2018,2019),漁績報告!D$5,31),"")</f>
        <v/>
      </c>
      <c r="C48" s="72">
        <f>SUMIF(別紙!$A$3:$A$402,$B48,別紙!$E$3:$E$402)</f>
        <v>0</v>
      </c>
      <c r="D48" s="72">
        <f>SUMIF(別紙!$A$3:$A$402,$B48,別紙!$F$3:$F$402)</f>
        <v>0</v>
      </c>
      <c r="E48" s="72">
        <f>SUMIF(別紙!$A$3:$A$402,$B48,別紙!$G$3:$G$402)+SUMIF(別紙!$A$3:$A$402,$B48,別紙!$H$3:$H$402)</f>
        <v>0</v>
      </c>
      <c r="F48" s="72">
        <f>SUMIF(別紙!$A$3:$A$402,$B48,別紙!$I$3:$I$402)</f>
        <v>0</v>
      </c>
      <c r="G48" s="72">
        <f>SUMIF(別紙!$A$3:$A$402,$B48,別紙!$J$3:$J$402)</f>
        <v>0</v>
      </c>
      <c r="H48" s="72">
        <f>SUMIF(別紙!$A$3:$A$402,$B48,別紙!$K$3:$K$402)</f>
        <v>0</v>
      </c>
    </row>
    <row r="49" spans="1:8" ht="13.5"/>
    <row r="50" spans="1:8" ht="13.5">
      <c r="A50" s="60" t="s">
        <v>76</v>
      </c>
      <c r="B50" s="55" t="s">
        <v>77</v>
      </c>
    </row>
    <row r="51" spans="1:8" ht="13.5" customHeight="1">
      <c r="B51" s="120" t="s">
        <v>142</v>
      </c>
      <c r="C51" s="120"/>
      <c r="D51" s="120"/>
      <c r="E51" s="120"/>
      <c r="F51" s="120"/>
      <c r="G51" s="120"/>
      <c r="H51" s="120"/>
    </row>
    <row r="52" spans="1:8" ht="13.5">
      <c r="B52" s="120"/>
      <c r="C52" s="120"/>
      <c r="D52" s="120"/>
      <c r="E52" s="120"/>
      <c r="F52" s="120"/>
      <c r="G52" s="120"/>
      <c r="H52" s="120"/>
    </row>
    <row r="53" spans="1:8" ht="13.5">
      <c r="B53" s="120"/>
      <c r="C53" s="120"/>
      <c r="D53" s="120"/>
      <c r="E53" s="120"/>
      <c r="F53" s="120"/>
      <c r="G53" s="120"/>
      <c r="H53" s="120"/>
    </row>
    <row r="54" spans="1:8" ht="13.5">
      <c r="B54" s="120"/>
      <c r="C54" s="120"/>
      <c r="D54" s="120"/>
      <c r="E54" s="120"/>
      <c r="F54" s="120"/>
      <c r="G54" s="120"/>
      <c r="H54" s="120"/>
    </row>
    <row r="55" spans="1:8" ht="13.5">
      <c r="B55" s="120"/>
      <c r="C55" s="120"/>
      <c r="D55" s="120"/>
      <c r="E55" s="120"/>
      <c r="F55" s="120"/>
      <c r="G55" s="120"/>
      <c r="H55" s="120"/>
    </row>
    <row r="56" spans="1:8" ht="13.5">
      <c r="B56" s="120"/>
      <c r="C56" s="120"/>
      <c r="D56" s="120"/>
      <c r="E56" s="120"/>
      <c r="F56" s="120"/>
      <c r="G56" s="120"/>
      <c r="H56" s="120"/>
    </row>
  </sheetData>
  <sheetProtection algorithmName="SHA-512" hashValue="lMnLID0D97YWXzlAIg5k52POTeWFRasC1V6EN0Lqmtg/6OqVkynAlBBqsqIilospz3vom2AJtsAAVzCX6/ZEzw==" saltValue="21uHGH0CxDnCULvLoEA8vQ==" spinCount="100000" sheet="1" objects="1" scenarios="1"/>
  <mergeCells count="11">
    <mergeCell ref="B51:H56"/>
    <mergeCell ref="A1:H1"/>
    <mergeCell ref="G3:H3"/>
    <mergeCell ref="G7:H7"/>
    <mergeCell ref="G8:H8"/>
    <mergeCell ref="B11:H12"/>
    <mergeCell ref="B16:B17"/>
    <mergeCell ref="B13:B14"/>
    <mergeCell ref="C13:D14"/>
    <mergeCell ref="F13:H13"/>
    <mergeCell ref="F14:H14"/>
  </mergeCells>
  <phoneticPr fontId="1"/>
  <pageMargins left="0.78740157480314965" right="0.78740157480314965" top="0.78740157480314965" bottom="0.39370078740157483" header="0.31496062992125984" footer="0.31496062992125984"/>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C29"/>
  <sheetViews>
    <sheetView zoomScaleNormal="100" workbookViewId="0">
      <pane ySplit="1" topLeftCell="A2" activePane="bottomLeft" state="frozen"/>
      <selection pane="bottomLeft" activeCell="A2" sqref="A2"/>
    </sheetView>
  </sheetViews>
  <sheetFormatPr defaultRowHeight="13.5"/>
  <cols>
    <col min="1" max="1" width="21.75" style="69" bestFit="1" customWidth="1"/>
    <col min="2" max="2" width="35.625" style="69" bestFit="1" customWidth="1"/>
    <col min="3" max="16384" width="9" style="69"/>
  </cols>
  <sheetData>
    <row r="1" spans="1:3">
      <c r="A1" s="68" t="s">
        <v>23</v>
      </c>
      <c r="B1" s="68" t="s">
        <v>3</v>
      </c>
    </row>
    <row r="2" spans="1:3">
      <c r="A2" s="70" t="s">
        <v>5</v>
      </c>
      <c r="B2" s="70" t="s">
        <v>5</v>
      </c>
      <c r="C2" s="69" t="s">
        <v>40</v>
      </c>
    </row>
    <row r="3" spans="1:3">
      <c r="A3" s="84" t="s">
        <v>4</v>
      </c>
      <c r="B3" s="84" t="s">
        <v>4</v>
      </c>
    </row>
    <row r="4" spans="1:3">
      <c r="A4" s="86"/>
      <c r="B4" s="87" t="s">
        <v>105</v>
      </c>
    </row>
    <row r="5" spans="1:3">
      <c r="A5" s="88" t="s">
        <v>6</v>
      </c>
      <c r="B5" s="89" t="s">
        <v>7</v>
      </c>
    </row>
    <row r="6" spans="1:3">
      <c r="A6" s="84"/>
      <c r="B6" s="90" t="s">
        <v>8</v>
      </c>
    </row>
    <row r="7" spans="1:3">
      <c r="A7" s="84"/>
      <c r="B7" s="90" t="s">
        <v>106</v>
      </c>
    </row>
    <row r="8" spans="1:3">
      <c r="A8" s="91" t="s">
        <v>9</v>
      </c>
      <c r="B8" s="89" t="s">
        <v>10</v>
      </c>
    </row>
    <row r="9" spans="1:3">
      <c r="A9" s="84" t="s">
        <v>11</v>
      </c>
      <c r="B9" s="89" t="s">
        <v>11</v>
      </c>
    </row>
    <row r="10" spans="1:3">
      <c r="A10" s="88" t="s">
        <v>107</v>
      </c>
      <c r="B10" s="89" t="s">
        <v>107</v>
      </c>
    </row>
    <row r="11" spans="1:3">
      <c r="A11" s="88" t="s">
        <v>12</v>
      </c>
      <c r="B11" s="90" t="s">
        <v>13</v>
      </c>
    </row>
    <row r="12" spans="1:3">
      <c r="A12" s="84"/>
      <c r="B12" s="93" t="s">
        <v>108</v>
      </c>
    </row>
    <row r="13" spans="1:3">
      <c r="A13" s="91" t="s">
        <v>109</v>
      </c>
      <c r="B13" s="91" t="s">
        <v>14</v>
      </c>
    </row>
    <row r="14" spans="1:3">
      <c r="A14" s="84" t="s">
        <v>110</v>
      </c>
      <c r="B14" s="84" t="s">
        <v>111</v>
      </c>
    </row>
    <row r="15" spans="1:3">
      <c r="A15" s="84"/>
      <c r="B15" s="90" t="s">
        <v>15</v>
      </c>
    </row>
    <row r="16" spans="1:3">
      <c r="A16" s="84"/>
      <c r="B16" s="90" t="s">
        <v>112</v>
      </c>
    </row>
    <row r="17" spans="1:2">
      <c r="A17" s="88" t="s">
        <v>16</v>
      </c>
      <c r="B17" s="89" t="s">
        <v>17</v>
      </c>
    </row>
    <row r="18" spans="1:2">
      <c r="A18" s="86"/>
      <c r="B18" s="87" t="s">
        <v>113</v>
      </c>
    </row>
    <row r="19" spans="1:2">
      <c r="A19" s="88" t="s">
        <v>18</v>
      </c>
      <c r="B19" s="87" t="s">
        <v>19</v>
      </c>
    </row>
    <row r="20" spans="1:2">
      <c r="A20" s="91" t="s">
        <v>20</v>
      </c>
      <c r="B20" s="91" t="s">
        <v>20</v>
      </c>
    </row>
    <row r="21" spans="1:2">
      <c r="A21" s="84" t="s">
        <v>94</v>
      </c>
      <c r="B21" s="85" t="s">
        <v>95</v>
      </c>
    </row>
    <row r="22" spans="1:2">
      <c r="A22" s="86"/>
      <c r="B22" s="90" t="s">
        <v>96</v>
      </c>
    </row>
    <row r="23" spans="1:2">
      <c r="A23" s="91" t="s">
        <v>21</v>
      </c>
      <c r="B23" s="91" t="s">
        <v>22</v>
      </c>
    </row>
    <row r="24" spans="1:2">
      <c r="A24" s="86" t="s">
        <v>97</v>
      </c>
      <c r="B24" s="86" t="s">
        <v>97</v>
      </c>
    </row>
    <row r="25" spans="1:2">
      <c r="A25" s="71"/>
      <c r="B25" s="71"/>
    </row>
    <row r="26" spans="1:2">
      <c r="A26" s="71"/>
      <c r="B26" s="71"/>
    </row>
    <row r="27" spans="1:2">
      <c r="A27" s="71"/>
      <c r="B27" s="71"/>
    </row>
    <row r="28" spans="1:2">
      <c r="A28" s="71"/>
      <c r="B28" s="71"/>
    </row>
    <row r="29" spans="1:2">
      <c r="A29" s="71"/>
      <c r="B29" s="71"/>
    </row>
  </sheetData>
  <sheetProtection algorithmName="SHA-512" hashValue="h2WXPBzQYOTqNZiVNQBTe7Wa+2eYo5a7mxLZqADsZoDS1GCiE3wSpCHcNZj8o5tvVBi7u8mWzkDdmTUKDVJ0ZA==" saltValue="fgnE5zD57sK+308uj1pwLA==" spinCount="100000" sheet="1" objects="1" scenarios="1"/>
  <phoneticPr fontId="1"/>
  <printOptions headings="1"/>
  <pageMargins left="0.70866141732283472" right="0.70866141732283472" top="0.74803149606299213" bottom="0.74803149606299213"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漁績報告</vt:lpstr>
      <vt:lpstr>別紙</vt:lpstr>
      <vt:lpstr>TAC報告</vt:lpstr>
      <vt:lpstr>リスト</vt:lpstr>
      <vt:lpstr>別紙!Print_Area</vt:lpstr>
      <vt:lpstr>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宇野</cp:lastModifiedBy>
  <cp:lastPrinted>2022-03-24T06:43:14Z</cp:lastPrinted>
  <dcterms:created xsi:type="dcterms:W3CDTF">2020-05-23T02:35:16Z</dcterms:created>
  <dcterms:modified xsi:type="dcterms:W3CDTF">2023-07-07T06:48:43Z</dcterms:modified>
</cp:coreProperties>
</file>