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749B795F-8AB6-493F-8F45-E1FCD8B402B3}" xr6:coauthVersionLast="36" xr6:coauthVersionMax="36" xr10:uidLastSave="{00000000-0000-0000-0000-000000000000}"/>
  <bookViews>
    <workbookView xWindow="0" yWindow="0" windowWidth="19200" windowHeight="1137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C37"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AM36" i="10" s="1"/>
  <c r="AM37" i="10" s="1"/>
  <c r="BE34" i="10" s="1"/>
  <c r="BE35" i="10" s="1"/>
  <c r="BE36" i="10" s="1"/>
  <c r="BE37" i="10" s="1"/>
  <c r="BW34" i="10" l="1"/>
  <c r="BW35" i="10" s="1"/>
  <c r="BW36"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<sst xmlns="http://schemas.openxmlformats.org/spreadsheetml/2006/main" count="1205" uniqueCount="624">
  <si>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</si>
  <si>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</si>
  <si>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</si>
  <si>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</si>
  <si>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</si>
  <si>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</si>
  <si>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</si>
  <si>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</si>
  <si>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</si>
  <si>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</si>
  <si>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</si>
  <si>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</si>
  <si>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</si>
  <si>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</si>
  <si>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</si>
  <si>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</si>
  <si>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</si>
  <si>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</si>
  <si>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</si>
  <si>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</si>
  <si>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</si>
  <si>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</si>
  <si>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</si>
  <si>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</si>
  <si>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</si>
  <si>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</si>
  <si>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</si>
  <si>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</si>
  <si>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</si>
  <si>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</si>
  <si>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</si>
  <si>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</si>
  <si>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</si>
  <si>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</si>
  <si>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</si>
  <si>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</si>
  <si>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</si>
  <si>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</si>
  <si>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</si>
  <si>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</si>
  <si>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</si>
  <si>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</si>
  <si>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</si>
  <si>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</si>
  <si>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</si>
  <si>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</si>
  <si>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</si>
  <si>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</si>
  <si>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</si>
  <si>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</si>
  <si>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</si>
  <si>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</si>
  <si>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</si>
  <si>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</si>
  <si>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</si>
  <si>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</si>
  <si>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</si>
  <si>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</si>
  <si>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</si>
  <si>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</si>
  <si>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</si>
  <si>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</si>
  <si>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</si>
  <si>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</si>
  <si>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</si>
  <si>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</si>
  <si>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</si>
  <si>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</si>
  <si>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</si>
  <si>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</si>
  <si>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</si>
  <si>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</si>
  <si>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</si>
  <si>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</si>
  <si>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</si>
  <si>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</si>
  <si>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</si>
  <si>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</si>
  <si>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</si>
  <si>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</si>
  <si>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</si>
  <si>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</si>
  <si>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</si>
  <si>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</si>
  <si>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</si>
  <si>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</si>
  <si>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</si>
  <si>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</si>
  <si>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</si>
  <si>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</si>
  <si>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</si>
  <si>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</si>
  <si>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</si>
  <si>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</si>
  <si>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</si>
  <si>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</si>
  <si>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</si>
  <si>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</si>
  <si>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</si>
  <si>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</si>
  <si>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今治市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</si>
  <si>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</si>
  <si>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</si>
  <si>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</si>
  <si>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</si>
  <si>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</si>
  <si>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</si>
  <si>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</si>
  <si>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</si>
  <si>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</si>
  <si>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</si>
  <si>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</si>
  <si>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</si>
  <si>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</si>
  <si>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</si>
  <si>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</si>
  <si>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</si>
  <si>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</si>
  <si>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</si>
  <si>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</si>
  <si>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</si>
  <si>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</si>
  <si>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</si>
  <si>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</si>
  <si>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</si>
  <si>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</si>
  <si>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</si>
  <si>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</si>
  <si>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</si>
  <si>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</si>
  <si>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</si>
  <si>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</si>
  <si>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</si>
  <si>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</si>
  <si>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</si>
  <si>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</si>
  <si>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</si>
  <si>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</si>
  <si>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</si>
  <si>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</si>
  <si>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</si>
  <si>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</si>
  <si>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</si>
  <si>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</si>
  <si>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</si>
  <si>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</si>
  <si>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</si>
  <si>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</si>
  <si>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</si>
  <si>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</si>
  <si>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</si>
  <si>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</si>
  <si>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</si>
  <si>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</si>
  <si>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</si>
  <si>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</si>
  <si>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</si>
  <si>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</si>
  <si>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</si>
  <si>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</si>
  <si>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</si>
  <si>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</si>
  <si>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</si>
  <si>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</si>
  <si>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</si>
  <si>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</si>
  <si>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</si>
  <si>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</si>
  <si>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</si>
  <si>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</si>
  <si>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</si>
  <si>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</si>
  <si>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</si>
  <si>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</si>
  <si>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</si>
  <si>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</si>
  <si>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</si>
  <si>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</si>
  <si>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</si>
  <si>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</si>
  <si>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</si>
  <si>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</si>
  <si>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</si>
  <si>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</si>
  <si>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</si>
  <si>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</si>
  <si>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</si>
  <si>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</si>
  <si>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</si>
  <si>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</si>
  <si>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</si>
  <si>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</si>
  <si>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</si>
  <si>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</si>
  <si>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</si>
  <si>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</si>
  <si>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</si>
  <si>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</si>
  <si>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</si>
  <si>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</si>
  <si>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</si>
  <si>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</si>
  <si>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</si>
  <si>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</si>
  <si>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</si>
  <si>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</si>
  <si>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</si>
  <si>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</si>
  <si>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</si>
  <si>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</si>
  <si>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</si>
  <si>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</si>
  <si>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</si>
  <si>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</si>
  <si>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</si>
  <si>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</si>
  <si>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</si>
  <si>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愛媛県今治市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</si>
  <si>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</si>
  <si>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</si>
  <si>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</si>
  <si>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</si>
  <si>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</si>
  <si>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</si>
  <si>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</si>
  <si>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</si>
  <si>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</si>
  <si>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</si>
  <si>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</si>
  <si>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</si>
  <si>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</si>
  <si>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</si>
  <si>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</si>
  <si>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</si>
  <si>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</si>
  <si>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</si>
  <si>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</si>
  <si>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</si>
  <si>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</si>
  <si>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</si>
  <si>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</si>
  <si>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</si>
  <si>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</si>
  <si>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</si>
  <si>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</si>
  <si>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</si>
  <si>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</si>
  <si>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</si>
  <si>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</si>
  <si>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</si>
  <si>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</si>
  <si>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</si>
  <si>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</si>
  <si>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</si>
  <si>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</si>
  <si>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</si>
  <si>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</si>
  <si>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</si>
  <si>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</si>
  <si>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</si>
  <si>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</si>
  <si>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</si>
  <si>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</si>
  <si>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</si>
  <si>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</si>
  <si>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</si>
  <si>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</si>
  <si>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</si>
  <si>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</si>
  <si>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</si>
  <si>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</si>
  <si>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</si>
  <si>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</si>
  <si>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</si>
  <si>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</si>
  <si>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</si>
  <si>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</si>
  <si>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</si>
  <si>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</si>
  <si>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</si>
  <si>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</si>
  <si>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</si>
  <si>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</si>
  <si>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</si>
  <si>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</si>
  <si>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</si>
  <si>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</si>
  <si>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</si>
  <si>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</si>
  <si>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</si>
  <si>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</si>
  <si>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</si>
  <si>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</si>
  <si>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</si>
  <si>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</si>
  <si>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</si>
  <si>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</si>
  <si>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</si>
  <si>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</si>
  <si>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</si>
  <si>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</si>
  <si>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</si>
  <si>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</si>
  <si>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</si>
  <si>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</si>
  <si>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</si>
  <si>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</si>
  <si>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</si>
  <si>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</si>
  <si>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</si>
  <si>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</si>
  <si>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</si>
  <si>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</si>
  <si>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</si>
  <si>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</si>
  <si>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</si>
  <si>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</si>
  <si>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</si>
  <si>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</si>
  <si>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</si>
  <si>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</si>
  <si>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</si>
  <si>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</si>
  <si>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</si>
  <si>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</si>
  <si>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</si>
  <si>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</si>
  <si>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</si>
  <si>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</si>
  <si>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</si>
  <si>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</si>
  <si>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</si>
  <si>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</si>
  <si>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</si>
  <si>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</si>
  <si>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</si>
  <si>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</si>
  <si>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</si>
  <si>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</si>
  <si>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</si>
  <si>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</si>
  <si>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</si>
  <si>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</si>
  <si>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</si>
  <si>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</si>
  <si>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</si>
  <si>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</si>
  <si>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港湾整備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</si>
  <si>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</si>
  <si>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</si>
  <si>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</si>
  <si>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</si>
  <si>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</si>
  <si>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</si>
  <si>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</si>
  <si>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</si>
  <si>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</si>
  <si>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</si>
  <si>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</si>
  <si>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</si>
  <si>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</si>
  <si>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</si>
  <si>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</si>
  <si>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</si>
  <si>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</si>
  <si>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</si>
  <si>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</si>
  <si>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</si>
  <si>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</si>
  <si>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</si>
  <si>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愛媛県今治市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</si>
  <si>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</si>
  <si>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</si>
  <si>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</si>
  <si>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</si>
  <si>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</si>
  <si>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</si>
  <si>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</si>
  <si>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</si>
  <si>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</si>
  <si>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</si>
  <si>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</si>
  <si>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</si>
  <si>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</si>
  <si>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</si>
  <si>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</si>
  <si>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</si>
  <si>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</si>
  <si>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</si>
  <si>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</si>
  <si>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</si>
  <si>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</si>
  <si>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</si>
  <si>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</si>
  <si>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</si>
  <si>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</si>
  <si>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</si>
  <si>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</si>
  <si>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</si>
  <si>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</si>
  <si>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</si>
  <si>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</si>
  <si>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</si>
  <si>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</si>
  <si>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</si>
  <si>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</si>
  <si>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</si>
  <si>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</si>
  <si>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</si>
  <si>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</si>
  <si>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</si>
  <si>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</si>
  <si>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</si>
  <si>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</si>
  <si>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</si>
  <si>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</si>
  <si>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船舶交通特別会計</t>
    <phoneticPr fontId="5"/>
  </si>
  <si>
    <t>法非適用企業</t>
    <phoneticPr fontId="5"/>
  </si>
  <si>
    <t>港湾事業特別会計</t>
    <phoneticPr fontId="5"/>
  </si>
  <si>
    <t>小規模下水道特別会計</t>
    <phoneticPr fontId="5"/>
  </si>
  <si>
    <t>鉱泉供給事業特別会計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</si>
  <si>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</si>
  <si>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</si>
  <si>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</si>
  <si>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</si>
  <si>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</si>
  <si>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</si>
  <si>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</si>
  <si>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</si>
  <si>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</si>
  <si>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</si>
  <si>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</si>
  <si>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</si>
  <si>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</si>
  <si>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</si>
  <si>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</si>
  <si>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</si>
  <si>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</si>
  <si>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</si>
  <si>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</si>
  <si>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</si>
  <si>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</si>
  <si>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</si>
  <si>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</si>
  <si>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</si>
  <si>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</si>
  <si>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</si>
  <si>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</si>
  <si>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</si>
  <si>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</si>
  <si>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</si>
  <si>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</si>
  <si>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</si>
  <si>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</si>
  <si>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</si>
  <si>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</si>
  <si>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</si>
  <si>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</si>
  <si>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</si>
  <si>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</si>
  <si>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</si>
  <si>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</si>
  <si>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</si>
  <si>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</si>
  <si>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</si>
  <si>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</si>
  <si>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</si>
  <si>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</si>
  <si>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</si>
  <si>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</si>
  <si>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</si>
  <si>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</si>
  <si>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</si>
  <si>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</si>
  <si>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</si>
  <si>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</si>
  <si>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</si>
  <si>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</si>
  <si>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</si>
  <si>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</si>
  <si>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</si>
  <si>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</si>
  <si>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</si>
  <si>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</si>
  <si>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</si>
  <si>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</si>
  <si>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小規模下水道特別会計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</si>
  <si>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</si>
  <si>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</si>
  <si>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</si>
  <si>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</si>
  <si>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</si>
  <si>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</si>
  <si>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</si>
  <si>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</si>
  <si>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</si>
  <si>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</si>
  <si>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</si>
  <si>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</si>
  <si>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</si>
  <si>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</si>
  <si>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</si>
  <si>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</si>
  <si>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</si>
  <si>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</si>
  <si>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</si>
  <si>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</si>
  <si>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</si>
  <si>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</si>
  <si>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</si>
  <si>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</si>
  <si>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</si>
  <si>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</si>
  <si>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</si>
  <si>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</si>
  <si>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</si>
  <si>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</si>
  <si>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</si>
  <si>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</si>
  <si>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</si>
  <si>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</si>
  <si>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</si>
  <si>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</si>
  <si>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</si>
  <si>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</si>
  <si>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</si>
  <si>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</si>
  <si>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</si>
  <si>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</si>
  <si>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</si>
  <si>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</si>
  <si>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</si>
  <si>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</si>
  <si>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</si>
  <si>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</si>
  <si>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</si>
  <si>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</si>
  <si>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</si>
  <si>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</si>
  <si>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</si>
  <si>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</si>
  <si>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</si>
  <si>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</si>
  <si>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</si>
  <si>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</si>
  <si>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</si>
  <si>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</si>
  <si>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</si>
  <si>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</si>
  <si>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</si>
  <si>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</si>
  <si>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</si>
  <si>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</si>
  <si>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</si>
  <si>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</si>
  <si>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</si>
  <si>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</si>
  <si>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</si>
  <si>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</si>
  <si>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</si>
  <si>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</si>
  <si>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</si>
  <si>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</si>
  <si>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</si>
  <si>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</si>
  <si>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</si>
  <si>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</si>
  <si>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</si>
  <si>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</si>
  <si>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</si>
  <si>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</si>
  <si>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</si>
  <si>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</si>
  <si>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3.39</t>
  </si>
  <si>
    <t>一般会計</t>
  </si>
  <si>
    <t>水道事業会計</t>
  </si>
  <si>
    <t>工業用水道事業会計</t>
  </si>
  <si>
    <t>介護保険特別会計</t>
  </si>
  <si>
    <t>公共下水道事業会計</t>
  </si>
  <si>
    <t>国民健康保険特別会計</t>
  </si>
  <si>
    <t>小規模下水道特別会計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</si>
  <si>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</si>
  <si>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</si>
  <si>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</si>
  <si>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</si>
  <si>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</si>
  <si>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</si>
  <si>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</si>
  <si>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</si>
  <si>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</si>
  <si>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愛媛地方税滞納整理機構</t>
  </si>
  <si>
    <t>愛媛県後期高齢者医療広域連合（一般会計）</t>
  </si>
  <si>
    <t>愛媛県後期高齢者医療広域連合（後期高齢者医療特別会計）</t>
  </si>
  <si>
    <t>(一財)今治勤労福祉事業団</t>
  </si>
  <si>
    <t>(一財)今治市多目的温泉保養館管理公社</t>
  </si>
  <si>
    <t>(一財)今治文化振興会</t>
  </si>
  <si>
    <t>(公財)河野育英会</t>
  </si>
  <si>
    <t>(公財)檜垣育英会</t>
  </si>
  <si>
    <t>大三島ブルーライン(株)</t>
  </si>
  <si>
    <t>芸予汽船(株)</t>
  </si>
  <si>
    <t>(株)IJC</t>
  </si>
  <si>
    <t>今治コミュニティ放送(株)</t>
  </si>
  <si>
    <t>瀬戸内海交通(株)</t>
  </si>
  <si>
    <t>(公財)加根又育英会</t>
  </si>
  <si>
    <t>(一財)今治地域地場産業振興センター</t>
  </si>
  <si>
    <t>地域福祉基金</t>
  </si>
  <si>
    <t>過疎地域持続的発展基金</t>
    <rPh sb="0" eb="2">
      <t>カソ</t>
    </rPh>
    <rPh sb="2" eb="4">
      <t>チイキ</t>
    </rPh>
    <rPh sb="4" eb="7">
      <t>ジゾクテキ</t>
    </rPh>
    <rPh sb="7" eb="9">
      <t>ハッテン</t>
    </rPh>
    <rPh sb="9" eb="11">
      <t>キキン</t>
    </rPh>
    <phoneticPr fontId="2"/>
  </si>
  <si>
    <t>こども未来基金</t>
    <rPh sb="3" eb="5">
      <t>ミライ</t>
    </rPh>
    <rPh sb="5" eb="7">
      <t>キキン</t>
    </rPh>
    <phoneticPr fontId="2"/>
  </si>
  <si>
    <t>庁舎整備基金</t>
    <rPh sb="0" eb="2">
      <t>チョウシャ</t>
    </rPh>
    <rPh sb="2" eb="4">
      <t>セイビ</t>
    </rPh>
    <rPh sb="4" eb="6">
      <t>キキン</t>
    </rPh>
    <phoneticPr fontId="2"/>
  </si>
  <si>
    <t>合併振興基金</t>
    <rPh sb="0" eb="2">
      <t>ガッペイ</t>
    </rPh>
    <rPh sb="2" eb="4">
      <t>シンコウ</t>
    </rPh>
    <rPh sb="4" eb="6">
      <t>キキン</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</si>
  <si>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</si>
  <si>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</si>
  <si>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</si>
  <si>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</si>
  <si>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</si>
  <si>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</si>
  <si>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</si>
  <si>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</si>
  <si>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合併に伴う施設整備等のため、近年の地方債発行額が増大した結果、単年度の元利償還金等が高い水準で推移し、実質公債費比率は類似団体平均を上回っている状況にある。しかしながら、将来負担比率については、一般会計等における地方債残高が減少したことに加え、充当可能財源として基金残高の確保を行ってきたことから、数値なしとなり、類似団体平均を下回る状況となっている。今後、人口減少に伴う普通交付税の逓減も見込まれることから、引き続き、投資的経費の抑制や事業の抜本的見直しなどに取り組むことで、計画的な財政運営に努めてまいりたい。</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</si>
  <si>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</si>
  <si>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</si>
  <si>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</si>
  <si>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前年度と同様に数値なしとなっており、有形固定資産減価償却率は既存の保有資産の老朽化により上昇した。大規模合併により多数の施設を保有することとなったことから、将来を見据え、公共施設の集約統合等による適正配置を進めてきた。既存施設を最大限活用することを基本として、単純な施設更新は行わず、財政負担を抑制してきたところであるが、必要な投資が行われず、老朽化対策が先送りされることがないよう計画的な施設管理に努めてまいりたい。</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</si>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</sst>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7" fillId="0" borderId="34" xfId="3"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40724EE-12C5-4B75-B1F7-1E97A6EE01D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48064</c:v>
                </c:pt>
                <c:pt idx="1">
                  <c:v>56662</c:v>
                </c:pt>
                <c:pt idx="2">
                  <c:v>60285</c:v>
                </c:pt>
                <c:pt idx="3">
                  <c:v>52714</c:v>
                </c:pt>
                <c:pt idx="4">
                  <c:v>46001</c:v>
                </c:pt>
              </c:numCache>
            </c:numRef>
          </c:val>
          <c:smooth val="0"/>
          <c:extLst>
            <c:ext xmlns:c16="http://schemas.microsoft.com/office/drawing/2014/chart" uri="{C3380CC4-5D6E-409C-BE32-E72D297353CC}">
              <c16:uniqueId val="{00000000-5CB4-4569-B8A9-A43DF835DB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53717</c:v>
                </c:pt>
                <c:pt idx="1">
                  <c:v>74352</c:v>
                </c:pt>
                <c:pt idx="2">
                  <c:v>48142</c:v>
                </c:pt>
                <c:pt idx="3">
                  <c:v>40145</c:v>
                </c:pt>
                <c:pt idx="4">
                  <c:v>35464</c:v>
                </c:pt>
              </c:numCache>
            </c:numRef>
          </c:val>
          <c:smooth val="0"/>
          <c:extLst>
            <c:ext xmlns:c16="http://schemas.microsoft.com/office/drawing/2014/chart" uri="{C3380CC4-5D6E-409C-BE32-E72D297353CC}">
              <c16:uniqueId val="{00000001-5CB4-4569-B8A9-A43DF835DB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7.81</c:v>
                </c:pt>
                <c:pt idx="1">
                  <c:v>7.39</c:v>
                </c:pt>
                <c:pt idx="2">
                  <c:v>8.93</c:v>
                </c:pt>
                <c:pt idx="3">
                  <c:v>12.3</c:v>
                </c:pt>
                <c:pt idx="4">
                  <c:v>10.210000000000001</c:v>
                </c:pt>
              </c:numCache>
            </c:numRef>
          </c:val>
          <c:extLst>
            <c:ext xmlns:c16="http://schemas.microsoft.com/office/drawing/2014/chart" uri="{C3380CC4-5D6E-409C-BE32-E72D297353CC}">
              <c16:uniqueId val="{00000000-B96E-4053-927C-0F19BA4D0B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29.29</c:v>
                </c:pt>
                <c:pt idx="1">
                  <c:v>30.74</c:v>
                </c:pt>
                <c:pt idx="2">
                  <c:v>31.32</c:v>
                </c:pt>
                <c:pt idx="3">
                  <c:v>34.880000000000003</c:v>
                </c:pt>
                <c:pt idx="4">
                  <c:v>37.619999999999997</c:v>
                </c:pt>
              </c:numCache>
            </c:numRef>
          </c:val>
          <c:extLst>
            <c:ext xmlns:c16="http://schemas.microsoft.com/office/drawing/2014/chart" uri="{C3380CC4-5D6E-409C-BE32-E72D297353CC}">
              <c16:uniqueId val="{00000001-B96E-4053-927C-0F19BA4D0B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-3.39</c:v>
                </c:pt>
                <c:pt idx="1">
                  <c:v>0.39</c:v>
                </c:pt>
                <c:pt idx="2">
                  <c:v>2.16</c:v>
                </c:pt>
                <c:pt idx="3">
                  <c:v>7.65</c:v>
                </c:pt>
                <c:pt idx="4">
                  <c:v>0.96</c:v>
                </c:pt>
              </c:numCache>
            </c:numRef>
          </c:val>
          <c:smooth val="0"/>
          <c:extLst>
            <c:ext xmlns:c16="http://schemas.microsoft.com/office/drawing/2014/chart" uri="{C3380CC4-5D6E-409C-BE32-E72D297353CC}">
              <c16:uniqueId val="{00000002-B96E-4053-927C-0F19BA4D0B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0.01</c:v>
                </c:pt>
                <c:pt idx="4">
                  <c:v>#N/A</c:v>
                </c:pt>
                <c:pt idx="5">
                  <c:v>0.06</c:v>
                </c:pt>
                <c:pt idx="6">
                  <c:v>#N/A</c:v>
                </c:pt>
                <c:pt idx="7">
                  <c:v>0.06</c:v>
                </c:pt>
                <c:pt idx="8">
                  <c:v>#N/A</c:v>
                </c:pt>
                <c:pt idx="9">
                  <c:v>0.1</c:v>
                </c:pt>
              </c:numCache>
            </c:numRef>
          </c:val>
          <c:extLst>
            <c:ext xmlns:c16="http://schemas.microsoft.com/office/drawing/2014/chart" uri="{C3380CC4-5D6E-409C-BE32-E72D297353CC}">
              <c16:uniqueId val="{00000000-4658-4BCB-8283-D32F96949F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58-4BCB-8283-D32F96949FD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0.12</c:v>
                </c:pt>
                <c:pt idx="2">
                  <c:v>#N/A</c:v>
                </c:pt>
                <c:pt idx="3">
                  <c:v>0.14000000000000001</c:v>
                </c:pt>
                <c:pt idx="4">
                  <c:v>#N/A</c:v>
                </c:pt>
                <c:pt idx="5">
                  <c:v>0.13</c:v>
                </c:pt>
                <c:pt idx="6">
                  <c:v>#N/A</c:v>
                </c:pt>
                <c:pt idx="7">
                  <c:v>0.14000000000000001</c:v>
                </c:pt>
                <c:pt idx="8">
                  <c:v>#N/A</c:v>
                </c:pt>
                <c:pt idx="9">
                  <c:v>0.14000000000000001</c:v>
                </c:pt>
              </c:numCache>
            </c:numRef>
          </c:val>
          <c:extLst>
            <c:ext xmlns:c16="http://schemas.microsoft.com/office/drawing/2014/chart" uri="{C3380CC4-5D6E-409C-BE32-E72D297353CC}">
              <c16:uniqueId val="{00000002-4658-4BCB-8283-D32F96949FD8}"/>
            </c:ext>
          </c:extLst>
        </c:ser>
        <c:ser>
          <c:idx val="3"/>
          <c:order val="3"/>
          <c:tx>
            <c:strRef>
              <c:f>データシート!$A$30</c:f>
              <c:strCache>
                <c:ptCount val="1"/>
                <c:pt idx="0">
                  <c:v>小規模下水道特別会計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0.23</c:v>
                </c:pt>
              </c:numCache>
            </c:numRef>
          </c:val>
          <c:extLst>
            <c:ext xmlns:c16="http://schemas.microsoft.com/office/drawing/2014/chart" uri="{C3380CC4-5D6E-409C-BE32-E72D297353CC}">
              <c16:uniqueId val="{00000003-4658-4BCB-8283-D32F96949FD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0.39</c:v>
                </c:pt>
                <c:pt idx="2">
                  <c:v>#N/A</c:v>
                </c:pt>
                <c:pt idx="3">
                  <c:v>0.46</c:v>
                </c:pt>
                <c:pt idx="4">
                  <c:v>#N/A</c:v>
                </c:pt>
                <c:pt idx="5">
                  <c:v>0.59</c:v>
                </c:pt>
                <c:pt idx="6">
                  <c:v>#N/A</c:v>
                </c:pt>
                <c:pt idx="7">
                  <c:v>0.56999999999999995</c:v>
                </c:pt>
                <c:pt idx="8">
                  <c:v>#N/A</c:v>
                </c:pt>
                <c:pt idx="9">
                  <c:v>0.73</c:v>
                </c:pt>
              </c:numCache>
            </c:numRef>
          </c:val>
          <c:extLst>
            <c:ext xmlns:c16="http://schemas.microsoft.com/office/drawing/2014/chart" uri="{C3380CC4-5D6E-409C-BE32-E72D297353CC}">
              <c16:uniqueId val="{00000004-4658-4BCB-8283-D32F96949FD8}"/>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1.54</c:v>
                </c:pt>
                <c:pt idx="2">
                  <c:v>#N/A</c:v>
                </c:pt>
                <c:pt idx="3">
                  <c:v>1.66</c:v>
                </c:pt>
                <c:pt idx="4">
                  <c:v>#N/A</c:v>
                </c:pt>
                <c:pt idx="5">
                  <c:v>1.58</c:v>
                </c:pt>
                <c:pt idx="6">
                  <c:v>#N/A</c:v>
                </c:pt>
                <c:pt idx="7">
                  <c:v>1.38</c:v>
                </c:pt>
                <c:pt idx="8">
                  <c:v>#N/A</c:v>
                </c:pt>
                <c:pt idx="9">
                  <c:v>1.23</c:v>
                </c:pt>
              </c:numCache>
            </c:numRef>
          </c:val>
          <c:extLst>
            <c:ext xmlns:c16="http://schemas.microsoft.com/office/drawing/2014/chart" uri="{C3380CC4-5D6E-409C-BE32-E72D297353CC}">
              <c16:uniqueId val="{00000005-4658-4BCB-8283-D32F96949FD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1.31</c:v>
                </c:pt>
                <c:pt idx="2">
                  <c:v>#N/A</c:v>
                </c:pt>
                <c:pt idx="3">
                  <c:v>1.36</c:v>
                </c:pt>
                <c:pt idx="4">
                  <c:v>#N/A</c:v>
                </c:pt>
                <c:pt idx="5">
                  <c:v>1.65</c:v>
                </c:pt>
                <c:pt idx="6">
                  <c:v>#N/A</c:v>
                </c:pt>
                <c:pt idx="7">
                  <c:v>1.51</c:v>
                </c:pt>
                <c:pt idx="8">
                  <c:v>#N/A</c:v>
                </c:pt>
                <c:pt idx="9">
                  <c:v>2.16</c:v>
                </c:pt>
              </c:numCache>
            </c:numRef>
          </c:val>
          <c:extLst>
            <c:ext xmlns:c16="http://schemas.microsoft.com/office/drawing/2014/chart" uri="{C3380CC4-5D6E-409C-BE32-E72D297353CC}">
              <c16:uniqueId val="{00000006-4658-4BCB-8283-D32F96949FD8}"/>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0.28999999999999998</c:v>
                </c:pt>
                <c:pt idx="2">
                  <c:v>#N/A</c:v>
                </c:pt>
                <c:pt idx="3">
                  <c:v>0.28999999999999998</c:v>
                </c:pt>
                <c:pt idx="4">
                  <c:v>#N/A</c:v>
                </c:pt>
                <c:pt idx="5">
                  <c:v>0.28999999999999998</c:v>
                </c:pt>
                <c:pt idx="6">
                  <c:v>#N/A</c:v>
                </c:pt>
                <c:pt idx="7">
                  <c:v>0.28000000000000003</c:v>
                </c:pt>
                <c:pt idx="8">
                  <c:v>#N/A</c:v>
                </c:pt>
                <c:pt idx="9">
                  <c:v>5.42</c:v>
                </c:pt>
              </c:numCache>
            </c:numRef>
          </c:val>
          <c:extLst>
            <c:ext xmlns:c16="http://schemas.microsoft.com/office/drawing/2014/chart" uri="{C3380CC4-5D6E-409C-BE32-E72D297353CC}">
              <c16:uniqueId val="{00000007-4658-4BCB-8283-D32F96949FD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7.01</c:v>
                </c:pt>
                <c:pt idx="2">
                  <c:v>#N/A</c:v>
                </c:pt>
                <c:pt idx="3">
                  <c:v>7.91</c:v>
                </c:pt>
                <c:pt idx="4">
                  <c:v>#N/A</c:v>
                </c:pt>
                <c:pt idx="5">
                  <c:v>8.23</c:v>
                </c:pt>
                <c:pt idx="6">
                  <c:v>#N/A</c:v>
                </c:pt>
                <c:pt idx="7">
                  <c:v>8.26</c:v>
                </c:pt>
                <c:pt idx="8">
                  <c:v>#N/A</c:v>
                </c:pt>
                <c:pt idx="9">
                  <c:v>7.14</c:v>
                </c:pt>
              </c:numCache>
            </c:numRef>
          </c:val>
          <c:extLst>
            <c:ext xmlns:c16="http://schemas.microsoft.com/office/drawing/2014/chart" uri="{C3380CC4-5D6E-409C-BE32-E72D297353CC}">
              <c16:uniqueId val="{00000008-4658-4BCB-8283-D32F96949FD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7.79</c:v>
                </c:pt>
                <c:pt idx="2">
                  <c:v>#N/A</c:v>
                </c:pt>
                <c:pt idx="3">
                  <c:v>7.38</c:v>
                </c:pt>
                <c:pt idx="4">
                  <c:v>#N/A</c:v>
                </c:pt>
                <c:pt idx="5">
                  <c:v>8.91</c:v>
                </c:pt>
                <c:pt idx="6">
                  <c:v>#N/A</c:v>
                </c:pt>
                <c:pt idx="7">
                  <c:v>12.28</c:v>
                </c:pt>
                <c:pt idx="8">
                  <c:v>#N/A</c:v>
                </c:pt>
                <c:pt idx="9">
                  <c:v>10.19</c:v>
                </c:pt>
              </c:numCache>
            </c:numRef>
          </c:val>
          <c:extLst>
            <c:ext xmlns:c16="http://schemas.microsoft.com/office/drawing/2014/chart" uri="{C3380CC4-5D6E-409C-BE32-E72D297353CC}">
              <c16:uniqueId val="{00000009-4658-4BCB-8283-D32F96949F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9413</c:v>
                </c:pt>
                <c:pt idx="5">
                  <c:v>9432</c:v>
                </c:pt>
                <c:pt idx="8">
                  <c:v>9087</c:v>
                </c:pt>
                <c:pt idx="11">
                  <c:v>8703</c:v>
                </c:pt>
                <c:pt idx="14">
                  <c:v>9671</c:v>
                </c:pt>
              </c:numCache>
            </c:numRef>
          </c:val>
          <c:extLst>
            <c:ext xmlns:c16="http://schemas.microsoft.com/office/drawing/2014/chart" uri="{C3380CC4-5D6E-409C-BE32-E72D297353CC}">
              <c16:uniqueId val="{00000000-EDEB-4EAE-8388-F704E840CF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EB-4EAE-8388-F704E840CF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66</c:v>
                </c:pt>
                <c:pt idx="3">
                  <c:v>65</c:v>
                </c:pt>
                <c:pt idx="6">
                  <c:v>56</c:v>
                </c:pt>
                <c:pt idx="9">
                  <c:v>55</c:v>
                </c:pt>
                <c:pt idx="12">
                  <c:v>55</c:v>
                </c:pt>
              </c:numCache>
            </c:numRef>
          </c:val>
          <c:extLst>
            <c:ext xmlns:c16="http://schemas.microsoft.com/office/drawing/2014/chart" uri="{C3380CC4-5D6E-409C-BE32-E72D297353CC}">
              <c16:uniqueId val="{00000002-EDEB-4EAE-8388-F704E840CF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EB-4EAE-8388-F704E840CF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1990</c:v>
                </c:pt>
                <c:pt idx="3">
                  <c:v>1980</c:v>
                </c:pt>
                <c:pt idx="6">
                  <c:v>1659</c:v>
                </c:pt>
                <c:pt idx="9">
                  <c:v>1547</c:v>
                </c:pt>
                <c:pt idx="12">
                  <c:v>1537</c:v>
                </c:pt>
              </c:numCache>
            </c:numRef>
          </c:val>
          <c:extLst>
            <c:ext xmlns:c16="http://schemas.microsoft.com/office/drawing/2014/chart" uri="{C3380CC4-5D6E-409C-BE32-E72D297353CC}">
              <c16:uniqueId val="{00000004-EDEB-4EAE-8388-F704E840CF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EB-4EAE-8388-F704E840CF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EB-4EAE-8388-F704E840CF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11706</c:v>
                </c:pt>
                <c:pt idx="3">
                  <c:v>11648</c:v>
                </c:pt>
                <c:pt idx="6">
                  <c:v>11306</c:v>
                </c:pt>
                <c:pt idx="9">
                  <c:v>11078</c:v>
                </c:pt>
                <c:pt idx="12">
                  <c:v>10661</c:v>
                </c:pt>
              </c:numCache>
            </c:numRef>
          </c:val>
          <c:extLst>
            <c:ext xmlns:c16="http://schemas.microsoft.com/office/drawing/2014/chart" uri="{C3380CC4-5D6E-409C-BE32-E72D297353CC}">
              <c16:uniqueId val="{00000007-EDEB-4EAE-8388-F704E840CF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4349</c:v>
                </c:pt>
                <c:pt idx="2">
                  <c:v>#N/A</c:v>
                </c:pt>
                <c:pt idx="3">
                  <c:v>#N/A</c:v>
                </c:pt>
                <c:pt idx="4">
                  <c:v>4261</c:v>
                </c:pt>
                <c:pt idx="5">
                  <c:v>#N/A</c:v>
                </c:pt>
                <c:pt idx="6">
                  <c:v>#N/A</c:v>
                </c:pt>
                <c:pt idx="7">
                  <c:v>3934</c:v>
                </c:pt>
                <c:pt idx="8">
                  <c:v>#N/A</c:v>
                </c:pt>
                <c:pt idx="9">
                  <c:v>#N/A</c:v>
                </c:pt>
                <c:pt idx="10">
                  <c:v>3977</c:v>
                </c:pt>
                <c:pt idx="11">
                  <c:v>#N/A</c:v>
                </c:pt>
                <c:pt idx="12">
                  <c:v>#N/A</c:v>
                </c:pt>
                <c:pt idx="13">
                  <c:v>2582</c:v>
                </c:pt>
                <c:pt idx="14">
                  <c:v>#N/A</c:v>
                </c:pt>
              </c:numCache>
            </c:numRef>
          </c:val>
          <c:smooth val="0"/>
          <c:extLst>
            <c:ext xmlns:c16="http://schemas.microsoft.com/office/drawing/2014/chart" uri="{C3380CC4-5D6E-409C-BE32-E72D297353CC}">
              <c16:uniqueId val="{00000008-EDEB-4EAE-8388-F704E840CF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84222</c:v>
                </c:pt>
                <c:pt idx="5">
                  <c:v>79651</c:v>
                </c:pt>
                <c:pt idx="8">
                  <c:v>75912</c:v>
                </c:pt>
                <c:pt idx="11">
                  <c:v>71936</c:v>
                </c:pt>
                <c:pt idx="14">
                  <c:v>67431</c:v>
                </c:pt>
              </c:numCache>
            </c:numRef>
          </c:val>
          <c:extLst>
            <c:ext xmlns:c16="http://schemas.microsoft.com/office/drawing/2014/chart" uri="{C3380CC4-5D6E-409C-BE32-E72D297353CC}">
              <c16:uniqueId val="{00000000-3B23-4280-A0CB-2F29595ED6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2642</c:v>
                </c:pt>
                <c:pt idx="5">
                  <c:v>2131</c:v>
                </c:pt>
                <c:pt idx="8">
                  <c:v>2530</c:v>
                </c:pt>
                <c:pt idx="11">
                  <c:v>2950</c:v>
                </c:pt>
                <c:pt idx="14">
                  <c:v>2995</c:v>
                </c:pt>
              </c:numCache>
            </c:numRef>
          </c:val>
          <c:extLst>
            <c:ext xmlns:c16="http://schemas.microsoft.com/office/drawing/2014/chart" uri="{C3380CC4-5D6E-409C-BE32-E72D297353CC}">
              <c16:uniqueId val="{00000001-3B23-4280-A0CB-2F29595ED6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27183</c:v>
                </c:pt>
                <c:pt idx="5">
                  <c:v>26679</c:v>
                </c:pt>
                <c:pt idx="8">
                  <c:v>27014</c:v>
                </c:pt>
                <c:pt idx="11">
                  <c:v>29359</c:v>
                </c:pt>
                <c:pt idx="14">
                  <c:v>32599</c:v>
                </c:pt>
              </c:numCache>
            </c:numRef>
          </c:val>
          <c:extLst>
            <c:ext xmlns:c16="http://schemas.microsoft.com/office/drawing/2014/chart" uri="{C3380CC4-5D6E-409C-BE32-E72D297353CC}">
              <c16:uniqueId val="{00000002-3B23-4280-A0CB-2F29595ED6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23-4280-A0CB-2F29595ED6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23-4280-A0CB-2F29595ED6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23-4280-A0CB-2F29595ED6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10097</c:v>
                </c:pt>
                <c:pt idx="3">
                  <c:v>10124</c:v>
                </c:pt>
                <c:pt idx="6">
                  <c:v>9903</c:v>
                </c:pt>
                <c:pt idx="9">
                  <c:v>9662</c:v>
                </c:pt>
                <c:pt idx="12">
                  <c:v>9759</c:v>
                </c:pt>
              </c:numCache>
            </c:numRef>
          </c:val>
          <c:extLst>
            <c:ext xmlns:c16="http://schemas.microsoft.com/office/drawing/2014/chart" uri="{C3380CC4-5D6E-409C-BE32-E72D297353CC}">
              <c16:uniqueId val="{00000006-3B23-4280-A0CB-2F29595ED6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B23-4280-A0CB-2F29595ED6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22371</c:v>
                </c:pt>
                <c:pt idx="3">
                  <c:v>20759</c:v>
                </c:pt>
                <c:pt idx="6">
                  <c:v>19007</c:v>
                </c:pt>
                <c:pt idx="9">
                  <c:v>17973</c:v>
                </c:pt>
                <c:pt idx="12">
                  <c:v>16679</c:v>
                </c:pt>
              </c:numCache>
            </c:numRef>
          </c:val>
          <c:extLst>
            <c:ext xmlns:c16="http://schemas.microsoft.com/office/drawing/2014/chart" uri="{C3380CC4-5D6E-409C-BE32-E72D297353CC}">
              <c16:uniqueId val="{00000008-3B23-4280-A0CB-2F29595ED6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1033</c:v>
                </c:pt>
                <c:pt idx="3">
                  <c:v>311</c:v>
                </c:pt>
                <c:pt idx="6">
                  <c:v>261</c:v>
                </c:pt>
                <c:pt idx="9">
                  <c:v>211</c:v>
                </c:pt>
                <c:pt idx="12">
                  <c:v>160</c:v>
                </c:pt>
              </c:numCache>
            </c:numRef>
          </c:val>
          <c:extLst>
            <c:ext xmlns:c16="http://schemas.microsoft.com/office/drawing/2014/chart" uri="{C3380CC4-5D6E-409C-BE32-E72D297353CC}">
              <c16:uniqueId val="{00000009-3B23-4280-A0CB-2F29595ED6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81153</c:v>
                </c:pt>
                <c:pt idx="3">
                  <c:v>76868</c:v>
                </c:pt>
                <c:pt idx="6">
                  <c:v>72950</c:v>
                </c:pt>
                <c:pt idx="9">
                  <c:v>67269</c:v>
                </c:pt>
                <c:pt idx="12">
                  <c:v>60175</c:v>
                </c:pt>
              </c:numCache>
            </c:numRef>
          </c:val>
          <c:extLst>
            <c:ext xmlns:c16="http://schemas.microsoft.com/office/drawing/2014/chart" uri="{C3380CC4-5D6E-409C-BE32-E72D297353CC}">
              <c16:uniqueId val="{0000000A-3B23-4280-A0CB-2F29595ED6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607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23-4280-A0CB-2F29595ED6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14016</c:v>
                </c:pt>
                <c:pt idx="1">
                  <c:v>15891</c:v>
                </c:pt>
                <c:pt idx="2">
                  <c:v>17252</c:v>
                </c:pt>
              </c:numCache>
            </c:numRef>
          </c:val>
          <c:extLst>
            <c:ext xmlns:c16="http://schemas.microsoft.com/office/drawing/2014/chart" uri="{C3380CC4-5D6E-409C-BE32-E72D297353CC}">
              <c16:uniqueId val="{00000000-AE4B-433E-BC46-AEB5B28E8D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6325</c:v>
                </c:pt>
                <c:pt idx="1">
                  <c:v>6330</c:v>
                </c:pt>
                <c:pt idx="2">
                  <c:v>6333</c:v>
                </c:pt>
              </c:numCache>
            </c:numRef>
          </c:val>
          <c:extLst>
            <c:ext xmlns:c16="http://schemas.microsoft.com/office/drawing/2014/chart" uri="{C3380CC4-5D6E-409C-BE32-E72D297353CC}">
              <c16:uniqueId val="{00000001-AE4B-433E-BC46-AEB5B28E8D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7519</c:v>
                </c:pt>
                <c:pt idx="1">
                  <c:v>7523</c:v>
                </c:pt>
                <c:pt idx="2">
                  <c:v>9467</c:v>
                </c:pt>
              </c:numCache>
            </c:numRef>
          </c:val>
          <c:extLst>
            <c:ext xmlns:c16="http://schemas.microsoft.com/office/drawing/2014/chart" uri="{C3380CC4-5D6E-409C-BE32-E72D297353CC}">
              <c16:uniqueId val="{00000002-AE4B-433E-BC46-AEB5B28E8D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{4967D02B-CFED-439E-A136-6DEE51384E5F}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362-466C-95E2-74D0CF7D2D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{74A0D7CC-5794-43FD-9544-D387B69E4986}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62-466C-95E2-74D0CF7D2D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{15E81F64-50C7-4372-B811-EF499EBF4DB1}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62-466C-95E2-74D0CF7D2D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{BFD8E030-99E2-4FB1-9437-F1EC8BB1183A}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62-466C-95E2-74D0CF7D2D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{DF272165-27EA-4F36-BFD1-C2FDDF30C107}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62-466C-95E2-74D0CF7D2D4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{FCD7F745-6DB9-4B6A-9E42-172382CFC01B}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362-466C-95E2-74D0CF7D2D4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{F091A6F5-589A-4D5D-B583-2B8E3D95882F}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362-466C-95E2-74D0CF7D2D4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{75B26B43-3A64-4E4F-A0EA-6995F0CFDA17}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362-466C-95E2-74D0CF7D2D4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{0222D20A-8A75-4C09-8B33-23C50D048014}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362-466C-95E2-74D0CF7D2D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72.7</c:v>
                </c:pt>
                <c:pt idx="8">
                  <c:v>73.3</c:v>
                </c:pt>
                <c:pt idx="16">
                  <c:v>74.3</c:v>
                </c:pt>
                <c:pt idx="24">
                  <c:v>74.400000000000006</c:v>
                </c:pt>
                <c:pt idx="32">
                  <c:v>75.400000000000006</c:v>
                </c:pt>
              </c:numCache>
            </c:numRef>
          </c:xVal>
          <c:yVal>
            <c:numRef>
              <c:f>公会計指標分析・財政指標組合せ分析表!$BP$51:$DC$51</c:f>
              <c:numCache>
                <c:formatCode>#,##0.0;"▲ "#,##0.0</c:formatCode>
                <c:ptCount val="40"/>
                <c:pt idx="0">
                  <c:v>1.6</c:v>
                </c:pt>
              </c:numCache>
            </c:numRef>
          </c:yVal>
          <c:smooth val="0"/>
          <c:extLst>
            <c:ext xmlns:c16="http://schemas.microsoft.com/office/drawing/2014/chart" uri="{C3380CC4-5D6E-409C-BE32-E72D297353CC}">
              <c16:uniqueId val="{00000009-2362-466C-95E2-74D0CF7D2D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{ABD0588E-48A2-4350-8844-5256A5BBD12D}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362-466C-95E2-74D0CF7D2D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{573B63FC-0C33-453C-8B75-1AED1E6A7722}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62-466C-95E2-74D0CF7D2D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{6D7D452F-7D54-4BB8-94E2-6F9E9994E7CE}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62-466C-95E2-74D0CF7D2D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{23CAFFBC-0860-401E-AF55-3521D0261506}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62-466C-95E2-74D0CF7D2D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{4554658B-4266-4199-A581-B4A8A6C490A1}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62-466C-95E2-74D0CF7D2D41}"/>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{281C60EB-3875-415E-8D94-3E3225FC40DA}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362-466C-95E2-74D0CF7D2D41}"/>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{0BE0F51F-AA5D-4DEF-8611-25ECAA6625FB}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362-466C-95E2-74D0CF7D2D41}"/>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{A672CA04-79BA-4488-BEAB-F1E029B24970}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362-466C-95E2-74D0CF7D2D41}"/>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{5050B491-C9AD-44B0-9640-3A28BD1C336E}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362-466C-95E2-74D0CF7D2D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59.8</c:v>
                </c:pt>
                <c:pt idx="16">
                  <c:v>60.2</c:v>
                </c:pt>
                <c:pt idx="24">
                  <c:v>60.1</c:v>
                </c:pt>
                <c:pt idx="32">
                  <c:v>61.6</c:v>
                </c:pt>
              </c:numCache>
            </c:numRef>
          </c:xVal>
          <c:yVal>
            <c:numRef>
              <c:f>公会計指標分析・財政指標組合せ分析表!$BP$55:$DC$55</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2362-466C-95E2-74D0CF7D2D41}"/>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{96B9A420-A751-40AD-8445-FEC4241BC42E}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727-449F-B170-B84370CAEB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{9AD89172-B9C7-4FE1-81E7-1AC51047EB29}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27-449F-B170-B84370CAEB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{F75718B0-2A8D-4D5C-9202-230D688E5DA4}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27-449F-B170-B84370CAEB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{2063082B-0349-4198-A240-51945CF5AC7F}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27-449F-B170-B84370CAEB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{619BCFBB-28C4-46D6-AAFE-2C7E98DBD7F1}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27-449F-B170-B84370CAEB2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{800F9BD2-1BD2-49D7-8C21-08D2093A249C}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727-449F-B170-B84370CAEB2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{ECD8F435-E798-46A9-B8C2-9C30958DE270}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727-449F-B170-B84370CAEB2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{03972B90-BA99-4F64-A135-0607DDD8ADD1}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727-449F-B170-B84370CAEB2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{AA38521D-F5BE-44F2-B087-0A7820D859CB}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727-449F-B170-B84370CAEB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12.2</c:v>
                </c:pt>
                <c:pt idx="16">
                  <c:v>11.6</c:v>
                </c:pt>
                <c:pt idx="24">
                  <c:v>11.2</c:v>
                </c:pt>
                <c:pt idx="32">
                  <c:v>9.6</c:v>
                </c:pt>
              </c:numCache>
            </c:numRef>
          </c:xVal>
          <c:yVal>
            <c:numRef>
              <c:f>公会計指標分析・財政指標組合せ分析表!$BP$73:$DC$73</c:f>
              <c:numCache>
                <c:formatCode>#,##0.0;"▲ "#,##0.0</c:formatCode>
                <c:ptCount val="40"/>
                <c:pt idx="0">
                  <c:v>1.6</c:v>
                </c:pt>
              </c:numCache>
            </c:numRef>
          </c:yVal>
          <c:smooth val="0"/>
          <c:extLst>
            <c:ext xmlns:c16="http://schemas.microsoft.com/office/drawing/2014/chart" uri="{C3380CC4-5D6E-409C-BE32-E72D297353CC}">
              <c16:uniqueId val="{00000009-C727-449F-B170-B84370CAEB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{2F123400-58BD-4153-8FEB-A8646FD3FE19}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727-449F-B170-B84370CAEB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{10EC0464-6C59-4688-8257-CD4FEEDFA7E2}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27-449F-B170-B84370CAEB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{25A950B1-707D-45F3-A79C-3769AE4C36BC}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27-449F-B170-B84370CAEB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{82008D95-524E-4055-BEDE-FCB829EAE321}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27-449F-B170-B84370CAEB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{25E29296-2191-4CE0-9B67-3614F229685A}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27-449F-B170-B84370CAEB2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{F1D38E9E-6734-49E6-8E47-B8E5F2185C6A}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727-449F-B170-B84370CAEB2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{5117DA76-0606-43EA-9949-3A8CF7FBDE56}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727-449F-B170-B84370CAEB21}"/>
                </c:ext>
              </c:extLst>
            </c:dLbl>
            <c:dLbl>
              <c:idx val="24"/>
              <c:layout>
                <c:manualLayout>
                  <c:x val="0"/>
                  <c:y val="4.3119184989180818E-3"/>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{57395105-968B-4BE6-816F-25C2288AEC6E}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727-449F-B170-B84370CAEB21}"/>
                </c:ext>
              </c:extLst>
            </c:dLbl>
            <c:dLbl>
              <c:idx val="32"/>
              <c:layout>
                <c:manualLayout>
                  <c:x val="0"/>
                  <c:y val="-4.3119184989181217E-3"/>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{21D3C88A-2FAD-4248-82A7-B968F6248787}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727-449F-B170-B84370CAEB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4.3</c:v>
                </c:pt>
                <c:pt idx="24">
                  <c:v>3.9</c:v>
                </c:pt>
                <c:pt idx="32">
                  <c:v>3.8</c:v>
                </c:pt>
              </c:numCache>
            </c:numRef>
          </c:xVal>
          <c:yVal>
            <c:numRef>
              <c:f>公会計指標分析・財政指標組合せ分析表!$BP$77:$DC$77</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C727-449F-B170-B84370CAEB21}"/>
            </c:ext>
          </c:extLst>
        </c:ser>
        <c:dLbls>
          <c:showLegendKey val="0"/>
          <c:showVal val="1"/>
          <c:showCatName val="0"/>
          <c:showSerName val="0"/>
          <c:showPercent val="0"/>
          <c:showBubbleSize val="0"/>
        </c:dLbls>
        <c:axId val="84219776"/>
        <c:axId val="84234240"/>
      </c:scatterChart>
      <c:valAx>
        <c:axId val="84219776"/>
        <c:scaling>
          <c:orientation val="maxMin"/>
          <c:max val="13"/>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近年、合併に伴い不要となった施設の統合整備等を集中的に実施した結果、単年度の元利償還金の額は高い水準で推移しているものの、平成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年度以降、減少傾向が続いている。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金について、合併特例事業債等の償還が順調に進んでいることに伴い、令和４年度についても減少ているものの（前年度比△４１７百万円）、算入公債費については、普通交付税の算定誤りに伴い、増加（前年度比＋９６８千円）したため、当該比率の算定における分子は、前年度比１，３９５百万円の減少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なお、発行した地方債の大部分は、基準財政需要額への算入率が高いものであり、今後とも実質公債比率が１８％を超えることがないよう計画的な財政運営に努めてまいりたい。</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10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基準財政需要額算入見込額が減少したものの、合併特例事業債等の償還が順調に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進んだ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ことに伴い、一般会計等における地方債残高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が減少した他、公共下水道事業等においても地方債の償還が進んだことに伴い、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公営企業債等繰入見込額も減少した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、充当可能財源等が将来負担額を上回り、将来負担比率は算出されなかった。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財政運営上、基金の取崩しが必要となるなど、充当可能財源等の減少は想定されるものの、一般会計等の地方債残高及び公営企業債等繰入見込額はそれぞれ減少すると見込んでおり、将来負担比率は低い水準で推移するものと考えている。引き続き、定員適正化計画に基づく人員の削減や投資的経費の見直しなどにより、数値の上昇抑制に努めたい。</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愛媛県今治市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財政調整基金に地方税過大交付分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百万円を積み立て、減債基金に基金運用利子を４百万円積み立て、その他特定目的基金の積立額が取崩額より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百万円上回ったことにより、基金全体としては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後の市域において類似する公共施設の集約化や複合化を検討、実施しており、それに伴い用途廃止することとなった市有財産等の売払による収入を財政調整基金に積み立てるなど増加要因があるものの、公共施設の老朽化対策等への対応、また、大型事業の実施に伴い借り入れた市債の償還財源とするため、それぞれ財政調整基金や減債基金の取り崩しを行う見込みであり、中長期的に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・地域福祉基金：地域における高齢者等の保健福祉の増進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・過疎地域自立促進基金：過疎地域自立促進計画に基づく事業の実施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・合併振興基金：市民の連帯の強化及び地域振興のための事業実施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・ふるさと振興基金：今治地区広域市町村圏域の振興のための事業実施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・地域振興基金：地域福祉活動の促進、快適な生活環境の形成等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・スポーツ振興基金：スポーツ施設の整備及びスポーツ振興事業の実施（ふるさと納税制度活用）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・こども未来基金：次代を担う子どもたちの健やかな成長に資するための事業の実施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・地域福祉基金：老人福祉施設整備事業、児童福祉施設整備事業への充当のため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・スポーツ振興基金：ふるさと納税制度を原資に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・庁舎整備基金：将来的な庁舎整備に向けて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・こども未来基金：将来的な子育て支援拠点の整備を見据えて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・個々の事業の進捗等に応じて対応する特定目的基金の取り崩しを行い、充当する予定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普通交付税の算定誤りによる過大交付があったことによる一時的な積み立て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百万円、利子積み立て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・令和５年度会計にて予想される過大交付分の普通交付税減少を補填するかたちで一時積み立て分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・財政調整基金の残高は、約９，０００百万円（標準財政規模の２割程度）を確保することを目標にしている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・会計の収支状況を見ながら、安定的な財政運営ができるよう、積み立て、取り崩しを行う予定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償還財源に充てるための取り崩しを行わず、利子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・大型事業の実施に伴い借り入れた市債の償還について、不足する償還財源に充てるための取り崩しを行っていくため、令和８年頃までは減少傾向となる予定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99F1B6F-9D8A-4BC5-83C7-C98848E2E7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2DE6FDA-A7D3-4B88-B5BA-7CC7B2A152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3F487863-A038-40B7-89D0-AF96CF8357F6}"/>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2A22095-0E7D-4049-9276-D23FCBA685F6}"/>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D94F9B6A-77D0-4721-B31D-C8BDEB4CB75B}"/>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F954D28A-A591-4622-94B6-CC35B2EDBFD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EDF55BEC-FB77-4240-A96C-78538BB04EF8}"/>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42119BB8-D8FE-47A0-AA86-BF7A50D17F14}"/>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6CE4B19D-FDF9-4941-9085-03C9A0A9550D}"/>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8C201813-4FA3-450A-90B4-1BA3D488097D}"/>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11B09030-8850-481F-8D82-64FE3A9D30AE}"/>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2F319347-D341-4A3C-ACC0-C048C9578856}"/>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1F3EB11C-32CE-47A2-871F-1504DC92E4F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40C2C803-B10B-492F-BF07-68994E72A00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825EE6E6-8AEA-438A-90A0-580213C1827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D1CC59C1-C5CE-42BF-8890-0D9970A1550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9AABD218-4CB0-42F3-9896-18A4C3B85F1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E09EA2D2-5F40-4336-A0DE-99C33A1FDF5A}"/>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83032B65-7F9F-415E-BC11-473ECBA4962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CDC9B8FF-D091-4A77-A08C-117EE8CB089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151,608
148,506
419.21
82,705,586
77,619,506
4,682,684
45,865,838
60,174,594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82B91EDF-6B51-4CD7-9978-5273C935DD4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BAE70381-4B51-41E7-B869-829B64A376B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ED37A543-01C4-456E-87B6-14E10D5FC78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B7B54C7D-F8C8-49AF-A787-218C03E5E9AD}"/>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BDA6C095-0641-4222-B4BF-EB2790C029FA}"/>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CCD4D63B-6039-4432-86EC-8C84A4A693B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72592345-7243-4B61-AF48-EB03BADF054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5F72CE16-9A29-469F-A9A1-6A530BE6D6F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91F430AB-05A1-4581-A70E-71CE75BC55E2}"/>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AFED8EE-7364-43CD-84A5-3052F94282C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62D7068-5716-4F49-9D58-585A35D09C68}"/>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7F2C19F-F1CD-4C6A-BE8C-A6C9CB44182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1F98B96E-9378-476B-BF8A-B4CF71F51F42}"/>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D1F8F885-4C6D-4802-9E1C-E5C448CB46C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D1800681-CC54-45D8-B836-757CDA5A95CC}"/>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59213F27-835C-4319-8D8B-4DB2F00DB09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4C7151C2-7EA6-4FE0-84D4-BEBB9C70C16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C289E172-2F8B-4C6F-AA71-A8F090D1FB4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7F7F7DC0-AC18-4BBA-BBC4-CCBBC24FC1CF}"/>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7792F078-682A-4D34-8516-1EB7EB6AB246}"/>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9B91410B-2E0F-44BB-82A2-54F9082D78A8}"/>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797B4A0C-9B54-437E-A0A9-73DC556ED74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A4D0DBD0-6207-46BE-817B-6235EB769E5D}"/>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D1121CD9-3283-4529-AA30-C6083ABAF1B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E0C19907-1299-4DE6-A42E-62F3251DC519}"/>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AE88DECE-A3BE-4C7C-8C09-53DD5D41E32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B74613D2-1B35-49AC-AECE-C6C18BB451AF}"/>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43859344-DE36-4AC5-A430-7A4AEC0FCF8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1540756B-8E90-40F4-8C3E-B967EB94429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DC246675-8C5C-45AE-A1C5-966AD8BA00E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3D763D04-2A44-4EEF-8465-8A191C2836E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9A514668-54AD-4FD9-83B9-09925981163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A0988287-515F-45F7-9916-447EC315E14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86DC9D00-553B-4D00-B23A-8246C3055314}"/>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6759E0CC-FFEF-4840-9CA5-2885810CC3A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令和４年度の有形固定資産減価償却率は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ポイント上昇した。類似団体の平均</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大きい数値となっている。これらの数値は、老朽化した資産を多く抱えていることを示しており、今後、既存施設の維持補修費の増加が想定される。こうした将来の維持管理費用に備え、公共施設の集約統合等による適正配置を進めるとともに、ライフサイクルコストを考慮した適正な維持管理に努めることで財政負担の軽減を図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30A82555-9D99-4DD0-AD21-02150190ADD9}"/>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27AE0BF8-BB7B-4A0D-BAAD-78B22773664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408E05BD-81F1-4834-9F8B-2AC60F34F3F6}"/>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3C955964-555C-424F-98F4-E111F4457D71}"/>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8341F28F-ED7E-4BD2-81C2-A05A29AC5BBE}"/>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821C8BC5-B26A-4F6C-AE16-4A94B023E718}"/>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DDA99919-DEF4-4EA2-8A56-174AD7F969EB}"/>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E601C9FB-42F2-4B71-A8F0-540AEE83154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13337150-4634-4BCF-9854-AEDE128B9D95}"/>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879D7CDD-7906-4A23-B7C9-B44DE484F9C6}"/>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18D375AD-544F-4015-9D03-ACF042966871}"/>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C04F65C7-3E39-40EA-B0E6-0C8B9778007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10E28B34-63D3-403A-972D-BB347612EF5F}"/>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17453A69-1212-44B8-B7F5-04E81B9D374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33</xdr:row>
      <xdr:rowOff>86741</xdr:rowOff>
    </xdr:to>
    <xdr:cxnSp macro="">
      <xdr:nvCxnSpPr>
        <xdr:cNvPr id="71" name="直線コネクタ 70">
          <a:extLst>
            <a:ext uri="{FF2B5EF4-FFF2-40B4-BE49-F238E27FC236}">
              <a16:creationId xmlns:a16="http://schemas.microsoft.com/office/drawing/2014/main" id="{E97FE0E8-B17B-427A-8DD6-0343DDCC68FB}"/>
            </a:ext>
          </a:extLst>
        </xdr:cNvPr>
        <xdr:cNvCxnSpPr/>
      </xdr:nvCxnSpPr>
      <xdr:spPr>
        <a:xfrm flipV="1">
          <a:off x="4760595" y="4613275"/>
          <a:ext cx="1270" cy="113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90568</xdr:rowOff>
    </xdr:from>
    <xdr:ext cx="405111" cy="259045"/>
    <xdr:sp macro="" textlink="">
      <xdr:nvSpPr>
        <xdr:cNvPr id="72" name="有形固定資産減価償却率最小値テキスト">
          <a:extLst>
            <a:ext uri="{FF2B5EF4-FFF2-40B4-BE49-F238E27FC236}">
              <a16:creationId xmlns:a16="http://schemas.microsoft.com/office/drawing/2014/main" id="{5A6EABDE-EED7-4DAF-A850-DB6F5BB4C038}"/>
            </a:ext>
          </a:extLst>
        </xdr:cNvPr>
        <xdr:cNvSpPr txBox="1"/>
      </xdr:nvSpPr>
      <xdr:spPr>
        <a:xfrm>
          <a:off x="4813300" y="574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86741</xdr:rowOff>
    </xdr:from>
    <xdr:to>
      <xdr:col>23</xdr:col>
      <xdr:colOff>174625</xdr:colOff>
      <xdr:row>33</xdr:row>
      <xdr:rowOff>86741</xdr:rowOff>
    </xdr:to>
    <xdr:cxnSp macro="">
      <xdr:nvCxnSpPr>
        <xdr:cNvPr id="73" name="直線コネクタ 72">
          <a:extLst>
            <a:ext uri="{FF2B5EF4-FFF2-40B4-BE49-F238E27FC236}">
              <a16:creationId xmlns:a16="http://schemas.microsoft.com/office/drawing/2014/main" id="{8708DEE8-6A4D-44C4-9A9D-93D3E624BC88}"/>
            </a:ext>
          </a:extLst>
        </xdr:cNvPr>
        <xdr:cNvCxnSpPr/>
      </xdr:nvCxnSpPr>
      <xdr:spPr>
        <a:xfrm>
          <a:off x="4673600" y="57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4" name="有形固定資産減価償却率最大値テキスト">
          <a:extLst>
            <a:ext uri="{FF2B5EF4-FFF2-40B4-BE49-F238E27FC236}">
              <a16:creationId xmlns:a16="http://schemas.microsoft.com/office/drawing/2014/main" id="{7E1830A4-BF97-4CFE-B735-BA89838802AF}"/>
            </a:ext>
          </a:extLst>
        </xdr:cNvPr>
        <xdr:cNvSpPr txBox="1"/>
      </xdr:nvSpPr>
      <xdr:spPr>
        <a:xfrm>
          <a:off x="4813300" y="43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5" name="直線コネクタ 74">
          <a:extLst>
            <a:ext uri="{FF2B5EF4-FFF2-40B4-BE49-F238E27FC236}">
              <a16:creationId xmlns:a16="http://schemas.microsoft.com/office/drawing/2014/main" id="{DB7965BC-0B51-42D9-A84D-AC480BEE39E1}"/>
            </a:ext>
          </a:extLst>
        </xdr:cNvPr>
        <xdr:cNvCxnSpPr/>
      </xdr:nvCxnSpPr>
      <xdr:spPr>
        <a:xfrm>
          <a:off x="4673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114190</xdr:rowOff>
    </xdr:from>
    <xdr:ext cx="405111" cy="259045"/>
    <xdr:sp macro="" textlink="">
      <xdr:nvSpPr>
        <xdr:cNvPr id="76" name="有形固定資産減価償却率平均値テキスト">
          <a:extLst>
            <a:ext uri="{FF2B5EF4-FFF2-40B4-BE49-F238E27FC236}">
              <a16:creationId xmlns:a16="http://schemas.microsoft.com/office/drawing/2014/main" id="{A2280880-78B2-42C3-B04B-15E191A4AB11}"/>
            </a:ext>
          </a:extLst>
        </xdr:cNvPr>
        <xdr:cNvSpPr txBox="1"/>
      </xdr:nvSpPr>
      <xdr:spPr>
        <a:xfrm>
          <a:off x="4813300" y="4914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91313</xdr:rowOff>
    </xdr:from>
    <xdr:to>
      <xdr:col>23</xdr:col>
      <xdr:colOff>136525</xdr:colOff>
      <xdr:row>30</xdr:row>
      <xdr:rowOff>21463</xdr:rowOff>
    </xdr:to>
    <xdr:sp macro="" textlink="">
      <xdr:nvSpPr>
        <xdr:cNvPr id="77" name="フローチャート: 判断 76">
          <a:extLst>
            <a:ext uri="{FF2B5EF4-FFF2-40B4-BE49-F238E27FC236}">
              <a16:creationId xmlns:a16="http://schemas.microsoft.com/office/drawing/2014/main" id="{4A08F060-7B2F-4F0C-A4A0-06E213BBC0F9}"/>
            </a:ext>
          </a:extLst>
        </xdr:cNvPr>
        <xdr:cNvSpPr/>
      </xdr:nvSpPr>
      <xdr:spPr>
        <a:xfrm>
          <a:off x="4711700" y="506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26543</xdr:rowOff>
    </xdr:from>
    <xdr:to>
      <xdr:col>19</xdr:col>
      <xdr:colOff>187325</xdr:colOff>
      <xdr:row>29</xdr:row>
      <xdr:rowOff>128143</xdr:rowOff>
    </xdr:to>
    <xdr:sp macro="" textlink="">
      <xdr:nvSpPr>
        <xdr:cNvPr id="78" name="フローチャート: 判断 77">
          <a:extLst>
            <a:ext uri="{FF2B5EF4-FFF2-40B4-BE49-F238E27FC236}">
              <a16:creationId xmlns:a16="http://schemas.microsoft.com/office/drawing/2014/main" id="{00A7CBFC-EEED-4161-B609-57345DFBDF41}"/>
            </a:ext>
          </a:extLst>
        </xdr:cNvPr>
        <xdr:cNvSpPr/>
      </xdr:nvSpPr>
      <xdr:spPr>
        <a:xfrm>
          <a:off x="4000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30861</xdr:rowOff>
    </xdr:from>
    <xdr:to>
      <xdr:col>15</xdr:col>
      <xdr:colOff>187325</xdr:colOff>
      <xdr:row>29</xdr:row>
      <xdr:rowOff>132461</xdr:rowOff>
    </xdr:to>
    <xdr:sp macro="" textlink="">
      <xdr:nvSpPr>
        <xdr:cNvPr id="79" name="フローチャート: 判断 78">
          <a:extLst>
            <a:ext uri="{FF2B5EF4-FFF2-40B4-BE49-F238E27FC236}">
              <a16:creationId xmlns:a16="http://schemas.microsoft.com/office/drawing/2014/main" id="{58B623BF-4889-4191-8BB7-A6D0FCD7288B}"/>
            </a:ext>
          </a:extLst>
        </xdr:cNvPr>
        <xdr:cNvSpPr/>
      </xdr:nvSpPr>
      <xdr:spPr>
        <a:xfrm>
          <a:off x="3238500" y="50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0" name="フローチャート: 判断 79">
          <a:extLst>
            <a:ext uri="{FF2B5EF4-FFF2-40B4-BE49-F238E27FC236}">
              <a16:creationId xmlns:a16="http://schemas.microsoft.com/office/drawing/2014/main" id="{62BC6F2C-06A4-4FEC-8E1E-3E95DD0CB2B9}"/>
            </a:ext>
          </a:extLst>
        </xdr:cNvPr>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141859</xdr:rowOff>
    </xdr:from>
    <xdr:to>
      <xdr:col>7</xdr:col>
      <xdr:colOff>187325</xdr:colOff>
      <xdr:row>29</xdr:row>
      <xdr:rowOff>72009</xdr:rowOff>
    </xdr:to>
    <xdr:sp macro="" textlink="">
      <xdr:nvSpPr>
        <xdr:cNvPr id="81" name="フローチャート: 判断 80">
          <a:extLst>
            <a:ext uri="{FF2B5EF4-FFF2-40B4-BE49-F238E27FC236}">
              <a16:creationId xmlns:a16="http://schemas.microsoft.com/office/drawing/2014/main" id="{C445B9B4-C186-4179-94E3-94D496F175DF}"/>
            </a:ext>
          </a:extLst>
        </xdr:cNvPr>
        <xdr:cNvSpPr/>
      </xdr:nvSpPr>
      <xdr:spPr>
        <a:xfrm>
          <a:off x="1714500" y="494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D873C54-3861-4BD6-8DE6-771B390D1B7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297D2B2-7B3A-499E-A8FE-F50C00464A5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2FEB578-5513-4BA5-A75F-F8FAE37DEAC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3D57C11-C099-49ED-923C-4AB2A9299DF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0BCDBDE-526F-4E1B-9345-7C197EB6BC1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1397</xdr:rowOff>
    </xdr:from>
    <xdr:to>
      <xdr:col>23</xdr:col>
      <xdr:colOff>136525</xdr:colOff>
      <xdr:row>33</xdr:row>
      <xdr:rowOff>102997</xdr:rowOff>
    </xdr:to>
    <xdr:sp macro="" textlink="">
      <xdr:nvSpPr>
        <xdr:cNvPr id="87" name="楕円 86">
          <a:extLst>
            <a:ext uri="{FF2B5EF4-FFF2-40B4-BE49-F238E27FC236}">
              <a16:creationId xmlns:a16="http://schemas.microsoft.com/office/drawing/2014/main" id="{9279D2C9-D125-43D2-BD44-CA5C804165DE}"/>
            </a:ext>
          </a:extLst>
        </xdr:cNvPr>
        <xdr:cNvSpPr/>
      </xdr:nvSpPr>
      <xdr:spPr>
        <a:xfrm>
          <a:off x="4711700" y="565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87774</xdr:rowOff>
    </xdr:from>
    <xdr:ext cx="405111" cy="259045"/>
    <xdr:sp macro="" textlink="">
      <xdr:nvSpPr>
        <xdr:cNvPr id="88" name="有形固定資産減価償却率該当値テキスト">
          <a:extLst>
            <a:ext uri="{FF2B5EF4-FFF2-40B4-BE49-F238E27FC236}">
              <a16:creationId xmlns:a16="http://schemas.microsoft.com/office/drawing/2014/main" id="{85D3A5B1-060C-4620-B51F-C3E9E86CB6B7}"/>
            </a:ext>
          </a:extLst>
        </xdr:cNvPr>
        <xdr:cNvSpPr txBox="1"/>
      </xdr:nvSpPr>
      <xdr:spPr>
        <a:xfrm>
          <a:off x="4813300" y="5574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129667</xdr:rowOff>
    </xdr:from>
    <xdr:to>
      <xdr:col>19</xdr:col>
      <xdr:colOff>187325</xdr:colOff>
      <xdr:row>33</xdr:row>
      <xdr:rowOff>59817</xdr:rowOff>
    </xdr:to>
    <xdr:sp macro="" textlink="">
      <xdr:nvSpPr>
        <xdr:cNvPr id="89" name="楕円 88">
          <a:extLst>
            <a:ext uri="{FF2B5EF4-FFF2-40B4-BE49-F238E27FC236}">
              <a16:creationId xmlns:a16="http://schemas.microsoft.com/office/drawing/2014/main" id="{8D8AA4AF-2810-4C70-A343-3E113F650C23}"/>
            </a:ext>
          </a:extLst>
        </xdr:cNvPr>
        <xdr:cNvSpPr/>
      </xdr:nvSpPr>
      <xdr:spPr>
        <a:xfrm>
          <a:off x="4000500" y="56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9017</xdr:rowOff>
    </xdr:from>
    <xdr:to>
      <xdr:col>23</xdr:col>
      <xdr:colOff>85725</xdr:colOff>
      <xdr:row>33</xdr:row>
      <xdr:rowOff>52197</xdr:rowOff>
    </xdr:to>
    <xdr:cxnSp macro="">
      <xdr:nvCxnSpPr>
        <xdr:cNvPr id="90" name="直線コネクタ 89">
          <a:extLst>
            <a:ext uri="{FF2B5EF4-FFF2-40B4-BE49-F238E27FC236}">
              <a16:creationId xmlns:a16="http://schemas.microsoft.com/office/drawing/2014/main" id="{D4277EF7-1249-445A-AD5F-2A9E56D6F98A}"/>
            </a:ext>
          </a:extLst>
        </xdr:cNvPr>
        <xdr:cNvCxnSpPr/>
      </xdr:nvCxnSpPr>
      <xdr:spPr>
        <a:xfrm>
          <a:off x="4051300" y="5666867"/>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125349</xdr:rowOff>
    </xdr:from>
    <xdr:to>
      <xdr:col>15</xdr:col>
      <xdr:colOff>187325</xdr:colOff>
      <xdr:row>33</xdr:row>
      <xdr:rowOff>55499</xdr:rowOff>
    </xdr:to>
    <xdr:sp macro="" textlink="">
      <xdr:nvSpPr>
        <xdr:cNvPr id="91" name="楕円 90">
          <a:extLst>
            <a:ext uri="{FF2B5EF4-FFF2-40B4-BE49-F238E27FC236}">
              <a16:creationId xmlns:a16="http://schemas.microsoft.com/office/drawing/2014/main" id="{658E7FE3-2E04-491D-A451-710F72865B05}"/>
            </a:ext>
          </a:extLst>
        </xdr:cNvPr>
        <xdr:cNvSpPr/>
      </xdr:nvSpPr>
      <xdr:spPr>
        <a:xfrm>
          <a:off x="3238500" y="56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4699</xdr:rowOff>
    </xdr:from>
    <xdr:to>
      <xdr:col>19</xdr:col>
      <xdr:colOff>136525</xdr:colOff>
      <xdr:row>33</xdr:row>
      <xdr:rowOff>9017</xdr:rowOff>
    </xdr:to>
    <xdr:cxnSp macro="">
      <xdr:nvCxnSpPr>
        <xdr:cNvPr id="92" name="直線コネクタ 91">
          <a:extLst>
            <a:ext uri="{FF2B5EF4-FFF2-40B4-BE49-F238E27FC236}">
              <a16:creationId xmlns:a16="http://schemas.microsoft.com/office/drawing/2014/main" id="{A33B8560-CDA7-4B69-AEC8-A453DF54E0EB}"/>
            </a:ext>
          </a:extLst>
        </xdr:cNvPr>
        <xdr:cNvCxnSpPr/>
      </xdr:nvCxnSpPr>
      <xdr:spPr>
        <a:xfrm>
          <a:off x="3289300" y="5662549"/>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82169</xdr:rowOff>
    </xdr:from>
    <xdr:to>
      <xdr:col>11</xdr:col>
      <xdr:colOff>187325</xdr:colOff>
      <xdr:row>33</xdr:row>
      <xdr:rowOff>12319</xdr:rowOff>
    </xdr:to>
    <xdr:sp macro="" textlink="">
      <xdr:nvSpPr>
        <xdr:cNvPr id="93" name="楕円 92">
          <a:extLst>
            <a:ext uri="{FF2B5EF4-FFF2-40B4-BE49-F238E27FC236}">
              <a16:creationId xmlns:a16="http://schemas.microsoft.com/office/drawing/2014/main" id="{1BAD6AD0-711A-4754-886F-0CF373E05629}"/>
            </a:ext>
          </a:extLst>
        </xdr:cNvPr>
        <xdr:cNvSpPr/>
      </xdr:nvSpPr>
      <xdr:spPr>
        <a:xfrm>
          <a:off x="2476500" y="55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132969</xdr:rowOff>
    </xdr:from>
    <xdr:to>
      <xdr:col>15</xdr:col>
      <xdr:colOff>136525</xdr:colOff>
      <xdr:row>33</xdr:row>
      <xdr:rowOff>4699</xdr:rowOff>
    </xdr:to>
    <xdr:cxnSp macro="">
      <xdr:nvCxnSpPr>
        <xdr:cNvPr id="94" name="直線コネクタ 93">
          <a:extLst>
            <a:ext uri="{FF2B5EF4-FFF2-40B4-BE49-F238E27FC236}">
              <a16:creationId xmlns:a16="http://schemas.microsoft.com/office/drawing/2014/main" id="{03DFE33F-F2D0-4BBE-A278-B7224954B0A5}"/>
            </a:ext>
          </a:extLst>
        </xdr:cNvPr>
        <xdr:cNvCxnSpPr/>
      </xdr:nvCxnSpPr>
      <xdr:spPr>
        <a:xfrm>
          <a:off x="2527300" y="561936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56261</xdr:rowOff>
    </xdr:from>
    <xdr:to>
      <xdr:col>7</xdr:col>
      <xdr:colOff>187325</xdr:colOff>
      <xdr:row>32</xdr:row>
      <xdr:rowOff>157861</xdr:rowOff>
    </xdr:to>
    <xdr:sp macro="" textlink="">
      <xdr:nvSpPr>
        <xdr:cNvPr id="95" name="楕円 94">
          <a:extLst>
            <a:ext uri="{FF2B5EF4-FFF2-40B4-BE49-F238E27FC236}">
              <a16:creationId xmlns:a16="http://schemas.microsoft.com/office/drawing/2014/main" id="{6E150DEF-89C1-432B-A0C5-CD905553E73D}"/>
            </a:ext>
          </a:extLst>
        </xdr:cNvPr>
        <xdr:cNvSpPr/>
      </xdr:nvSpPr>
      <xdr:spPr>
        <a:xfrm>
          <a:off x="1714500" y="554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107061</xdr:rowOff>
    </xdr:from>
    <xdr:to>
      <xdr:col>11</xdr:col>
      <xdr:colOff>136525</xdr:colOff>
      <xdr:row>32</xdr:row>
      <xdr:rowOff>132969</xdr:rowOff>
    </xdr:to>
    <xdr:cxnSp macro="">
      <xdr:nvCxnSpPr>
        <xdr:cNvPr id="96" name="直線コネクタ 95">
          <a:extLst>
            <a:ext uri="{FF2B5EF4-FFF2-40B4-BE49-F238E27FC236}">
              <a16:creationId xmlns:a16="http://schemas.microsoft.com/office/drawing/2014/main" id="{018587E2-80EC-448A-B939-238C5F523877}"/>
            </a:ext>
          </a:extLst>
        </xdr:cNvPr>
        <xdr:cNvCxnSpPr/>
      </xdr:nvCxnSpPr>
      <xdr:spPr>
        <a:xfrm>
          <a:off x="1765300" y="5593461"/>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144670</xdr:rowOff>
    </xdr:from>
    <xdr:ext cx="405111" cy="259045"/>
    <xdr:sp macro="" textlink="">
      <xdr:nvSpPr>
        <xdr:cNvPr id="97" name="n_1aveValue有形固定資産減価償却率">
          <a:extLst>
            <a:ext uri="{FF2B5EF4-FFF2-40B4-BE49-F238E27FC236}">
              <a16:creationId xmlns:a16="http://schemas.microsoft.com/office/drawing/2014/main" id="{EFC1D4DB-1E85-4BF6-BDEE-C436095ED574}"/>
            </a:ext>
          </a:extLst>
        </xdr:cNvPr>
        <xdr:cNvSpPr txBox="1"/>
      </xdr:nvSpPr>
      <xdr:spPr>
        <a:xfrm>
          <a:off x="3836044" y="4773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148988</xdr:rowOff>
    </xdr:from>
    <xdr:ext cx="405111" cy="259045"/>
    <xdr:sp macro="" textlink="">
      <xdr:nvSpPr>
        <xdr:cNvPr id="98" name="n_2aveValue有形固定資産減価償却率">
          <a:extLst>
            <a:ext uri="{FF2B5EF4-FFF2-40B4-BE49-F238E27FC236}">
              <a16:creationId xmlns:a16="http://schemas.microsoft.com/office/drawing/2014/main" id="{7CC420C3-5987-472D-B171-A35A5BC41508}"/>
            </a:ext>
          </a:extLst>
        </xdr:cNvPr>
        <xdr:cNvSpPr txBox="1"/>
      </xdr:nvSpPr>
      <xdr:spPr>
        <a:xfrm>
          <a:off x="3086744" y="477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9" name="n_3aveValue有形固定資産減価償却率">
          <a:extLst>
            <a:ext uri="{FF2B5EF4-FFF2-40B4-BE49-F238E27FC236}">
              <a16:creationId xmlns:a16="http://schemas.microsoft.com/office/drawing/2014/main" id="{A99031DC-090C-4C27-BDC7-ECB070E61616}"/>
            </a:ext>
          </a:extLst>
        </xdr:cNvPr>
        <xdr:cNvSpPr txBox="1"/>
      </xdr:nvSpPr>
      <xdr:spPr>
        <a:xfrm>
          <a:off x="2324744" y="476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88536</xdr:rowOff>
    </xdr:from>
    <xdr:ext cx="405111" cy="259045"/>
    <xdr:sp macro="" textlink="">
      <xdr:nvSpPr>
        <xdr:cNvPr id="100" name="n_4aveValue有形固定資産減価償却率">
          <a:extLst>
            <a:ext uri="{FF2B5EF4-FFF2-40B4-BE49-F238E27FC236}">
              <a16:creationId xmlns:a16="http://schemas.microsoft.com/office/drawing/2014/main" id="{89A21CEE-5591-4306-9693-EB2880B1AD37}"/>
            </a:ext>
          </a:extLst>
        </xdr:cNvPr>
        <xdr:cNvSpPr txBox="1"/>
      </xdr:nvSpPr>
      <xdr:spPr>
        <a:xfrm>
          <a:off x="1562744" y="4717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50944</xdr:rowOff>
    </xdr:from>
    <xdr:ext cx="405111" cy="259045"/>
    <xdr:sp macro="" textlink="">
      <xdr:nvSpPr>
        <xdr:cNvPr id="101" name="n_1mainValue有形固定資産減価償却率">
          <a:extLst>
            <a:ext uri="{FF2B5EF4-FFF2-40B4-BE49-F238E27FC236}">
              <a16:creationId xmlns:a16="http://schemas.microsoft.com/office/drawing/2014/main" id="{9D1EC3A3-91FF-4B22-9F8A-60E7F22DAC86}"/>
            </a:ext>
          </a:extLst>
        </xdr:cNvPr>
        <xdr:cNvSpPr txBox="1"/>
      </xdr:nvSpPr>
      <xdr:spPr>
        <a:xfrm>
          <a:off x="3836044" y="570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46626</xdr:rowOff>
    </xdr:from>
    <xdr:ext cx="405111" cy="259045"/>
    <xdr:sp macro="" textlink="">
      <xdr:nvSpPr>
        <xdr:cNvPr id="102" name="n_2mainValue有形固定資産減価償却率">
          <a:extLst>
            <a:ext uri="{FF2B5EF4-FFF2-40B4-BE49-F238E27FC236}">
              <a16:creationId xmlns:a16="http://schemas.microsoft.com/office/drawing/2014/main" id="{70907EA4-EF09-43D9-977C-7487E4D389A1}"/>
            </a:ext>
          </a:extLst>
        </xdr:cNvPr>
        <xdr:cNvSpPr txBox="1"/>
      </xdr:nvSpPr>
      <xdr:spPr>
        <a:xfrm>
          <a:off x="3086744" y="5704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3446</xdr:rowOff>
    </xdr:from>
    <xdr:ext cx="405111" cy="259045"/>
    <xdr:sp macro="" textlink="">
      <xdr:nvSpPr>
        <xdr:cNvPr id="103" name="n_3mainValue有形固定資産減価償却率">
          <a:extLst>
            <a:ext uri="{FF2B5EF4-FFF2-40B4-BE49-F238E27FC236}">
              <a16:creationId xmlns:a16="http://schemas.microsoft.com/office/drawing/2014/main" id="{1728EC0B-2934-4BE9-9F4B-0F4229F11FAD}"/>
            </a:ext>
          </a:extLst>
        </xdr:cNvPr>
        <xdr:cNvSpPr txBox="1"/>
      </xdr:nvSpPr>
      <xdr:spPr>
        <a:xfrm>
          <a:off x="2324744" y="5661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148988</xdr:rowOff>
    </xdr:from>
    <xdr:ext cx="405111" cy="259045"/>
    <xdr:sp macro="" textlink="">
      <xdr:nvSpPr>
        <xdr:cNvPr id="104" name="n_4mainValue有形固定資産減価償却率">
          <a:extLst>
            <a:ext uri="{FF2B5EF4-FFF2-40B4-BE49-F238E27FC236}">
              <a16:creationId xmlns:a16="http://schemas.microsoft.com/office/drawing/2014/main" id="{F48788A0-E4DF-4606-B0CE-1BE5C0B70F54}"/>
            </a:ext>
          </a:extLst>
        </xdr:cNvPr>
        <xdr:cNvSpPr txBox="1"/>
      </xdr:nvSpPr>
      <xdr:spPr>
        <a:xfrm>
          <a:off x="1562744" y="563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6A8A8B5F-E10A-4665-A3BF-598E6BED28C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54C049F5-067B-411A-AA90-7AE2B731846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FA2AB267-CD1D-4401-B2D4-AB78686BB27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BC16BF6F-4B58-48E0-BEBA-7CBFC126540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1EC2883E-4619-4D4C-AD03-6DFBECA7864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D22266D-1945-4E6C-86D3-04106E9F1D0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40A6FB48-A612-466C-81DC-9F05BBD1FF2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8A8ABD6D-D99F-4F3D-B896-DE7178777E43}"/>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98901463-2286-44FA-B762-853CB19B738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92992A4A-5904-47FB-B3F4-4848AC1D012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BB8E8DED-DBB4-473D-A473-DEF66A98D79A}"/>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D1E358A6-42C3-4C18-975C-9849E31CD3D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DF63BAB9-53C6-483F-8B11-3ADD2FD098E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令和４年度における債務償還比率は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主な要因として、一般会計等における地方債残高が減少したことに加え、財政調整基金が増加したことが挙げられる。地方債発行額全体としても減少しており、償還額以上の借入を行わないことにより市債残高の増加は抑制されている。また、将来の財政運営を安定化させることを目的に、基金残高の確保に取り組んできたが、今後とも財政規律の維持に努めた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DE7FC686-A044-4C46-94F9-DAC1B97A8EB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352136C5-B983-4AB2-AABF-CB8CCD7861C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AAF48437-F8E3-4798-B20A-12904AD158E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5BB2D2E7-4D91-4A8C-89B9-C487AD983749}"/>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3255BEC4-0958-423D-B565-DE2DF4F048A2}"/>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7BBF68DB-27BF-4EE1-9B16-9F55DE4D5843}"/>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1CA8CCAA-D0A3-46BB-B4DE-693BBE8FA29D}"/>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44E9D56B-DF41-44B1-BF8A-22F8ED20DF0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E302E41C-912C-45A4-AC1C-AD2FD309FD87}"/>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47F2358B-C20E-4301-8239-8218DF37662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C5E5FEF0-4B2D-481E-912B-B114C82BEF48}"/>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A6281AC6-5A04-4C1F-833E-386A2F9CF1F3}"/>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C251E95E-364D-417D-8198-674846C40367}"/>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8C26D203-D4F8-4477-9509-72B49893E12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44F8D154-A842-4229-9E71-52DDE534C0C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143235</xdr:rowOff>
    </xdr:to>
    <xdr:cxnSp macro="">
      <xdr:nvCxnSpPr>
        <xdr:cNvPr id="133" name="直線コネクタ 132">
          <a:extLst>
            <a:ext uri="{FF2B5EF4-FFF2-40B4-BE49-F238E27FC236}">
              <a16:creationId xmlns:a16="http://schemas.microsoft.com/office/drawing/2014/main" id="{62460135-3040-4B06-B8F9-90E381CDF1F9}"/>
            </a:ext>
          </a:extLst>
        </xdr:cNvPr>
        <xdr:cNvCxnSpPr/>
      </xdr:nvCxnSpPr>
      <xdr:spPr>
        <a:xfrm flipV="1">
          <a:off x="14793595" y="4541308"/>
          <a:ext cx="1269" cy="1259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147062</xdr:rowOff>
    </xdr:from>
    <xdr:ext cx="469744" cy="259045"/>
    <xdr:sp macro="" textlink="">
      <xdr:nvSpPr>
        <xdr:cNvPr id="134" name="債務償還比率最小値テキスト">
          <a:extLst>
            <a:ext uri="{FF2B5EF4-FFF2-40B4-BE49-F238E27FC236}">
              <a16:creationId xmlns:a16="http://schemas.microsoft.com/office/drawing/2014/main" id="{FA126BD7-5814-4168-BB5B-17943D4FA631}"/>
            </a:ext>
          </a:extLst>
        </xdr:cNvPr>
        <xdr:cNvSpPr txBox="1"/>
      </xdr:nvSpPr>
      <xdr:spPr>
        <a:xfrm>
          <a:off x="14846300" y="580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143235</xdr:rowOff>
    </xdr:from>
    <xdr:to>
      <xdr:col>76</xdr:col>
      <xdr:colOff>111125</xdr:colOff>
      <xdr:row>33</xdr:row>
      <xdr:rowOff>143235</xdr:rowOff>
    </xdr:to>
    <xdr:cxnSp macro="">
      <xdr:nvCxnSpPr>
        <xdr:cNvPr id="135" name="直線コネクタ 134">
          <a:extLst>
            <a:ext uri="{FF2B5EF4-FFF2-40B4-BE49-F238E27FC236}">
              <a16:creationId xmlns:a16="http://schemas.microsoft.com/office/drawing/2014/main" id="{99759CA6-5268-46C3-9172-C81601AEFE94}"/>
            </a:ext>
          </a:extLst>
        </xdr:cNvPr>
        <xdr:cNvCxnSpPr/>
      </xdr:nvCxnSpPr>
      <xdr:spPr>
        <a:xfrm>
          <a:off x="14706600" y="580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808B30FC-3CF3-4643-895E-25A480FAA394}"/>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71251EF5-920A-4931-902F-F208DECA7332}"/>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109512</xdr:rowOff>
    </xdr:from>
    <xdr:ext cx="469744" cy="259045"/>
    <xdr:sp macro="" textlink="">
      <xdr:nvSpPr>
        <xdr:cNvPr id="138" name="債務償還比率平均値テキスト">
          <a:extLst>
            <a:ext uri="{FF2B5EF4-FFF2-40B4-BE49-F238E27FC236}">
              <a16:creationId xmlns:a16="http://schemas.microsoft.com/office/drawing/2014/main" id="{0B37EC22-76F4-457B-AF14-B72B99117F72}"/>
            </a:ext>
          </a:extLst>
        </xdr:cNvPr>
        <xdr:cNvSpPr txBox="1"/>
      </xdr:nvSpPr>
      <xdr:spPr>
        <a:xfrm>
          <a:off x="14846300" y="5253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131085</xdr:rowOff>
    </xdr:from>
    <xdr:to>
      <xdr:col>76</xdr:col>
      <xdr:colOff>73025</xdr:colOff>
      <xdr:row>31</xdr:row>
      <xdr:rowOff>61235</xdr:rowOff>
    </xdr:to>
    <xdr:sp macro="" textlink="">
      <xdr:nvSpPr>
        <xdr:cNvPr id="139" name="フローチャート: 判断 138">
          <a:extLst>
            <a:ext uri="{FF2B5EF4-FFF2-40B4-BE49-F238E27FC236}">
              <a16:creationId xmlns:a16="http://schemas.microsoft.com/office/drawing/2014/main" id="{61A7EA92-2A24-48EC-85A6-B099C5CCAB14}"/>
            </a:ext>
          </a:extLst>
        </xdr:cNvPr>
        <xdr:cNvSpPr/>
      </xdr:nvSpPr>
      <xdr:spPr>
        <a:xfrm>
          <a:off x="14744700" y="527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93842</xdr:rowOff>
    </xdr:from>
    <xdr:to>
      <xdr:col>72</xdr:col>
      <xdr:colOff>123825</xdr:colOff>
      <xdr:row>31</xdr:row>
      <xdr:rowOff>23992</xdr:rowOff>
    </xdr:to>
    <xdr:sp macro="" textlink="">
      <xdr:nvSpPr>
        <xdr:cNvPr id="140" name="フローチャート: 判断 139">
          <a:extLst>
            <a:ext uri="{FF2B5EF4-FFF2-40B4-BE49-F238E27FC236}">
              <a16:creationId xmlns:a16="http://schemas.microsoft.com/office/drawing/2014/main" id="{35FBAF01-63B9-4DB5-A217-F1FEB66A5C9A}"/>
            </a:ext>
          </a:extLst>
        </xdr:cNvPr>
        <xdr:cNvSpPr/>
      </xdr:nvSpPr>
      <xdr:spPr>
        <a:xfrm>
          <a:off x="14033500" y="523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106627</xdr:rowOff>
    </xdr:from>
    <xdr:to>
      <xdr:col>68</xdr:col>
      <xdr:colOff>123825</xdr:colOff>
      <xdr:row>32</xdr:row>
      <xdr:rowOff>36777</xdr:rowOff>
    </xdr:to>
    <xdr:sp macro="" textlink="">
      <xdr:nvSpPr>
        <xdr:cNvPr id="141" name="フローチャート: 判断 140">
          <a:extLst>
            <a:ext uri="{FF2B5EF4-FFF2-40B4-BE49-F238E27FC236}">
              <a16:creationId xmlns:a16="http://schemas.microsoft.com/office/drawing/2014/main" id="{D91A8754-BEB0-4702-8E15-35FA80F992DA}"/>
            </a:ext>
          </a:extLst>
        </xdr:cNvPr>
        <xdr:cNvSpPr/>
      </xdr:nvSpPr>
      <xdr:spPr>
        <a:xfrm>
          <a:off x="13271500" y="542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144409</xdr:rowOff>
    </xdr:from>
    <xdr:to>
      <xdr:col>64</xdr:col>
      <xdr:colOff>123825</xdr:colOff>
      <xdr:row>32</xdr:row>
      <xdr:rowOff>74559</xdr:rowOff>
    </xdr:to>
    <xdr:sp macro="" textlink="">
      <xdr:nvSpPr>
        <xdr:cNvPr id="142" name="フローチャート: 判断 141">
          <a:extLst>
            <a:ext uri="{FF2B5EF4-FFF2-40B4-BE49-F238E27FC236}">
              <a16:creationId xmlns:a16="http://schemas.microsoft.com/office/drawing/2014/main" id="{FF0D9B1D-BD45-4891-B765-738CAAE16902}"/>
            </a:ext>
          </a:extLst>
        </xdr:cNvPr>
        <xdr:cNvSpPr/>
      </xdr:nvSpPr>
      <xdr:spPr>
        <a:xfrm>
          <a:off x="12509500" y="545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124799</xdr:rowOff>
    </xdr:from>
    <xdr:to>
      <xdr:col>60</xdr:col>
      <xdr:colOff>123825</xdr:colOff>
      <xdr:row>32</xdr:row>
      <xdr:rowOff>54949</xdr:rowOff>
    </xdr:to>
    <xdr:sp macro="" textlink="">
      <xdr:nvSpPr>
        <xdr:cNvPr id="143" name="フローチャート: 判断 142">
          <a:extLst>
            <a:ext uri="{FF2B5EF4-FFF2-40B4-BE49-F238E27FC236}">
              <a16:creationId xmlns:a16="http://schemas.microsoft.com/office/drawing/2014/main" id="{57AACAC9-667C-41B9-AAE0-A400B1DE10FA}"/>
            </a:ext>
          </a:extLst>
        </xdr:cNvPr>
        <xdr:cNvSpPr/>
      </xdr:nvSpPr>
      <xdr:spPr>
        <a:xfrm>
          <a:off x="11747500" y="543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8B184EE-FD15-40A1-BD47-E2D5C005F4A5}"/>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EF0DFDD-00EF-4EBE-875E-B3C3E37AF52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E67A434-AF55-46A1-BF20-B902DBBBA53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2B57B15-ED60-41BD-988D-AF684772D86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CB08F9C-3A2C-4AEF-8A43-DC105F01DE87}"/>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113983</xdr:rowOff>
    </xdr:from>
    <xdr:to>
      <xdr:col>76</xdr:col>
      <xdr:colOff>73025</xdr:colOff>
      <xdr:row>30</xdr:row>
      <xdr:rowOff>44133</xdr:rowOff>
    </xdr:to>
    <xdr:sp macro="" textlink="">
      <xdr:nvSpPr>
        <xdr:cNvPr id="149" name="楕円 148">
          <a:extLst>
            <a:ext uri="{FF2B5EF4-FFF2-40B4-BE49-F238E27FC236}">
              <a16:creationId xmlns:a16="http://schemas.microsoft.com/office/drawing/2014/main" id="{2911B67C-D50B-47D0-9E55-05EE0AE558F5}"/>
            </a:ext>
          </a:extLst>
        </xdr:cNvPr>
        <xdr:cNvSpPr/>
      </xdr:nvSpPr>
      <xdr:spPr>
        <a:xfrm>
          <a:off x="14744700" y="508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136860</xdr:rowOff>
    </xdr:from>
    <xdr:ext cx="469744" cy="259045"/>
    <xdr:sp macro="" textlink="">
      <xdr:nvSpPr>
        <xdr:cNvPr id="150" name="債務償還比率該当値テキスト">
          <a:extLst>
            <a:ext uri="{FF2B5EF4-FFF2-40B4-BE49-F238E27FC236}">
              <a16:creationId xmlns:a16="http://schemas.microsoft.com/office/drawing/2014/main" id="{E3201C84-A07C-4B2A-874E-B7381C040937}"/>
            </a:ext>
          </a:extLst>
        </xdr:cNvPr>
        <xdr:cNvSpPr txBox="1"/>
      </xdr:nvSpPr>
      <xdr:spPr>
        <a:xfrm>
          <a:off x="14846300" y="49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1005</xdr:rowOff>
    </xdr:from>
    <xdr:to>
      <xdr:col>72</xdr:col>
      <xdr:colOff>123825</xdr:colOff>
      <xdr:row>30</xdr:row>
      <xdr:rowOff>102605</xdr:rowOff>
    </xdr:to>
    <xdr:sp macro="" textlink="">
      <xdr:nvSpPr>
        <xdr:cNvPr id="151" name="楕円 150">
          <a:extLst>
            <a:ext uri="{FF2B5EF4-FFF2-40B4-BE49-F238E27FC236}">
              <a16:creationId xmlns:a16="http://schemas.microsoft.com/office/drawing/2014/main" id="{8CE8E527-5530-48E4-9213-6F5A90DBE20C}"/>
            </a:ext>
          </a:extLst>
        </xdr:cNvPr>
        <xdr:cNvSpPr/>
      </xdr:nvSpPr>
      <xdr:spPr>
        <a:xfrm>
          <a:off x="14033500" y="51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164783</xdr:rowOff>
    </xdr:from>
    <xdr:to>
      <xdr:col>76</xdr:col>
      <xdr:colOff>22225</xdr:colOff>
      <xdr:row>30</xdr:row>
      <xdr:rowOff>51805</xdr:rowOff>
    </xdr:to>
    <xdr:cxnSp macro="">
      <xdr:nvCxnSpPr>
        <xdr:cNvPr id="152" name="直線コネクタ 151">
          <a:extLst>
            <a:ext uri="{FF2B5EF4-FFF2-40B4-BE49-F238E27FC236}">
              <a16:creationId xmlns:a16="http://schemas.microsoft.com/office/drawing/2014/main" id="{3A94C50B-6C32-4D45-B166-973A44229C5E}"/>
            </a:ext>
          </a:extLst>
        </xdr:cNvPr>
        <xdr:cNvCxnSpPr/>
      </xdr:nvCxnSpPr>
      <xdr:spPr>
        <a:xfrm flipV="1">
          <a:off x="14084300" y="5136833"/>
          <a:ext cx="711200" cy="5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87196</xdr:rowOff>
    </xdr:from>
    <xdr:to>
      <xdr:col>68</xdr:col>
      <xdr:colOff>123825</xdr:colOff>
      <xdr:row>32</xdr:row>
      <xdr:rowOff>17346</xdr:rowOff>
    </xdr:to>
    <xdr:sp macro="" textlink="">
      <xdr:nvSpPr>
        <xdr:cNvPr id="153" name="楕円 152">
          <a:extLst>
            <a:ext uri="{FF2B5EF4-FFF2-40B4-BE49-F238E27FC236}">
              <a16:creationId xmlns:a16="http://schemas.microsoft.com/office/drawing/2014/main" id="{0FD6DB11-EA95-47D2-B3D5-759B701B9898}"/>
            </a:ext>
          </a:extLst>
        </xdr:cNvPr>
        <xdr:cNvSpPr/>
      </xdr:nvSpPr>
      <xdr:spPr>
        <a:xfrm>
          <a:off x="13271500" y="54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51805</xdr:rowOff>
    </xdr:from>
    <xdr:to>
      <xdr:col>72</xdr:col>
      <xdr:colOff>73025</xdr:colOff>
      <xdr:row>31</xdr:row>
      <xdr:rowOff>137996</xdr:rowOff>
    </xdr:to>
    <xdr:cxnSp macro="">
      <xdr:nvCxnSpPr>
        <xdr:cNvPr id="154" name="直線コネクタ 153">
          <a:extLst>
            <a:ext uri="{FF2B5EF4-FFF2-40B4-BE49-F238E27FC236}">
              <a16:creationId xmlns:a16="http://schemas.microsoft.com/office/drawing/2014/main" id="{E0F8F51E-3B4B-49DF-8F0F-447529E2F2A1}"/>
            </a:ext>
          </a:extLst>
        </xdr:cNvPr>
        <xdr:cNvCxnSpPr/>
      </xdr:nvCxnSpPr>
      <xdr:spPr>
        <a:xfrm flipV="1">
          <a:off x="13322300" y="5195305"/>
          <a:ext cx="762000" cy="25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89175</xdr:rowOff>
    </xdr:from>
    <xdr:to>
      <xdr:col>64</xdr:col>
      <xdr:colOff>123825</xdr:colOff>
      <xdr:row>32</xdr:row>
      <xdr:rowOff>19325</xdr:rowOff>
    </xdr:to>
    <xdr:sp macro="" textlink="">
      <xdr:nvSpPr>
        <xdr:cNvPr id="155" name="楕円 154">
          <a:extLst>
            <a:ext uri="{FF2B5EF4-FFF2-40B4-BE49-F238E27FC236}">
              <a16:creationId xmlns:a16="http://schemas.microsoft.com/office/drawing/2014/main" id="{7E8AC9A8-5C5F-4EA7-A5B5-687F4540768B}"/>
            </a:ext>
          </a:extLst>
        </xdr:cNvPr>
        <xdr:cNvSpPr/>
      </xdr:nvSpPr>
      <xdr:spPr>
        <a:xfrm>
          <a:off x="12509500" y="540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137996</xdr:rowOff>
    </xdr:from>
    <xdr:to>
      <xdr:col>68</xdr:col>
      <xdr:colOff>73025</xdr:colOff>
      <xdr:row>31</xdr:row>
      <xdr:rowOff>139975</xdr:rowOff>
    </xdr:to>
    <xdr:cxnSp macro="">
      <xdr:nvCxnSpPr>
        <xdr:cNvPr id="156" name="直線コネクタ 155">
          <a:extLst>
            <a:ext uri="{FF2B5EF4-FFF2-40B4-BE49-F238E27FC236}">
              <a16:creationId xmlns:a16="http://schemas.microsoft.com/office/drawing/2014/main" id="{731A3A4B-2418-4E6F-8CDA-1DB5913251F1}"/>
            </a:ext>
          </a:extLst>
        </xdr:cNvPr>
        <xdr:cNvCxnSpPr/>
      </xdr:nvCxnSpPr>
      <xdr:spPr>
        <a:xfrm flipV="1">
          <a:off x="12560300" y="5452946"/>
          <a:ext cx="7620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128217</xdr:rowOff>
    </xdr:from>
    <xdr:to>
      <xdr:col>60</xdr:col>
      <xdr:colOff>123825</xdr:colOff>
      <xdr:row>32</xdr:row>
      <xdr:rowOff>58367</xdr:rowOff>
    </xdr:to>
    <xdr:sp macro="" textlink="">
      <xdr:nvSpPr>
        <xdr:cNvPr id="157" name="楕円 156">
          <a:extLst>
            <a:ext uri="{FF2B5EF4-FFF2-40B4-BE49-F238E27FC236}">
              <a16:creationId xmlns:a16="http://schemas.microsoft.com/office/drawing/2014/main" id="{58CD0515-BC4E-4931-A4D0-8FA8B0703C69}"/>
            </a:ext>
          </a:extLst>
        </xdr:cNvPr>
        <xdr:cNvSpPr/>
      </xdr:nvSpPr>
      <xdr:spPr>
        <a:xfrm>
          <a:off x="11747500" y="54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139975</xdr:rowOff>
    </xdr:from>
    <xdr:to>
      <xdr:col>64</xdr:col>
      <xdr:colOff>73025</xdr:colOff>
      <xdr:row>32</xdr:row>
      <xdr:rowOff>7567</xdr:rowOff>
    </xdr:to>
    <xdr:cxnSp macro="">
      <xdr:nvCxnSpPr>
        <xdr:cNvPr id="158" name="直線コネクタ 157">
          <a:extLst>
            <a:ext uri="{FF2B5EF4-FFF2-40B4-BE49-F238E27FC236}">
              <a16:creationId xmlns:a16="http://schemas.microsoft.com/office/drawing/2014/main" id="{D43A5E3D-61E0-4A8F-839B-232A7FF81B31}"/>
            </a:ext>
          </a:extLst>
        </xdr:cNvPr>
        <xdr:cNvCxnSpPr/>
      </xdr:nvCxnSpPr>
      <xdr:spPr>
        <a:xfrm flipV="1">
          <a:off x="11798300" y="5454925"/>
          <a:ext cx="762000" cy="3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15119</xdr:rowOff>
    </xdr:from>
    <xdr:ext cx="469744" cy="259045"/>
    <xdr:sp macro="" textlink="">
      <xdr:nvSpPr>
        <xdr:cNvPr id="159" name="n_1aveValue債務償還比率">
          <a:extLst>
            <a:ext uri="{FF2B5EF4-FFF2-40B4-BE49-F238E27FC236}">
              <a16:creationId xmlns:a16="http://schemas.microsoft.com/office/drawing/2014/main" id="{0508EE22-EE21-4391-980E-41D4DBACEE88}"/>
            </a:ext>
          </a:extLst>
        </xdr:cNvPr>
        <xdr:cNvSpPr txBox="1"/>
      </xdr:nvSpPr>
      <xdr:spPr>
        <a:xfrm>
          <a:off x="13836727" y="533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27904</xdr:rowOff>
    </xdr:from>
    <xdr:ext cx="469744" cy="259045"/>
    <xdr:sp macro="" textlink="">
      <xdr:nvSpPr>
        <xdr:cNvPr id="160" name="n_2aveValue債務償還比率">
          <a:extLst>
            <a:ext uri="{FF2B5EF4-FFF2-40B4-BE49-F238E27FC236}">
              <a16:creationId xmlns:a16="http://schemas.microsoft.com/office/drawing/2014/main" id="{7C45FFE0-D891-466D-A38E-0473BA3FB121}"/>
            </a:ext>
          </a:extLst>
        </xdr:cNvPr>
        <xdr:cNvSpPr txBox="1"/>
      </xdr:nvSpPr>
      <xdr:spPr>
        <a:xfrm>
          <a:off x="13087427" y="551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65686</xdr:rowOff>
    </xdr:from>
    <xdr:ext cx="469744" cy="259045"/>
    <xdr:sp macro="" textlink="">
      <xdr:nvSpPr>
        <xdr:cNvPr id="161" name="n_3aveValue債務償還比率">
          <a:extLst>
            <a:ext uri="{FF2B5EF4-FFF2-40B4-BE49-F238E27FC236}">
              <a16:creationId xmlns:a16="http://schemas.microsoft.com/office/drawing/2014/main" id="{A0F9FB4B-A627-40FD-9523-AEBFF37EF681}"/>
            </a:ext>
          </a:extLst>
        </xdr:cNvPr>
        <xdr:cNvSpPr txBox="1"/>
      </xdr:nvSpPr>
      <xdr:spPr>
        <a:xfrm>
          <a:off x="12325427" y="555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71476</xdr:rowOff>
    </xdr:from>
    <xdr:ext cx="469744" cy="259045"/>
    <xdr:sp macro="" textlink="">
      <xdr:nvSpPr>
        <xdr:cNvPr id="162" name="n_4aveValue債務償還比率">
          <a:extLst>
            <a:ext uri="{FF2B5EF4-FFF2-40B4-BE49-F238E27FC236}">
              <a16:creationId xmlns:a16="http://schemas.microsoft.com/office/drawing/2014/main" id="{72B01C7C-BF0B-4AB7-AA20-7D3A15C49C24}"/>
            </a:ext>
          </a:extLst>
        </xdr:cNvPr>
        <xdr:cNvSpPr txBox="1"/>
      </xdr:nvSpPr>
      <xdr:spPr>
        <a:xfrm>
          <a:off x="11563427" y="52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119132</xdr:rowOff>
    </xdr:from>
    <xdr:ext cx="469744" cy="259045"/>
    <xdr:sp macro="" textlink="">
      <xdr:nvSpPr>
        <xdr:cNvPr id="163" name="n_1mainValue債務償還比率">
          <a:extLst>
            <a:ext uri="{FF2B5EF4-FFF2-40B4-BE49-F238E27FC236}">
              <a16:creationId xmlns:a16="http://schemas.microsoft.com/office/drawing/2014/main" id="{C55DA859-2D7B-4367-8F26-424848577940}"/>
            </a:ext>
          </a:extLst>
        </xdr:cNvPr>
        <xdr:cNvSpPr txBox="1"/>
      </xdr:nvSpPr>
      <xdr:spPr>
        <a:xfrm>
          <a:off x="13836727" y="491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33873</xdr:rowOff>
    </xdr:from>
    <xdr:ext cx="469744" cy="259045"/>
    <xdr:sp macro="" textlink="">
      <xdr:nvSpPr>
        <xdr:cNvPr id="164" name="n_2mainValue債務償還比率">
          <a:extLst>
            <a:ext uri="{FF2B5EF4-FFF2-40B4-BE49-F238E27FC236}">
              <a16:creationId xmlns:a16="http://schemas.microsoft.com/office/drawing/2014/main" id="{16EFB2F2-A384-4E62-B43C-A185E2DE60BF}"/>
            </a:ext>
          </a:extLst>
        </xdr:cNvPr>
        <xdr:cNvSpPr txBox="1"/>
      </xdr:nvSpPr>
      <xdr:spPr>
        <a:xfrm>
          <a:off x="13087427" y="517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35852</xdr:rowOff>
    </xdr:from>
    <xdr:ext cx="469744" cy="259045"/>
    <xdr:sp macro="" textlink="">
      <xdr:nvSpPr>
        <xdr:cNvPr id="165" name="n_3mainValue債務償還比率">
          <a:extLst>
            <a:ext uri="{FF2B5EF4-FFF2-40B4-BE49-F238E27FC236}">
              <a16:creationId xmlns:a16="http://schemas.microsoft.com/office/drawing/2014/main" id="{1D2ECA36-F886-4A02-BB20-5AC913502604}"/>
            </a:ext>
          </a:extLst>
        </xdr:cNvPr>
        <xdr:cNvSpPr txBox="1"/>
      </xdr:nvSpPr>
      <xdr:spPr>
        <a:xfrm>
          <a:off x="12325427" y="517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49494</xdr:rowOff>
    </xdr:from>
    <xdr:ext cx="469744" cy="259045"/>
    <xdr:sp macro="" textlink="">
      <xdr:nvSpPr>
        <xdr:cNvPr id="166" name="n_4mainValue債務償還比率">
          <a:extLst>
            <a:ext uri="{FF2B5EF4-FFF2-40B4-BE49-F238E27FC236}">
              <a16:creationId xmlns:a16="http://schemas.microsoft.com/office/drawing/2014/main" id="{132F9A33-512F-4D05-A061-0124E8D5411E}"/>
            </a:ext>
          </a:extLst>
        </xdr:cNvPr>
        <xdr:cNvSpPr txBox="1"/>
      </xdr:nvSpPr>
      <xdr:spPr>
        <a:xfrm>
          <a:off x="11563427" y="553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3909B3CB-B4D7-49B3-8357-810A4BD1652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49DD4474-5B66-43B2-8F29-55C3A723D1B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83D1A10B-91CC-48A3-BDE7-45EBA67A8AF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BF017EA7-8A44-42D0-BBC3-7BCE6DAA7F9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7C276005-1101-4F1F-905F-043B8976445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13EBBAE7-B0F9-4B1A-B029-2C4BE885C67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C9DD18C-DDF1-4012-B913-177D86371E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2D901D-6693-4478-A9E7-219CCCF9BF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F2BB92-4662-40AD-82DB-E5FD9B569D4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24D57F-25F7-4B92-85E3-58BF2E1B54E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F3D92A-92F5-45C9-BA20-561323AB8D5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431A0A7-ADB0-4A58-90AF-BC22A19E2D7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B4E323-A616-4FDA-ADE3-A428CD4316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8F7764-C1CF-42A4-A08B-8CE90AED3F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A1529A3-935F-4A34-B1B6-14CC8C3DD8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5A3416-7C55-4A1F-8E8B-2FFAD0E844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151,608
148,506
419.21
82,705,586
77,619,506
4,682,684
45,865,838
60,174,594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76AB3A9-DCF1-4BED-B5D4-A17E7A93BF8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B14A83-87A7-472B-88F3-E8861804671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8089FF2-D35B-4B55-8A12-086547A933A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ACD4DA-74BB-47BD-87A0-D1C062630E9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49421F-94A2-49C0-8471-B85278E3EA8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53D1F33-530C-4AE5-963C-891C20E63B9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C3FB77-8DB2-4881-80E7-2F4AC1F233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8021224-F342-46FF-8DD0-7FF775E13A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0E0E02-39ED-49DE-9916-D31DFA89424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9D5117-F1DE-4748-A25B-0D4BE06F61D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BFD200-E0CE-4DF9-93E2-1974FBED75E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32688B-00FA-43A6-A6E9-E3EFE91F3FF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E7A9C7-0353-485C-A3A0-879155DE727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00C56A6-B5EA-4F59-9DDB-6A770DF5548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6EDBE0-6078-44FA-A658-05A967DFD3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0E8588C-A929-499B-BB9D-6F5CC19E84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B1676E-DC2A-45A4-84A9-9E6F7919779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FC42F00-573E-491C-851E-52649B04BBC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B5EA221-CC04-48D6-ABDD-36150DB75C2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F5BC79-1F81-4253-9071-9FD8A0CBB11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B64CA6A-32A1-47BB-89C9-8FC5C7D6C8B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A0BB628-F7C1-480E-B474-981B6838C82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90DA5E2-876D-4BBB-8E90-C121F05E83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8931DF-6ECB-4D3E-B430-85ED6B4057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7B6941-CE9B-4741-A79D-DE16168047A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25A82CA-A57D-448E-8E43-EE729DC3611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9D196D-8054-468C-ACD5-F4AE1EA4A84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4F6A2F-682B-4A38-8A1E-09A1A80E4E8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725D1C-5AB0-413E-B738-72A400B9B76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C20C419-BA7D-4DF2-876E-BE59D70B182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4C8DE5-1821-493C-8EF9-AC0FF08303C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A42C85-4ED4-4963-BBF1-4A8D59DAC40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B84A077-71DD-4B77-85E0-8D83A0BA01D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EDF3BB0-13E5-4834-98F3-8A1E7CED73B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AE86E57-E743-4207-BE04-C6572E8A7E9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CC06FFB-12B2-479C-AFF9-4D2FF5CE72E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81FC5DF-C7B1-4BDE-AE99-FF3E41DF183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852AB18-3B1C-4F4B-9D55-9364534BB92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AA3DE8B-A9DC-45E7-9DAF-219B49A3EB4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E500F31-86D4-4AC4-BA74-305E145A698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B92D298-C8D6-4F47-A80C-9538DC0BA15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93AC754-B5CA-4565-A566-15FF87E0536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ED8CCBE-81B3-4185-8DCE-6983C09D625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74C10ECD-4975-49F6-833C-69EC031B8799}"/>
            </a:ext>
          </a:extLst>
        </xdr:cNvPr>
        <xdr:cNvCxnSpPr/>
      </xdr:nvCxnSpPr>
      <xdr:spPr>
        <a:xfrm flipV="1">
          <a:off x="4634865" y="5660898"/>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6C8CD65E-1EEC-456E-BBB0-E794181F8E12}"/>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8847506B-7A82-41C7-8041-FCFF8A26F16D}"/>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6A29A03C-80AE-4172-B9CF-FFBD5286856B}"/>
            </a:ext>
          </a:extLst>
        </xdr:cNvPr>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8FFEF1D6-18F9-4DEA-8187-0B6595DFD55A}"/>
            </a:ext>
          </a:extLst>
        </xdr:cNvPr>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119143</xdr:rowOff>
    </xdr:from>
    <xdr:ext cx="405111" cy="259045"/>
    <xdr:sp macro="" textlink="">
      <xdr:nvSpPr>
        <xdr:cNvPr id="60" name="【道路】&#10;有形固定資産減価償却率平均値テキスト">
          <a:extLst>
            <a:ext uri="{FF2B5EF4-FFF2-40B4-BE49-F238E27FC236}">
              <a16:creationId xmlns:a16="http://schemas.microsoft.com/office/drawing/2014/main" id="{4C9528CE-A80A-4F4D-80A0-C55E201263D8}"/>
            </a:ext>
          </a:extLst>
        </xdr:cNvPr>
        <xdr:cNvSpPr txBox="1"/>
      </xdr:nvSpPr>
      <xdr:spPr>
        <a:xfrm>
          <a:off x="4673600" y="6119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96266</xdr:rowOff>
    </xdr:from>
    <xdr:to>
      <xdr:col>24</xdr:col>
      <xdr:colOff>114300</xdr:colOff>
      <xdr:row>37</xdr:row>
      <xdr:rowOff>26416</xdr:rowOff>
    </xdr:to>
    <xdr:sp macro="" textlink="">
      <xdr:nvSpPr>
        <xdr:cNvPr id="61" name="フローチャート: 判断 60">
          <a:extLst>
            <a:ext uri="{FF2B5EF4-FFF2-40B4-BE49-F238E27FC236}">
              <a16:creationId xmlns:a16="http://schemas.microsoft.com/office/drawing/2014/main" id="{D9B0275E-9044-4FBE-82D3-9C14D487C2FE}"/>
            </a:ext>
          </a:extLst>
        </xdr:cNvPr>
        <xdr:cNvSpPr/>
      </xdr:nvSpPr>
      <xdr:spPr>
        <a:xfrm>
          <a:off x="4584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61976</xdr:rowOff>
    </xdr:from>
    <xdr:to>
      <xdr:col>20</xdr:col>
      <xdr:colOff>38100</xdr:colOff>
      <xdr:row>36</xdr:row>
      <xdr:rowOff>163576</xdr:rowOff>
    </xdr:to>
    <xdr:sp macro="" textlink="">
      <xdr:nvSpPr>
        <xdr:cNvPr id="62" name="フローチャート: 判断 61">
          <a:extLst>
            <a:ext uri="{FF2B5EF4-FFF2-40B4-BE49-F238E27FC236}">
              <a16:creationId xmlns:a16="http://schemas.microsoft.com/office/drawing/2014/main" id="{B0C44EC7-9878-4173-981C-2BFAD0B10312}"/>
            </a:ext>
          </a:extLst>
        </xdr:cNvPr>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57404</xdr:rowOff>
    </xdr:from>
    <xdr:to>
      <xdr:col>15</xdr:col>
      <xdr:colOff>101600</xdr:colOff>
      <xdr:row>36</xdr:row>
      <xdr:rowOff>159004</xdr:rowOff>
    </xdr:to>
    <xdr:sp macro="" textlink="">
      <xdr:nvSpPr>
        <xdr:cNvPr id="63" name="フローチャート: 判断 62">
          <a:extLst>
            <a:ext uri="{FF2B5EF4-FFF2-40B4-BE49-F238E27FC236}">
              <a16:creationId xmlns:a16="http://schemas.microsoft.com/office/drawing/2014/main" id="{B18D9B97-E037-4036-BAFE-ADD77D96FBC8}"/>
            </a:ext>
          </a:extLst>
        </xdr:cNvPr>
        <xdr:cNvSpPr/>
      </xdr:nvSpPr>
      <xdr:spPr>
        <a:xfrm>
          <a:off x="2857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xdr:rowOff>
    </xdr:from>
    <xdr:to>
      <xdr:col>10</xdr:col>
      <xdr:colOff>165100</xdr:colOff>
      <xdr:row>36</xdr:row>
      <xdr:rowOff>117856</xdr:rowOff>
    </xdr:to>
    <xdr:sp macro="" textlink="">
      <xdr:nvSpPr>
        <xdr:cNvPr id="64" name="フローチャート: 判断 63">
          <a:extLst>
            <a:ext uri="{FF2B5EF4-FFF2-40B4-BE49-F238E27FC236}">
              <a16:creationId xmlns:a16="http://schemas.microsoft.com/office/drawing/2014/main" id="{7C19AA7A-8573-4874-BF0B-87D70C67146F}"/>
            </a:ext>
          </a:extLst>
        </xdr:cNvPr>
        <xdr:cNvSpPr/>
      </xdr:nvSpPr>
      <xdr:spPr>
        <a:xfrm>
          <a:off x="1968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157988</xdr:rowOff>
    </xdr:from>
    <xdr:to>
      <xdr:col>6</xdr:col>
      <xdr:colOff>38100</xdr:colOff>
      <xdr:row>36</xdr:row>
      <xdr:rowOff>88138</xdr:rowOff>
    </xdr:to>
    <xdr:sp macro="" textlink="">
      <xdr:nvSpPr>
        <xdr:cNvPr id="65" name="フローチャート: 判断 64">
          <a:extLst>
            <a:ext uri="{FF2B5EF4-FFF2-40B4-BE49-F238E27FC236}">
              <a16:creationId xmlns:a16="http://schemas.microsoft.com/office/drawing/2014/main" id="{A5AC75D6-879A-4EC2-9630-74EF7079B9F7}"/>
            </a:ext>
          </a:extLst>
        </xdr:cNvPr>
        <xdr:cNvSpPr/>
      </xdr:nvSpPr>
      <xdr:spPr>
        <a:xfrm>
          <a:off x="1079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67CA625-F368-4D3B-BE55-9492AC4778B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4966D39-6AF1-411C-A8CD-9A44DDBE1F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69AAC85-383B-4833-862A-0702048E374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92237F-1074-40FC-8CCB-BD416A79E9B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F06639E-A1AA-4043-91B5-E7FC56271C5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71" name="楕円 70">
          <a:extLst>
            <a:ext uri="{FF2B5EF4-FFF2-40B4-BE49-F238E27FC236}">
              <a16:creationId xmlns:a16="http://schemas.microsoft.com/office/drawing/2014/main" id="{002AEFE6-AD5E-44DD-A751-B694E41A0D28}"/>
            </a:ext>
          </a:extLst>
        </xdr:cNvPr>
        <xdr:cNvSpPr/>
      </xdr:nvSpPr>
      <xdr:spPr>
        <a:xfrm>
          <a:off x="45847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17543</xdr:rowOff>
    </xdr:from>
    <xdr:ext cx="405111" cy="259045"/>
    <xdr:sp macro="" textlink="">
      <xdr:nvSpPr>
        <xdr:cNvPr id="72" name="【道路】&#10;有形固定資産減価償却率該当値テキスト">
          <a:extLst>
            <a:ext uri="{FF2B5EF4-FFF2-40B4-BE49-F238E27FC236}">
              <a16:creationId xmlns:a16="http://schemas.microsoft.com/office/drawing/2014/main" id="{791E9596-53E1-4201-ABFE-E8F7B5ABFAAA}"/>
            </a:ext>
          </a:extLst>
        </xdr:cNvPr>
        <xdr:cNvSpPr txBox="1"/>
      </xdr:nvSpPr>
      <xdr:spPr>
        <a:xfrm>
          <a:off x="4673600"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29972</xdr:rowOff>
    </xdr:from>
    <xdr:to>
      <xdr:col>20</xdr:col>
      <xdr:colOff>38100</xdr:colOff>
      <xdr:row>39</xdr:row>
      <xdr:rowOff>131572</xdr:rowOff>
    </xdr:to>
    <xdr:sp macro="" textlink="">
      <xdr:nvSpPr>
        <xdr:cNvPr id="73" name="楕円 72">
          <a:extLst>
            <a:ext uri="{FF2B5EF4-FFF2-40B4-BE49-F238E27FC236}">
              <a16:creationId xmlns:a16="http://schemas.microsoft.com/office/drawing/2014/main" id="{DD5E256C-351A-48B1-98C2-82176EDB02E1}"/>
            </a:ext>
          </a:extLst>
        </xdr:cNvPr>
        <xdr:cNvSpPr/>
      </xdr:nvSpPr>
      <xdr:spPr>
        <a:xfrm>
          <a:off x="3746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80772</xdr:rowOff>
    </xdr:from>
    <xdr:to>
      <xdr:col>24</xdr:col>
      <xdr:colOff>63500</xdr:colOff>
      <xdr:row>39</xdr:row>
      <xdr:rowOff>89916</xdr:rowOff>
    </xdr:to>
    <xdr:cxnSp macro="">
      <xdr:nvCxnSpPr>
        <xdr:cNvPr id="74" name="直線コネクタ 73">
          <a:extLst>
            <a:ext uri="{FF2B5EF4-FFF2-40B4-BE49-F238E27FC236}">
              <a16:creationId xmlns:a16="http://schemas.microsoft.com/office/drawing/2014/main" id="{18392FAC-F971-4F79-8EEF-7CB2F39D9F96}"/>
            </a:ext>
          </a:extLst>
        </xdr:cNvPr>
        <xdr:cNvCxnSpPr/>
      </xdr:nvCxnSpPr>
      <xdr:spPr>
        <a:xfrm>
          <a:off x="3797300" y="676732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13970</xdr:rowOff>
    </xdr:from>
    <xdr:to>
      <xdr:col>15</xdr:col>
      <xdr:colOff>101600</xdr:colOff>
      <xdr:row>39</xdr:row>
      <xdr:rowOff>115570</xdr:rowOff>
    </xdr:to>
    <xdr:sp macro="" textlink="">
      <xdr:nvSpPr>
        <xdr:cNvPr id="75" name="楕円 74">
          <a:extLst>
            <a:ext uri="{FF2B5EF4-FFF2-40B4-BE49-F238E27FC236}">
              <a16:creationId xmlns:a16="http://schemas.microsoft.com/office/drawing/2014/main" id="{C6E28EAF-5E1B-4350-B0E3-AEAAA9833653}"/>
            </a:ext>
          </a:extLst>
        </xdr:cNvPr>
        <xdr:cNvSpPr/>
      </xdr:nvSpPr>
      <xdr:spPr>
        <a:xfrm>
          <a:off x="2857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64770</xdr:rowOff>
    </xdr:from>
    <xdr:to>
      <xdr:col>19</xdr:col>
      <xdr:colOff>177800</xdr:colOff>
      <xdr:row>39</xdr:row>
      <xdr:rowOff>80772</xdr:rowOff>
    </xdr:to>
    <xdr:cxnSp macro="">
      <xdr:nvCxnSpPr>
        <xdr:cNvPr id="76" name="直線コネクタ 75">
          <a:extLst>
            <a:ext uri="{FF2B5EF4-FFF2-40B4-BE49-F238E27FC236}">
              <a16:creationId xmlns:a16="http://schemas.microsoft.com/office/drawing/2014/main" id="{9CD255F4-31B6-48A3-B813-5DB2CF01256E}"/>
            </a:ext>
          </a:extLst>
        </xdr:cNvPr>
        <xdr:cNvCxnSpPr/>
      </xdr:nvCxnSpPr>
      <xdr:spPr>
        <a:xfrm>
          <a:off x="2908300" y="67513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167132</xdr:rowOff>
    </xdr:from>
    <xdr:to>
      <xdr:col>10</xdr:col>
      <xdr:colOff>165100</xdr:colOff>
      <xdr:row>39</xdr:row>
      <xdr:rowOff>97282</xdr:rowOff>
    </xdr:to>
    <xdr:sp macro="" textlink="">
      <xdr:nvSpPr>
        <xdr:cNvPr id="77" name="楕円 76">
          <a:extLst>
            <a:ext uri="{FF2B5EF4-FFF2-40B4-BE49-F238E27FC236}">
              <a16:creationId xmlns:a16="http://schemas.microsoft.com/office/drawing/2014/main" id="{7C6FC825-3E55-4EDA-904A-6BF2BC6B17BB}"/>
            </a:ext>
          </a:extLst>
        </xdr:cNvPr>
        <xdr:cNvSpPr/>
      </xdr:nvSpPr>
      <xdr:spPr>
        <a:xfrm>
          <a:off x="1968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46482</xdr:rowOff>
    </xdr:from>
    <xdr:to>
      <xdr:col>15</xdr:col>
      <xdr:colOff>50800</xdr:colOff>
      <xdr:row>39</xdr:row>
      <xdr:rowOff>64770</xdr:rowOff>
    </xdr:to>
    <xdr:cxnSp macro="">
      <xdr:nvCxnSpPr>
        <xdr:cNvPr id="78" name="直線コネクタ 77">
          <a:extLst>
            <a:ext uri="{FF2B5EF4-FFF2-40B4-BE49-F238E27FC236}">
              <a16:creationId xmlns:a16="http://schemas.microsoft.com/office/drawing/2014/main" id="{080D7F2D-2DA8-4394-A440-85E8576E3077}"/>
            </a:ext>
          </a:extLst>
        </xdr:cNvPr>
        <xdr:cNvCxnSpPr/>
      </xdr:nvCxnSpPr>
      <xdr:spPr>
        <a:xfrm>
          <a:off x="2019300" y="6733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148844</xdr:rowOff>
    </xdr:from>
    <xdr:to>
      <xdr:col>6</xdr:col>
      <xdr:colOff>38100</xdr:colOff>
      <xdr:row>39</xdr:row>
      <xdr:rowOff>78994</xdr:rowOff>
    </xdr:to>
    <xdr:sp macro="" textlink="">
      <xdr:nvSpPr>
        <xdr:cNvPr id="79" name="楕円 78">
          <a:extLst>
            <a:ext uri="{FF2B5EF4-FFF2-40B4-BE49-F238E27FC236}">
              <a16:creationId xmlns:a16="http://schemas.microsoft.com/office/drawing/2014/main" id="{8FC7E324-EA98-4643-8A4E-8F8498F069A4}"/>
            </a:ext>
          </a:extLst>
        </xdr:cNvPr>
        <xdr:cNvSpPr/>
      </xdr:nvSpPr>
      <xdr:spPr>
        <a:xfrm>
          <a:off x="1079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28194</xdr:rowOff>
    </xdr:from>
    <xdr:to>
      <xdr:col>10</xdr:col>
      <xdr:colOff>114300</xdr:colOff>
      <xdr:row>39</xdr:row>
      <xdr:rowOff>46482</xdr:rowOff>
    </xdr:to>
    <xdr:cxnSp macro="">
      <xdr:nvCxnSpPr>
        <xdr:cNvPr id="80" name="直線コネクタ 79">
          <a:extLst>
            <a:ext uri="{FF2B5EF4-FFF2-40B4-BE49-F238E27FC236}">
              <a16:creationId xmlns:a16="http://schemas.microsoft.com/office/drawing/2014/main" id="{1BE39BD8-161F-4153-8F7C-DA4308FEA6DF}"/>
            </a:ext>
          </a:extLst>
        </xdr:cNvPr>
        <xdr:cNvCxnSpPr/>
      </xdr:nvCxnSpPr>
      <xdr:spPr>
        <a:xfrm>
          <a:off x="1130300" y="6714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8653</xdr:rowOff>
    </xdr:from>
    <xdr:ext cx="405111" cy="259045"/>
    <xdr:sp macro="" textlink="">
      <xdr:nvSpPr>
        <xdr:cNvPr id="81" name="n_1aveValue【道路】&#10;有形固定資産減価償却率">
          <a:extLst>
            <a:ext uri="{FF2B5EF4-FFF2-40B4-BE49-F238E27FC236}">
              <a16:creationId xmlns:a16="http://schemas.microsoft.com/office/drawing/2014/main" id="{CC8813BF-15D9-4ACF-B656-F071E3A1B1EA}"/>
            </a:ext>
          </a:extLst>
        </xdr:cNvPr>
        <xdr:cNvSpPr txBox="1"/>
      </xdr:nvSpPr>
      <xdr:spPr>
        <a:xfrm>
          <a:off x="35820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4081</xdr:rowOff>
    </xdr:from>
    <xdr:ext cx="405111" cy="259045"/>
    <xdr:sp macro="" textlink="">
      <xdr:nvSpPr>
        <xdr:cNvPr id="82" name="n_2aveValue【道路】&#10;有形固定資産減価償却率">
          <a:extLst>
            <a:ext uri="{FF2B5EF4-FFF2-40B4-BE49-F238E27FC236}">
              <a16:creationId xmlns:a16="http://schemas.microsoft.com/office/drawing/2014/main" id="{1B55AE05-38E4-4462-A126-C3E9D61F8FCE}"/>
            </a:ext>
          </a:extLst>
        </xdr:cNvPr>
        <xdr:cNvSpPr txBox="1"/>
      </xdr:nvSpPr>
      <xdr:spPr>
        <a:xfrm>
          <a:off x="2705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134383</xdr:rowOff>
    </xdr:from>
    <xdr:ext cx="405111" cy="259045"/>
    <xdr:sp macro="" textlink="">
      <xdr:nvSpPr>
        <xdr:cNvPr id="83" name="n_3aveValue【道路】&#10;有形固定資産減価償却率">
          <a:extLst>
            <a:ext uri="{FF2B5EF4-FFF2-40B4-BE49-F238E27FC236}">
              <a16:creationId xmlns:a16="http://schemas.microsoft.com/office/drawing/2014/main" id="{238D4077-1C50-4ECE-B4EA-0E8F9D6E0DAC}"/>
            </a:ext>
          </a:extLst>
        </xdr:cNvPr>
        <xdr:cNvSpPr txBox="1"/>
      </xdr:nvSpPr>
      <xdr:spPr>
        <a:xfrm>
          <a:off x="1816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104665</xdr:rowOff>
    </xdr:from>
    <xdr:ext cx="405111" cy="259045"/>
    <xdr:sp macro="" textlink="">
      <xdr:nvSpPr>
        <xdr:cNvPr id="84" name="n_4aveValue【道路】&#10;有形固定資産減価償却率">
          <a:extLst>
            <a:ext uri="{FF2B5EF4-FFF2-40B4-BE49-F238E27FC236}">
              <a16:creationId xmlns:a16="http://schemas.microsoft.com/office/drawing/2014/main" id="{091EDC28-1574-4C34-9DC2-BF93A620826D}"/>
            </a:ext>
          </a:extLst>
        </xdr:cNvPr>
        <xdr:cNvSpPr txBox="1"/>
      </xdr:nvSpPr>
      <xdr:spPr>
        <a:xfrm>
          <a:off x="927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122699</xdr:rowOff>
    </xdr:from>
    <xdr:ext cx="405111" cy="259045"/>
    <xdr:sp macro="" textlink="">
      <xdr:nvSpPr>
        <xdr:cNvPr id="85" name="n_1mainValue【道路】&#10;有形固定資産減価償却率">
          <a:extLst>
            <a:ext uri="{FF2B5EF4-FFF2-40B4-BE49-F238E27FC236}">
              <a16:creationId xmlns:a16="http://schemas.microsoft.com/office/drawing/2014/main" id="{7258273B-CD07-4680-B4AB-F503D90D27E3}"/>
            </a:ext>
          </a:extLst>
        </xdr:cNvPr>
        <xdr:cNvSpPr txBox="1"/>
      </xdr:nvSpPr>
      <xdr:spPr>
        <a:xfrm>
          <a:off x="3582044" y="680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6" name="n_2mainValue【道路】&#10;有形固定資産減価償却率">
          <a:extLst>
            <a:ext uri="{FF2B5EF4-FFF2-40B4-BE49-F238E27FC236}">
              <a16:creationId xmlns:a16="http://schemas.microsoft.com/office/drawing/2014/main" id="{1036F2D4-ED79-47E0-8C3F-E917E7E3BF30}"/>
            </a:ext>
          </a:extLst>
        </xdr:cNvPr>
        <xdr:cNvSpPr txBox="1"/>
      </xdr:nvSpPr>
      <xdr:spPr>
        <a:xfrm>
          <a:off x="2705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88409</xdr:rowOff>
    </xdr:from>
    <xdr:ext cx="405111" cy="259045"/>
    <xdr:sp macro="" textlink="">
      <xdr:nvSpPr>
        <xdr:cNvPr id="87" name="n_3mainValue【道路】&#10;有形固定資産減価償却率">
          <a:extLst>
            <a:ext uri="{FF2B5EF4-FFF2-40B4-BE49-F238E27FC236}">
              <a16:creationId xmlns:a16="http://schemas.microsoft.com/office/drawing/2014/main" id="{A55E247E-C2A2-428A-B09A-2A513AACBE2A}"/>
            </a:ext>
          </a:extLst>
        </xdr:cNvPr>
        <xdr:cNvSpPr txBox="1"/>
      </xdr:nvSpPr>
      <xdr:spPr>
        <a:xfrm>
          <a:off x="1816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70121</xdr:rowOff>
    </xdr:from>
    <xdr:ext cx="405111" cy="259045"/>
    <xdr:sp macro="" textlink="">
      <xdr:nvSpPr>
        <xdr:cNvPr id="88" name="n_4mainValue【道路】&#10;有形固定資産減価償却率">
          <a:extLst>
            <a:ext uri="{FF2B5EF4-FFF2-40B4-BE49-F238E27FC236}">
              <a16:creationId xmlns:a16="http://schemas.microsoft.com/office/drawing/2014/main" id="{17B91AC3-6B8C-4D93-8533-968C978E8221}"/>
            </a:ext>
          </a:extLst>
        </xdr:cNvPr>
        <xdr:cNvSpPr txBox="1"/>
      </xdr:nvSpPr>
      <xdr:spPr>
        <a:xfrm>
          <a:off x="927744" y="675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F1DAD3A-DB5E-4CD6-9E91-CF7820077D5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E0EA36D-9CB6-4622-A2F3-2237C9499A9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EFBF8D4-C7D4-433A-A322-4B451CD2DF6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5981F09-A98F-4DEB-9C91-EC42853FA9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FF93A42-A94D-4463-8193-8D177D700B8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666BBE4-14B1-44A4-8B37-1B5E7E4EF20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3A27356-93ED-4B34-A0D4-6A33618F6D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BC0B904-04BE-4902-A8F2-C03228EFE47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9A20653-B3FC-43D2-82C9-75DAB6A3A55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4BD9A5F-D668-4986-B1A6-F44FD00E9A5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77C24C85-1246-448A-9371-B50D22D59BF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A4246DD9-4708-400F-A643-1F0C90BB1DB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FCC398-58A7-491C-9B6C-20B6AB94588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9CFB53CB-4CD5-49DC-9A19-DA48D127856B}"/>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F3F614DA-D7FF-4483-B0CB-1D572FCEE9F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CA7E400-DBDF-4AF5-A1E1-BF44D3F9652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BB1B124E-0E0F-4321-852C-031D9729583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DF8D48F3-D675-427B-8360-CD74DBEFCCE6}"/>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748C5916-01E1-41DE-B3CA-9A9E346C30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EFD5C480-129E-443D-9C49-32BE88529AE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202BA916-E85C-419B-9EE3-8598BCFF3C9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165948</xdr:rowOff>
    </xdr:from>
    <xdr:to>
      <xdr:col>54</xdr:col>
      <xdr:colOff>189865</xdr:colOff>
      <xdr:row>40</xdr:row>
      <xdr:rowOff>72588</xdr:rowOff>
    </xdr:to>
    <xdr:cxnSp macro="">
      <xdr:nvCxnSpPr>
        <xdr:cNvPr id="110" name="直線コネクタ 109">
          <a:extLst>
            <a:ext uri="{FF2B5EF4-FFF2-40B4-BE49-F238E27FC236}">
              <a16:creationId xmlns:a16="http://schemas.microsoft.com/office/drawing/2014/main" id="{2CD208D8-5256-4354-AAA0-AB052FB87CD2}"/>
            </a:ext>
          </a:extLst>
        </xdr:cNvPr>
        <xdr:cNvCxnSpPr/>
      </xdr:nvCxnSpPr>
      <xdr:spPr>
        <a:xfrm flipV="1">
          <a:off x="10476865" y="5995248"/>
          <a:ext cx="0" cy="935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76415</xdr:rowOff>
    </xdr:from>
    <xdr:ext cx="469744" cy="259045"/>
    <xdr:sp macro="" textlink="">
      <xdr:nvSpPr>
        <xdr:cNvPr id="111" name="【道路】&#10;一人当たり延長最小値テキスト">
          <a:extLst>
            <a:ext uri="{FF2B5EF4-FFF2-40B4-BE49-F238E27FC236}">
              <a16:creationId xmlns:a16="http://schemas.microsoft.com/office/drawing/2014/main" id="{03132AAC-9FDA-4BA7-80E9-C1E35750AFD5}"/>
            </a:ext>
          </a:extLst>
        </xdr:cNvPr>
        <xdr:cNvSpPr txBox="1"/>
      </xdr:nvSpPr>
      <xdr:spPr>
        <a:xfrm>
          <a:off x="10515600" y="693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72588</xdr:rowOff>
    </xdr:from>
    <xdr:to>
      <xdr:col>55</xdr:col>
      <xdr:colOff>88900</xdr:colOff>
      <xdr:row>40</xdr:row>
      <xdr:rowOff>72588</xdr:rowOff>
    </xdr:to>
    <xdr:cxnSp macro="">
      <xdr:nvCxnSpPr>
        <xdr:cNvPr id="112" name="直線コネクタ 111">
          <a:extLst>
            <a:ext uri="{FF2B5EF4-FFF2-40B4-BE49-F238E27FC236}">
              <a16:creationId xmlns:a16="http://schemas.microsoft.com/office/drawing/2014/main" id="{0B21C6EB-CA25-455F-BB7A-881E8D129EA6}"/>
            </a:ext>
          </a:extLst>
        </xdr:cNvPr>
        <xdr:cNvCxnSpPr/>
      </xdr:nvCxnSpPr>
      <xdr:spPr>
        <a:xfrm>
          <a:off x="10388600" y="693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112625</xdr:rowOff>
    </xdr:from>
    <xdr:ext cx="534377" cy="259045"/>
    <xdr:sp macro="" textlink="">
      <xdr:nvSpPr>
        <xdr:cNvPr id="113" name="【道路】&#10;一人当たり延長最大値テキスト">
          <a:extLst>
            <a:ext uri="{FF2B5EF4-FFF2-40B4-BE49-F238E27FC236}">
              <a16:creationId xmlns:a16="http://schemas.microsoft.com/office/drawing/2014/main" id="{DB5852D4-28CC-46C2-B851-FDE5D9D678AA}"/>
            </a:ext>
          </a:extLst>
        </xdr:cNvPr>
        <xdr:cNvSpPr txBox="1"/>
      </xdr:nvSpPr>
      <xdr:spPr>
        <a:xfrm>
          <a:off x="10515600" y="57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165948</xdr:rowOff>
    </xdr:from>
    <xdr:to>
      <xdr:col>55</xdr:col>
      <xdr:colOff>88900</xdr:colOff>
      <xdr:row>34</xdr:row>
      <xdr:rowOff>165948</xdr:rowOff>
    </xdr:to>
    <xdr:cxnSp macro="">
      <xdr:nvCxnSpPr>
        <xdr:cNvPr id="114" name="直線コネクタ 113">
          <a:extLst>
            <a:ext uri="{FF2B5EF4-FFF2-40B4-BE49-F238E27FC236}">
              <a16:creationId xmlns:a16="http://schemas.microsoft.com/office/drawing/2014/main" id="{604AC306-59EB-4F1C-871F-76EE58CA2316}"/>
            </a:ext>
          </a:extLst>
        </xdr:cNvPr>
        <xdr:cNvCxnSpPr/>
      </xdr:nvCxnSpPr>
      <xdr:spPr>
        <a:xfrm>
          <a:off x="10388600" y="5995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82374</xdr:rowOff>
    </xdr:from>
    <xdr:ext cx="534377" cy="259045"/>
    <xdr:sp macro="" textlink="">
      <xdr:nvSpPr>
        <xdr:cNvPr id="115" name="【道路】&#10;一人当たり延長平均値テキスト">
          <a:extLst>
            <a:ext uri="{FF2B5EF4-FFF2-40B4-BE49-F238E27FC236}">
              <a16:creationId xmlns:a16="http://schemas.microsoft.com/office/drawing/2014/main" id="{DFDF1F7E-0E60-4C69-99CF-F6F6324637E5}"/>
            </a:ext>
          </a:extLst>
        </xdr:cNvPr>
        <xdr:cNvSpPr txBox="1"/>
      </xdr:nvSpPr>
      <xdr:spPr>
        <a:xfrm>
          <a:off x="10515600" y="6597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103947</xdr:rowOff>
    </xdr:from>
    <xdr:to>
      <xdr:col>55</xdr:col>
      <xdr:colOff>50800</xdr:colOff>
      <xdr:row>39</xdr:row>
      <xdr:rowOff>34097</xdr:rowOff>
    </xdr:to>
    <xdr:sp macro="" textlink="">
      <xdr:nvSpPr>
        <xdr:cNvPr id="116" name="フローチャート: 判断 115">
          <a:extLst>
            <a:ext uri="{FF2B5EF4-FFF2-40B4-BE49-F238E27FC236}">
              <a16:creationId xmlns:a16="http://schemas.microsoft.com/office/drawing/2014/main" id="{F0468E0B-430A-4C36-9905-F9DAE05E00CB}"/>
            </a:ext>
          </a:extLst>
        </xdr:cNvPr>
        <xdr:cNvSpPr/>
      </xdr:nvSpPr>
      <xdr:spPr>
        <a:xfrm>
          <a:off x="104267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106004</xdr:rowOff>
    </xdr:from>
    <xdr:to>
      <xdr:col>50</xdr:col>
      <xdr:colOff>165100</xdr:colOff>
      <xdr:row>39</xdr:row>
      <xdr:rowOff>36154</xdr:rowOff>
    </xdr:to>
    <xdr:sp macro="" textlink="">
      <xdr:nvSpPr>
        <xdr:cNvPr id="117" name="フローチャート: 判断 116">
          <a:extLst>
            <a:ext uri="{FF2B5EF4-FFF2-40B4-BE49-F238E27FC236}">
              <a16:creationId xmlns:a16="http://schemas.microsoft.com/office/drawing/2014/main" id="{52D91597-0DF1-4779-80DB-F6D0DCB098D8}"/>
            </a:ext>
          </a:extLst>
        </xdr:cNvPr>
        <xdr:cNvSpPr/>
      </xdr:nvSpPr>
      <xdr:spPr>
        <a:xfrm>
          <a:off x="9588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128041</xdr:rowOff>
    </xdr:from>
    <xdr:to>
      <xdr:col>46</xdr:col>
      <xdr:colOff>38100</xdr:colOff>
      <xdr:row>39</xdr:row>
      <xdr:rowOff>58191</xdr:rowOff>
    </xdr:to>
    <xdr:sp macro="" textlink="">
      <xdr:nvSpPr>
        <xdr:cNvPr id="118" name="フローチャート: 判断 117">
          <a:extLst>
            <a:ext uri="{FF2B5EF4-FFF2-40B4-BE49-F238E27FC236}">
              <a16:creationId xmlns:a16="http://schemas.microsoft.com/office/drawing/2014/main" id="{F053150B-7E37-49B8-8219-546B3EE79FD8}"/>
            </a:ext>
          </a:extLst>
        </xdr:cNvPr>
        <xdr:cNvSpPr/>
      </xdr:nvSpPr>
      <xdr:spPr>
        <a:xfrm>
          <a:off x="8699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119080</xdr:rowOff>
    </xdr:from>
    <xdr:to>
      <xdr:col>41</xdr:col>
      <xdr:colOff>101600</xdr:colOff>
      <xdr:row>39</xdr:row>
      <xdr:rowOff>49230</xdr:rowOff>
    </xdr:to>
    <xdr:sp macro="" textlink="">
      <xdr:nvSpPr>
        <xdr:cNvPr id="119" name="フローチャート: 判断 118">
          <a:extLst>
            <a:ext uri="{FF2B5EF4-FFF2-40B4-BE49-F238E27FC236}">
              <a16:creationId xmlns:a16="http://schemas.microsoft.com/office/drawing/2014/main" id="{3AE5900C-2617-4172-96A4-439D5376D2B1}"/>
            </a:ext>
          </a:extLst>
        </xdr:cNvPr>
        <xdr:cNvSpPr/>
      </xdr:nvSpPr>
      <xdr:spPr>
        <a:xfrm>
          <a:off x="7810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121366</xdr:rowOff>
    </xdr:from>
    <xdr:to>
      <xdr:col>36</xdr:col>
      <xdr:colOff>165100</xdr:colOff>
      <xdr:row>39</xdr:row>
      <xdr:rowOff>51516</xdr:rowOff>
    </xdr:to>
    <xdr:sp macro="" textlink="">
      <xdr:nvSpPr>
        <xdr:cNvPr id="120" name="フローチャート: 判断 119">
          <a:extLst>
            <a:ext uri="{FF2B5EF4-FFF2-40B4-BE49-F238E27FC236}">
              <a16:creationId xmlns:a16="http://schemas.microsoft.com/office/drawing/2014/main" id="{1DC5CAC3-3866-4BA1-B060-52B8571E4F80}"/>
            </a:ext>
          </a:extLst>
        </xdr:cNvPr>
        <xdr:cNvSpPr/>
      </xdr:nvSpPr>
      <xdr:spPr>
        <a:xfrm>
          <a:off x="6921500" y="663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19E5CC8-F262-4ADE-8E01-47F94DFC4B7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FC76E5A-7BA0-440D-B93B-7EBE337199D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3F05B43-68B6-41D8-ACB2-3A011B60FBA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06BC78D-2AD2-4B95-A7B6-6E2BAD3CE6E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90D208A-FD2F-49D7-B351-B0C702C8728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115148</xdr:rowOff>
    </xdr:from>
    <xdr:to>
      <xdr:col>55</xdr:col>
      <xdr:colOff>50800</xdr:colOff>
      <xdr:row>35</xdr:row>
      <xdr:rowOff>45298</xdr:rowOff>
    </xdr:to>
    <xdr:sp macro="" textlink="">
      <xdr:nvSpPr>
        <xdr:cNvPr id="126" name="楕円 125">
          <a:extLst>
            <a:ext uri="{FF2B5EF4-FFF2-40B4-BE49-F238E27FC236}">
              <a16:creationId xmlns:a16="http://schemas.microsoft.com/office/drawing/2014/main" id="{D984AF4D-E90C-413D-A724-B0AEAB946A97}"/>
            </a:ext>
          </a:extLst>
        </xdr:cNvPr>
        <xdr:cNvSpPr/>
      </xdr:nvSpPr>
      <xdr:spPr>
        <a:xfrm>
          <a:off x="10426700" y="59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68175</xdr:rowOff>
    </xdr:from>
    <xdr:ext cx="534377" cy="259045"/>
    <xdr:sp macro="" textlink="">
      <xdr:nvSpPr>
        <xdr:cNvPr id="127" name="【道路】&#10;一人当たり延長該当値テキスト">
          <a:extLst>
            <a:ext uri="{FF2B5EF4-FFF2-40B4-BE49-F238E27FC236}">
              <a16:creationId xmlns:a16="http://schemas.microsoft.com/office/drawing/2014/main" id="{29C8A1C1-5A15-454A-A811-5D588DC839B8}"/>
            </a:ext>
          </a:extLst>
        </xdr:cNvPr>
        <xdr:cNvSpPr txBox="1"/>
      </xdr:nvSpPr>
      <xdr:spPr>
        <a:xfrm>
          <a:off x="10515600" y="589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129779</xdr:rowOff>
    </xdr:from>
    <xdr:to>
      <xdr:col>50</xdr:col>
      <xdr:colOff>165100</xdr:colOff>
      <xdr:row>35</xdr:row>
      <xdr:rowOff>59929</xdr:rowOff>
    </xdr:to>
    <xdr:sp macro="" textlink="">
      <xdr:nvSpPr>
        <xdr:cNvPr id="128" name="楕円 127">
          <a:extLst>
            <a:ext uri="{FF2B5EF4-FFF2-40B4-BE49-F238E27FC236}">
              <a16:creationId xmlns:a16="http://schemas.microsoft.com/office/drawing/2014/main" id="{4C15884A-1040-49C0-931F-42428BA07751}"/>
            </a:ext>
          </a:extLst>
        </xdr:cNvPr>
        <xdr:cNvSpPr/>
      </xdr:nvSpPr>
      <xdr:spPr>
        <a:xfrm>
          <a:off x="9588500" y="59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165948</xdr:rowOff>
    </xdr:from>
    <xdr:to>
      <xdr:col>55</xdr:col>
      <xdr:colOff>0</xdr:colOff>
      <xdr:row>35</xdr:row>
      <xdr:rowOff>9129</xdr:rowOff>
    </xdr:to>
    <xdr:cxnSp macro="">
      <xdr:nvCxnSpPr>
        <xdr:cNvPr id="129" name="直線コネクタ 128">
          <a:extLst>
            <a:ext uri="{FF2B5EF4-FFF2-40B4-BE49-F238E27FC236}">
              <a16:creationId xmlns:a16="http://schemas.microsoft.com/office/drawing/2014/main" id="{71E01CC3-E13D-4E03-971D-B0C8BB30C1AF}"/>
            </a:ext>
          </a:extLst>
        </xdr:cNvPr>
        <xdr:cNvCxnSpPr/>
      </xdr:nvCxnSpPr>
      <xdr:spPr>
        <a:xfrm flipV="1">
          <a:off x="9639300" y="5995248"/>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149896</xdr:rowOff>
    </xdr:from>
    <xdr:to>
      <xdr:col>46</xdr:col>
      <xdr:colOff>38100</xdr:colOff>
      <xdr:row>35</xdr:row>
      <xdr:rowOff>80046</xdr:rowOff>
    </xdr:to>
    <xdr:sp macro="" textlink="">
      <xdr:nvSpPr>
        <xdr:cNvPr id="130" name="楕円 129">
          <a:extLst>
            <a:ext uri="{FF2B5EF4-FFF2-40B4-BE49-F238E27FC236}">
              <a16:creationId xmlns:a16="http://schemas.microsoft.com/office/drawing/2014/main" id="{BFECBC01-DA5A-406B-A894-B9CF197DD259}"/>
            </a:ext>
          </a:extLst>
        </xdr:cNvPr>
        <xdr:cNvSpPr/>
      </xdr:nvSpPr>
      <xdr:spPr>
        <a:xfrm>
          <a:off x="8699500" y="597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9129</xdr:rowOff>
    </xdr:from>
    <xdr:to>
      <xdr:col>50</xdr:col>
      <xdr:colOff>114300</xdr:colOff>
      <xdr:row>35</xdr:row>
      <xdr:rowOff>29246</xdr:rowOff>
    </xdr:to>
    <xdr:cxnSp macro="">
      <xdr:nvCxnSpPr>
        <xdr:cNvPr id="131" name="直線コネクタ 130">
          <a:extLst>
            <a:ext uri="{FF2B5EF4-FFF2-40B4-BE49-F238E27FC236}">
              <a16:creationId xmlns:a16="http://schemas.microsoft.com/office/drawing/2014/main" id="{F56027EC-82FB-4C3B-A6E6-F50B0C18AE05}"/>
            </a:ext>
          </a:extLst>
        </xdr:cNvPr>
        <xdr:cNvCxnSpPr/>
      </xdr:nvCxnSpPr>
      <xdr:spPr>
        <a:xfrm flipV="1">
          <a:off x="8750300" y="6009879"/>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168321</xdr:rowOff>
    </xdr:from>
    <xdr:to>
      <xdr:col>41</xdr:col>
      <xdr:colOff>101600</xdr:colOff>
      <xdr:row>35</xdr:row>
      <xdr:rowOff>98471</xdr:rowOff>
    </xdr:to>
    <xdr:sp macro="" textlink="">
      <xdr:nvSpPr>
        <xdr:cNvPr id="132" name="楕円 131">
          <a:extLst>
            <a:ext uri="{FF2B5EF4-FFF2-40B4-BE49-F238E27FC236}">
              <a16:creationId xmlns:a16="http://schemas.microsoft.com/office/drawing/2014/main" id="{8DEDF4B2-0E61-4F98-8AC7-9BD7CD49DED0}"/>
            </a:ext>
          </a:extLst>
        </xdr:cNvPr>
        <xdr:cNvSpPr/>
      </xdr:nvSpPr>
      <xdr:spPr>
        <a:xfrm>
          <a:off x="7810500" y="599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29246</xdr:rowOff>
    </xdr:from>
    <xdr:to>
      <xdr:col>45</xdr:col>
      <xdr:colOff>177800</xdr:colOff>
      <xdr:row>35</xdr:row>
      <xdr:rowOff>47671</xdr:rowOff>
    </xdr:to>
    <xdr:cxnSp macro="">
      <xdr:nvCxnSpPr>
        <xdr:cNvPr id="133" name="直線コネクタ 132">
          <a:extLst>
            <a:ext uri="{FF2B5EF4-FFF2-40B4-BE49-F238E27FC236}">
              <a16:creationId xmlns:a16="http://schemas.microsoft.com/office/drawing/2014/main" id="{38E0F882-3E09-4A66-B331-076B3C321F07}"/>
            </a:ext>
          </a:extLst>
        </xdr:cNvPr>
        <xdr:cNvCxnSpPr/>
      </xdr:nvCxnSpPr>
      <xdr:spPr>
        <a:xfrm flipV="1">
          <a:off x="7861300" y="6029996"/>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10678</xdr:rowOff>
    </xdr:from>
    <xdr:to>
      <xdr:col>36</xdr:col>
      <xdr:colOff>165100</xdr:colOff>
      <xdr:row>35</xdr:row>
      <xdr:rowOff>112278</xdr:rowOff>
    </xdr:to>
    <xdr:sp macro="" textlink="">
      <xdr:nvSpPr>
        <xdr:cNvPr id="134" name="楕円 133">
          <a:extLst>
            <a:ext uri="{FF2B5EF4-FFF2-40B4-BE49-F238E27FC236}">
              <a16:creationId xmlns:a16="http://schemas.microsoft.com/office/drawing/2014/main" id="{7BE7FDC3-0C9D-41FB-8D99-8004B64FEB32}"/>
            </a:ext>
          </a:extLst>
        </xdr:cNvPr>
        <xdr:cNvSpPr/>
      </xdr:nvSpPr>
      <xdr:spPr>
        <a:xfrm>
          <a:off x="6921500" y="601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47671</xdr:rowOff>
    </xdr:from>
    <xdr:to>
      <xdr:col>41</xdr:col>
      <xdr:colOff>50800</xdr:colOff>
      <xdr:row>35</xdr:row>
      <xdr:rowOff>61478</xdr:rowOff>
    </xdr:to>
    <xdr:cxnSp macro="">
      <xdr:nvCxnSpPr>
        <xdr:cNvPr id="135" name="直線コネクタ 134">
          <a:extLst>
            <a:ext uri="{FF2B5EF4-FFF2-40B4-BE49-F238E27FC236}">
              <a16:creationId xmlns:a16="http://schemas.microsoft.com/office/drawing/2014/main" id="{0F3C14CF-FAB1-4984-9524-C5E6656CDB9A}"/>
            </a:ext>
          </a:extLst>
        </xdr:cNvPr>
        <xdr:cNvCxnSpPr/>
      </xdr:nvCxnSpPr>
      <xdr:spPr>
        <a:xfrm flipV="1">
          <a:off x="6972300" y="6048421"/>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27281</xdr:rowOff>
    </xdr:from>
    <xdr:ext cx="534377" cy="259045"/>
    <xdr:sp macro="" textlink="">
      <xdr:nvSpPr>
        <xdr:cNvPr id="136" name="n_1aveValue【道路】&#10;一人当たり延長">
          <a:extLst>
            <a:ext uri="{FF2B5EF4-FFF2-40B4-BE49-F238E27FC236}">
              <a16:creationId xmlns:a16="http://schemas.microsoft.com/office/drawing/2014/main" id="{3D36766F-C524-4858-B6B9-8FC1B885966E}"/>
            </a:ext>
          </a:extLst>
        </xdr:cNvPr>
        <xdr:cNvSpPr txBox="1"/>
      </xdr:nvSpPr>
      <xdr:spPr>
        <a:xfrm>
          <a:off x="9359411" y="67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49318</xdr:rowOff>
    </xdr:from>
    <xdr:ext cx="534377" cy="259045"/>
    <xdr:sp macro="" textlink="">
      <xdr:nvSpPr>
        <xdr:cNvPr id="137" name="n_2aveValue【道路】&#10;一人当たり延長">
          <a:extLst>
            <a:ext uri="{FF2B5EF4-FFF2-40B4-BE49-F238E27FC236}">
              <a16:creationId xmlns:a16="http://schemas.microsoft.com/office/drawing/2014/main" id="{3BEA7C9E-957C-4EE1-89FE-D9633B5E00AF}"/>
            </a:ext>
          </a:extLst>
        </xdr:cNvPr>
        <xdr:cNvSpPr txBox="1"/>
      </xdr:nvSpPr>
      <xdr:spPr>
        <a:xfrm>
          <a:off x="8483111" y="67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40357</xdr:rowOff>
    </xdr:from>
    <xdr:ext cx="534377" cy="259045"/>
    <xdr:sp macro="" textlink="">
      <xdr:nvSpPr>
        <xdr:cNvPr id="138" name="n_3aveValue【道路】&#10;一人当たり延長">
          <a:extLst>
            <a:ext uri="{FF2B5EF4-FFF2-40B4-BE49-F238E27FC236}">
              <a16:creationId xmlns:a16="http://schemas.microsoft.com/office/drawing/2014/main" id="{ED77EEBB-DFFD-40E6-AFBB-060CF72B255F}"/>
            </a:ext>
          </a:extLst>
        </xdr:cNvPr>
        <xdr:cNvSpPr txBox="1"/>
      </xdr:nvSpPr>
      <xdr:spPr>
        <a:xfrm>
          <a:off x="7594111" y="67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42643</xdr:rowOff>
    </xdr:from>
    <xdr:ext cx="534377" cy="259045"/>
    <xdr:sp macro="" textlink="">
      <xdr:nvSpPr>
        <xdr:cNvPr id="139" name="n_4aveValue【道路】&#10;一人当たり延長">
          <a:extLst>
            <a:ext uri="{FF2B5EF4-FFF2-40B4-BE49-F238E27FC236}">
              <a16:creationId xmlns:a16="http://schemas.microsoft.com/office/drawing/2014/main" id="{2697AECE-B7F3-4188-A45B-8D477B0C04A9}"/>
            </a:ext>
          </a:extLst>
        </xdr:cNvPr>
        <xdr:cNvSpPr txBox="1"/>
      </xdr:nvSpPr>
      <xdr:spPr>
        <a:xfrm>
          <a:off x="6705111" y="672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76456</xdr:rowOff>
    </xdr:from>
    <xdr:ext cx="534377" cy="259045"/>
    <xdr:sp macro="" textlink="">
      <xdr:nvSpPr>
        <xdr:cNvPr id="140" name="n_1mainValue【道路】&#10;一人当たり延長">
          <a:extLst>
            <a:ext uri="{FF2B5EF4-FFF2-40B4-BE49-F238E27FC236}">
              <a16:creationId xmlns:a16="http://schemas.microsoft.com/office/drawing/2014/main" id="{2E2C03D5-E5D7-43BD-8B60-F24E11DBCB7D}"/>
            </a:ext>
          </a:extLst>
        </xdr:cNvPr>
        <xdr:cNvSpPr txBox="1"/>
      </xdr:nvSpPr>
      <xdr:spPr>
        <a:xfrm>
          <a:off x="9359411" y="573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96573</xdr:rowOff>
    </xdr:from>
    <xdr:ext cx="534377" cy="259045"/>
    <xdr:sp macro="" textlink="">
      <xdr:nvSpPr>
        <xdr:cNvPr id="141" name="n_2mainValue【道路】&#10;一人当たり延長">
          <a:extLst>
            <a:ext uri="{FF2B5EF4-FFF2-40B4-BE49-F238E27FC236}">
              <a16:creationId xmlns:a16="http://schemas.microsoft.com/office/drawing/2014/main" id="{CE6C1329-53CA-472B-9754-B3F0E0A2D871}"/>
            </a:ext>
          </a:extLst>
        </xdr:cNvPr>
        <xdr:cNvSpPr txBox="1"/>
      </xdr:nvSpPr>
      <xdr:spPr>
        <a:xfrm>
          <a:off x="8483111" y="575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114998</xdr:rowOff>
    </xdr:from>
    <xdr:ext cx="534377" cy="259045"/>
    <xdr:sp macro="" textlink="">
      <xdr:nvSpPr>
        <xdr:cNvPr id="142" name="n_3mainValue【道路】&#10;一人当たり延長">
          <a:extLst>
            <a:ext uri="{FF2B5EF4-FFF2-40B4-BE49-F238E27FC236}">
              <a16:creationId xmlns:a16="http://schemas.microsoft.com/office/drawing/2014/main" id="{84ED3420-7260-4EAB-A2A6-8866CAD05346}"/>
            </a:ext>
          </a:extLst>
        </xdr:cNvPr>
        <xdr:cNvSpPr txBox="1"/>
      </xdr:nvSpPr>
      <xdr:spPr>
        <a:xfrm>
          <a:off x="7594111" y="57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128805</xdr:rowOff>
    </xdr:from>
    <xdr:ext cx="534377" cy="259045"/>
    <xdr:sp macro="" textlink="">
      <xdr:nvSpPr>
        <xdr:cNvPr id="143" name="n_4mainValue【道路】&#10;一人当たり延長">
          <a:extLst>
            <a:ext uri="{FF2B5EF4-FFF2-40B4-BE49-F238E27FC236}">
              <a16:creationId xmlns:a16="http://schemas.microsoft.com/office/drawing/2014/main" id="{32D0682C-0051-4F25-820B-B8206CF17BC1}"/>
            </a:ext>
          </a:extLst>
        </xdr:cNvPr>
        <xdr:cNvSpPr txBox="1"/>
      </xdr:nvSpPr>
      <xdr:spPr>
        <a:xfrm>
          <a:off x="6705111" y="578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25AA50C5-9AA6-4F30-B9C3-B0DC4248CE1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7285803F-525A-4814-B99F-DB81BBFCEB9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BE254D39-C17E-49B4-9B75-75E09ABD2D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33BCC892-B8DB-4F0E-AEEA-70E8508D3F5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B1CF6507-520D-4086-AA8E-28A9F1E8723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277D252A-C1A2-4385-A3E1-AAC8FD4848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D72FBC50-8C64-4088-A15E-92A2DE8A4E8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B4AC9977-C45D-4377-B108-BBB0D2A2753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874D6BBC-8CF3-408D-B070-2BC44642523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44D4573C-4C4D-4B39-8888-D1925D5F43B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7E67F446-9693-4CBE-A4DC-BE5FCF553C01}"/>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E361C98E-A862-4DDC-B165-B2AE126BF61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4E3481AB-2602-4F77-A62B-93A044BE0E25}"/>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B48F008C-1E31-40AB-A9CF-DF58AB26B24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7838A930-3AC3-40C4-B8EF-BFE4EFCA7A8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B177E4FF-EE1F-4ACD-A44D-93B7FA606D7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742A5DC3-3D41-4471-85AA-6AF93309529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E70E4553-4635-4E24-BA6D-76929C65BF2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9922F62F-65FD-46C4-B432-D5FD2E41830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5566E82D-8EF3-4BA2-8B12-46351BD10DE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6A311AED-A05E-4E91-8CFF-2244488E3F8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F7729A5A-F7B6-4438-BDED-DBEBB2A418E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AFACBD3E-9426-4625-8BF3-A238147BA59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17251F4A-39DA-4324-A038-C31EB58BEB3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3810</xdr:rowOff>
    </xdr:to>
    <xdr:cxnSp macro="">
      <xdr:nvCxnSpPr>
        <xdr:cNvPr id="168" name="直線コネクタ 167">
          <a:extLst>
            <a:ext uri="{FF2B5EF4-FFF2-40B4-BE49-F238E27FC236}">
              <a16:creationId xmlns:a16="http://schemas.microsoft.com/office/drawing/2014/main" id="{A9F1BC2F-F0B3-4E48-8ED0-E6E24C272E7E}"/>
            </a:ext>
          </a:extLst>
        </xdr:cNvPr>
        <xdr:cNvCxnSpPr/>
      </xdr:nvCxnSpPr>
      <xdr:spPr>
        <a:xfrm flipV="1">
          <a:off x="4634865" y="966597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7637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68361B2E-229E-4EEE-8DE4-5B5AF2CAAA40}"/>
            </a:ext>
          </a:extLst>
        </xdr:cNvPr>
        <xdr:cNvSpPr txBox="1"/>
      </xdr:nvSpPr>
      <xdr:spPr>
        <a:xfrm>
          <a:off x="4673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3810</xdr:rowOff>
    </xdr:from>
    <xdr:to>
      <xdr:col>24</xdr:col>
      <xdr:colOff>152400</xdr:colOff>
      <xdr:row>63</xdr:row>
      <xdr:rowOff>3810</xdr:rowOff>
    </xdr:to>
    <xdr:cxnSp macro="">
      <xdr:nvCxnSpPr>
        <xdr:cNvPr id="170" name="直線コネクタ 169">
          <a:extLst>
            <a:ext uri="{FF2B5EF4-FFF2-40B4-BE49-F238E27FC236}">
              <a16:creationId xmlns:a16="http://schemas.microsoft.com/office/drawing/2014/main" id="{8E872320-0FC6-46E2-9742-D7B717E8DA89}"/>
            </a:ext>
          </a:extLst>
        </xdr:cNvPr>
        <xdr:cNvCxnSpPr/>
      </xdr:nvCxnSpPr>
      <xdr:spPr>
        <a:xfrm>
          <a:off x="4546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A67D4974-F5A1-4B27-8F94-8C8A65230F5D}"/>
            </a:ext>
          </a:extLst>
        </xdr:cNvPr>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2" name="直線コネクタ 171">
          <a:extLst>
            <a:ext uri="{FF2B5EF4-FFF2-40B4-BE49-F238E27FC236}">
              <a16:creationId xmlns:a16="http://schemas.microsoft.com/office/drawing/2014/main" id="{31966FFB-4988-4024-B703-910FDB825F7A}"/>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135907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5ADB2B45-915C-4176-A92B-DA6CFA384D47}"/>
            </a:ext>
          </a:extLst>
        </xdr:cNvPr>
        <xdr:cNvSpPr txBox="1"/>
      </xdr:nvSpPr>
      <xdr:spPr>
        <a:xfrm>
          <a:off x="4673600" y="1008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74" name="フローチャート: 判断 173">
          <a:extLst>
            <a:ext uri="{FF2B5EF4-FFF2-40B4-BE49-F238E27FC236}">
              <a16:creationId xmlns:a16="http://schemas.microsoft.com/office/drawing/2014/main" id="{DFAADF1C-0410-40EB-B7B3-7DA447134892}"/>
            </a:ext>
          </a:extLst>
        </xdr:cNvPr>
        <xdr:cNvSpPr/>
      </xdr:nvSpPr>
      <xdr:spPr>
        <a:xfrm>
          <a:off x="45847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55880</xdr:rowOff>
    </xdr:from>
    <xdr:to>
      <xdr:col>20</xdr:col>
      <xdr:colOff>38100</xdr:colOff>
      <xdr:row>59</xdr:row>
      <xdr:rowOff>157480</xdr:rowOff>
    </xdr:to>
    <xdr:sp macro="" textlink="">
      <xdr:nvSpPr>
        <xdr:cNvPr id="175" name="フローチャート: 判断 174">
          <a:extLst>
            <a:ext uri="{FF2B5EF4-FFF2-40B4-BE49-F238E27FC236}">
              <a16:creationId xmlns:a16="http://schemas.microsoft.com/office/drawing/2014/main" id="{6F82A479-96CD-4067-BF31-AC97D9DFD170}"/>
            </a:ext>
          </a:extLst>
        </xdr:cNvPr>
        <xdr:cNvSpPr/>
      </xdr:nvSpPr>
      <xdr:spPr>
        <a:xfrm>
          <a:off x="3746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76" name="フローチャート: 判断 175">
          <a:extLst>
            <a:ext uri="{FF2B5EF4-FFF2-40B4-BE49-F238E27FC236}">
              <a16:creationId xmlns:a16="http://schemas.microsoft.com/office/drawing/2014/main" id="{02FB0C5B-83B6-4B73-8376-69B6BD7A46BD}"/>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7" name="フローチャート: 判断 176">
          <a:extLst>
            <a:ext uri="{FF2B5EF4-FFF2-40B4-BE49-F238E27FC236}">
              <a16:creationId xmlns:a16="http://schemas.microsoft.com/office/drawing/2014/main" id="{00E50469-0815-402F-98C7-3A07F6C02C11}"/>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21590</xdr:rowOff>
    </xdr:from>
    <xdr:to>
      <xdr:col>6</xdr:col>
      <xdr:colOff>38100</xdr:colOff>
      <xdr:row>59</xdr:row>
      <xdr:rowOff>123190</xdr:rowOff>
    </xdr:to>
    <xdr:sp macro="" textlink="">
      <xdr:nvSpPr>
        <xdr:cNvPr id="178" name="フローチャート: 判断 177">
          <a:extLst>
            <a:ext uri="{FF2B5EF4-FFF2-40B4-BE49-F238E27FC236}">
              <a16:creationId xmlns:a16="http://schemas.microsoft.com/office/drawing/2014/main" id="{6122A899-6ADB-44AE-86EC-3714A2688536}"/>
            </a:ext>
          </a:extLst>
        </xdr:cNvPr>
        <xdr:cNvSpPr/>
      </xdr:nvSpPr>
      <xdr:spPr>
        <a:xfrm>
          <a:off x="1079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3F2C5F8-1FA0-4C96-A07A-9953998E636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429C3BB-C162-451B-B01A-6E874D5391C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14E74FC-2834-4B69-B851-53928486267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46FD413-5ED9-474E-8DEF-96DFBCD7764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DE459F5-0892-4845-8D70-C4C59F06E5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40640</xdr:rowOff>
    </xdr:from>
    <xdr:to>
      <xdr:col>24</xdr:col>
      <xdr:colOff>114300</xdr:colOff>
      <xdr:row>62</xdr:row>
      <xdr:rowOff>142240</xdr:rowOff>
    </xdr:to>
    <xdr:sp macro="" textlink="">
      <xdr:nvSpPr>
        <xdr:cNvPr id="184" name="楕円 183">
          <a:extLst>
            <a:ext uri="{FF2B5EF4-FFF2-40B4-BE49-F238E27FC236}">
              <a16:creationId xmlns:a16="http://schemas.microsoft.com/office/drawing/2014/main" id="{E81AD0E3-7992-4AC5-9C09-70D71FB969D8}"/>
            </a:ext>
          </a:extLst>
        </xdr:cNvPr>
        <xdr:cNvSpPr/>
      </xdr:nvSpPr>
      <xdr:spPr>
        <a:xfrm>
          <a:off x="4584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127017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35E9CDB6-2EDB-44E6-83A7-A236B2E19EAB}"/>
            </a:ext>
          </a:extLst>
        </xdr:cNvPr>
        <xdr:cNvSpPr txBox="1"/>
      </xdr:nvSpPr>
      <xdr:spPr>
        <a:xfrm>
          <a:off x="4673600" y="1058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25400</xdr:rowOff>
    </xdr:from>
    <xdr:to>
      <xdr:col>20</xdr:col>
      <xdr:colOff>38100</xdr:colOff>
      <xdr:row>62</xdr:row>
      <xdr:rowOff>127000</xdr:rowOff>
    </xdr:to>
    <xdr:sp macro="" textlink="">
      <xdr:nvSpPr>
        <xdr:cNvPr id="186" name="楕円 185">
          <a:extLst>
            <a:ext uri="{FF2B5EF4-FFF2-40B4-BE49-F238E27FC236}">
              <a16:creationId xmlns:a16="http://schemas.microsoft.com/office/drawing/2014/main" id="{9AC8C75B-C208-4B5F-B201-DAF48AEC55FE}"/>
            </a:ext>
          </a:extLst>
        </xdr:cNvPr>
        <xdr:cNvSpPr/>
      </xdr:nvSpPr>
      <xdr:spPr>
        <a:xfrm>
          <a:off x="3746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76200</xdr:rowOff>
    </xdr:from>
    <xdr:to>
      <xdr:col>24</xdr:col>
      <xdr:colOff>63500</xdr:colOff>
      <xdr:row>62</xdr:row>
      <xdr:rowOff>91440</xdr:rowOff>
    </xdr:to>
    <xdr:cxnSp macro="">
      <xdr:nvCxnSpPr>
        <xdr:cNvPr id="187" name="直線コネクタ 186">
          <a:extLst>
            <a:ext uri="{FF2B5EF4-FFF2-40B4-BE49-F238E27FC236}">
              <a16:creationId xmlns:a16="http://schemas.microsoft.com/office/drawing/2014/main" id="{A1C2A2E0-242E-49D0-B20F-4DABC87E6FDC}"/>
            </a:ext>
          </a:extLst>
        </xdr:cNvPr>
        <xdr:cNvCxnSpPr/>
      </xdr:nvCxnSpPr>
      <xdr:spPr>
        <a:xfrm>
          <a:off x="3797300" y="10706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116840</xdr:rowOff>
    </xdr:from>
    <xdr:to>
      <xdr:col>15</xdr:col>
      <xdr:colOff>101600</xdr:colOff>
      <xdr:row>63</xdr:row>
      <xdr:rowOff>46990</xdr:rowOff>
    </xdr:to>
    <xdr:sp macro="" textlink="">
      <xdr:nvSpPr>
        <xdr:cNvPr id="188" name="楕円 187">
          <a:extLst>
            <a:ext uri="{FF2B5EF4-FFF2-40B4-BE49-F238E27FC236}">
              <a16:creationId xmlns:a16="http://schemas.microsoft.com/office/drawing/2014/main" id="{3B4EDCC4-AF6B-427B-980D-0971BD90BA93}"/>
            </a:ext>
          </a:extLst>
        </xdr:cNvPr>
        <xdr:cNvSpPr/>
      </xdr:nvSpPr>
      <xdr:spPr>
        <a:xfrm>
          <a:off x="2857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76200</xdr:rowOff>
    </xdr:from>
    <xdr:to>
      <xdr:col>19</xdr:col>
      <xdr:colOff>177800</xdr:colOff>
      <xdr:row>62</xdr:row>
      <xdr:rowOff>167640</xdr:rowOff>
    </xdr:to>
    <xdr:cxnSp macro="">
      <xdr:nvCxnSpPr>
        <xdr:cNvPr id="189" name="直線コネクタ 188">
          <a:extLst>
            <a:ext uri="{FF2B5EF4-FFF2-40B4-BE49-F238E27FC236}">
              <a16:creationId xmlns:a16="http://schemas.microsoft.com/office/drawing/2014/main" id="{601EA8C6-6027-4816-82D6-5B5FA10D444E}"/>
            </a:ext>
          </a:extLst>
        </xdr:cNvPr>
        <xdr:cNvCxnSpPr/>
      </xdr:nvCxnSpPr>
      <xdr:spPr>
        <a:xfrm flipV="1">
          <a:off x="2908300" y="10706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135890</xdr:rowOff>
    </xdr:from>
    <xdr:to>
      <xdr:col>10</xdr:col>
      <xdr:colOff>165100</xdr:colOff>
      <xdr:row>63</xdr:row>
      <xdr:rowOff>66040</xdr:rowOff>
    </xdr:to>
    <xdr:sp macro="" textlink="">
      <xdr:nvSpPr>
        <xdr:cNvPr id="190" name="楕円 189">
          <a:extLst>
            <a:ext uri="{FF2B5EF4-FFF2-40B4-BE49-F238E27FC236}">
              <a16:creationId xmlns:a16="http://schemas.microsoft.com/office/drawing/2014/main" id="{DEFC982D-E590-41E5-8B78-92FF17E0891E}"/>
            </a:ext>
          </a:extLst>
        </xdr:cNvPr>
        <xdr:cNvSpPr/>
      </xdr:nvSpPr>
      <xdr:spPr>
        <a:xfrm>
          <a:off x="1968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167640</xdr:rowOff>
    </xdr:from>
    <xdr:to>
      <xdr:col>15</xdr:col>
      <xdr:colOff>50800</xdr:colOff>
      <xdr:row>63</xdr:row>
      <xdr:rowOff>15240</xdr:rowOff>
    </xdr:to>
    <xdr:cxnSp macro="">
      <xdr:nvCxnSpPr>
        <xdr:cNvPr id="191" name="直線コネクタ 190">
          <a:extLst>
            <a:ext uri="{FF2B5EF4-FFF2-40B4-BE49-F238E27FC236}">
              <a16:creationId xmlns:a16="http://schemas.microsoft.com/office/drawing/2014/main" id="{FDE2D81E-CA0D-4E4C-AE42-ADF098B7BE95}"/>
            </a:ext>
          </a:extLst>
        </xdr:cNvPr>
        <xdr:cNvCxnSpPr/>
      </xdr:nvCxnSpPr>
      <xdr:spPr>
        <a:xfrm flipV="1">
          <a:off x="2019300" y="107975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105410</xdr:rowOff>
    </xdr:from>
    <xdr:to>
      <xdr:col>6</xdr:col>
      <xdr:colOff>38100</xdr:colOff>
      <xdr:row>63</xdr:row>
      <xdr:rowOff>35560</xdr:rowOff>
    </xdr:to>
    <xdr:sp macro="" textlink="">
      <xdr:nvSpPr>
        <xdr:cNvPr id="192" name="楕円 191">
          <a:extLst>
            <a:ext uri="{FF2B5EF4-FFF2-40B4-BE49-F238E27FC236}">
              <a16:creationId xmlns:a16="http://schemas.microsoft.com/office/drawing/2014/main" id="{9D6FCF69-AE8C-49B5-A166-373762CA32F0}"/>
            </a:ext>
          </a:extLst>
        </xdr:cNvPr>
        <xdr:cNvSpPr/>
      </xdr:nvSpPr>
      <xdr:spPr>
        <a:xfrm>
          <a:off x="1079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156210</xdr:rowOff>
    </xdr:from>
    <xdr:to>
      <xdr:col>10</xdr:col>
      <xdr:colOff>114300</xdr:colOff>
      <xdr:row>63</xdr:row>
      <xdr:rowOff>15240</xdr:rowOff>
    </xdr:to>
    <xdr:cxnSp macro="">
      <xdr:nvCxnSpPr>
        <xdr:cNvPr id="193" name="直線コネクタ 192">
          <a:extLst>
            <a:ext uri="{FF2B5EF4-FFF2-40B4-BE49-F238E27FC236}">
              <a16:creationId xmlns:a16="http://schemas.microsoft.com/office/drawing/2014/main" id="{DEE1D923-5867-4A5A-952E-051004E18F10}"/>
            </a:ext>
          </a:extLst>
        </xdr:cNvPr>
        <xdr:cNvCxnSpPr/>
      </xdr:nvCxnSpPr>
      <xdr:spPr>
        <a:xfrm>
          <a:off x="1130300" y="10786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2557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2E5E09A8-D4AD-47F4-B178-53498749FDDF}"/>
            </a:ext>
          </a:extLst>
        </xdr:cNvPr>
        <xdr:cNvSpPr txBox="1"/>
      </xdr:nvSpPr>
      <xdr:spPr>
        <a:xfrm>
          <a:off x="3582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90B6323D-30E3-4379-BDE5-2E83C6DD340D}"/>
            </a:ext>
          </a:extLst>
        </xdr:cNvPr>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90DC57B4-7618-4FE3-98C1-DB6664438316}"/>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139717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4467DCD8-8A12-4604-A750-02FD7F04D046}"/>
            </a:ext>
          </a:extLst>
        </xdr:cNvPr>
        <xdr:cNvSpPr txBox="1"/>
      </xdr:nvSpPr>
      <xdr:spPr>
        <a:xfrm>
          <a:off x="927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118127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83CE7E95-B6CC-47F1-9DEB-D6C5EA3851D3}"/>
            </a:ext>
          </a:extLst>
        </xdr:cNvPr>
        <xdr:cNvSpPr txBox="1"/>
      </xdr:nvSpPr>
      <xdr:spPr>
        <a:xfrm>
          <a:off x="35820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38117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F4032C46-E1F0-406A-9D50-29D19FF2B3DB}"/>
            </a:ext>
          </a:extLst>
        </xdr:cNvPr>
        <xdr:cNvSpPr txBox="1"/>
      </xdr:nvSpPr>
      <xdr:spPr>
        <a:xfrm>
          <a:off x="27057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57167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C4AD08A4-E103-4FA0-B497-0382FB739126}"/>
            </a:ext>
          </a:extLst>
        </xdr:cNvPr>
        <xdr:cNvSpPr txBox="1"/>
      </xdr:nvSpPr>
      <xdr:spPr>
        <a:xfrm>
          <a:off x="18167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26687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805366A0-6667-41F0-9B83-2E14403938CC}"/>
            </a:ext>
          </a:extLst>
        </xdr:cNvPr>
        <xdr:cNvSpPr txBox="1"/>
      </xdr:nvSpPr>
      <xdr:spPr>
        <a:xfrm>
          <a:off x="927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1EA83200-DFE2-458B-BBF2-665C52E33B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C6242DB5-155A-4696-B59E-92F61473D83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B111297E-CC7C-49FF-BA4C-13A2FC9F322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61AEDBB8-4B6A-42E0-931B-F3BC1890E9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87DA1452-BA91-4ADD-AF0B-A4F259EC6D5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BE4E7535-9164-4724-8135-DB2F5A7D65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C2AB9AF7-A3EE-4E64-A14C-0760F7EE1A0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58030DFB-1F99-4C8D-A878-34B6AEBF20C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6EA3A1C2-5FC5-421F-B4DD-DD0DF5E01CB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A8E1034F-4499-4ABA-893B-E20814E9A4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2DD86195-CBA6-4EB3-A5FE-B1A1037473C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1B501C96-B988-45FA-B534-8F7E3E337F7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A27527BC-99FD-4974-ADB3-AE2F76F819D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89E71C69-8D7E-492E-8D5C-20098E5C9E9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E06BC1AF-CC0D-421B-BF42-E035BA66907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B5FA6D99-A81C-4FC9-8096-8F6175DC8DE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3B18273C-DD0A-4035-AB31-A37A0C7BED4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2BCE8AF3-F366-4B07-8B6A-394A51AE4C1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E4A3FC2D-6DE5-456E-919B-C41A168F34F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763D8837-4569-4FF0-A82C-FB6A3DA12DA7}"/>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D4E69AFC-16FE-49FA-94CA-D334EEC1070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BFDDEFB4-5935-42C5-964B-98194E0E3596}"/>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86A12D0-EA87-451E-952D-DE831ABF93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2379FE67-D4A4-4E2A-9384-C238EC193FB1}"/>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6458882E-4567-46B4-8B7F-6F60680F90D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20283</xdr:rowOff>
    </xdr:from>
    <xdr:to>
      <xdr:col>54</xdr:col>
      <xdr:colOff>189865</xdr:colOff>
      <xdr:row>64</xdr:row>
      <xdr:rowOff>7713</xdr:rowOff>
    </xdr:to>
    <xdr:cxnSp macro="">
      <xdr:nvCxnSpPr>
        <xdr:cNvPr id="227" name="直線コネクタ 226">
          <a:extLst>
            <a:ext uri="{FF2B5EF4-FFF2-40B4-BE49-F238E27FC236}">
              <a16:creationId xmlns:a16="http://schemas.microsoft.com/office/drawing/2014/main" id="{04853EF5-6D25-4F1C-861D-97C3B33708EB}"/>
            </a:ext>
          </a:extLst>
        </xdr:cNvPr>
        <xdr:cNvCxnSpPr/>
      </xdr:nvCxnSpPr>
      <xdr:spPr>
        <a:xfrm flipV="1">
          <a:off x="10476865" y="9621483"/>
          <a:ext cx="0" cy="1359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11540</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3315FD7C-1B50-4115-99D4-2C9B3CC6BC42}"/>
            </a:ext>
          </a:extLst>
        </xdr:cNvPr>
        <xdr:cNvSpPr txBox="1"/>
      </xdr:nvSpPr>
      <xdr:spPr>
        <a:xfrm>
          <a:off x="10515600" y="1098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7713</xdr:rowOff>
    </xdr:from>
    <xdr:to>
      <xdr:col>55</xdr:col>
      <xdr:colOff>88900</xdr:colOff>
      <xdr:row>64</xdr:row>
      <xdr:rowOff>7713</xdr:rowOff>
    </xdr:to>
    <xdr:cxnSp macro="">
      <xdr:nvCxnSpPr>
        <xdr:cNvPr id="229" name="直線コネクタ 228">
          <a:extLst>
            <a:ext uri="{FF2B5EF4-FFF2-40B4-BE49-F238E27FC236}">
              <a16:creationId xmlns:a16="http://schemas.microsoft.com/office/drawing/2014/main" id="{B4DA3E6F-78E3-432C-8B66-4C795308DCCD}"/>
            </a:ext>
          </a:extLst>
        </xdr:cNvPr>
        <xdr:cNvCxnSpPr/>
      </xdr:nvCxnSpPr>
      <xdr:spPr>
        <a:xfrm>
          <a:off x="10388600" y="109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138410</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AB6B38EE-9C98-4FE9-B904-617334A9841A}"/>
            </a:ext>
          </a:extLst>
        </xdr:cNvPr>
        <xdr:cNvSpPr txBox="1"/>
      </xdr:nvSpPr>
      <xdr:spPr>
        <a:xfrm>
          <a:off x="10515600" y="939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20283</xdr:rowOff>
    </xdr:from>
    <xdr:to>
      <xdr:col>55</xdr:col>
      <xdr:colOff>88900</xdr:colOff>
      <xdr:row>56</xdr:row>
      <xdr:rowOff>20283</xdr:rowOff>
    </xdr:to>
    <xdr:cxnSp macro="">
      <xdr:nvCxnSpPr>
        <xdr:cNvPr id="231" name="直線コネクタ 230">
          <a:extLst>
            <a:ext uri="{FF2B5EF4-FFF2-40B4-BE49-F238E27FC236}">
              <a16:creationId xmlns:a16="http://schemas.microsoft.com/office/drawing/2014/main" id="{7665BF1F-265F-4A7E-98A5-1752BCB2DE5B}"/>
            </a:ext>
          </a:extLst>
        </xdr:cNvPr>
        <xdr:cNvCxnSpPr/>
      </xdr:nvCxnSpPr>
      <xdr:spPr>
        <a:xfrm>
          <a:off x="10388600" y="96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120647</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8F8DE455-AD57-447E-B9B2-3D19B2933196}"/>
            </a:ext>
          </a:extLst>
        </xdr:cNvPr>
        <xdr:cNvSpPr txBox="1"/>
      </xdr:nvSpPr>
      <xdr:spPr>
        <a:xfrm>
          <a:off x="10515600" y="10407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142220</xdr:rowOff>
    </xdr:from>
    <xdr:to>
      <xdr:col>55</xdr:col>
      <xdr:colOff>50800</xdr:colOff>
      <xdr:row>61</xdr:row>
      <xdr:rowOff>72370</xdr:rowOff>
    </xdr:to>
    <xdr:sp macro="" textlink="">
      <xdr:nvSpPr>
        <xdr:cNvPr id="233" name="フローチャート: 判断 232">
          <a:extLst>
            <a:ext uri="{FF2B5EF4-FFF2-40B4-BE49-F238E27FC236}">
              <a16:creationId xmlns:a16="http://schemas.microsoft.com/office/drawing/2014/main" id="{71BE6C39-5DF0-43E1-8989-0E789E504F14}"/>
            </a:ext>
          </a:extLst>
        </xdr:cNvPr>
        <xdr:cNvSpPr/>
      </xdr:nvSpPr>
      <xdr:spPr>
        <a:xfrm>
          <a:off x="104267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146015</xdr:rowOff>
    </xdr:from>
    <xdr:to>
      <xdr:col>50</xdr:col>
      <xdr:colOff>165100</xdr:colOff>
      <xdr:row>61</xdr:row>
      <xdr:rowOff>76165</xdr:rowOff>
    </xdr:to>
    <xdr:sp macro="" textlink="">
      <xdr:nvSpPr>
        <xdr:cNvPr id="234" name="フローチャート: 判断 233">
          <a:extLst>
            <a:ext uri="{FF2B5EF4-FFF2-40B4-BE49-F238E27FC236}">
              <a16:creationId xmlns:a16="http://schemas.microsoft.com/office/drawing/2014/main" id="{5B73AE57-8A9C-4BFB-8DE6-7D13DA46995A}"/>
            </a:ext>
          </a:extLst>
        </xdr:cNvPr>
        <xdr:cNvSpPr/>
      </xdr:nvSpPr>
      <xdr:spPr>
        <a:xfrm>
          <a:off x="9588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5795</xdr:rowOff>
    </xdr:from>
    <xdr:to>
      <xdr:col>46</xdr:col>
      <xdr:colOff>38100</xdr:colOff>
      <xdr:row>60</xdr:row>
      <xdr:rowOff>107395</xdr:rowOff>
    </xdr:to>
    <xdr:sp macro="" textlink="">
      <xdr:nvSpPr>
        <xdr:cNvPr id="235" name="フローチャート: 判断 234">
          <a:extLst>
            <a:ext uri="{FF2B5EF4-FFF2-40B4-BE49-F238E27FC236}">
              <a16:creationId xmlns:a16="http://schemas.microsoft.com/office/drawing/2014/main" id="{0E18BD1B-DCC0-44F3-8D77-2A262EB32800}"/>
            </a:ext>
          </a:extLst>
        </xdr:cNvPr>
        <xdr:cNvSpPr/>
      </xdr:nvSpPr>
      <xdr:spPr>
        <a:xfrm>
          <a:off x="8699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170769</xdr:rowOff>
    </xdr:from>
    <xdr:to>
      <xdr:col>41</xdr:col>
      <xdr:colOff>101600</xdr:colOff>
      <xdr:row>60</xdr:row>
      <xdr:rowOff>100919</xdr:rowOff>
    </xdr:to>
    <xdr:sp macro="" textlink="">
      <xdr:nvSpPr>
        <xdr:cNvPr id="236" name="フローチャート: 判断 235">
          <a:extLst>
            <a:ext uri="{FF2B5EF4-FFF2-40B4-BE49-F238E27FC236}">
              <a16:creationId xmlns:a16="http://schemas.microsoft.com/office/drawing/2014/main" id="{FAFC6381-8B10-448E-8E82-6C3925B8E6CF}"/>
            </a:ext>
          </a:extLst>
        </xdr:cNvPr>
        <xdr:cNvSpPr/>
      </xdr:nvSpPr>
      <xdr:spPr>
        <a:xfrm>
          <a:off x="7810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3173</xdr:rowOff>
    </xdr:from>
    <xdr:to>
      <xdr:col>36</xdr:col>
      <xdr:colOff>165100</xdr:colOff>
      <xdr:row>60</xdr:row>
      <xdr:rowOff>104773</xdr:rowOff>
    </xdr:to>
    <xdr:sp macro="" textlink="">
      <xdr:nvSpPr>
        <xdr:cNvPr id="237" name="フローチャート: 判断 236">
          <a:extLst>
            <a:ext uri="{FF2B5EF4-FFF2-40B4-BE49-F238E27FC236}">
              <a16:creationId xmlns:a16="http://schemas.microsoft.com/office/drawing/2014/main" id="{3D72EB61-257A-42CE-8EB5-DD7065EF06D3}"/>
            </a:ext>
          </a:extLst>
        </xdr:cNvPr>
        <xdr:cNvSpPr/>
      </xdr:nvSpPr>
      <xdr:spPr>
        <a:xfrm>
          <a:off x="6921500" y="1029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654C077-8571-4358-9D7A-8330212733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F1BEA78-B6F3-4164-955B-8AF5EF8C109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916BD3F-DC53-4866-932A-7F3F79C58EB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76FB1A-3CCF-4F31-80FE-C24351DC843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87DC871-F8BA-470A-B1A8-BAF4FAAC1D7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68980</xdr:rowOff>
    </xdr:from>
    <xdr:to>
      <xdr:col>55</xdr:col>
      <xdr:colOff>50800</xdr:colOff>
      <xdr:row>60</xdr:row>
      <xdr:rowOff>170580</xdr:rowOff>
    </xdr:to>
    <xdr:sp macro="" textlink="">
      <xdr:nvSpPr>
        <xdr:cNvPr id="243" name="楕円 242">
          <a:extLst>
            <a:ext uri="{FF2B5EF4-FFF2-40B4-BE49-F238E27FC236}">
              <a16:creationId xmlns:a16="http://schemas.microsoft.com/office/drawing/2014/main" id="{E85D5649-CCC8-46F0-B72A-1BED8726A3EB}"/>
            </a:ext>
          </a:extLst>
        </xdr:cNvPr>
        <xdr:cNvSpPr/>
      </xdr:nvSpPr>
      <xdr:spPr>
        <a:xfrm>
          <a:off x="10426700" y="103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91857</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6E325593-5BED-4F0C-B187-BD2D55A8686F}"/>
            </a:ext>
          </a:extLst>
        </xdr:cNvPr>
        <xdr:cNvSpPr txBox="1"/>
      </xdr:nvSpPr>
      <xdr:spPr>
        <a:xfrm>
          <a:off x="10515600" y="1020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81912</xdr:rowOff>
    </xdr:from>
    <xdr:to>
      <xdr:col>50</xdr:col>
      <xdr:colOff>165100</xdr:colOff>
      <xdr:row>61</xdr:row>
      <xdr:rowOff>12062</xdr:rowOff>
    </xdr:to>
    <xdr:sp macro="" textlink="">
      <xdr:nvSpPr>
        <xdr:cNvPr id="245" name="楕円 244">
          <a:extLst>
            <a:ext uri="{FF2B5EF4-FFF2-40B4-BE49-F238E27FC236}">
              <a16:creationId xmlns:a16="http://schemas.microsoft.com/office/drawing/2014/main" id="{876881D4-F2C6-4EE6-989E-6C4230BDE7C0}"/>
            </a:ext>
          </a:extLst>
        </xdr:cNvPr>
        <xdr:cNvSpPr/>
      </xdr:nvSpPr>
      <xdr:spPr>
        <a:xfrm>
          <a:off x="9588500" y="1036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119780</xdr:rowOff>
    </xdr:from>
    <xdr:to>
      <xdr:col>55</xdr:col>
      <xdr:colOff>0</xdr:colOff>
      <xdr:row>60</xdr:row>
      <xdr:rowOff>132712</xdr:rowOff>
    </xdr:to>
    <xdr:cxnSp macro="">
      <xdr:nvCxnSpPr>
        <xdr:cNvPr id="246" name="直線コネクタ 245">
          <a:extLst>
            <a:ext uri="{FF2B5EF4-FFF2-40B4-BE49-F238E27FC236}">
              <a16:creationId xmlns:a16="http://schemas.microsoft.com/office/drawing/2014/main" id="{D2B36CBF-C1BF-4F2B-872F-9434F46B1BD5}"/>
            </a:ext>
          </a:extLst>
        </xdr:cNvPr>
        <xdr:cNvCxnSpPr/>
      </xdr:nvCxnSpPr>
      <xdr:spPr>
        <a:xfrm flipV="1">
          <a:off x="9639300" y="10406780"/>
          <a:ext cx="8382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123968</xdr:rowOff>
    </xdr:from>
    <xdr:to>
      <xdr:col>46</xdr:col>
      <xdr:colOff>38100</xdr:colOff>
      <xdr:row>61</xdr:row>
      <xdr:rowOff>54118</xdr:rowOff>
    </xdr:to>
    <xdr:sp macro="" textlink="">
      <xdr:nvSpPr>
        <xdr:cNvPr id="247" name="楕円 246">
          <a:extLst>
            <a:ext uri="{FF2B5EF4-FFF2-40B4-BE49-F238E27FC236}">
              <a16:creationId xmlns:a16="http://schemas.microsoft.com/office/drawing/2014/main" id="{C3A1DA97-CBB5-483A-B610-10420EAD372A}"/>
            </a:ext>
          </a:extLst>
        </xdr:cNvPr>
        <xdr:cNvSpPr/>
      </xdr:nvSpPr>
      <xdr:spPr>
        <a:xfrm>
          <a:off x="8699500" y="1041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132712</xdr:rowOff>
    </xdr:from>
    <xdr:to>
      <xdr:col>50</xdr:col>
      <xdr:colOff>114300</xdr:colOff>
      <xdr:row>61</xdr:row>
      <xdr:rowOff>3318</xdr:rowOff>
    </xdr:to>
    <xdr:cxnSp macro="">
      <xdr:nvCxnSpPr>
        <xdr:cNvPr id="248" name="直線コネクタ 247">
          <a:extLst>
            <a:ext uri="{FF2B5EF4-FFF2-40B4-BE49-F238E27FC236}">
              <a16:creationId xmlns:a16="http://schemas.microsoft.com/office/drawing/2014/main" id="{152B807C-4F90-442B-AD1C-AC8908C2ADB1}"/>
            </a:ext>
          </a:extLst>
        </xdr:cNvPr>
        <xdr:cNvCxnSpPr/>
      </xdr:nvCxnSpPr>
      <xdr:spPr>
        <a:xfrm flipV="1">
          <a:off x="8750300" y="10419712"/>
          <a:ext cx="889000" cy="4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146325</xdr:rowOff>
    </xdr:from>
    <xdr:to>
      <xdr:col>41</xdr:col>
      <xdr:colOff>101600</xdr:colOff>
      <xdr:row>61</xdr:row>
      <xdr:rowOff>76475</xdr:rowOff>
    </xdr:to>
    <xdr:sp macro="" textlink="">
      <xdr:nvSpPr>
        <xdr:cNvPr id="249" name="楕円 248">
          <a:extLst>
            <a:ext uri="{FF2B5EF4-FFF2-40B4-BE49-F238E27FC236}">
              <a16:creationId xmlns:a16="http://schemas.microsoft.com/office/drawing/2014/main" id="{362CDC56-5475-4BCE-B47A-6A1AC65F09D6}"/>
            </a:ext>
          </a:extLst>
        </xdr:cNvPr>
        <xdr:cNvSpPr/>
      </xdr:nvSpPr>
      <xdr:spPr>
        <a:xfrm>
          <a:off x="7810500" y="104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3318</xdr:rowOff>
    </xdr:from>
    <xdr:to>
      <xdr:col>45</xdr:col>
      <xdr:colOff>177800</xdr:colOff>
      <xdr:row>61</xdr:row>
      <xdr:rowOff>25675</xdr:rowOff>
    </xdr:to>
    <xdr:cxnSp macro="">
      <xdr:nvCxnSpPr>
        <xdr:cNvPr id="250" name="直線コネクタ 249">
          <a:extLst>
            <a:ext uri="{FF2B5EF4-FFF2-40B4-BE49-F238E27FC236}">
              <a16:creationId xmlns:a16="http://schemas.microsoft.com/office/drawing/2014/main" id="{24EFC2A6-8165-4DED-A621-A333F4D8DC87}"/>
            </a:ext>
          </a:extLst>
        </xdr:cNvPr>
        <xdr:cNvCxnSpPr/>
      </xdr:nvCxnSpPr>
      <xdr:spPr>
        <a:xfrm flipV="1">
          <a:off x="7861300" y="10461768"/>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152383</xdr:rowOff>
    </xdr:from>
    <xdr:to>
      <xdr:col>36</xdr:col>
      <xdr:colOff>165100</xdr:colOff>
      <xdr:row>61</xdr:row>
      <xdr:rowOff>82533</xdr:rowOff>
    </xdr:to>
    <xdr:sp macro="" textlink="">
      <xdr:nvSpPr>
        <xdr:cNvPr id="251" name="楕円 250">
          <a:extLst>
            <a:ext uri="{FF2B5EF4-FFF2-40B4-BE49-F238E27FC236}">
              <a16:creationId xmlns:a16="http://schemas.microsoft.com/office/drawing/2014/main" id="{C55D2E0C-802E-41A8-8561-08A66B4287E9}"/>
            </a:ext>
          </a:extLst>
        </xdr:cNvPr>
        <xdr:cNvSpPr/>
      </xdr:nvSpPr>
      <xdr:spPr>
        <a:xfrm>
          <a:off x="6921500" y="104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25675</xdr:rowOff>
    </xdr:from>
    <xdr:to>
      <xdr:col>41</xdr:col>
      <xdr:colOff>50800</xdr:colOff>
      <xdr:row>61</xdr:row>
      <xdr:rowOff>31733</xdr:rowOff>
    </xdr:to>
    <xdr:cxnSp macro="">
      <xdr:nvCxnSpPr>
        <xdr:cNvPr id="252" name="直線コネクタ 251">
          <a:extLst>
            <a:ext uri="{FF2B5EF4-FFF2-40B4-BE49-F238E27FC236}">
              <a16:creationId xmlns:a16="http://schemas.microsoft.com/office/drawing/2014/main" id="{75416DC5-1259-4E6D-B309-9A8AF66AAE68}"/>
            </a:ext>
          </a:extLst>
        </xdr:cNvPr>
        <xdr:cNvCxnSpPr/>
      </xdr:nvCxnSpPr>
      <xdr:spPr>
        <a:xfrm flipV="1">
          <a:off x="6972300" y="10484125"/>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67292</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24C5225B-8A4E-4E6B-9249-C1C592B23883}"/>
            </a:ext>
          </a:extLst>
        </xdr:cNvPr>
        <xdr:cNvSpPr txBox="1"/>
      </xdr:nvSpPr>
      <xdr:spPr>
        <a:xfrm>
          <a:off x="9327095" y="1052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123922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47A569A5-5D8A-48E6-91DF-AE4080598337}"/>
            </a:ext>
          </a:extLst>
        </xdr:cNvPr>
        <xdr:cNvSpPr txBox="1"/>
      </xdr:nvSpPr>
      <xdr:spPr>
        <a:xfrm>
          <a:off x="8450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117446</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F5DAB8D6-941D-4EE6-B8D0-71AE9E12279D}"/>
            </a:ext>
          </a:extLst>
        </xdr:cNvPr>
        <xdr:cNvSpPr txBox="1"/>
      </xdr:nvSpPr>
      <xdr:spPr>
        <a:xfrm>
          <a:off x="7561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121300</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216C878F-E542-4E63-8373-A3CD9F08ECC3}"/>
            </a:ext>
          </a:extLst>
        </xdr:cNvPr>
        <xdr:cNvSpPr txBox="1"/>
      </xdr:nvSpPr>
      <xdr:spPr>
        <a:xfrm>
          <a:off x="6672795" y="1006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28589</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F7CB4A3C-7ECA-48B4-A7EA-48B9FEFB5FAA}"/>
            </a:ext>
          </a:extLst>
        </xdr:cNvPr>
        <xdr:cNvSpPr txBox="1"/>
      </xdr:nvSpPr>
      <xdr:spPr>
        <a:xfrm>
          <a:off x="9327095" y="101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45245</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73982F60-DDBD-43B9-95AA-9A763539C38B}"/>
            </a:ext>
          </a:extLst>
        </xdr:cNvPr>
        <xdr:cNvSpPr txBox="1"/>
      </xdr:nvSpPr>
      <xdr:spPr>
        <a:xfrm>
          <a:off x="8450795" y="105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67602</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13BE0215-6C77-49B9-BBB2-11269CCC0BB7}"/>
            </a:ext>
          </a:extLst>
        </xdr:cNvPr>
        <xdr:cNvSpPr txBox="1"/>
      </xdr:nvSpPr>
      <xdr:spPr>
        <a:xfrm>
          <a:off x="7561795" y="1052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73660</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87B8E565-5701-4434-905B-1E7ED0F9B478}"/>
            </a:ext>
          </a:extLst>
        </xdr:cNvPr>
        <xdr:cNvSpPr txBox="1"/>
      </xdr:nvSpPr>
      <xdr:spPr>
        <a:xfrm>
          <a:off x="6672795" y="1053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1F1CCCA5-B570-46A1-A8B9-7AFB9BB30CF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5745F08F-D859-480B-8C7C-25840AD6994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4F48E4A8-1B90-493E-90DE-1ECCFF29E83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819B6AF9-4F94-45E3-9D4A-D326907DF9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AAEE56EE-F3C1-4EB2-B6DC-7B61C90818F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CD6828CE-6390-45D8-87F7-B14DEBC00BD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3564F1ED-B50F-44AB-9626-88D081FC1F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99B6FF9A-BCA8-4B42-8DB8-A93F68B5BD0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F6136356-9070-4061-9077-DB4CE38DCC5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592A8F09-1FE8-4AEF-B1A3-F8FF7BD4991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946B15A-1A51-4D6C-84D7-79C1E945C3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70069FF1-B6B2-4147-9B45-DE839C30EDC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8FF5710E-B667-4328-BE0D-656F77A5B906}"/>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F54A89DB-F832-4CA1-8E8E-D743D7CCB53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2B696B10-0265-4C85-BFC5-54C49300F4D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E42B4004-714D-4E1A-BEA4-190AB122BBE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90BAD357-F752-4F7A-95DE-39660FBE803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63E57811-D456-4FFE-A392-8F2E03A221D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CA4461B2-F362-47ED-9DA0-82892FA36A6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226BEA4D-6B75-41D6-82CE-358188DF73C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387239BF-0F0B-4CA9-8E55-9DFC9DFEA2E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83230903-3594-40C4-AB14-E4A1DD7CB6E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120396</xdr:rowOff>
    </xdr:from>
    <xdr:to>
      <xdr:col>24</xdr:col>
      <xdr:colOff>62865</xdr:colOff>
      <xdr:row>85</xdr:row>
      <xdr:rowOff>127254</xdr:rowOff>
    </xdr:to>
    <xdr:cxnSp macro="">
      <xdr:nvCxnSpPr>
        <xdr:cNvPr id="283" name="直線コネクタ 282">
          <a:extLst>
            <a:ext uri="{FF2B5EF4-FFF2-40B4-BE49-F238E27FC236}">
              <a16:creationId xmlns:a16="http://schemas.microsoft.com/office/drawing/2014/main" id="{DA28663E-4251-42E0-9729-B2C9DE247FC9}"/>
            </a:ext>
          </a:extLst>
        </xdr:cNvPr>
        <xdr:cNvCxnSpPr/>
      </xdr:nvCxnSpPr>
      <xdr:spPr>
        <a:xfrm flipV="1">
          <a:off x="4634865" y="13493496"/>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131081</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872DDD63-9EEB-4202-A349-A595B0D50536}"/>
            </a:ext>
          </a:extLst>
        </xdr:cNvPr>
        <xdr:cNvSpPr txBox="1"/>
      </xdr:nvSpPr>
      <xdr:spPr>
        <a:xfrm>
          <a:off x="4673600" y="1470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127254</xdr:rowOff>
    </xdr:from>
    <xdr:to>
      <xdr:col>24</xdr:col>
      <xdr:colOff>152400</xdr:colOff>
      <xdr:row>85</xdr:row>
      <xdr:rowOff>127254</xdr:rowOff>
    </xdr:to>
    <xdr:cxnSp macro="">
      <xdr:nvCxnSpPr>
        <xdr:cNvPr id="285" name="直線コネクタ 284">
          <a:extLst>
            <a:ext uri="{FF2B5EF4-FFF2-40B4-BE49-F238E27FC236}">
              <a16:creationId xmlns:a16="http://schemas.microsoft.com/office/drawing/2014/main" id="{E82B95F0-BBF4-4020-A04A-A51534313CD9}"/>
            </a:ext>
          </a:extLst>
        </xdr:cNvPr>
        <xdr:cNvCxnSpPr/>
      </xdr:nvCxnSpPr>
      <xdr:spPr>
        <a:xfrm>
          <a:off x="4546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67073</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F4C6513F-1F48-493F-A00A-74264BB01625}"/>
            </a:ext>
          </a:extLst>
        </xdr:cNvPr>
        <xdr:cNvSpPr txBox="1"/>
      </xdr:nvSpPr>
      <xdr:spPr>
        <a:xfrm>
          <a:off x="4673600" y="1326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120396</xdr:rowOff>
    </xdr:from>
    <xdr:to>
      <xdr:col>24</xdr:col>
      <xdr:colOff>152400</xdr:colOff>
      <xdr:row>78</xdr:row>
      <xdr:rowOff>120396</xdr:rowOff>
    </xdr:to>
    <xdr:cxnSp macro="">
      <xdr:nvCxnSpPr>
        <xdr:cNvPr id="287" name="直線コネクタ 286">
          <a:extLst>
            <a:ext uri="{FF2B5EF4-FFF2-40B4-BE49-F238E27FC236}">
              <a16:creationId xmlns:a16="http://schemas.microsoft.com/office/drawing/2014/main" id="{4961D2BA-D7B5-4398-AB05-A9122C3181EA}"/>
            </a:ext>
          </a:extLst>
        </xdr:cNvPr>
        <xdr:cNvCxnSpPr/>
      </xdr:nvCxnSpPr>
      <xdr:spPr>
        <a:xfrm>
          <a:off x="4546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91457</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78CA2109-CC22-44EF-ABA6-6741D97D1A24}"/>
            </a:ext>
          </a:extLst>
        </xdr:cNvPr>
        <xdr:cNvSpPr txBox="1"/>
      </xdr:nvSpPr>
      <xdr:spPr>
        <a:xfrm>
          <a:off x="4673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9" name="フローチャート: 判断 288">
          <a:extLst>
            <a:ext uri="{FF2B5EF4-FFF2-40B4-BE49-F238E27FC236}">
              <a16:creationId xmlns:a16="http://schemas.microsoft.com/office/drawing/2014/main" id="{B9F16A71-EA1D-49C6-8C43-1E6E94E7726E}"/>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49022</xdr:rowOff>
    </xdr:from>
    <xdr:to>
      <xdr:col>20</xdr:col>
      <xdr:colOff>38100</xdr:colOff>
      <xdr:row>81</xdr:row>
      <xdr:rowOff>150622</xdr:rowOff>
    </xdr:to>
    <xdr:sp macro="" textlink="">
      <xdr:nvSpPr>
        <xdr:cNvPr id="290" name="フローチャート: 判断 289">
          <a:extLst>
            <a:ext uri="{FF2B5EF4-FFF2-40B4-BE49-F238E27FC236}">
              <a16:creationId xmlns:a16="http://schemas.microsoft.com/office/drawing/2014/main" id="{B935C587-FA8E-4FB6-8B2B-9A816F40E693}"/>
            </a:ext>
          </a:extLst>
        </xdr:cNvPr>
        <xdr:cNvSpPr/>
      </xdr:nvSpPr>
      <xdr:spPr>
        <a:xfrm>
          <a:off x="3746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67311</xdr:rowOff>
    </xdr:from>
    <xdr:to>
      <xdr:col>15</xdr:col>
      <xdr:colOff>101600</xdr:colOff>
      <xdr:row>81</xdr:row>
      <xdr:rowOff>168911</xdr:rowOff>
    </xdr:to>
    <xdr:sp macro="" textlink="">
      <xdr:nvSpPr>
        <xdr:cNvPr id="291" name="フローチャート: 判断 290">
          <a:extLst>
            <a:ext uri="{FF2B5EF4-FFF2-40B4-BE49-F238E27FC236}">
              <a16:creationId xmlns:a16="http://schemas.microsoft.com/office/drawing/2014/main" id="{CBADF34F-BEAE-45B9-A49F-7436D15F94EF}"/>
            </a:ext>
          </a:extLst>
        </xdr:cNvPr>
        <xdr:cNvSpPr/>
      </xdr:nvSpPr>
      <xdr:spPr>
        <a:xfrm>
          <a:off x="2857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2" name="フローチャート: 判断 291">
          <a:extLst>
            <a:ext uri="{FF2B5EF4-FFF2-40B4-BE49-F238E27FC236}">
              <a16:creationId xmlns:a16="http://schemas.microsoft.com/office/drawing/2014/main" id="{40B1B06D-EC7F-4405-89F3-073558F0E99B}"/>
            </a:ext>
          </a:extLst>
        </xdr:cNvPr>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156463</xdr:rowOff>
    </xdr:from>
    <xdr:to>
      <xdr:col>6</xdr:col>
      <xdr:colOff>38100</xdr:colOff>
      <xdr:row>81</xdr:row>
      <xdr:rowOff>86613</xdr:rowOff>
    </xdr:to>
    <xdr:sp macro="" textlink="">
      <xdr:nvSpPr>
        <xdr:cNvPr id="293" name="フローチャート: 判断 292">
          <a:extLst>
            <a:ext uri="{FF2B5EF4-FFF2-40B4-BE49-F238E27FC236}">
              <a16:creationId xmlns:a16="http://schemas.microsoft.com/office/drawing/2014/main" id="{CE36826A-3B0A-46C4-B9D6-F6E384BF0014}"/>
            </a:ext>
          </a:extLst>
        </xdr:cNvPr>
        <xdr:cNvSpPr/>
      </xdr:nvSpPr>
      <xdr:spPr>
        <a:xfrm>
          <a:off x="1079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F489373-4004-421C-BFCB-83E301C6228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51848A7-7BC1-4093-95FC-4818DB52171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DC2CF00-10E0-4C58-9C82-8FEDA3A2991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BE430F5-D008-4E87-988F-888F51AD245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A41C566-9F5E-48D8-88CB-AD7226C472B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19304</xdr:rowOff>
    </xdr:from>
    <xdr:to>
      <xdr:col>24</xdr:col>
      <xdr:colOff>114300</xdr:colOff>
      <xdr:row>80</xdr:row>
      <xdr:rowOff>120904</xdr:rowOff>
    </xdr:to>
    <xdr:sp macro="" textlink="">
      <xdr:nvSpPr>
        <xdr:cNvPr id="299" name="楕円 298">
          <a:extLst>
            <a:ext uri="{FF2B5EF4-FFF2-40B4-BE49-F238E27FC236}">
              <a16:creationId xmlns:a16="http://schemas.microsoft.com/office/drawing/2014/main" id="{338C48C5-DA02-4B47-BF40-B40882B8D448}"/>
            </a:ext>
          </a:extLst>
        </xdr:cNvPr>
        <xdr:cNvSpPr/>
      </xdr:nvSpPr>
      <xdr:spPr>
        <a:xfrm>
          <a:off x="45847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42181</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DC39C1CB-FB57-4C87-B05E-B5EF4692EF3D}"/>
            </a:ext>
          </a:extLst>
        </xdr:cNvPr>
        <xdr:cNvSpPr txBox="1"/>
      </xdr:nvSpPr>
      <xdr:spPr>
        <a:xfrm>
          <a:off x="4673600" y="135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10161</xdr:rowOff>
    </xdr:from>
    <xdr:to>
      <xdr:col>20</xdr:col>
      <xdr:colOff>38100</xdr:colOff>
      <xdr:row>80</xdr:row>
      <xdr:rowOff>111761</xdr:rowOff>
    </xdr:to>
    <xdr:sp macro="" textlink="">
      <xdr:nvSpPr>
        <xdr:cNvPr id="301" name="楕円 300">
          <a:extLst>
            <a:ext uri="{FF2B5EF4-FFF2-40B4-BE49-F238E27FC236}">
              <a16:creationId xmlns:a16="http://schemas.microsoft.com/office/drawing/2014/main" id="{D8575D27-AC0A-4C1F-896B-C1DC0596DE15}"/>
            </a:ext>
          </a:extLst>
        </xdr:cNvPr>
        <xdr:cNvSpPr/>
      </xdr:nvSpPr>
      <xdr:spPr>
        <a:xfrm>
          <a:off x="3746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60961</xdr:rowOff>
    </xdr:from>
    <xdr:to>
      <xdr:col>24</xdr:col>
      <xdr:colOff>63500</xdr:colOff>
      <xdr:row>80</xdr:row>
      <xdr:rowOff>70104</xdr:rowOff>
    </xdr:to>
    <xdr:cxnSp macro="">
      <xdr:nvCxnSpPr>
        <xdr:cNvPr id="302" name="直線コネクタ 301">
          <a:extLst>
            <a:ext uri="{FF2B5EF4-FFF2-40B4-BE49-F238E27FC236}">
              <a16:creationId xmlns:a16="http://schemas.microsoft.com/office/drawing/2014/main" id="{528ED10A-23DF-4EBA-9AF6-AEF1F7B8F590}"/>
            </a:ext>
          </a:extLst>
        </xdr:cNvPr>
        <xdr:cNvCxnSpPr/>
      </xdr:nvCxnSpPr>
      <xdr:spPr>
        <a:xfrm>
          <a:off x="3797300" y="137769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97028</xdr:rowOff>
    </xdr:from>
    <xdr:to>
      <xdr:col>15</xdr:col>
      <xdr:colOff>101600</xdr:colOff>
      <xdr:row>81</xdr:row>
      <xdr:rowOff>27178</xdr:rowOff>
    </xdr:to>
    <xdr:sp macro="" textlink="">
      <xdr:nvSpPr>
        <xdr:cNvPr id="303" name="楕円 302">
          <a:extLst>
            <a:ext uri="{FF2B5EF4-FFF2-40B4-BE49-F238E27FC236}">
              <a16:creationId xmlns:a16="http://schemas.microsoft.com/office/drawing/2014/main" id="{A6E4CA41-7587-4A1C-B4F8-911ADCE37CE3}"/>
            </a:ext>
          </a:extLst>
        </xdr:cNvPr>
        <xdr:cNvSpPr/>
      </xdr:nvSpPr>
      <xdr:spPr>
        <a:xfrm>
          <a:off x="2857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60961</xdr:rowOff>
    </xdr:from>
    <xdr:to>
      <xdr:col>19</xdr:col>
      <xdr:colOff>177800</xdr:colOff>
      <xdr:row>80</xdr:row>
      <xdr:rowOff>147828</xdr:rowOff>
    </xdr:to>
    <xdr:cxnSp macro="">
      <xdr:nvCxnSpPr>
        <xdr:cNvPr id="304" name="直線コネクタ 303">
          <a:extLst>
            <a:ext uri="{FF2B5EF4-FFF2-40B4-BE49-F238E27FC236}">
              <a16:creationId xmlns:a16="http://schemas.microsoft.com/office/drawing/2014/main" id="{38282660-73E5-42F8-98C6-37ADFA9AC839}"/>
            </a:ext>
          </a:extLst>
        </xdr:cNvPr>
        <xdr:cNvCxnSpPr/>
      </xdr:nvCxnSpPr>
      <xdr:spPr>
        <a:xfrm flipV="1">
          <a:off x="2908300" y="13776961"/>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14732</xdr:rowOff>
    </xdr:from>
    <xdr:to>
      <xdr:col>10</xdr:col>
      <xdr:colOff>165100</xdr:colOff>
      <xdr:row>80</xdr:row>
      <xdr:rowOff>116332</xdr:rowOff>
    </xdr:to>
    <xdr:sp macro="" textlink="">
      <xdr:nvSpPr>
        <xdr:cNvPr id="305" name="楕円 304">
          <a:extLst>
            <a:ext uri="{FF2B5EF4-FFF2-40B4-BE49-F238E27FC236}">
              <a16:creationId xmlns:a16="http://schemas.microsoft.com/office/drawing/2014/main" id="{D960B458-A498-4CD7-95B8-EB5767C138C7}"/>
            </a:ext>
          </a:extLst>
        </xdr:cNvPr>
        <xdr:cNvSpPr/>
      </xdr:nvSpPr>
      <xdr:spPr>
        <a:xfrm>
          <a:off x="19685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65532</xdr:rowOff>
    </xdr:from>
    <xdr:to>
      <xdr:col>15</xdr:col>
      <xdr:colOff>50800</xdr:colOff>
      <xdr:row>80</xdr:row>
      <xdr:rowOff>147828</xdr:rowOff>
    </xdr:to>
    <xdr:cxnSp macro="">
      <xdr:nvCxnSpPr>
        <xdr:cNvPr id="306" name="直線コネクタ 305">
          <a:extLst>
            <a:ext uri="{FF2B5EF4-FFF2-40B4-BE49-F238E27FC236}">
              <a16:creationId xmlns:a16="http://schemas.microsoft.com/office/drawing/2014/main" id="{86F9438A-436C-4B1C-A6CE-7217495FADCC}"/>
            </a:ext>
          </a:extLst>
        </xdr:cNvPr>
        <xdr:cNvCxnSpPr/>
      </xdr:nvCxnSpPr>
      <xdr:spPr>
        <a:xfrm>
          <a:off x="2019300" y="137815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60452</xdr:rowOff>
    </xdr:from>
    <xdr:to>
      <xdr:col>6</xdr:col>
      <xdr:colOff>38100</xdr:colOff>
      <xdr:row>80</xdr:row>
      <xdr:rowOff>162052</xdr:rowOff>
    </xdr:to>
    <xdr:sp macro="" textlink="">
      <xdr:nvSpPr>
        <xdr:cNvPr id="307" name="楕円 306">
          <a:extLst>
            <a:ext uri="{FF2B5EF4-FFF2-40B4-BE49-F238E27FC236}">
              <a16:creationId xmlns:a16="http://schemas.microsoft.com/office/drawing/2014/main" id="{1B616DE5-D596-4673-8DF4-027141739209}"/>
            </a:ext>
          </a:extLst>
        </xdr:cNvPr>
        <xdr:cNvSpPr/>
      </xdr:nvSpPr>
      <xdr:spPr>
        <a:xfrm>
          <a:off x="10795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65532</xdr:rowOff>
    </xdr:from>
    <xdr:to>
      <xdr:col>10</xdr:col>
      <xdr:colOff>114300</xdr:colOff>
      <xdr:row>80</xdr:row>
      <xdr:rowOff>111252</xdr:rowOff>
    </xdr:to>
    <xdr:cxnSp macro="">
      <xdr:nvCxnSpPr>
        <xdr:cNvPr id="308" name="直線コネクタ 307">
          <a:extLst>
            <a:ext uri="{FF2B5EF4-FFF2-40B4-BE49-F238E27FC236}">
              <a16:creationId xmlns:a16="http://schemas.microsoft.com/office/drawing/2014/main" id="{D2463E44-129F-4EAB-94A6-11AD5536A27F}"/>
            </a:ext>
          </a:extLst>
        </xdr:cNvPr>
        <xdr:cNvCxnSpPr/>
      </xdr:nvCxnSpPr>
      <xdr:spPr>
        <a:xfrm flipV="1">
          <a:off x="1130300" y="137815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141749</xdr:rowOff>
    </xdr:from>
    <xdr:ext cx="405111" cy="259045"/>
    <xdr:sp macro="" textlink="">
      <xdr:nvSpPr>
        <xdr:cNvPr id="309" name="n_1aveValue【公営住宅】&#10;有形固定資産減価償却率">
          <a:extLst>
            <a:ext uri="{FF2B5EF4-FFF2-40B4-BE49-F238E27FC236}">
              <a16:creationId xmlns:a16="http://schemas.microsoft.com/office/drawing/2014/main" id="{FBBCDB3F-ADD2-48D8-9AF3-CC449846B0D9}"/>
            </a:ext>
          </a:extLst>
        </xdr:cNvPr>
        <xdr:cNvSpPr txBox="1"/>
      </xdr:nvSpPr>
      <xdr:spPr>
        <a:xfrm>
          <a:off x="35820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160038</xdr:rowOff>
    </xdr:from>
    <xdr:ext cx="405111" cy="259045"/>
    <xdr:sp macro="" textlink="">
      <xdr:nvSpPr>
        <xdr:cNvPr id="310" name="n_2aveValue【公営住宅】&#10;有形固定資産減価償却率">
          <a:extLst>
            <a:ext uri="{FF2B5EF4-FFF2-40B4-BE49-F238E27FC236}">
              <a16:creationId xmlns:a16="http://schemas.microsoft.com/office/drawing/2014/main" id="{154456B4-BA57-40A8-8B1B-1D57D6F52387}"/>
            </a:ext>
          </a:extLst>
        </xdr:cNvPr>
        <xdr:cNvSpPr txBox="1"/>
      </xdr:nvSpPr>
      <xdr:spPr>
        <a:xfrm>
          <a:off x="2705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311" name="n_3aveValue【公営住宅】&#10;有形固定資産減価償却率">
          <a:extLst>
            <a:ext uri="{FF2B5EF4-FFF2-40B4-BE49-F238E27FC236}">
              <a16:creationId xmlns:a16="http://schemas.microsoft.com/office/drawing/2014/main" id="{57CE6619-EA7F-450F-A8A3-69FFB4EB73A9}"/>
            </a:ext>
          </a:extLst>
        </xdr:cNvPr>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77740</xdr:rowOff>
    </xdr:from>
    <xdr:ext cx="405111" cy="259045"/>
    <xdr:sp macro="" textlink="">
      <xdr:nvSpPr>
        <xdr:cNvPr id="312" name="n_4aveValue【公営住宅】&#10;有形固定資産減価償却率">
          <a:extLst>
            <a:ext uri="{FF2B5EF4-FFF2-40B4-BE49-F238E27FC236}">
              <a16:creationId xmlns:a16="http://schemas.microsoft.com/office/drawing/2014/main" id="{A482355C-2519-4FCF-BF6E-BEEB0FC064CE}"/>
            </a:ext>
          </a:extLst>
        </xdr:cNvPr>
        <xdr:cNvSpPr txBox="1"/>
      </xdr:nvSpPr>
      <xdr:spPr>
        <a:xfrm>
          <a:off x="9277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128288</xdr:rowOff>
    </xdr:from>
    <xdr:ext cx="405111" cy="259045"/>
    <xdr:sp macro="" textlink="">
      <xdr:nvSpPr>
        <xdr:cNvPr id="313" name="n_1mainValue【公営住宅】&#10;有形固定資産減価償却率">
          <a:extLst>
            <a:ext uri="{FF2B5EF4-FFF2-40B4-BE49-F238E27FC236}">
              <a16:creationId xmlns:a16="http://schemas.microsoft.com/office/drawing/2014/main" id="{CEF28257-36DE-4705-8542-840A427AE966}"/>
            </a:ext>
          </a:extLst>
        </xdr:cNvPr>
        <xdr:cNvSpPr txBox="1"/>
      </xdr:nvSpPr>
      <xdr:spPr>
        <a:xfrm>
          <a:off x="35820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43705</xdr:rowOff>
    </xdr:from>
    <xdr:ext cx="405111" cy="259045"/>
    <xdr:sp macro="" textlink="">
      <xdr:nvSpPr>
        <xdr:cNvPr id="314" name="n_2mainValue【公営住宅】&#10;有形固定資産減価償却率">
          <a:extLst>
            <a:ext uri="{FF2B5EF4-FFF2-40B4-BE49-F238E27FC236}">
              <a16:creationId xmlns:a16="http://schemas.microsoft.com/office/drawing/2014/main" id="{AAF5DCA5-2DFE-45E8-870B-6086DA073505}"/>
            </a:ext>
          </a:extLst>
        </xdr:cNvPr>
        <xdr:cNvSpPr txBox="1"/>
      </xdr:nvSpPr>
      <xdr:spPr>
        <a:xfrm>
          <a:off x="27057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132859</xdr:rowOff>
    </xdr:from>
    <xdr:ext cx="405111" cy="259045"/>
    <xdr:sp macro="" textlink="">
      <xdr:nvSpPr>
        <xdr:cNvPr id="315" name="n_3mainValue【公営住宅】&#10;有形固定資産減価償却率">
          <a:extLst>
            <a:ext uri="{FF2B5EF4-FFF2-40B4-BE49-F238E27FC236}">
              <a16:creationId xmlns:a16="http://schemas.microsoft.com/office/drawing/2014/main" id="{A646D3B0-38AA-46B8-A84C-A06140F470B4}"/>
            </a:ext>
          </a:extLst>
        </xdr:cNvPr>
        <xdr:cNvSpPr txBox="1"/>
      </xdr:nvSpPr>
      <xdr:spPr>
        <a:xfrm>
          <a:off x="1816744" y="1350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7129</xdr:rowOff>
    </xdr:from>
    <xdr:ext cx="405111" cy="259045"/>
    <xdr:sp macro="" textlink="">
      <xdr:nvSpPr>
        <xdr:cNvPr id="316" name="n_4mainValue【公営住宅】&#10;有形固定資産減価償却率">
          <a:extLst>
            <a:ext uri="{FF2B5EF4-FFF2-40B4-BE49-F238E27FC236}">
              <a16:creationId xmlns:a16="http://schemas.microsoft.com/office/drawing/2014/main" id="{594B219E-3439-4958-9EED-ED19D4C38400}"/>
            </a:ext>
          </a:extLst>
        </xdr:cNvPr>
        <xdr:cNvSpPr txBox="1"/>
      </xdr:nvSpPr>
      <xdr:spPr>
        <a:xfrm>
          <a:off x="9277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53377C99-ED29-4F03-83B6-C88C3CE319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12A0BC26-64DA-462E-A433-FCBE26240FB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78DEBD1B-3350-463D-BE6D-014EDF995BD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3D15E77C-5B79-406D-AC92-56256CAC37E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3469CDA0-8C18-4AF2-ADDB-EB670E59E3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A8D2E2FE-753B-4335-8FB6-8FED6D755DE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74E180B6-31CA-4AB7-AE60-5898A1E00FE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E4B0C8D7-CB80-4A11-8649-9F287BFA026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E10D498F-732E-48F0-912B-4FCCB639C18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F2596865-883E-4522-AAA0-D798124594C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60C14CF9-9161-48BD-85BA-1B2D7B2892D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B5A444B6-6C2F-4370-A434-29B55AF3F5E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FF53DF6-A40E-4FE1-B25B-77D1001DEE5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4E9C3CE8-5A2D-48B2-BAE1-D9A9B7641B2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E3D5C8DF-F9EE-47AE-8EAF-31240963E04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A3FDF9F4-C3A3-4A43-9354-DF482386B9C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9EE3DA1E-A26D-433B-B68D-1F154047AE7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A2D0439D-78D4-4BF8-921F-10B71A2BC7C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4ADF3FBC-2B6B-464B-ADB3-BD6FC0BDFCC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D9A0DBD0-2462-4D70-BF27-BBE6B15CE60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8C5247D-54E1-4F7F-BE8B-06E5334AE87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472A9888-6293-4910-B940-120851AF998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76D30C5-ABA1-44FC-A0BE-ADD4E9F55B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FF389763-5882-438A-B79D-709A58A8E12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2DAD829B-E7DC-4E7D-A5CA-58F619A6212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113212</xdr:rowOff>
    </xdr:from>
    <xdr:to>
      <xdr:col>54</xdr:col>
      <xdr:colOff>189865</xdr:colOff>
      <xdr:row>85</xdr:row>
      <xdr:rowOff>149679</xdr:rowOff>
    </xdr:to>
    <xdr:cxnSp macro="">
      <xdr:nvCxnSpPr>
        <xdr:cNvPr id="342" name="直線コネクタ 341">
          <a:extLst>
            <a:ext uri="{FF2B5EF4-FFF2-40B4-BE49-F238E27FC236}">
              <a16:creationId xmlns:a16="http://schemas.microsoft.com/office/drawing/2014/main" id="{B889F966-5EF9-43D9-8ACE-B30D9243FB6E}"/>
            </a:ext>
          </a:extLst>
        </xdr:cNvPr>
        <xdr:cNvCxnSpPr/>
      </xdr:nvCxnSpPr>
      <xdr:spPr>
        <a:xfrm flipV="1">
          <a:off x="10476865" y="13486312"/>
          <a:ext cx="0" cy="1236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153506</xdr:rowOff>
    </xdr:from>
    <xdr:ext cx="469744" cy="259045"/>
    <xdr:sp macro="" textlink="">
      <xdr:nvSpPr>
        <xdr:cNvPr id="343" name="【公営住宅】&#10;一人当たり面積最小値テキスト">
          <a:extLst>
            <a:ext uri="{FF2B5EF4-FFF2-40B4-BE49-F238E27FC236}">
              <a16:creationId xmlns:a16="http://schemas.microsoft.com/office/drawing/2014/main" id="{CACE54A8-338D-4578-8E1F-35D0BE79A4FC}"/>
            </a:ext>
          </a:extLst>
        </xdr:cNvPr>
        <xdr:cNvSpPr txBox="1"/>
      </xdr:nvSpPr>
      <xdr:spPr>
        <a:xfrm>
          <a:off x="10515600"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149679</xdr:rowOff>
    </xdr:from>
    <xdr:to>
      <xdr:col>55</xdr:col>
      <xdr:colOff>88900</xdr:colOff>
      <xdr:row>85</xdr:row>
      <xdr:rowOff>149679</xdr:rowOff>
    </xdr:to>
    <xdr:cxnSp macro="">
      <xdr:nvCxnSpPr>
        <xdr:cNvPr id="344" name="直線コネクタ 343">
          <a:extLst>
            <a:ext uri="{FF2B5EF4-FFF2-40B4-BE49-F238E27FC236}">
              <a16:creationId xmlns:a16="http://schemas.microsoft.com/office/drawing/2014/main" id="{26C992FC-F8E3-489B-AFDF-7CF77AF99059}"/>
            </a:ext>
          </a:extLst>
        </xdr:cNvPr>
        <xdr:cNvCxnSpPr/>
      </xdr:nvCxnSpPr>
      <xdr:spPr>
        <a:xfrm>
          <a:off x="10388600" y="1472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59889</xdr:rowOff>
    </xdr:from>
    <xdr:ext cx="469744" cy="259045"/>
    <xdr:sp macro="" textlink="">
      <xdr:nvSpPr>
        <xdr:cNvPr id="345" name="【公営住宅】&#10;一人当たり面積最大値テキスト">
          <a:extLst>
            <a:ext uri="{FF2B5EF4-FFF2-40B4-BE49-F238E27FC236}">
              <a16:creationId xmlns:a16="http://schemas.microsoft.com/office/drawing/2014/main" id="{990BD07C-14F8-4D49-BA36-9CA44595F57D}"/>
            </a:ext>
          </a:extLst>
        </xdr:cNvPr>
        <xdr:cNvSpPr txBox="1"/>
      </xdr:nvSpPr>
      <xdr:spPr>
        <a:xfrm>
          <a:off x="10515600" y="1326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113212</xdr:rowOff>
    </xdr:from>
    <xdr:to>
      <xdr:col>55</xdr:col>
      <xdr:colOff>88900</xdr:colOff>
      <xdr:row>78</xdr:row>
      <xdr:rowOff>113212</xdr:rowOff>
    </xdr:to>
    <xdr:cxnSp macro="">
      <xdr:nvCxnSpPr>
        <xdr:cNvPr id="346" name="直線コネクタ 345">
          <a:extLst>
            <a:ext uri="{FF2B5EF4-FFF2-40B4-BE49-F238E27FC236}">
              <a16:creationId xmlns:a16="http://schemas.microsoft.com/office/drawing/2014/main" id="{B4ED1558-DA26-4C1A-875C-75C07280EAFD}"/>
            </a:ext>
          </a:extLst>
        </xdr:cNvPr>
        <xdr:cNvCxnSpPr/>
      </xdr:nvCxnSpPr>
      <xdr:spPr>
        <a:xfrm>
          <a:off x="10388600" y="1348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20700</xdr:rowOff>
    </xdr:from>
    <xdr:ext cx="469744" cy="259045"/>
    <xdr:sp macro="" textlink="">
      <xdr:nvSpPr>
        <xdr:cNvPr id="347" name="【公営住宅】&#10;一人当たり面積平均値テキスト">
          <a:extLst>
            <a:ext uri="{FF2B5EF4-FFF2-40B4-BE49-F238E27FC236}">
              <a16:creationId xmlns:a16="http://schemas.microsoft.com/office/drawing/2014/main" id="{B2372B18-9655-4BC1-881D-30E728820313}"/>
            </a:ext>
          </a:extLst>
        </xdr:cNvPr>
        <xdr:cNvSpPr txBox="1"/>
      </xdr:nvSpPr>
      <xdr:spPr>
        <a:xfrm>
          <a:off x="10515600" y="14251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42273</xdr:rowOff>
    </xdr:from>
    <xdr:to>
      <xdr:col>55</xdr:col>
      <xdr:colOff>50800</xdr:colOff>
      <xdr:row>83</xdr:row>
      <xdr:rowOff>143873</xdr:rowOff>
    </xdr:to>
    <xdr:sp macro="" textlink="">
      <xdr:nvSpPr>
        <xdr:cNvPr id="348" name="フローチャート: 判断 347">
          <a:extLst>
            <a:ext uri="{FF2B5EF4-FFF2-40B4-BE49-F238E27FC236}">
              <a16:creationId xmlns:a16="http://schemas.microsoft.com/office/drawing/2014/main" id="{BCDDE2F8-2A44-4D79-8AE8-A019F9ED604F}"/>
            </a:ext>
          </a:extLst>
        </xdr:cNvPr>
        <xdr:cNvSpPr/>
      </xdr:nvSpPr>
      <xdr:spPr>
        <a:xfrm>
          <a:off x="104267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40095</xdr:rowOff>
    </xdr:from>
    <xdr:to>
      <xdr:col>50</xdr:col>
      <xdr:colOff>165100</xdr:colOff>
      <xdr:row>83</xdr:row>
      <xdr:rowOff>141695</xdr:rowOff>
    </xdr:to>
    <xdr:sp macro="" textlink="">
      <xdr:nvSpPr>
        <xdr:cNvPr id="349" name="フローチャート: 判断 348">
          <a:extLst>
            <a:ext uri="{FF2B5EF4-FFF2-40B4-BE49-F238E27FC236}">
              <a16:creationId xmlns:a16="http://schemas.microsoft.com/office/drawing/2014/main" id="{965004BB-E1A5-4613-A14B-AD617955030C}"/>
            </a:ext>
          </a:extLst>
        </xdr:cNvPr>
        <xdr:cNvSpPr/>
      </xdr:nvSpPr>
      <xdr:spPr>
        <a:xfrm>
          <a:off x="9588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71664</xdr:rowOff>
    </xdr:from>
    <xdr:to>
      <xdr:col>46</xdr:col>
      <xdr:colOff>38100</xdr:colOff>
      <xdr:row>84</xdr:row>
      <xdr:rowOff>1814</xdr:rowOff>
    </xdr:to>
    <xdr:sp macro="" textlink="">
      <xdr:nvSpPr>
        <xdr:cNvPr id="350" name="フローチャート: 判断 349">
          <a:extLst>
            <a:ext uri="{FF2B5EF4-FFF2-40B4-BE49-F238E27FC236}">
              <a16:creationId xmlns:a16="http://schemas.microsoft.com/office/drawing/2014/main" id="{DACAA9EC-41E6-4404-88C1-5EAE9223A76D}"/>
            </a:ext>
          </a:extLst>
        </xdr:cNvPr>
        <xdr:cNvSpPr/>
      </xdr:nvSpPr>
      <xdr:spPr>
        <a:xfrm>
          <a:off x="8699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74930</xdr:rowOff>
    </xdr:from>
    <xdr:to>
      <xdr:col>41</xdr:col>
      <xdr:colOff>101600</xdr:colOff>
      <xdr:row>84</xdr:row>
      <xdr:rowOff>5080</xdr:rowOff>
    </xdr:to>
    <xdr:sp macro="" textlink="">
      <xdr:nvSpPr>
        <xdr:cNvPr id="351" name="フローチャート: 判断 350">
          <a:extLst>
            <a:ext uri="{FF2B5EF4-FFF2-40B4-BE49-F238E27FC236}">
              <a16:creationId xmlns:a16="http://schemas.microsoft.com/office/drawing/2014/main" id="{1FB62F02-0DB3-4147-B196-A00237D33EA5}"/>
            </a:ext>
          </a:extLst>
        </xdr:cNvPr>
        <xdr:cNvSpPr/>
      </xdr:nvSpPr>
      <xdr:spPr>
        <a:xfrm>
          <a:off x="7810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76019</xdr:rowOff>
    </xdr:from>
    <xdr:to>
      <xdr:col>36</xdr:col>
      <xdr:colOff>165100</xdr:colOff>
      <xdr:row>84</xdr:row>
      <xdr:rowOff>6169</xdr:rowOff>
    </xdr:to>
    <xdr:sp macro="" textlink="">
      <xdr:nvSpPr>
        <xdr:cNvPr id="352" name="フローチャート: 判断 351">
          <a:extLst>
            <a:ext uri="{FF2B5EF4-FFF2-40B4-BE49-F238E27FC236}">
              <a16:creationId xmlns:a16="http://schemas.microsoft.com/office/drawing/2014/main" id="{A4807D94-5002-47A2-9925-DEB6DA5E9C2D}"/>
            </a:ext>
          </a:extLst>
        </xdr:cNvPr>
        <xdr:cNvSpPr/>
      </xdr:nvSpPr>
      <xdr:spPr>
        <a:xfrm>
          <a:off x="6921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8413A68-2496-44A5-81B6-F063A05E9C3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8014B8E-0A8E-446C-B8EC-8E570A50BB0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DE58455-0BEC-49C7-BA59-2B840DC617E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25FE344-3269-4693-AECF-208ED18819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71B2F04-0EB4-4E83-A70F-AB94A4B263B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96157</xdr:rowOff>
    </xdr:from>
    <xdr:to>
      <xdr:col>55</xdr:col>
      <xdr:colOff>50800</xdr:colOff>
      <xdr:row>79</xdr:row>
      <xdr:rowOff>26307</xdr:rowOff>
    </xdr:to>
    <xdr:sp macro="" textlink="">
      <xdr:nvSpPr>
        <xdr:cNvPr id="358" name="楕円 357">
          <a:extLst>
            <a:ext uri="{FF2B5EF4-FFF2-40B4-BE49-F238E27FC236}">
              <a16:creationId xmlns:a16="http://schemas.microsoft.com/office/drawing/2014/main" id="{160FE9B4-39A0-448C-97E1-1FF35105880A}"/>
            </a:ext>
          </a:extLst>
        </xdr:cNvPr>
        <xdr:cNvSpPr/>
      </xdr:nvSpPr>
      <xdr:spPr>
        <a:xfrm>
          <a:off x="10426700" y="134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15438</xdr:rowOff>
    </xdr:from>
    <xdr:ext cx="469744" cy="259045"/>
    <xdr:sp macro="" textlink="">
      <xdr:nvSpPr>
        <xdr:cNvPr id="359" name="【公営住宅】&#10;一人当たり面積該当値テキスト">
          <a:extLst>
            <a:ext uri="{FF2B5EF4-FFF2-40B4-BE49-F238E27FC236}">
              <a16:creationId xmlns:a16="http://schemas.microsoft.com/office/drawing/2014/main" id="{A40FB8C1-DA45-4436-83E3-14F181B65D32}"/>
            </a:ext>
          </a:extLst>
        </xdr:cNvPr>
        <xdr:cNvSpPr txBox="1"/>
      </xdr:nvSpPr>
      <xdr:spPr>
        <a:xfrm>
          <a:off x="10515600" y="1338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127726</xdr:rowOff>
    </xdr:from>
    <xdr:to>
      <xdr:col>50</xdr:col>
      <xdr:colOff>165100</xdr:colOff>
      <xdr:row>79</xdr:row>
      <xdr:rowOff>57876</xdr:rowOff>
    </xdr:to>
    <xdr:sp macro="" textlink="">
      <xdr:nvSpPr>
        <xdr:cNvPr id="360" name="楕円 359">
          <a:extLst>
            <a:ext uri="{FF2B5EF4-FFF2-40B4-BE49-F238E27FC236}">
              <a16:creationId xmlns:a16="http://schemas.microsoft.com/office/drawing/2014/main" id="{59828139-E441-4657-B933-244E76D68620}"/>
            </a:ext>
          </a:extLst>
        </xdr:cNvPr>
        <xdr:cNvSpPr/>
      </xdr:nvSpPr>
      <xdr:spPr>
        <a:xfrm>
          <a:off x="9588500" y="135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146957</xdr:rowOff>
    </xdr:from>
    <xdr:to>
      <xdr:col>55</xdr:col>
      <xdr:colOff>0</xdr:colOff>
      <xdr:row>79</xdr:row>
      <xdr:rowOff>7076</xdr:rowOff>
    </xdr:to>
    <xdr:cxnSp macro="">
      <xdr:nvCxnSpPr>
        <xdr:cNvPr id="361" name="直線コネクタ 360">
          <a:extLst>
            <a:ext uri="{FF2B5EF4-FFF2-40B4-BE49-F238E27FC236}">
              <a16:creationId xmlns:a16="http://schemas.microsoft.com/office/drawing/2014/main" id="{FD93477B-35C8-429E-ABAF-7BAD907D17E3}"/>
            </a:ext>
          </a:extLst>
        </xdr:cNvPr>
        <xdr:cNvCxnSpPr/>
      </xdr:nvCxnSpPr>
      <xdr:spPr>
        <a:xfrm flipV="1">
          <a:off x="9639300" y="13520057"/>
          <a:ext cx="8382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150586</xdr:rowOff>
    </xdr:from>
    <xdr:to>
      <xdr:col>46</xdr:col>
      <xdr:colOff>38100</xdr:colOff>
      <xdr:row>79</xdr:row>
      <xdr:rowOff>80736</xdr:rowOff>
    </xdr:to>
    <xdr:sp macro="" textlink="">
      <xdr:nvSpPr>
        <xdr:cNvPr id="362" name="楕円 361">
          <a:extLst>
            <a:ext uri="{FF2B5EF4-FFF2-40B4-BE49-F238E27FC236}">
              <a16:creationId xmlns:a16="http://schemas.microsoft.com/office/drawing/2014/main" id="{AC554C3B-9ABA-4A3C-A00E-BCD34B28D254}"/>
            </a:ext>
          </a:extLst>
        </xdr:cNvPr>
        <xdr:cNvSpPr/>
      </xdr:nvSpPr>
      <xdr:spPr>
        <a:xfrm>
          <a:off x="8699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7076</xdr:rowOff>
    </xdr:from>
    <xdr:to>
      <xdr:col>50</xdr:col>
      <xdr:colOff>114300</xdr:colOff>
      <xdr:row>79</xdr:row>
      <xdr:rowOff>29936</xdr:rowOff>
    </xdr:to>
    <xdr:cxnSp macro="">
      <xdr:nvCxnSpPr>
        <xdr:cNvPr id="363" name="直線コネクタ 362">
          <a:extLst>
            <a:ext uri="{FF2B5EF4-FFF2-40B4-BE49-F238E27FC236}">
              <a16:creationId xmlns:a16="http://schemas.microsoft.com/office/drawing/2014/main" id="{5AEBA6BF-96DA-4717-9790-BF3B39CC590F}"/>
            </a:ext>
          </a:extLst>
        </xdr:cNvPr>
        <xdr:cNvCxnSpPr/>
      </xdr:nvCxnSpPr>
      <xdr:spPr>
        <a:xfrm flipV="1">
          <a:off x="8750300" y="135516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171269</xdr:rowOff>
    </xdr:from>
    <xdr:to>
      <xdr:col>41</xdr:col>
      <xdr:colOff>101600</xdr:colOff>
      <xdr:row>79</xdr:row>
      <xdr:rowOff>101419</xdr:rowOff>
    </xdr:to>
    <xdr:sp macro="" textlink="">
      <xdr:nvSpPr>
        <xdr:cNvPr id="364" name="楕円 363">
          <a:extLst>
            <a:ext uri="{FF2B5EF4-FFF2-40B4-BE49-F238E27FC236}">
              <a16:creationId xmlns:a16="http://schemas.microsoft.com/office/drawing/2014/main" id="{E42C90DB-856B-41E6-A694-138F9CE6C870}"/>
            </a:ext>
          </a:extLst>
        </xdr:cNvPr>
        <xdr:cNvSpPr/>
      </xdr:nvSpPr>
      <xdr:spPr>
        <a:xfrm>
          <a:off x="7810500" y="1354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29936</xdr:rowOff>
    </xdr:from>
    <xdr:to>
      <xdr:col>45</xdr:col>
      <xdr:colOff>177800</xdr:colOff>
      <xdr:row>79</xdr:row>
      <xdr:rowOff>50619</xdr:rowOff>
    </xdr:to>
    <xdr:cxnSp macro="">
      <xdr:nvCxnSpPr>
        <xdr:cNvPr id="365" name="直線コネクタ 364">
          <a:extLst>
            <a:ext uri="{FF2B5EF4-FFF2-40B4-BE49-F238E27FC236}">
              <a16:creationId xmlns:a16="http://schemas.microsoft.com/office/drawing/2014/main" id="{57C48B21-95C8-4564-805E-89352F9B4B2A}"/>
            </a:ext>
          </a:extLst>
        </xdr:cNvPr>
        <xdr:cNvCxnSpPr/>
      </xdr:nvCxnSpPr>
      <xdr:spPr>
        <a:xfrm flipV="1">
          <a:off x="7861300" y="1357448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35742</xdr:rowOff>
    </xdr:from>
    <xdr:to>
      <xdr:col>36</xdr:col>
      <xdr:colOff>165100</xdr:colOff>
      <xdr:row>79</xdr:row>
      <xdr:rowOff>137342</xdr:rowOff>
    </xdr:to>
    <xdr:sp macro="" textlink="">
      <xdr:nvSpPr>
        <xdr:cNvPr id="366" name="楕円 365">
          <a:extLst>
            <a:ext uri="{FF2B5EF4-FFF2-40B4-BE49-F238E27FC236}">
              <a16:creationId xmlns:a16="http://schemas.microsoft.com/office/drawing/2014/main" id="{FE376665-ED7A-4051-B70C-6358F2F5AE10}"/>
            </a:ext>
          </a:extLst>
        </xdr:cNvPr>
        <xdr:cNvSpPr/>
      </xdr:nvSpPr>
      <xdr:spPr>
        <a:xfrm>
          <a:off x="6921500" y="1358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50619</xdr:rowOff>
    </xdr:from>
    <xdr:to>
      <xdr:col>41</xdr:col>
      <xdr:colOff>50800</xdr:colOff>
      <xdr:row>79</xdr:row>
      <xdr:rowOff>86542</xdr:rowOff>
    </xdr:to>
    <xdr:cxnSp macro="">
      <xdr:nvCxnSpPr>
        <xdr:cNvPr id="367" name="直線コネクタ 366">
          <a:extLst>
            <a:ext uri="{FF2B5EF4-FFF2-40B4-BE49-F238E27FC236}">
              <a16:creationId xmlns:a16="http://schemas.microsoft.com/office/drawing/2014/main" id="{1AA400E6-7481-4591-BD59-7506B17D8F94}"/>
            </a:ext>
          </a:extLst>
        </xdr:cNvPr>
        <xdr:cNvCxnSpPr/>
      </xdr:nvCxnSpPr>
      <xdr:spPr>
        <a:xfrm flipV="1">
          <a:off x="6972300" y="135951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132822</xdr:rowOff>
    </xdr:from>
    <xdr:ext cx="469744" cy="259045"/>
    <xdr:sp macro="" textlink="">
      <xdr:nvSpPr>
        <xdr:cNvPr id="368" name="n_1aveValue【公営住宅】&#10;一人当たり面積">
          <a:extLst>
            <a:ext uri="{FF2B5EF4-FFF2-40B4-BE49-F238E27FC236}">
              <a16:creationId xmlns:a16="http://schemas.microsoft.com/office/drawing/2014/main" id="{0A5DAF9E-285D-4E98-9B4E-A98687F1EF68}"/>
            </a:ext>
          </a:extLst>
        </xdr:cNvPr>
        <xdr:cNvSpPr txBox="1"/>
      </xdr:nvSpPr>
      <xdr:spPr>
        <a:xfrm>
          <a:off x="9391727" y="1436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164391</xdr:rowOff>
    </xdr:from>
    <xdr:ext cx="469744" cy="259045"/>
    <xdr:sp macro="" textlink="">
      <xdr:nvSpPr>
        <xdr:cNvPr id="369" name="n_2aveValue【公営住宅】&#10;一人当たり面積">
          <a:extLst>
            <a:ext uri="{FF2B5EF4-FFF2-40B4-BE49-F238E27FC236}">
              <a16:creationId xmlns:a16="http://schemas.microsoft.com/office/drawing/2014/main" id="{24C10341-D1EC-4011-8F97-0C16C59423BB}"/>
            </a:ext>
          </a:extLst>
        </xdr:cNvPr>
        <xdr:cNvSpPr txBox="1"/>
      </xdr:nvSpPr>
      <xdr:spPr>
        <a:xfrm>
          <a:off x="8515427"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167657</xdr:rowOff>
    </xdr:from>
    <xdr:ext cx="469744" cy="259045"/>
    <xdr:sp macro="" textlink="">
      <xdr:nvSpPr>
        <xdr:cNvPr id="370" name="n_3aveValue【公営住宅】&#10;一人当たり面積">
          <a:extLst>
            <a:ext uri="{FF2B5EF4-FFF2-40B4-BE49-F238E27FC236}">
              <a16:creationId xmlns:a16="http://schemas.microsoft.com/office/drawing/2014/main" id="{97D00591-6931-4A47-BF44-62A5E06863C5}"/>
            </a:ext>
          </a:extLst>
        </xdr:cNvPr>
        <xdr:cNvSpPr txBox="1"/>
      </xdr:nvSpPr>
      <xdr:spPr>
        <a:xfrm>
          <a:off x="7626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168746</xdr:rowOff>
    </xdr:from>
    <xdr:ext cx="469744" cy="259045"/>
    <xdr:sp macro="" textlink="">
      <xdr:nvSpPr>
        <xdr:cNvPr id="371" name="n_4aveValue【公営住宅】&#10;一人当たり面積">
          <a:extLst>
            <a:ext uri="{FF2B5EF4-FFF2-40B4-BE49-F238E27FC236}">
              <a16:creationId xmlns:a16="http://schemas.microsoft.com/office/drawing/2014/main" id="{433E10F5-3E46-4506-8815-77BE02991BE5}"/>
            </a:ext>
          </a:extLst>
        </xdr:cNvPr>
        <xdr:cNvSpPr txBox="1"/>
      </xdr:nvSpPr>
      <xdr:spPr>
        <a:xfrm>
          <a:off x="6737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74403</xdr:rowOff>
    </xdr:from>
    <xdr:ext cx="469744" cy="259045"/>
    <xdr:sp macro="" textlink="">
      <xdr:nvSpPr>
        <xdr:cNvPr id="372" name="n_1mainValue【公営住宅】&#10;一人当たり面積">
          <a:extLst>
            <a:ext uri="{FF2B5EF4-FFF2-40B4-BE49-F238E27FC236}">
              <a16:creationId xmlns:a16="http://schemas.microsoft.com/office/drawing/2014/main" id="{0D65BB84-F605-4FA0-9FA9-A0FA61D595D6}"/>
            </a:ext>
          </a:extLst>
        </xdr:cNvPr>
        <xdr:cNvSpPr txBox="1"/>
      </xdr:nvSpPr>
      <xdr:spPr>
        <a:xfrm>
          <a:off x="9391727" y="132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97263</xdr:rowOff>
    </xdr:from>
    <xdr:ext cx="469744" cy="259045"/>
    <xdr:sp macro="" textlink="">
      <xdr:nvSpPr>
        <xdr:cNvPr id="373" name="n_2mainValue【公営住宅】&#10;一人当たり面積">
          <a:extLst>
            <a:ext uri="{FF2B5EF4-FFF2-40B4-BE49-F238E27FC236}">
              <a16:creationId xmlns:a16="http://schemas.microsoft.com/office/drawing/2014/main" id="{29DA9D2E-82D9-4B96-B586-51A8E6BD7832}"/>
            </a:ext>
          </a:extLst>
        </xdr:cNvPr>
        <xdr:cNvSpPr txBox="1"/>
      </xdr:nvSpPr>
      <xdr:spPr>
        <a:xfrm>
          <a:off x="8515427" y="132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117946</xdr:rowOff>
    </xdr:from>
    <xdr:ext cx="469744" cy="259045"/>
    <xdr:sp macro="" textlink="">
      <xdr:nvSpPr>
        <xdr:cNvPr id="374" name="n_3mainValue【公営住宅】&#10;一人当たり面積">
          <a:extLst>
            <a:ext uri="{FF2B5EF4-FFF2-40B4-BE49-F238E27FC236}">
              <a16:creationId xmlns:a16="http://schemas.microsoft.com/office/drawing/2014/main" id="{31707378-06AF-463C-9E14-227456BE9E22}"/>
            </a:ext>
          </a:extLst>
        </xdr:cNvPr>
        <xdr:cNvSpPr txBox="1"/>
      </xdr:nvSpPr>
      <xdr:spPr>
        <a:xfrm>
          <a:off x="7626427" y="1331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153869</xdr:rowOff>
    </xdr:from>
    <xdr:ext cx="469744" cy="259045"/>
    <xdr:sp macro="" textlink="">
      <xdr:nvSpPr>
        <xdr:cNvPr id="375" name="n_4mainValue【公営住宅】&#10;一人当たり面積">
          <a:extLst>
            <a:ext uri="{FF2B5EF4-FFF2-40B4-BE49-F238E27FC236}">
              <a16:creationId xmlns:a16="http://schemas.microsoft.com/office/drawing/2014/main" id="{476747A5-EA6B-4D99-8939-D88BB59E6625}"/>
            </a:ext>
          </a:extLst>
        </xdr:cNvPr>
        <xdr:cNvSpPr txBox="1"/>
      </xdr:nvSpPr>
      <xdr:spPr>
        <a:xfrm>
          <a:off x="6737427" y="1335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D89AB8B9-5D68-4895-9844-85345CDF801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B6521F7-5833-480D-B455-166358083E0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0C9663B-0EEE-4545-BF39-2622B195DA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23B711F-1370-4CD4-B855-CD513349793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26861FF1-5589-482B-A44F-01107E910B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D9B4BECF-DE18-49FB-82DD-77350FAF612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5DAD1DF7-806A-490A-A2D6-01B8022FEF8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A1CBA90E-80A2-46C5-B8B8-B3F8D0268FD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A86B626-0938-4714-ABAB-D04C5B556C7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53994515-FC62-4F92-9C13-5BE40BD8BC9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19677784-B65F-40A2-8A53-B641664F2B9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879C33A0-F52C-408D-B214-27D0AE3C36F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E9816443-B2E0-4355-8647-D933DDE29A5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FF08C6E0-A6EE-49AE-9DD7-36C3E6150E2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F9296B16-4463-4136-ACDE-A33C2EA9C76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9D1C136D-BCAB-4A04-A59E-9EF0C8E7D35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A5368E12-92BE-4010-A11D-17870C8D85B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5F0BCFF6-97A3-46C7-B1C4-22AEE6C6EF9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19CDB29E-8B99-41BA-8659-98656AFFF28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54BDB7EA-4D84-4686-A0F4-D912E8622AD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15562D62-029E-40A3-9954-0ECCB6AC2F1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F224847-A810-4AA6-9B7B-43EE3434B61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8BA3D82A-FEF6-40AE-827A-E7F4292B0AF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95B37C3A-B2D2-4E94-89CA-9A0CBAA38A9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721EA2CD-E3D3-4CAE-85B9-43E38FBC3A9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107</xdr:row>
      <xdr:rowOff>144780</xdr:rowOff>
    </xdr:to>
    <xdr:cxnSp macro="">
      <xdr:nvCxnSpPr>
        <xdr:cNvPr id="401" name="直線コネクタ 400">
          <a:extLst>
            <a:ext uri="{FF2B5EF4-FFF2-40B4-BE49-F238E27FC236}">
              <a16:creationId xmlns:a16="http://schemas.microsoft.com/office/drawing/2014/main" id="{A7EB8C76-0195-4829-8B2A-E01657C7A950}"/>
            </a:ext>
          </a:extLst>
        </xdr:cNvPr>
        <xdr:cNvCxnSpPr/>
      </xdr:nvCxnSpPr>
      <xdr:spPr>
        <a:xfrm flipV="1">
          <a:off x="4634865" y="17253857"/>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148607</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B0B46A29-2AAC-43EE-A8BC-4F197A6F0E70}"/>
            </a:ext>
          </a:extLst>
        </xdr:cNvPr>
        <xdr:cNvSpPr txBox="1"/>
      </xdr:nvSpPr>
      <xdr:spPr>
        <a:xfrm>
          <a:off x="4673600"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144780</xdr:rowOff>
    </xdr:from>
    <xdr:to>
      <xdr:col>24</xdr:col>
      <xdr:colOff>152400</xdr:colOff>
      <xdr:row>107</xdr:row>
      <xdr:rowOff>144780</xdr:rowOff>
    </xdr:to>
    <xdr:cxnSp macro="">
      <xdr:nvCxnSpPr>
        <xdr:cNvPr id="403" name="直線コネクタ 402">
          <a:extLst>
            <a:ext uri="{FF2B5EF4-FFF2-40B4-BE49-F238E27FC236}">
              <a16:creationId xmlns:a16="http://schemas.microsoft.com/office/drawing/2014/main" id="{17F0E5AE-A7E0-45A6-BFD9-24803D07C374}"/>
            </a:ext>
          </a:extLst>
        </xdr:cNvPr>
        <xdr:cNvCxnSpPr/>
      </xdr:nvCxnSpPr>
      <xdr:spPr>
        <a:xfrm>
          <a:off x="4546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F21018DD-4201-40CB-AE29-9278EE500AA0}"/>
            </a:ext>
          </a:extLst>
        </xdr:cNvPr>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05" name="直線コネクタ 404">
          <a:extLst>
            <a:ext uri="{FF2B5EF4-FFF2-40B4-BE49-F238E27FC236}">
              <a16:creationId xmlns:a16="http://schemas.microsoft.com/office/drawing/2014/main" id="{1E8AB84F-C037-4EC6-BA9D-6BFBEB3F9491}"/>
            </a:ext>
          </a:extLst>
        </xdr:cNvPr>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132822</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8C86542-897F-42E4-851A-BCCC72DDD9E4}"/>
            </a:ext>
          </a:extLst>
        </xdr:cNvPr>
        <xdr:cNvSpPr txBox="1"/>
      </xdr:nvSpPr>
      <xdr:spPr>
        <a:xfrm>
          <a:off x="4673600" y="1813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154395</xdr:rowOff>
    </xdr:from>
    <xdr:to>
      <xdr:col>24</xdr:col>
      <xdr:colOff>114300</xdr:colOff>
      <xdr:row>106</xdr:row>
      <xdr:rowOff>84545</xdr:rowOff>
    </xdr:to>
    <xdr:sp macro="" textlink="">
      <xdr:nvSpPr>
        <xdr:cNvPr id="407" name="フローチャート: 判断 406">
          <a:extLst>
            <a:ext uri="{FF2B5EF4-FFF2-40B4-BE49-F238E27FC236}">
              <a16:creationId xmlns:a16="http://schemas.microsoft.com/office/drawing/2014/main" id="{7B309480-EA7D-4F32-9415-FA9CA60C7FA8}"/>
            </a:ext>
          </a:extLst>
        </xdr:cNvPr>
        <xdr:cNvSpPr/>
      </xdr:nvSpPr>
      <xdr:spPr>
        <a:xfrm>
          <a:off x="45847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142966</xdr:rowOff>
    </xdr:from>
    <xdr:to>
      <xdr:col>20</xdr:col>
      <xdr:colOff>38100</xdr:colOff>
      <xdr:row>106</xdr:row>
      <xdr:rowOff>73116</xdr:rowOff>
    </xdr:to>
    <xdr:sp macro="" textlink="">
      <xdr:nvSpPr>
        <xdr:cNvPr id="408" name="フローチャート: 判断 407">
          <a:extLst>
            <a:ext uri="{FF2B5EF4-FFF2-40B4-BE49-F238E27FC236}">
              <a16:creationId xmlns:a16="http://schemas.microsoft.com/office/drawing/2014/main" id="{C911AB06-6747-4348-B8C6-8E95E06CB9D6}"/>
            </a:ext>
          </a:extLst>
        </xdr:cNvPr>
        <xdr:cNvSpPr/>
      </xdr:nvSpPr>
      <xdr:spPr>
        <a:xfrm>
          <a:off x="3746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160927</xdr:rowOff>
    </xdr:from>
    <xdr:to>
      <xdr:col>15</xdr:col>
      <xdr:colOff>101600</xdr:colOff>
      <xdr:row>106</xdr:row>
      <xdr:rowOff>91077</xdr:rowOff>
    </xdr:to>
    <xdr:sp macro="" textlink="">
      <xdr:nvSpPr>
        <xdr:cNvPr id="409" name="フローチャート: 判断 408">
          <a:extLst>
            <a:ext uri="{FF2B5EF4-FFF2-40B4-BE49-F238E27FC236}">
              <a16:creationId xmlns:a16="http://schemas.microsoft.com/office/drawing/2014/main" id="{C19FB9D4-14D5-4D48-A071-B3B59B72E344}"/>
            </a:ext>
          </a:extLst>
        </xdr:cNvPr>
        <xdr:cNvSpPr/>
      </xdr:nvSpPr>
      <xdr:spPr>
        <a:xfrm>
          <a:off x="2857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146231</xdr:rowOff>
    </xdr:from>
    <xdr:to>
      <xdr:col>10</xdr:col>
      <xdr:colOff>165100</xdr:colOff>
      <xdr:row>106</xdr:row>
      <xdr:rowOff>76381</xdr:rowOff>
    </xdr:to>
    <xdr:sp macro="" textlink="">
      <xdr:nvSpPr>
        <xdr:cNvPr id="410" name="フローチャート: 判断 409">
          <a:extLst>
            <a:ext uri="{FF2B5EF4-FFF2-40B4-BE49-F238E27FC236}">
              <a16:creationId xmlns:a16="http://schemas.microsoft.com/office/drawing/2014/main" id="{3A16D580-1A7A-4D30-A02B-FF15F80B3505}"/>
            </a:ext>
          </a:extLst>
        </xdr:cNvPr>
        <xdr:cNvSpPr/>
      </xdr:nvSpPr>
      <xdr:spPr>
        <a:xfrm>
          <a:off x="1968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129902</xdr:rowOff>
    </xdr:from>
    <xdr:to>
      <xdr:col>6</xdr:col>
      <xdr:colOff>38100</xdr:colOff>
      <xdr:row>106</xdr:row>
      <xdr:rowOff>60052</xdr:rowOff>
    </xdr:to>
    <xdr:sp macro="" textlink="">
      <xdr:nvSpPr>
        <xdr:cNvPr id="411" name="フローチャート: 判断 410">
          <a:extLst>
            <a:ext uri="{FF2B5EF4-FFF2-40B4-BE49-F238E27FC236}">
              <a16:creationId xmlns:a16="http://schemas.microsoft.com/office/drawing/2014/main" id="{D2D9D083-0BE4-46FE-87D4-06CBC2FCDC9E}"/>
            </a:ext>
          </a:extLst>
        </xdr:cNvPr>
        <xdr:cNvSpPr/>
      </xdr:nvSpPr>
      <xdr:spPr>
        <a:xfrm>
          <a:off x="1079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5FE7F6F-B5F0-41DE-9053-CEDC0DBAC0D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60D839D-A2BB-43DC-8EC6-4F09A8DE83E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019C657-C809-445F-9F20-D4D35D3ADFF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76E5346-45D2-4996-87CF-4BF61022B13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87314A4-EF27-40C0-9106-0B1F740A2DE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417" name="楕円 416">
          <a:extLst>
            <a:ext uri="{FF2B5EF4-FFF2-40B4-BE49-F238E27FC236}">
              <a16:creationId xmlns:a16="http://schemas.microsoft.com/office/drawing/2014/main" id="{BC7966DB-3D7D-450C-BA9A-1CFC873C727D}"/>
            </a:ext>
          </a:extLst>
        </xdr:cNvPr>
        <xdr:cNvSpPr/>
      </xdr:nvSpPr>
      <xdr:spPr>
        <a:xfrm>
          <a:off x="4584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151147</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ECE0D8B7-C995-4AB0-A290-3E1E8EFA58CF}"/>
            </a:ext>
          </a:extLst>
        </xdr:cNvPr>
        <xdr:cNvSpPr txBox="1"/>
      </xdr:nvSpPr>
      <xdr:spPr>
        <a:xfrm>
          <a:off x="4673600"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113574</xdr:rowOff>
    </xdr:from>
    <xdr:to>
      <xdr:col>20</xdr:col>
      <xdr:colOff>38100</xdr:colOff>
      <xdr:row>105</xdr:row>
      <xdr:rowOff>43724</xdr:rowOff>
    </xdr:to>
    <xdr:sp macro="" textlink="">
      <xdr:nvSpPr>
        <xdr:cNvPr id="419" name="楕円 418">
          <a:extLst>
            <a:ext uri="{FF2B5EF4-FFF2-40B4-BE49-F238E27FC236}">
              <a16:creationId xmlns:a16="http://schemas.microsoft.com/office/drawing/2014/main" id="{0C191371-0C1C-4DC8-B594-78FC6DE02BED}"/>
            </a:ext>
          </a:extLst>
        </xdr:cNvPr>
        <xdr:cNvSpPr/>
      </xdr:nvSpPr>
      <xdr:spPr>
        <a:xfrm>
          <a:off x="3746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164374</xdr:rowOff>
    </xdr:from>
    <xdr:to>
      <xdr:col>24</xdr:col>
      <xdr:colOff>63500</xdr:colOff>
      <xdr:row>105</xdr:row>
      <xdr:rowOff>7620</xdr:rowOff>
    </xdr:to>
    <xdr:cxnSp macro="">
      <xdr:nvCxnSpPr>
        <xdr:cNvPr id="420" name="直線コネクタ 419">
          <a:extLst>
            <a:ext uri="{FF2B5EF4-FFF2-40B4-BE49-F238E27FC236}">
              <a16:creationId xmlns:a16="http://schemas.microsoft.com/office/drawing/2014/main" id="{36DAA899-B53D-44AE-93FB-EB12A0E50052}"/>
            </a:ext>
          </a:extLst>
        </xdr:cNvPr>
        <xdr:cNvCxnSpPr/>
      </xdr:nvCxnSpPr>
      <xdr:spPr>
        <a:xfrm>
          <a:off x="3797300" y="1799517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142966</xdr:rowOff>
    </xdr:from>
    <xdr:to>
      <xdr:col>15</xdr:col>
      <xdr:colOff>101600</xdr:colOff>
      <xdr:row>105</xdr:row>
      <xdr:rowOff>73116</xdr:rowOff>
    </xdr:to>
    <xdr:sp macro="" textlink="">
      <xdr:nvSpPr>
        <xdr:cNvPr id="421" name="楕円 420">
          <a:extLst>
            <a:ext uri="{FF2B5EF4-FFF2-40B4-BE49-F238E27FC236}">
              <a16:creationId xmlns:a16="http://schemas.microsoft.com/office/drawing/2014/main" id="{37B43B23-762C-4ADD-831F-B2FD0208D659}"/>
            </a:ext>
          </a:extLst>
        </xdr:cNvPr>
        <xdr:cNvSpPr/>
      </xdr:nvSpPr>
      <xdr:spPr>
        <a:xfrm>
          <a:off x="2857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164374</xdr:rowOff>
    </xdr:from>
    <xdr:to>
      <xdr:col>19</xdr:col>
      <xdr:colOff>177800</xdr:colOff>
      <xdr:row>105</xdr:row>
      <xdr:rowOff>22316</xdr:rowOff>
    </xdr:to>
    <xdr:cxnSp macro="">
      <xdr:nvCxnSpPr>
        <xdr:cNvPr id="422" name="直線コネクタ 421">
          <a:extLst>
            <a:ext uri="{FF2B5EF4-FFF2-40B4-BE49-F238E27FC236}">
              <a16:creationId xmlns:a16="http://schemas.microsoft.com/office/drawing/2014/main" id="{B037331E-6A00-42FD-AE9C-E4E0A9758383}"/>
            </a:ext>
          </a:extLst>
        </xdr:cNvPr>
        <xdr:cNvCxnSpPr/>
      </xdr:nvCxnSpPr>
      <xdr:spPr>
        <a:xfrm flipV="1">
          <a:off x="2908300" y="179951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125005</xdr:rowOff>
    </xdr:from>
    <xdr:to>
      <xdr:col>10</xdr:col>
      <xdr:colOff>165100</xdr:colOff>
      <xdr:row>105</xdr:row>
      <xdr:rowOff>55155</xdr:rowOff>
    </xdr:to>
    <xdr:sp macro="" textlink="">
      <xdr:nvSpPr>
        <xdr:cNvPr id="423" name="楕円 422">
          <a:extLst>
            <a:ext uri="{FF2B5EF4-FFF2-40B4-BE49-F238E27FC236}">
              <a16:creationId xmlns:a16="http://schemas.microsoft.com/office/drawing/2014/main" id="{5E693AC2-7FF0-40A7-8720-853DCA0115C5}"/>
            </a:ext>
          </a:extLst>
        </xdr:cNvPr>
        <xdr:cNvSpPr/>
      </xdr:nvSpPr>
      <xdr:spPr>
        <a:xfrm>
          <a:off x="1968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4355</xdr:rowOff>
    </xdr:from>
    <xdr:to>
      <xdr:col>15</xdr:col>
      <xdr:colOff>50800</xdr:colOff>
      <xdr:row>105</xdr:row>
      <xdr:rowOff>22316</xdr:rowOff>
    </xdr:to>
    <xdr:cxnSp macro="">
      <xdr:nvCxnSpPr>
        <xdr:cNvPr id="424" name="直線コネクタ 423">
          <a:extLst>
            <a:ext uri="{FF2B5EF4-FFF2-40B4-BE49-F238E27FC236}">
              <a16:creationId xmlns:a16="http://schemas.microsoft.com/office/drawing/2014/main" id="{5554C58D-0B7F-4883-B104-7D1D649A5E77}"/>
            </a:ext>
          </a:extLst>
        </xdr:cNvPr>
        <xdr:cNvCxnSpPr/>
      </xdr:nvCxnSpPr>
      <xdr:spPr>
        <a:xfrm>
          <a:off x="2019300" y="1800660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98879</xdr:rowOff>
    </xdr:from>
    <xdr:to>
      <xdr:col>6</xdr:col>
      <xdr:colOff>38100</xdr:colOff>
      <xdr:row>105</xdr:row>
      <xdr:rowOff>29029</xdr:rowOff>
    </xdr:to>
    <xdr:sp macro="" textlink="">
      <xdr:nvSpPr>
        <xdr:cNvPr id="425" name="楕円 424">
          <a:extLst>
            <a:ext uri="{FF2B5EF4-FFF2-40B4-BE49-F238E27FC236}">
              <a16:creationId xmlns:a16="http://schemas.microsoft.com/office/drawing/2014/main" id="{48C88743-83A9-41FF-A0D1-75149FB3E5DE}"/>
            </a:ext>
          </a:extLst>
        </xdr:cNvPr>
        <xdr:cNvSpPr/>
      </xdr:nvSpPr>
      <xdr:spPr>
        <a:xfrm>
          <a:off x="1079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149679</xdr:rowOff>
    </xdr:from>
    <xdr:to>
      <xdr:col>10</xdr:col>
      <xdr:colOff>114300</xdr:colOff>
      <xdr:row>105</xdr:row>
      <xdr:rowOff>4355</xdr:rowOff>
    </xdr:to>
    <xdr:cxnSp macro="">
      <xdr:nvCxnSpPr>
        <xdr:cNvPr id="426" name="直線コネクタ 425">
          <a:extLst>
            <a:ext uri="{FF2B5EF4-FFF2-40B4-BE49-F238E27FC236}">
              <a16:creationId xmlns:a16="http://schemas.microsoft.com/office/drawing/2014/main" id="{B02CFC14-E436-44C1-9524-3B4C9E415042}"/>
            </a:ext>
          </a:extLst>
        </xdr:cNvPr>
        <xdr:cNvCxnSpPr/>
      </xdr:nvCxnSpPr>
      <xdr:spPr>
        <a:xfrm>
          <a:off x="1130300" y="179804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64243</xdr:rowOff>
    </xdr:from>
    <xdr:ext cx="405111" cy="259045"/>
    <xdr:sp macro="" textlink="">
      <xdr:nvSpPr>
        <xdr:cNvPr id="427" name="n_1aveValue【港湾・漁港】&#10;有形固定資産減価償却率">
          <a:extLst>
            <a:ext uri="{FF2B5EF4-FFF2-40B4-BE49-F238E27FC236}">
              <a16:creationId xmlns:a16="http://schemas.microsoft.com/office/drawing/2014/main" id="{F7FFCDDA-4728-4416-A136-34B096D7342E}"/>
            </a:ext>
          </a:extLst>
        </xdr:cNvPr>
        <xdr:cNvSpPr txBox="1"/>
      </xdr:nvSpPr>
      <xdr:spPr>
        <a:xfrm>
          <a:off x="35820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82204</xdr:rowOff>
    </xdr:from>
    <xdr:ext cx="405111" cy="259045"/>
    <xdr:sp macro="" textlink="">
      <xdr:nvSpPr>
        <xdr:cNvPr id="428" name="n_2aveValue【港湾・漁港】&#10;有形固定資産減価償却率">
          <a:extLst>
            <a:ext uri="{FF2B5EF4-FFF2-40B4-BE49-F238E27FC236}">
              <a16:creationId xmlns:a16="http://schemas.microsoft.com/office/drawing/2014/main" id="{B6FADCA6-50FF-47BB-8131-EB3DF5EEB872}"/>
            </a:ext>
          </a:extLst>
        </xdr:cNvPr>
        <xdr:cNvSpPr txBox="1"/>
      </xdr:nvSpPr>
      <xdr:spPr>
        <a:xfrm>
          <a:off x="2705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67508</xdr:rowOff>
    </xdr:from>
    <xdr:ext cx="405111" cy="259045"/>
    <xdr:sp macro="" textlink="">
      <xdr:nvSpPr>
        <xdr:cNvPr id="429" name="n_3aveValue【港湾・漁港】&#10;有形固定資産減価償却率">
          <a:extLst>
            <a:ext uri="{FF2B5EF4-FFF2-40B4-BE49-F238E27FC236}">
              <a16:creationId xmlns:a16="http://schemas.microsoft.com/office/drawing/2014/main" id="{D436C248-C864-474D-B14A-E55786D132AD}"/>
            </a:ext>
          </a:extLst>
        </xdr:cNvPr>
        <xdr:cNvSpPr txBox="1"/>
      </xdr:nvSpPr>
      <xdr:spPr>
        <a:xfrm>
          <a:off x="1816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51179</xdr:rowOff>
    </xdr:from>
    <xdr:ext cx="405111" cy="259045"/>
    <xdr:sp macro="" textlink="">
      <xdr:nvSpPr>
        <xdr:cNvPr id="430" name="n_4aveValue【港湾・漁港】&#10;有形固定資産減価償却率">
          <a:extLst>
            <a:ext uri="{FF2B5EF4-FFF2-40B4-BE49-F238E27FC236}">
              <a16:creationId xmlns:a16="http://schemas.microsoft.com/office/drawing/2014/main" id="{3FE8E169-A934-4627-803A-72472A08642B}"/>
            </a:ext>
          </a:extLst>
        </xdr:cNvPr>
        <xdr:cNvSpPr txBox="1"/>
      </xdr:nvSpPr>
      <xdr:spPr>
        <a:xfrm>
          <a:off x="927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60251</xdr:rowOff>
    </xdr:from>
    <xdr:ext cx="405111" cy="259045"/>
    <xdr:sp macro="" textlink="">
      <xdr:nvSpPr>
        <xdr:cNvPr id="431" name="n_1mainValue【港湾・漁港】&#10;有形固定資産減価償却率">
          <a:extLst>
            <a:ext uri="{FF2B5EF4-FFF2-40B4-BE49-F238E27FC236}">
              <a16:creationId xmlns:a16="http://schemas.microsoft.com/office/drawing/2014/main" id="{45C685DF-52C8-43D6-B033-5BD8DDBB145B}"/>
            </a:ext>
          </a:extLst>
        </xdr:cNvPr>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89643</xdr:rowOff>
    </xdr:from>
    <xdr:ext cx="405111" cy="259045"/>
    <xdr:sp macro="" textlink="">
      <xdr:nvSpPr>
        <xdr:cNvPr id="432" name="n_2mainValue【港湾・漁港】&#10;有形固定資産減価償却率">
          <a:extLst>
            <a:ext uri="{FF2B5EF4-FFF2-40B4-BE49-F238E27FC236}">
              <a16:creationId xmlns:a16="http://schemas.microsoft.com/office/drawing/2014/main" id="{162DD0C9-0E3D-4E34-A712-D4154EA09274}"/>
            </a:ext>
          </a:extLst>
        </xdr:cNvPr>
        <xdr:cNvSpPr txBox="1"/>
      </xdr:nvSpPr>
      <xdr:spPr>
        <a:xfrm>
          <a:off x="2705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71682</xdr:rowOff>
    </xdr:from>
    <xdr:ext cx="405111" cy="259045"/>
    <xdr:sp macro="" textlink="">
      <xdr:nvSpPr>
        <xdr:cNvPr id="433" name="n_3mainValue【港湾・漁港】&#10;有形固定資産減価償却率">
          <a:extLst>
            <a:ext uri="{FF2B5EF4-FFF2-40B4-BE49-F238E27FC236}">
              <a16:creationId xmlns:a16="http://schemas.microsoft.com/office/drawing/2014/main" id="{D0CC7D13-878A-4074-8B6F-2F3B1CD6C96E}"/>
            </a:ext>
          </a:extLst>
        </xdr:cNvPr>
        <xdr:cNvSpPr txBox="1"/>
      </xdr:nvSpPr>
      <xdr:spPr>
        <a:xfrm>
          <a:off x="1816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45556</xdr:rowOff>
    </xdr:from>
    <xdr:ext cx="405111" cy="259045"/>
    <xdr:sp macro="" textlink="">
      <xdr:nvSpPr>
        <xdr:cNvPr id="434" name="n_4mainValue【港湾・漁港】&#10;有形固定資産減価償却率">
          <a:extLst>
            <a:ext uri="{FF2B5EF4-FFF2-40B4-BE49-F238E27FC236}">
              <a16:creationId xmlns:a16="http://schemas.microsoft.com/office/drawing/2014/main" id="{A8C1F5D8-B8B5-4F8F-8EEC-71BCE7F08E2A}"/>
            </a:ext>
          </a:extLst>
        </xdr:cNvPr>
        <xdr:cNvSpPr txBox="1"/>
      </xdr:nvSpPr>
      <xdr:spPr>
        <a:xfrm>
          <a:off x="927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B5EB969E-BC7A-4804-90F4-F15036E8B43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F467AB3A-FC36-4F37-8BE7-3ECF2334E77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344F99F8-AAEA-4413-8772-DA478C6A4A9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88BC9CB-02EA-4AB0-9771-B278CC4C5D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421F2F4D-A1E8-4DA8-A2E1-39AE3969B98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5E6CD5AB-469D-40EB-9E4F-43C2BE294CF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829B43BE-922D-450B-B36E-A1753373FEB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8F5143BF-0BE9-4BCB-AD6B-9F6024E4F4B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A2C23239-E398-4846-B962-FEFA54FB1F8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26A7D03-3385-43CA-AAAD-DE8AF1483D4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E31A6AC0-49E9-4E23-B97D-0C421046244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D019D31B-2E0A-4D47-B332-38501D95247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2FCAC39B-D136-4663-8F4C-C442E98F52E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a:extLst>
            <a:ext uri="{FF2B5EF4-FFF2-40B4-BE49-F238E27FC236}">
              <a16:creationId xmlns:a16="http://schemas.microsoft.com/office/drawing/2014/main" id="{620D1356-A5E1-47D6-B1B6-54EE4D6482F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DDD30341-7C75-45F2-B23A-5DBCE76B9BF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a:extLst>
            <a:ext uri="{FF2B5EF4-FFF2-40B4-BE49-F238E27FC236}">
              <a16:creationId xmlns:a16="http://schemas.microsoft.com/office/drawing/2014/main" id="{5458E5F7-58E7-46C1-B861-6961899110A4}"/>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D034B491-37B4-4999-A5BD-C7360B1E5AB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a:extLst>
            <a:ext uri="{FF2B5EF4-FFF2-40B4-BE49-F238E27FC236}">
              <a16:creationId xmlns:a16="http://schemas.microsoft.com/office/drawing/2014/main" id="{BBCF8ABA-8ACC-40B9-A14B-BC2CCD9CBDE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8D0D02C4-4EFC-43DB-8757-62F8A2C3730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a:extLst>
            <a:ext uri="{FF2B5EF4-FFF2-40B4-BE49-F238E27FC236}">
              <a16:creationId xmlns:a16="http://schemas.microsoft.com/office/drawing/2014/main" id="{976FA1F3-461D-4049-9A88-FF2810EB0FB3}"/>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916CE316-CA56-4530-BAF3-C30EB03228C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108552</xdr:rowOff>
    </xdr:from>
    <xdr:to>
      <xdr:col>54</xdr:col>
      <xdr:colOff>189865</xdr:colOff>
      <xdr:row>108</xdr:row>
      <xdr:rowOff>73896</xdr:rowOff>
    </xdr:to>
    <xdr:cxnSp macro="">
      <xdr:nvCxnSpPr>
        <xdr:cNvPr id="456" name="直線コネクタ 455">
          <a:extLst>
            <a:ext uri="{FF2B5EF4-FFF2-40B4-BE49-F238E27FC236}">
              <a16:creationId xmlns:a16="http://schemas.microsoft.com/office/drawing/2014/main" id="{237DB8F8-2776-4DB7-8519-C9D81CB6F62A}"/>
            </a:ext>
          </a:extLst>
        </xdr:cNvPr>
        <xdr:cNvCxnSpPr/>
      </xdr:nvCxnSpPr>
      <xdr:spPr>
        <a:xfrm flipV="1">
          <a:off x="10476865" y="17253552"/>
          <a:ext cx="0" cy="133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77723</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61DD63E7-DAE8-40F3-B2D2-ABFB6683A11E}"/>
            </a:ext>
          </a:extLst>
        </xdr:cNvPr>
        <xdr:cNvSpPr txBox="1"/>
      </xdr:nvSpPr>
      <xdr:spPr>
        <a:xfrm>
          <a:off x="10515600" y="1859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73896</xdr:rowOff>
    </xdr:from>
    <xdr:to>
      <xdr:col>55</xdr:col>
      <xdr:colOff>88900</xdr:colOff>
      <xdr:row>108</xdr:row>
      <xdr:rowOff>73896</xdr:rowOff>
    </xdr:to>
    <xdr:cxnSp macro="">
      <xdr:nvCxnSpPr>
        <xdr:cNvPr id="458" name="直線コネクタ 457">
          <a:extLst>
            <a:ext uri="{FF2B5EF4-FFF2-40B4-BE49-F238E27FC236}">
              <a16:creationId xmlns:a16="http://schemas.microsoft.com/office/drawing/2014/main" id="{470F07E2-4041-4BB4-856C-94D3CF416153}"/>
            </a:ext>
          </a:extLst>
        </xdr:cNvPr>
        <xdr:cNvCxnSpPr/>
      </xdr:nvCxnSpPr>
      <xdr:spPr>
        <a:xfrm>
          <a:off x="10388600" y="1859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55229</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8DC2BB9D-3668-492C-9578-E16EA7E3D78A}"/>
            </a:ext>
          </a:extLst>
        </xdr:cNvPr>
        <xdr:cNvSpPr txBox="1"/>
      </xdr:nvSpPr>
      <xdr:spPr>
        <a:xfrm>
          <a:off x="10515600" y="1702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108552</xdr:rowOff>
    </xdr:from>
    <xdr:to>
      <xdr:col>55</xdr:col>
      <xdr:colOff>88900</xdr:colOff>
      <xdr:row>100</xdr:row>
      <xdr:rowOff>108552</xdr:rowOff>
    </xdr:to>
    <xdr:cxnSp macro="">
      <xdr:nvCxnSpPr>
        <xdr:cNvPr id="460" name="直線コネクタ 459">
          <a:extLst>
            <a:ext uri="{FF2B5EF4-FFF2-40B4-BE49-F238E27FC236}">
              <a16:creationId xmlns:a16="http://schemas.microsoft.com/office/drawing/2014/main" id="{2272EEF2-4B9B-4F36-B1D2-6AF1A74F9B99}"/>
            </a:ext>
          </a:extLst>
        </xdr:cNvPr>
        <xdr:cNvCxnSpPr/>
      </xdr:nvCxnSpPr>
      <xdr:spPr>
        <a:xfrm>
          <a:off x="10388600" y="1725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141216</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ECDEE110-B3E5-4F29-9925-03F93041071B}"/>
            </a:ext>
          </a:extLst>
        </xdr:cNvPr>
        <xdr:cNvSpPr txBox="1"/>
      </xdr:nvSpPr>
      <xdr:spPr>
        <a:xfrm>
          <a:off x="10515600" y="18143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162789</xdr:rowOff>
    </xdr:from>
    <xdr:to>
      <xdr:col>55</xdr:col>
      <xdr:colOff>50800</xdr:colOff>
      <xdr:row>106</xdr:row>
      <xdr:rowOff>92939</xdr:rowOff>
    </xdr:to>
    <xdr:sp macro="" textlink="">
      <xdr:nvSpPr>
        <xdr:cNvPr id="462" name="フローチャート: 判断 461">
          <a:extLst>
            <a:ext uri="{FF2B5EF4-FFF2-40B4-BE49-F238E27FC236}">
              <a16:creationId xmlns:a16="http://schemas.microsoft.com/office/drawing/2014/main" id="{1AA118D4-FC5A-427B-A8F1-45738F3FCAC3}"/>
            </a:ext>
          </a:extLst>
        </xdr:cNvPr>
        <xdr:cNvSpPr/>
      </xdr:nvSpPr>
      <xdr:spPr>
        <a:xfrm>
          <a:off x="10426700" y="1816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168915</xdr:rowOff>
    </xdr:from>
    <xdr:to>
      <xdr:col>50</xdr:col>
      <xdr:colOff>165100</xdr:colOff>
      <xdr:row>106</xdr:row>
      <xdr:rowOff>99065</xdr:rowOff>
    </xdr:to>
    <xdr:sp macro="" textlink="">
      <xdr:nvSpPr>
        <xdr:cNvPr id="463" name="フローチャート: 判断 462">
          <a:extLst>
            <a:ext uri="{FF2B5EF4-FFF2-40B4-BE49-F238E27FC236}">
              <a16:creationId xmlns:a16="http://schemas.microsoft.com/office/drawing/2014/main" id="{1C50CAA6-A51A-4073-9CD9-FBF48E5D40DD}"/>
            </a:ext>
          </a:extLst>
        </xdr:cNvPr>
        <xdr:cNvSpPr/>
      </xdr:nvSpPr>
      <xdr:spPr>
        <a:xfrm>
          <a:off x="9588500" y="1817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12954</xdr:rowOff>
    </xdr:from>
    <xdr:to>
      <xdr:col>46</xdr:col>
      <xdr:colOff>38100</xdr:colOff>
      <xdr:row>106</xdr:row>
      <xdr:rowOff>114554</xdr:rowOff>
    </xdr:to>
    <xdr:sp macro="" textlink="">
      <xdr:nvSpPr>
        <xdr:cNvPr id="464" name="フローチャート: 判断 463">
          <a:extLst>
            <a:ext uri="{FF2B5EF4-FFF2-40B4-BE49-F238E27FC236}">
              <a16:creationId xmlns:a16="http://schemas.microsoft.com/office/drawing/2014/main" id="{ECA581D4-FC44-4FBF-A7BD-9CA2D32091E5}"/>
            </a:ext>
          </a:extLst>
        </xdr:cNvPr>
        <xdr:cNvSpPr/>
      </xdr:nvSpPr>
      <xdr:spPr>
        <a:xfrm>
          <a:off x="8699500" y="1818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18180</xdr:rowOff>
    </xdr:from>
    <xdr:to>
      <xdr:col>41</xdr:col>
      <xdr:colOff>101600</xdr:colOff>
      <xdr:row>106</xdr:row>
      <xdr:rowOff>119780</xdr:rowOff>
    </xdr:to>
    <xdr:sp macro="" textlink="">
      <xdr:nvSpPr>
        <xdr:cNvPr id="465" name="フローチャート: 判断 464">
          <a:extLst>
            <a:ext uri="{FF2B5EF4-FFF2-40B4-BE49-F238E27FC236}">
              <a16:creationId xmlns:a16="http://schemas.microsoft.com/office/drawing/2014/main" id="{5297D2AB-2B52-48F9-8A89-8C7B977CE8C7}"/>
            </a:ext>
          </a:extLst>
        </xdr:cNvPr>
        <xdr:cNvSpPr/>
      </xdr:nvSpPr>
      <xdr:spPr>
        <a:xfrm>
          <a:off x="7810500" y="18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21820</xdr:rowOff>
    </xdr:from>
    <xdr:to>
      <xdr:col>36</xdr:col>
      <xdr:colOff>165100</xdr:colOff>
      <xdr:row>106</xdr:row>
      <xdr:rowOff>123420</xdr:rowOff>
    </xdr:to>
    <xdr:sp macro="" textlink="">
      <xdr:nvSpPr>
        <xdr:cNvPr id="466" name="フローチャート: 判断 465">
          <a:extLst>
            <a:ext uri="{FF2B5EF4-FFF2-40B4-BE49-F238E27FC236}">
              <a16:creationId xmlns:a16="http://schemas.microsoft.com/office/drawing/2014/main" id="{0D39BD44-FADD-40F8-92B2-202E8B35C31B}"/>
            </a:ext>
          </a:extLst>
        </xdr:cNvPr>
        <xdr:cNvSpPr/>
      </xdr:nvSpPr>
      <xdr:spPr>
        <a:xfrm>
          <a:off x="6921500" y="1819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FCBBE2B6-A6FB-4449-90F5-F6201FF8CE1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E457069-D230-46F4-8B87-AD4ECECE601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5033E32-7800-4138-8F39-845D62B8A37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02E9DD3-10A5-48D8-BDE4-286CD250AB8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3D35F73-C81D-4A2B-BD08-6EB42F9700F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57752</xdr:rowOff>
    </xdr:from>
    <xdr:to>
      <xdr:col>55</xdr:col>
      <xdr:colOff>50800</xdr:colOff>
      <xdr:row>100</xdr:row>
      <xdr:rowOff>159352</xdr:rowOff>
    </xdr:to>
    <xdr:sp macro="" textlink="">
      <xdr:nvSpPr>
        <xdr:cNvPr id="472" name="楕円 471">
          <a:extLst>
            <a:ext uri="{FF2B5EF4-FFF2-40B4-BE49-F238E27FC236}">
              <a16:creationId xmlns:a16="http://schemas.microsoft.com/office/drawing/2014/main" id="{13B52A06-FDBF-4C8D-9556-C962C56B3499}"/>
            </a:ext>
          </a:extLst>
        </xdr:cNvPr>
        <xdr:cNvSpPr/>
      </xdr:nvSpPr>
      <xdr:spPr>
        <a:xfrm>
          <a:off x="10426700" y="1720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10779</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8157B55C-580C-40E4-8D84-F167899912E0}"/>
            </a:ext>
          </a:extLst>
        </xdr:cNvPr>
        <xdr:cNvSpPr txBox="1"/>
      </xdr:nvSpPr>
      <xdr:spPr>
        <a:xfrm>
          <a:off x="10515600" y="1715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92390</xdr:rowOff>
    </xdr:from>
    <xdr:to>
      <xdr:col>50</xdr:col>
      <xdr:colOff>165100</xdr:colOff>
      <xdr:row>101</xdr:row>
      <xdr:rowOff>22540</xdr:rowOff>
    </xdr:to>
    <xdr:sp macro="" textlink="">
      <xdr:nvSpPr>
        <xdr:cNvPr id="474" name="楕円 473">
          <a:extLst>
            <a:ext uri="{FF2B5EF4-FFF2-40B4-BE49-F238E27FC236}">
              <a16:creationId xmlns:a16="http://schemas.microsoft.com/office/drawing/2014/main" id="{79904919-CE55-4A2B-982D-3D8CD23AC264}"/>
            </a:ext>
          </a:extLst>
        </xdr:cNvPr>
        <xdr:cNvSpPr/>
      </xdr:nvSpPr>
      <xdr:spPr>
        <a:xfrm>
          <a:off x="9588500" y="1723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108552</xdr:rowOff>
    </xdr:from>
    <xdr:to>
      <xdr:col>55</xdr:col>
      <xdr:colOff>0</xdr:colOff>
      <xdr:row>100</xdr:row>
      <xdr:rowOff>143190</xdr:rowOff>
    </xdr:to>
    <xdr:cxnSp macro="">
      <xdr:nvCxnSpPr>
        <xdr:cNvPr id="475" name="直線コネクタ 474">
          <a:extLst>
            <a:ext uri="{FF2B5EF4-FFF2-40B4-BE49-F238E27FC236}">
              <a16:creationId xmlns:a16="http://schemas.microsoft.com/office/drawing/2014/main" id="{BE0F3554-16E1-481D-A3F9-9815DBE3A016}"/>
            </a:ext>
          </a:extLst>
        </xdr:cNvPr>
        <xdr:cNvCxnSpPr/>
      </xdr:nvCxnSpPr>
      <xdr:spPr>
        <a:xfrm flipV="1">
          <a:off x="9639300" y="17253552"/>
          <a:ext cx="838200" cy="3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22689</xdr:rowOff>
    </xdr:from>
    <xdr:to>
      <xdr:col>46</xdr:col>
      <xdr:colOff>38100</xdr:colOff>
      <xdr:row>101</xdr:row>
      <xdr:rowOff>124289</xdr:rowOff>
    </xdr:to>
    <xdr:sp macro="" textlink="">
      <xdr:nvSpPr>
        <xdr:cNvPr id="476" name="楕円 475">
          <a:extLst>
            <a:ext uri="{FF2B5EF4-FFF2-40B4-BE49-F238E27FC236}">
              <a16:creationId xmlns:a16="http://schemas.microsoft.com/office/drawing/2014/main" id="{C3FFE4EA-F738-423C-BD9D-D222AEBAD04C}"/>
            </a:ext>
          </a:extLst>
        </xdr:cNvPr>
        <xdr:cNvSpPr/>
      </xdr:nvSpPr>
      <xdr:spPr>
        <a:xfrm>
          <a:off x="8699500" y="173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143190</xdr:rowOff>
    </xdr:from>
    <xdr:to>
      <xdr:col>50</xdr:col>
      <xdr:colOff>114300</xdr:colOff>
      <xdr:row>101</xdr:row>
      <xdr:rowOff>73489</xdr:rowOff>
    </xdr:to>
    <xdr:cxnSp macro="">
      <xdr:nvCxnSpPr>
        <xdr:cNvPr id="477" name="直線コネクタ 476">
          <a:extLst>
            <a:ext uri="{FF2B5EF4-FFF2-40B4-BE49-F238E27FC236}">
              <a16:creationId xmlns:a16="http://schemas.microsoft.com/office/drawing/2014/main" id="{3099C669-8D9A-4742-BD6A-13D3F0AA6AFC}"/>
            </a:ext>
          </a:extLst>
        </xdr:cNvPr>
        <xdr:cNvCxnSpPr/>
      </xdr:nvCxnSpPr>
      <xdr:spPr>
        <a:xfrm flipV="1">
          <a:off x="8750300" y="17288190"/>
          <a:ext cx="889000" cy="10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50674</xdr:rowOff>
    </xdr:from>
    <xdr:to>
      <xdr:col>41</xdr:col>
      <xdr:colOff>101600</xdr:colOff>
      <xdr:row>101</xdr:row>
      <xdr:rowOff>152274</xdr:rowOff>
    </xdr:to>
    <xdr:sp macro="" textlink="">
      <xdr:nvSpPr>
        <xdr:cNvPr id="478" name="楕円 477">
          <a:extLst>
            <a:ext uri="{FF2B5EF4-FFF2-40B4-BE49-F238E27FC236}">
              <a16:creationId xmlns:a16="http://schemas.microsoft.com/office/drawing/2014/main" id="{99C623B9-38F0-437F-A508-FD5E0A3401E1}"/>
            </a:ext>
          </a:extLst>
        </xdr:cNvPr>
        <xdr:cNvSpPr/>
      </xdr:nvSpPr>
      <xdr:spPr>
        <a:xfrm>
          <a:off x="7810500" y="173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73489</xdr:rowOff>
    </xdr:from>
    <xdr:to>
      <xdr:col>45</xdr:col>
      <xdr:colOff>177800</xdr:colOff>
      <xdr:row>101</xdr:row>
      <xdr:rowOff>101474</xdr:rowOff>
    </xdr:to>
    <xdr:cxnSp macro="">
      <xdr:nvCxnSpPr>
        <xdr:cNvPr id="479" name="直線コネクタ 478">
          <a:extLst>
            <a:ext uri="{FF2B5EF4-FFF2-40B4-BE49-F238E27FC236}">
              <a16:creationId xmlns:a16="http://schemas.microsoft.com/office/drawing/2014/main" id="{68C38369-D639-490F-A276-9ADA057124B9}"/>
            </a:ext>
          </a:extLst>
        </xdr:cNvPr>
        <xdr:cNvCxnSpPr/>
      </xdr:nvCxnSpPr>
      <xdr:spPr>
        <a:xfrm flipV="1">
          <a:off x="7861300" y="17389939"/>
          <a:ext cx="889000" cy="2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67929</xdr:rowOff>
    </xdr:from>
    <xdr:to>
      <xdr:col>36</xdr:col>
      <xdr:colOff>165100</xdr:colOff>
      <xdr:row>101</xdr:row>
      <xdr:rowOff>169529</xdr:rowOff>
    </xdr:to>
    <xdr:sp macro="" textlink="">
      <xdr:nvSpPr>
        <xdr:cNvPr id="480" name="楕円 479">
          <a:extLst>
            <a:ext uri="{FF2B5EF4-FFF2-40B4-BE49-F238E27FC236}">
              <a16:creationId xmlns:a16="http://schemas.microsoft.com/office/drawing/2014/main" id="{26A4894D-2439-43CB-AD67-5E04BC3F3470}"/>
            </a:ext>
          </a:extLst>
        </xdr:cNvPr>
        <xdr:cNvSpPr/>
      </xdr:nvSpPr>
      <xdr:spPr>
        <a:xfrm>
          <a:off x="6921500" y="173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101474</xdr:rowOff>
    </xdr:from>
    <xdr:to>
      <xdr:col>41</xdr:col>
      <xdr:colOff>50800</xdr:colOff>
      <xdr:row>101</xdr:row>
      <xdr:rowOff>118729</xdr:rowOff>
    </xdr:to>
    <xdr:cxnSp macro="">
      <xdr:nvCxnSpPr>
        <xdr:cNvPr id="481" name="直線コネクタ 480">
          <a:extLst>
            <a:ext uri="{FF2B5EF4-FFF2-40B4-BE49-F238E27FC236}">
              <a16:creationId xmlns:a16="http://schemas.microsoft.com/office/drawing/2014/main" id="{D8CE835B-932B-49AE-BB18-6553C7027CFB}"/>
            </a:ext>
          </a:extLst>
        </xdr:cNvPr>
        <xdr:cNvCxnSpPr/>
      </xdr:nvCxnSpPr>
      <xdr:spPr>
        <a:xfrm flipV="1">
          <a:off x="6972300" y="17417924"/>
          <a:ext cx="889000" cy="1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90192</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B59F7094-04CF-47E9-AFEE-2E27C27F4F19}"/>
            </a:ext>
          </a:extLst>
        </xdr:cNvPr>
        <xdr:cNvSpPr txBox="1"/>
      </xdr:nvSpPr>
      <xdr:spPr>
        <a:xfrm>
          <a:off x="9359411" y="1826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105681</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EADC56F4-44B1-4EB1-98E6-30091F0E3C9D}"/>
            </a:ext>
          </a:extLst>
        </xdr:cNvPr>
        <xdr:cNvSpPr txBox="1"/>
      </xdr:nvSpPr>
      <xdr:spPr>
        <a:xfrm>
          <a:off x="8483111" y="1827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110907</xdr:rowOff>
    </xdr:from>
    <xdr:ext cx="534377" cy="259045"/>
    <xdr:sp macro="" textlink="">
      <xdr:nvSpPr>
        <xdr:cNvPr id="484" name="n_3aveValue【港湾・漁港】&#10;一人当たり有形固定資産（償却資産）額">
          <a:extLst>
            <a:ext uri="{FF2B5EF4-FFF2-40B4-BE49-F238E27FC236}">
              <a16:creationId xmlns:a16="http://schemas.microsoft.com/office/drawing/2014/main" id="{85959C80-4969-40BD-8460-5EEF49D00C7A}"/>
            </a:ext>
          </a:extLst>
        </xdr:cNvPr>
        <xdr:cNvSpPr txBox="1"/>
      </xdr:nvSpPr>
      <xdr:spPr>
        <a:xfrm>
          <a:off x="7594111" y="1828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114547</xdr:rowOff>
    </xdr:from>
    <xdr:ext cx="534377" cy="259045"/>
    <xdr:sp macro="" textlink="">
      <xdr:nvSpPr>
        <xdr:cNvPr id="485" name="n_4aveValue【港湾・漁港】&#10;一人当たり有形固定資産（償却資産）額">
          <a:extLst>
            <a:ext uri="{FF2B5EF4-FFF2-40B4-BE49-F238E27FC236}">
              <a16:creationId xmlns:a16="http://schemas.microsoft.com/office/drawing/2014/main" id="{A6A7FE35-15E8-48D8-8CA1-73E7B404BEA7}"/>
            </a:ext>
          </a:extLst>
        </xdr:cNvPr>
        <xdr:cNvSpPr txBox="1"/>
      </xdr:nvSpPr>
      <xdr:spPr>
        <a:xfrm>
          <a:off x="6705111" y="182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39067</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5607ABF5-8F5D-440B-A2A8-F93F55B6A4AD}"/>
            </a:ext>
          </a:extLst>
        </xdr:cNvPr>
        <xdr:cNvSpPr txBox="1"/>
      </xdr:nvSpPr>
      <xdr:spPr>
        <a:xfrm>
          <a:off x="9327095" y="1701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140816</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1F5291F1-E3D7-4F68-8C1F-375E186E7892}"/>
            </a:ext>
          </a:extLst>
        </xdr:cNvPr>
        <xdr:cNvSpPr txBox="1"/>
      </xdr:nvSpPr>
      <xdr:spPr>
        <a:xfrm>
          <a:off x="8450795" y="1711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168801</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1DED711B-2DB8-4F11-803E-E5CBA8631637}"/>
            </a:ext>
          </a:extLst>
        </xdr:cNvPr>
        <xdr:cNvSpPr txBox="1"/>
      </xdr:nvSpPr>
      <xdr:spPr>
        <a:xfrm>
          <a:off x="7561795" y="1714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100</xdr:row>
      <xdr:rowOff>14606</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37487150-728E-4FCD-96E8-D200D55374B8}"/>
            </a:ext>
          </a:extLst>
        </xdr:cNvPr>
        <xdr:cNvSpPr txBox="1"/>
      </xdr:nvSpPr>
      <xdr:spPr>
        <a:xfrm>
          <a:off x="6672795" y="1715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4253F7A8-1FA0-4C30-8566-CC58AA6A672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F524B27A-EA90-460F-AAEB-7E84AA60F7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2703760B-BDAA-477E-9979-E1BBFE7A08E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F980995-C747-4616-9B5A-9D3532581B7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C36DA5C8-7A1E-4BAB-B294-D42DC499DCA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68499EC0-B7F1-4504-85D3-AACF188A313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B72B83CE-3FEC-4576-9B4B-6EF74D35232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6C492616-0B24-4314-B58C-2CFBCD0E4A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BD225FFC-483E-4633-8506-21F55980C0A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2FD7702A-1370-4B8A-A163-733CF882DC4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0" name="テキスト ボックス 499">
          <a:extLst>
            <a:ext uri="{FF2B5EF4-FFF2-40B4-BE49-F238E27FC236}">
              <a16:creationId xmlns:a16="http://schemas.microsoft.com/office/drawing/2014/main" id="{DE42E439-BB4D-4259-A87A-B3AAD0818482}"/>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7798AC0A-DF3A-4643-8C49-7C3F98756C3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2" name="テキスト ボックス 501">
          <a:extLst>
            <a:ext uri="{FF2B5EF4-FFF2-40B4-BE49-F238E27FC236}">
              <a16:creationId xmlns:a16="http://schemas.microsoft.com/office/drawing/2014/main" id="{D4B64FEE-D6C6-4338-9416-FE907B97BCD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A885B854-6FD9-465F-B42D-32C68E66371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E3CD2C43-B413-44EA-A034-3925FC52325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F6BFD225-1E70-4461-91D5-C7AA787D9C0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57F14E12-C074-4085-AE39-D206EF9E78F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5456A58C-E741-49DE-A3C3-51C599DAEFC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BED4087C-3F57-4569-9D25-18B214CF4DB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294A8BD3-15F1-4B52-8523-D982DE5ECBC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892DB134-2F9B-4172-853C-BD22C60B026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A5609FB-3354-4328-AFDC-0FB04E3659F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a:extLst>
            <a:ext uri="{FF2B5EF4-FFF2-40B4-BE49-F238E27FC236}">
              <a16:creationId xmlns:a16="http://schemas.microsoft.com/office/drawing/2014/main" id="{E93DC6E5-91FC-4EAE-B307-E7F3012C9C27}"/>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8A929C7-3060-4129-9089-C2E8934E11B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133350</xdr:rowOff>
    </xdr:from>
    <xdr:to>
      <xdr:col>85</xdr:col>
      <xdr:colOff>126364</xdr:colOff>
      <xdr:row>41</xdr:row>
      <xdr:rowOff>129540</xdr:rowOff>
    </xdr:to>
    <xdr:cxnSp macro="">
      <xdr:nvCxnSpPr>
        <xdr:cNvPr id="514" name="直線コネクタ 513">
          <a:extLst>
            <a:ext uri="{FF2B5EF4-FFF2-40B4-BE49-F238E27FC236}">
              <a16:creationId xmlns:a16="http://schemas.microsoft.com/office/drawing/2014/main" id="{5D1F5BC9-F6A6-42D4-9A1E-F70F5E50FDBA}"/>
            </a:ext>
          </a:extLst>
        </xdr:cNvPr>
        <xdr:cNvCxnSpPr/>
      </xdr:nvCxnSpPr>
      <xdr:spPr>
        <a:xfrm flipV="1">
          <a:off x="16318864" y="561975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F71C01D8-4DA4-4CE7-BCFF-A3D46B36DA17}"/>
            </a:ext>
          </a:extLst>
        </xdr:cNvPr>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516" name="直線コネクタ 515">
          <a:extLst>
            <a:ext uri="{FF2B5EF4-FFF2-40B4-BE49-F238E27FC236}">
              <a16:creationId xmlns:a16="http://schemas.microsoft.com/office/drawing/2014/main" id="{F8A9B173-5455-446B-91C3-EECC082BBDB7}"/>
            </a:ext>
          </a:extLst>
        </xdr:cNvPr>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80027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CCC85DBF-4DDD-4342-86E0-80623911A9CA}"/>
            </a:ext>
          </a:extLst>
        </xdr:cNvPr>
        <xdr:cNvSpPr txBox="1"/>
      </xdr:nvSpPr>
      <xdr:spPr>
        <a:xfrm>
          <a:off x="16357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133350</xdr:rowOff>
    </xdr:from>
    <xdr:to>
      <xdr:col>86</xdr:col>
      <xdr:colOff>25400</xdr:colOff>
      <xdr:row>32</xdr:row>
      <xdr:rowOff>133350</xdr:rowOff>
    </xdr:to>
    <xdr:cxnSp macro="">
      <xdr:nvCxnSpPr>
        <xdr:cNvPr id="518" name="直線コネクタ 517">
          <a:extLst>
            <a:ext uri="{FF2B5EF4-FFF2-40B4-BE49-F238E27FC236}">
              <a16:creationId xmlns:a16="http://schemas.microsoft.com/office/drawing/2014/main" id="{B2E4450A-20F5-453A-AE67-51264EA0557A}"/>
            </a:ext>
          </a:extLst>
        </xdr:cNvPr>
        <xdr:cNvCxnSpPr/>
      </xdr:nvCxnSpPr>
      <xdr:spPr>
        <a:xfrm>
          <a:off x="16230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135907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823CA48C-C69F-4E69-B970-4D3ED2AE71EA}"/>
            </a:ext>
          </a:extLst>
        </xdr:cNvPr>
        <xdr:cNvSpPr txBox="1"/>
      </xdr:nvSpPr>
      <xdr:spPr>
        <a:xfrm>
          <a:off x="16357600" y="613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520" name="フローチャート: 判断 519">
          <a:extLst>
            <a:ext uri="{FF2B5EF4-FFF2-40B4-BE49-F238E27FC236}">
              <a16:creationId xmlns:a16="http://schemas.microsoft.com/office/drawing/2014/main" id="{94FEE384-E8BE-48E5-A01F-390AC1F10A22}"/>
            </a:ext>
          </a:extLst>
        </xdr:cNvPr>
        <xdr:cNvSpPr/>
      </xdr:nvSpPr>
      <xdr:spPr>
        <a:xfrm>
          <a:off x="162687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40640</xdr:rowOff>
    </xdr:from>
    <xdr:to>
      <xdr:col>81</xdr:col>
      <xdr:colOff>101600</xdr:colOff>
      <xdr:row>36</xdr:row>
      <xdr:rowOff>142240</xdr:rowOff>
    </xdr:to>
    <xdr:sp macro="" textlink="">
      <xdr:nvSpPr>
        <xdr:cNvPr id="521" name="フローチャート: 判断 520">
          <a:extLst>
            <a:ext uri="{FF2B5EF4-FFF2-40B4-BE49-F238E27FC236}">
              <a16:creationId xmlns:a16="http://schemas.microsoft.com/office/drawing/2014/main" id="{ACE187F9-BE1C-4017-A7BF-000475BFC54C}"/>
            </a:ext>
          </a:extLst>
        </xdr:cNvPr>
        <xdr:cNvSpPr/>
      </xdr:nvSpPr>
      <xdr:spPr>
        <a:xfrm>
          <a:off x="15430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33020</xdr:rowOff>
    </xdr:from>
    <xdr:to>
      <xdr:col>76</xdr:col>
      <xdr:colOff>165100</xdr:colOff>
      <xdr:row>36</xdr:row>
      <xdr:rowOff>134620</xdr:rowOff>
    </xdr:to>
    <xdr:sp macro="" textlink="">
      <xdr:nvSpPr>
        <xdr:cNvPr id="522" name="フローチャート: 判断 521">
          <a:extLst>
            <a:ext uri="{FF2B5EF4-FFF2-40B4-BE49-F238E27FC236}">
              <a16:creationId xmlns:a16="http://schemas.microsoft.com/office/drawing/2014/main" id="{8FC3E108-49E6-4F91-8628-C88826BA0694}"/>
            </a:ext>
          </a:extLst>
        </xdr:cNvPr>
        <xdr:cNvSpPr/>
      </xdr:nvSpPr>
      <xdr:spPr>
        <a:xfrm>
          <a:off x="14541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116840</xdr:rowOff>
    </xdr:from>
    <xdr:to>
      <xdr:col>72</xdr:col>
      <xdr:colOff>38100</xdr:colOff>
      <xdr:row>37</xdr:row>
      <xdr:rowOff>46990</xdr:rowOff>
    </xdr:to>
    <xdr:sp macro="" textlink="">
      <xdr:nvSpPr>
        <xdr:cNvPr id="523" name="フローチャート: 判断 522">
          <a:extLst>
            <a:ext uri="{FF2B5EF4-FFF2-40B4-BE49-F238E27FC236}">
              <a16:creationId xmlns:a16="http://schemas.microsoft.com/office/drawing/2014/main" id="{A3C39396-B993-495A-9F86-6CCB18D6A8FA}"/>
            </a:ext>
          </a:extLst>
        </xdr:cNvPr>
        <xdr:cNvSpPr/>
      </xdr:nvSpPr>
      <xdr:spPr>
        <a:xfrm>
          <a:off x="13652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524" name="フローチャート: 判断 523">
          <a:extLst>
            <a:ext uri="{FF2B5EF4-FFF2-40B4-BE49-F238E27FC236}">
              <a16:creationId xmlns:a16="http://schemas.microsoft.com/office/drawing/2014/main" id="{0677CE44-6F47-4AA0-9BCD-15631AECE781}"/>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ABD27EE3-82F6-4D2D-9A33-7345DDCA959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B913653-BE3F-43C7-86D0-5A9CD52CF84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393DECD-F442-42CB-A0B9-4A59653CF2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1B4B404-38A4-4BBB-8F80-65B8DFB8A4D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D1802EA-77B4-425C-8982-FDCDADFFF5E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xdr:rowOff>
    </xdr:from>
    <xdr:to>
      <xdr:col>85</xdr:col>
      <xdr:colOff>177800</xdr:colOff>
      <xdr:row>40</xdr:row>
      <xdr:rowOff>115570</xdr:rowOff>
    </xdr:to>
    <xdr:sp macro="" textlink="">
      <xdr:nvSpPr>
        <xdr:cNvPr id="530" name="楕円 529">
          <a:extLst>
            <a:ext uri="{FF2B5EF4-FFF2-40B4-BE49-F238E27FC236}">
              <a16:creationId xmlns:a16="http://schemas.microsoft.com/office/drawing/2014/main" id="{255A2154-DBD2-4E07-8D13-82A8F24CCF8F}"/>
            </a:ext>
          </a:extLst>
        </xdr:cNvPr>
        <xdr:cNvSpPr/>
      </xdr:nvSpPr>
      <xdr:spPr>
        <a:xfrm>
          <a:off x="16268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163847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FE385AD7-4C8F-401D-B21A-BA74F40460FA}"/>
            </a:ext>
          </a:extLst>
        </xdr:cNvPr>
        <xdr:cNvSpPr txBox="1"/>
      </xdr:nvSpPr>
      <xdr:spPr>
        <a:xfrm>
          <a:off x="16357600"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128270</xdr:rowOff>
    </xdr:from>
    <xdr:to>
      <xdr:col>81</xdr:col>
      <xdr:colOff>101600</xdr:colOff>
      <xdr:row>40</xdr:row>
      <xdr:rowOff>58420</xdr:rowOff>
    </xdr:to>
    <xdr:sp macro="" textlink="">
      <xdr:nvSpPr>
        <xdr:cNvPr id="532" name="楕円 531">
          <a:extLst>
            <a:ext uri="{FF2B5EF4-FFF2-40B4-BE49-F238E27FC236}">
              <a16:creationId xmlns:a16="http://schemas.microsoft.com/office/drawing/2014/main" id="{4AD785C6-8F59-45F3-82DB-DE2A82DB3FE5}"/>
            </a:ext>
          </a:extLst>
        </xdr:cNvPr>
        <xdr:cNvSpPr/>
      </xdr:nvSpPr>
      <xdr:spPr>
        <a:xfrm>
          <a:off x="1543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xdr:rowOff>
    </xdr:from>
    <xdr:to>
      <xdr:col>85</xdr:col>
      <xdr:colOff>127000</xdr:colOff>
      <xdr:row>40</xdr:row>
      <xdr:rowOff>64770</xdr:rowOff>
    </xdr:to>
    <xdr:cxnSp macro="">
      <xdr:nvCxnSpPr>
        <xdr:cNvPr id="533" name="直線コネクタ 532">
          <a:extLst>
            <a:ext uri="{FF2B5EF4-FFF2-40B4-BE49-F238E27FC236}">
              <a16:creationId xmlns:a16="http://schemas.microsoft.com/office/drawing/2014/main" id="{43E56090-E392-4E2C-A252-D05AE9B0F94E}"/>
            </a:ext>
          </a:extLst>
        </xdr:cNvPr>
        <xdr:cNvCxnSpPr/>
      </xdr:nvCxnSpPr>
      <xdr:spPr>
        <a:xfrm>
          <a:off x="15481300" y="68656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67310</xdr:rowOff>
    </xdr:from>
    <xdr:to>
      <xdr:col>76</xdr:col>
      <xdr:colOff>165100</xdr:colOff>
      <xdr:row>39</xdr:row>
      <xdr:rowOff>168910</xdr:rowOff>
    </xdr:to>
    <xdr:sp macro="" textlink="">
      <xdr:nvSpPr>
        <xdr:cNvPr id="534" name="楕円 533">
          <a:extLst>
            <a:ext uri="{FF2B5EF4-FFF2-40B4-BE49-F238E27FC236}">
              <a16:creationId xmlns:a16="http://schemas.microsoft.com/office/drawing/2014/main" id="{B9145420-E41F-4F33-853B-345108A4D50A}"/>
            </a:ext>
          </a:extLst>
        </xdr:cNvPr>
        <xdr:cNvSpPr/>
      </xdr:nvSpPr>
      <xdr:spPr>
        <a:xfrm>
          <a:off x="14541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118110</xdr:rowOff>
    </xdr:from>
    <xdr:to>
      <xdr:col>81</xdr:col>
      <xdr:colOff>50800</xdr:colOff>
      <xdr:row>40</xdr:row>
      <xdr:rowOff>7620</xdr:rowOff>
    </xdr:to>
    <xdr:cxnSp macro="">
      <xdr:nvCxnSpPr>
        <xdr:cNvPr id="535" name="直線コネクタ 534">
          <a:extLst>
            <a:ext uri="{FF2B5EF4-FFF2-40B4-BE49-F238E27FC236}">
              <a16:creationId xmlns:a16="http://schemas.microsoft.com/office/drawing/2014/main" id="{3EF6AD7D-C5D6-4832-AB97-41465B0E862F}"/>
            </a:ext>
          </a:extLst>
        </xdr:cNvPr>
        <xdr:cNvCxnSpPr/>
      </xdr:nvCxnSpPr>
      <xdr:spPr>
        <a:xfrm>
          <a:off x="14592300" y="6804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166370</xdr:rowOff>
    </xdr:from>
    <xdr:to>
      <xdr:col>72</xdr:col>
      <xdr:colOff>38100</xdr:colOff>
      <xdr:row>39</xdr:row>
      <xdr:rowOff>96520</xdr:rowOff>
    </xdr:to>
    <xdr:sp macro="" textlink="">
      <xdr:nvSpPr>
        <xdr:cNvPr id="536" name="楕円 535">
          <a:extLst>
            <a:ext uri="{FF2B5EF4-FFF2-40B4-BE49-F238E27FC236}">
              <a16:creationId xmlns:a16="http://schemas.microsoft.com/office/drawing/2014/main" id="{F0040B4B-7847-4912-891C-651DF1F3D52A}"/>
            </a:ext>
          </a:extLst>
        </xdr:cNvPr>
        <xdr:cNvSpPr/>
      </xdr:nvSpPr>
      <xdr:spPr>
        <a:xfrm>
          <a:off x="13652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45720</xdr:rowOff>
    </xdr:from>
    <xdr:to>
      <xdr:col>76</xdr:col>
      <xdr:colOff>114300</xdr:colOff>
      <xdr:row>39</xdr:row>
      <xdr:rowOff>118110</xdr:rowOff>
    </xdr:to>
    <xdr:cxnSp macro="">
      <xdr:nvCxnSpPr>
        <xdr:cNvPr id="537" name="直線コネクタ 536">
          <a:extLst>
            <a:ext uri="{FF2B5EF4-FFF2-40B4-BE49-F238E27FC236}">
              <a16:creationId xmlns:a16="http://schemas.microsoft.com/office/drawing/2014/main" id="{25CDD75D-D147-4B96-9D61-89837159B200}"/>
            </a:ext>
          </a:extLst>
        </xdr:cNvPr>
        <xdr:cNvCxnSpPr/>
      </xdr:nvCxnSpPr>
      <xdr:spPr>
        <a:xfrm>
          <a:off x="13703300" y="67322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116840</xdr:rowOff>
    </xdr:from>
    <xdr:to>
      <xdr:col>67</xdr:col>
      <xdr:colOff>101600</xdr:colOff>
      <xdr:row>39</xdr:row>
      <xdr:rowOff>46990</xdr:rowOff>
    </xdr:to>
    <xdr:sp macro="" textlink="">
      <xdr:nvSpPr>
        <xdr:cNvPr id="538" name="楕円 537">
          <a:extLst>
            <a:ext uri="{FF2B5EF4-FFF2-40B4-BE49-F238E27FC236}">
              <a16:creationId xmlns:a16="http://schemas.microsoft.com/office/drawing/2014/main" id="{1AD38CD5-ACCD-4F48-8A8A-1815CECD4690}"/>
            </a:ext>
          </a:extLst>
        </xdr:cNvPr>
        <xdr:cNvSpPr/>
      </xdr:nvSpPr>
      <xdr:spPr>
        <a:xfrm>
          <a:off x="12763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167640</xdr:rowOff>
    </xdr:from>
    <xdr:to>
      <xdr:col>71</xdr:col>
      <xdr:colOff>177800</xdr:colOff>
      <xdr:row>39</xdr:row>
      <xdr:rowOff>45720</xdr:rowOff>
    </xdr:to>
    <xdr:cxnSp macro="">
      <xdr:nvCxnSpPr>
        <xdr:cNvPr id="539" name="直線コネクタ 538">
          <a:extLst>
            <a:ext uri="{FF2B5EF4-FFF2-40B4-BE49-F238E27FC236}">
              <a16:creationId xmlns:a16="http://schemas.microsoft.com/office/drawing/2014/main" id="{0A132587-596E-4941-813F-EA18E0E5C931}"/>
            </a:ext>
          </a:extLst>
        </xdr:cNvPr>
        <xdr:cNvCxnSpPr/>
      </xdr:nvCxnSpPr>
      <xdr:spPr>
        <a:xfrm>
          <a:off x="12814300" y="66827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158767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79995698-067C-4FDC-BD68-D6A4B477963F}"/>
            </a:ext>
          </a:extLst>
        </xdr:cNvPr>
        <xdr:cNvSpPr txBox="1"/>
      </xdr:nvSpPr>
      <xdr:spPr>
        <a:xfrm>
          <a:off x="1526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D3E81F85-71E0-4954-89AA-48E5735F746D}"/>
            </a:ext>
          </a:extLst>
        </xdr:cNvPr>
        <xdr:cNvSpPr txBox="1"/>
      </xdr:nvSpPr>
      <xdr:spPr>
        <a:xfrm>
          <a:off x="14389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63517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B664C6F4-98EC-4A55-9A0E-E1181E3BA8F2}"/>
            </a:ext>
          </a:extLst>
        </xdr:cNvPr>
        <xdr:cNvSpPr txBox="1"/>
      </xdr:nvSpPr>
      <xdr:spPr>
        <a:xfrm>
          <a:off x="13500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C205FED0-4650-48F7-94E5-1EEFD65692BE}"/>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49547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4D17F534-121C-44CA-A3D9-0DC3FF15012C}"/>
            </a:ext>
          </a:extLst>
        </xdr:cNvPr>
        <xdr:cNvSpPr txBox="1"/>
      </xdr:nvSpPr>
      <xdr:spPr>
        <a:xfrm>
          <a:off x="152660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160037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690EFFE9-3549-4E41-8BEF-48F9779FA120}"/>
            </a:ext>
          </a:extLst>
        </xdr:cNvPr>
        <xdr:cNvSpPr txBox="1"/>
      </xdr:nvSpPr>
      <xdr:spPr>
        <a:xfrm>
          <a:off x="143897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87647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21321144-B8FB-4C81-B254-DBB7CBBCE156}"/>
            </a:ext>
          </a:extLst>
        </xdr:cNvPr>
        <xdr:cNvSpPr txBox="1"/>
      </xdr:nvSpPr>
      <xdr:spPr>
        <a:xfrm>
          <a:off x="13500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38117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D380A279-5C4A-4F0A-88E6-71CF140B80AD}"/>
            </a:ext>
          </a:extLst>
        </xdr:cNvPr>
        <xdr:cNvSpPr txBox="1"/>
      </xdr:nvSpPr>
      <xdr:spPr>
        <a:xfrm>
          <a:off x="12611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AB1CB347-F296-44E9-AE20-ED38DB95D1A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84082F38-AA4E-4AD2-9E92-31B893BE6E9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4F18430F-32F4-4CED-B8BB-78060569DD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543B6CE4-2ACF-48F6-89C1-27D6E3E43B1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C0C38A5A-2582-4FC4-94DF-EC7AF1B1911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B6EBD2DF-C394-45D9-A01E-2EF9AC76762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951291CF-973E-40D3-B75F-E3D0E6390E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A4ACBD33-9460-49B1-BB5D-52A7520AC68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4F53579C-98BA-4279-BE2C-93C01AA763E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B7598DE1-1B14-4949-8200-5FA2956C25B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AF86E685-62F0-4104-B99A-A0B12FCC57A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476C6C97-6889-4272-8AB4-14CE99A13B0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3C66F332-4D99-466E-8015-B767CDB2DF3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198D6F09-AE95-492C-9512-04DE159DFD8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9FB7152C-517C-4243-9E1D-CC57D022597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42114C36-E274-4140-97E5-CAEF0A98C5A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832E223E-A550-4BE9-9680-F981F34190E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52CF5271-EE24-488F-A2B8-C5F12B459B8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552FC84F-6F96-4C8A-AB8C-6FA5E3F50E0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F4316A15-72F5-44FB-8852-BB9931DFDC5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81291876-5869-43FF-942F-59434A59065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40</xdr:row>
      <xdr:rowOff>108204</xdr:rowOff>
    </xdr:to>
    <xdr:cxnSp macro="">
      <xdr:nvCxnSpPr>
        <xdr:cNvPr id="569" name="直線コネクタ 568">
          <a:extLst>
            <a:ext uri="{FF2B5EF4-FFF2-40B4-BE49-F238E27FC236}">
              <a16:creationId xmlns:a16="http://schemas.microsoft.com/office/drawing/2014/main" id="{03BB6E4D-C6AE-4204-844F-1BE0FBE14EE0}"/>
            </a:ext>
          </a:extLst>
        </xdr:cNvPr>
        <xdr:cNvCxnSpPr/>
      </xdr:nvCxnSpPr>
      <xdr:spPr>
        <a:xfrm flipV="1">
          <a:off x="22160864" y="59055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7239336D-C356-4B72-A70F-A58BC5FEC056}"/>
            </a:ext>
          </a:extLst>
        </xdr:cNvPr>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1" name="直線コネクタ 570">
          <a:extLst>
            <a:ext uri="{FF2B5EF4-FFF2-40B4-BE49-F238E27FC236}">
              <a16:creationId xmlns:a16="http://schemas.microsoft.com/office/drawing/2014/main" id="{D90B0C8F-56DF-4CF0-B5A9-13EB2CBADB78}"/>
            </a:ext>
          </a:extLst>
        </xdr:cNvPr>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18260E5C-5A0A-4B0F-9EC8-3DEA138E192B}"/>
            </a:ext>
          </a:extLst>
        </xdr:cNvPr>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573" name="直線コネクタ 572">
          <a:extLst>
            <a:ext uri="{FF2B5EF4-FFF2-40B4-BE49-F238E27FC236}">
              <a16:creationId xmlns:a16="http://schemas.microsoft.com/office/drawing/2014/main" id="{01A92A35-020F-4973-9905-6ED501070012}"/>
            </a:ext>
          </a:extLst>
        </xdr:cNvPr>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97553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78A6A6A2-A623-4C11-9E88-441AF639A812}"/>
            </a:ext>
          </a:extLst>
        </xdr:cNvPr>
        <xdr:cNvSpPr txBox="1"/>
      </xdr:nvSpPr>
      <xdr:spPr>
        <a:xfrm>
          <a:off x="22199600" y="644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119126</xdr:rowOff>
    </xdr:from>
    <xdr:to>
      <xdr:col>116</xdr:col>
      <xdr:colOff>114300</xdr:colOff>
      <xdr:row>38</xdr:row>
      <xdr:rowOff>49276</xdr:rowOff>
    </xdr:to>
    <xdr:sp macro="" textlink="">
      <xdr:nvSpPr>
        <xdr:cNvPr id="575" name="フローチャート: 判断 574">
          <a:extLst>
            <a:ext uri="{FF2B5EF4-FFF2-40B4-BE49-F238E27FC236}">
              <a16:creationId xmlns:a16="http://schemas.microsoft.com/office/drawing/2014/main" id="{CA2F30B7-43CF-4088-990B-18FADE9236CF}"/>
            </a:ext>
          </a:extLst>
        </xdr:cNvPr>
        <xdr:cNvSpPr/>
      </xdr:nvSpPr>
      <xdr:spPr>
        <a:xfrm>
          <a:off x="221107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105410</xdr:rowOff>
    </xdr:from>
    <xdr:to>
      <xdr:col>112</xdr:col>
      <xdr:colOff>38100</xdr:colOff>
      <xdr:row>38</xdr:row>
      <xdr:rowOff>35560</xdr:rowOff>
    </xdr:to>
    <xdr:sp macro="" textlink="">
      <xdr:nvSpPr>
        <xdr:cNvPr id="576" name="フローチャート: 判断 575">
          <a:extLst>
            <a:ext uri="{FF2B5EF4-FFF2-40B4-BE49-F238E27FC236}">
              <a16:creationId xmlns:a16="http://schemas.microsoft.com/office/drawing/2014/main" id="{C78AD519-F462-40F9-83BC-0D6A9B511672}"/>
            </a:ext>
          </a:extLst>
        </xdr:cNvPr>
        <xdr:cNvSpPr/>
      </xdr:nvSpPr>
      <xdr:spPr>
        <a:xfrm>
          <a:off x="2127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164846</xdr:rowOff>
    </xdr:from>
    <xdr:to>
      <xdr:col>107</xdr:col>
      <xdr:colOff>101600</xdr:colOff>
      <xdr:row>38</xdr:row>
      <xdr:rowOff>94996</xdr:rowOff>
    </xdr:to>
    <xdr:sp macro="" textlink="">
      <xdr:nvSpPr>
        <xdr:cNvPr id="577" name="フローチャート: 判断 576">
          <a:extLst>
            <a:ext uri="{FF2B5EF4-FFF2-40B4-BE49-F238E27FC236}">
              <a16:creationId xmlns:a16="http://schemas.microsoft.com/office/drawing/2014/main" id="{D66ED2F2-9C4A-4F5F-8853-10BB8E787672}"/>
            </a:ext>
          </a:extLst>
        </xdr:cNvPr>
        <xdr:cNvSpPr/>
      </xdr:nvSpPr>
      <xdr:spPr>
        <a:xfrm>
          <a:off x="20383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xdr:rowOff>
    </xdr:from>
    <xdr:to>
      <xdr:col>102</xdr:col>
      <xdr:colOff>165100</xdr:colOff>
      <xdr:row>38</xdr:row>
      <xdr:rowOff>117856</xdr:rowOff>
    </xdr:to>
    <xdr:sp macro="" textlink="">
      <xdr:nvSpPr>
        <xdr:cNvPr id="578" name="フローチャート: 判断 577">
          <a:extLst>
            <a:ext uri="{FF2B5EF4-FFF2-40B4-BE49-F238E27FC236}">
              <a16:creationId xmlns:a16="http://schemas.microsoft.com/office/drawing/2014/main" id="{A0060826-0275-4562-89D5-838D14DD1AA4}"/>
            </a:ext>
          </a:extLst>
        </xdr:cNvPr>
        <xdr:cNvSpPr/>
      </xdr:nvSpPr>
      <xdr:spPr>
        <a:xfrm>
          <a:off x="19494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xdr:rowOff>
    </xdr:from>
    <xdr:to>
      <xdr:col>98</xdr:col>
      <xdr:colOff>38100</xdr:colOff>
      <xdr:row>38</xdr:row>
      <xdr:rowOff>104140</xdr:rowOff>
    </xdr:to>
    <xdr:sp macro="" textlink="">
      <xdr:nvSpPr>
        <xdr:cNvPr id="579" name="フローチャート: 判断 578">
          <a:extLst>
            <a:ext uri="{FF2B5EF4-FFF2-40B4-BE49-F238E27FC236}">
              <a16:creationId xmlns:a16="http://schemas.microsoft.com/office/drawing/2014/main" id="{EF1BD40C-5B65-40AF-A5D7-62D35663C428}"/>
            </a:ext>
          </a:extLst>
        </xdr:cNvPr>
        <xdr:cNvSpPr/>
      </xdr:nvSpPr>
      <xdr:spPr>
        <a:xfrm>
          <a:off x="18605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7E31112-715D-4B69-B897-23FB798A478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DCAD505-B0D2-4D4A-AC3D-AEA285375E6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E2B31883-F2FC-4E17-A603-ECFD6EDE59F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F0741BE-5B29-4AE2-BD13-80020CEE188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81A6D51B-951B-4A4A-BA75-467EBB458FE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82550</xdr:rowOff>
    </xdr:from>
    <xdr:to>
      <xdr:col>116</xdr:col>
      <xdr:colOff>114300</xdr:colOff>
      <xdr:row>38</xdr:row>
      <xdr:rowOff>12700</xdr:rowOff>
    </xdr:to>
    <xdr:sp macro="" textlink="">
      <xdr:nvSpPr>
        <xdr:cNvPr id="585" name="楕円 584">
          <a:extLst>
            <a:ext uri="{FF2B5EF4-FFF2-40B4-BE49-F238E27FC236}">
              <a16:creationId xmlns:a16="http://schemas.microsoft.com/office/drawing/2014/main" id="{03DB0980-24E7-47A0-9BF6-967F2BB7F5DB}"/>
            </a:ext>
          </a:extLst>
        </xdr:cNvPr>
        <xdr:cNvSpPr/>
      </xdr:nvSpPr>
      <xdr:spPr>
        <a:xfrm>
          <a:off x="22110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105427</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9BDE0F06-6B3C-440A-B5A8-E76161C32C79}"/>
            </a:ext>
          </a:extLst>
        </xdr:cNvPr>
        <xdr:cNvSpPr txBox="1"/>
      </xdr:nvSpPr>
      <xdr:spPr>
        <a:xfrm>
          <a:off x="22199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87122</xdr:rowOff>
    </xdr:from>
    <xdr:to>
      <xdr:col>112</xdr:col>
      <xdr:colOff>38100</xdr:colOff>
      <xdr:row>38</xdr:row>
      <xdr:rowOff>17272</xdr:rowOff>
    </xdr:to>
    <xdr:sp macro="" textlink="">
      <xdr:nvSpPr>
        <xdr:cNvPr id="587" name="楕円 586">
          <a:extLst>
            <a:ext uri="{FF2B5EF4-FFF2-40B4-BE49-F238E27FC236}">
              <a16:creationId xmlns:a16="http://schemas.microsoft.com/office/drawing/2014/main" id="{2EA268C6-1A42-40E5-A304-F4F0BFA5EB81}"/>
            </a:ext>
          </a:extLst>
        </xdr:cNvPr>
        <xdr:cNvSpPr/>
      </xdr:nvSpPr>
      <xdr:spPr>
        <a:xfrm>
          <a:off x="21272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133350</xdr:rowOff>
    </xdr:from>
    <xdr:to>
      <xdr:col>116</xdr:col>
      <xdr:colOff>63500</xdr:colOff>
      <xdr:row>37</xdr:row>
      <xdr:rowOff>137922</xdr:rowOff>
    </xdr:to>
    <xdr:cxnSp macro="">
      <xdr:nvCxnSpPr>
        <xdr:cNvPr id="588" name="直線コネクタ 587">
          <a:extLst>
            <a:ext uri="{FF2B5EF4-FFF2-40B4-BE49-F238E27FC236}">
              <a16:creationId xmlns:a16="http://schemas.microsoft.com/office/drawing/2014/main" id="{61C5E4B2-D73E-41DE-861F-C23E1CBDF9E1}"/>
            </a:ext>
          </a:extLst>
        </xdr:cNvPr>
        <xdr:cNvCxnSpPr/>
      </xdr:nvCxnSpPr>
      <xdr:spPr>
        <a:xfrm flipV="1">
          <a:off x="21323300" y="64770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100838</xdr:rowOff>
    </xdr:from>
    <xdr:to>
      <xdr:col>107</xdr:col>
      <xdr:colOff>101600</xdr:colOff>
      <xdr:row>38</xdr:row>
      <xdr:rowOff>30988</xdr:rowOff>
    </xdr:to>
    <xdr:sp macro="" textlink="">
      <xdr:nvSpPr>
        <xdr:cNvPr id="589" name="楕円 588">
          <a:extLst>
            <a:ext uri="{FF2B5EF4-FFF2-40B4-BE49-F238E27FC236}">
              <a16:creationId xmlns:a16="http://schemas.microsoft.com/office/drawing/2014/main" id="{A87C2AF6-557F-463C-ABA8-17E64ADE1714}"/>
            </a:ext>
          </a:extLst>
        </xdr:cNvPr>
        <xdr:cNvSpPr/>
      </xdr:nvSpPr>
      <xdr:spPr>
        <a:xfrm>
          <a:off x="203835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137922</xdr:rowOff>
    </xdr:from>
    <xdr:to>
      <xdr:col>111</xdr:col>
      <xdr:colOff>177800</xdr:colOff>
      <xdr:row>37</xdr:row>
      <xdr:rowOff>151638</xdr:rowOff>
    </xdr:to>
    <xdr:cxnSp macro="">
      <xdr:nvCxnSpPr>
        <xdr:cNvPr id="590" name="直線コネクタ 589">
          <a:extLst>
            <a:ext uri="{FF2B5EF4-FFF2-40B4-BE49-F238E27FC236}">
              <a16:creationId xmlns:a16="http://schemas.microsoft.com/office/drawing/2014/main" id="{8CF9FEE5-8615-4D32-9FC6-3F6121445239}"/>
            </a:ext>
          </a:extLst>
        </xdr:cNvPr>
        <xdr:cNvCxnSpPr/>
      </xdr:nvCxnSpPr>
      <xdr:spPr>
        <a:xfrm flipV="1">
          <a:off x="20434300" y="64815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109982</xdr:rowOff>
    </xdr:from>
    <xdr:to>
      <xdr:col>102</xdr:col>
      <xdr:colOff>165100</xdr:colOff>
      <xdr:row>38</xdr:row>
      <xdr:rowOff>40132</xdr:rowOff>
    </xdr:to>
    <xdr:sp macro="" textlink="">
      <xdr:nvSpPr>
        <xdr:cNvPr id="591" name="楕円 590">
          <a:extLst>
            <a:ext uri="{FF2B5EF4-FFF2-40B4-BE49-F238E27FC236}">
              <a16:creationId xmlns:a16="http://schemas.microsoft.com/office/drawing/2014/main" id="{9BD48CEE-0D4B-497F-9B10-963C6E3C6FB4}"/>
            </a:ext>
          </a:extLst>
        </xdr:cNvPr>
        <xdr:cNvSpPr/>
      </xdr:nvSpPr>
      <xdr:spPr>
        <a:xfrm>
          <a:off x="19494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151638</xdr:rowOff>
    </xdr:from>
    <xdr:to>
      <xdr:col>107</xdr:col>
      <xdr:colOff>50800</xdr:colOff>
      <xdr:row>37</xdr:row>
      <xdr:rowOff>160782</xdr:rowOff>
    </xdr:to>
    <xdr:cxnSp macro="">
      <xdr:nvCxnSpPr>
        <xdr:cNvPr id="592" name="直線コネクタ 591">
          <a:extLst>
            <a:ext uri="{FF2B5EF4-FFF2-40B4-BE49-F238E27FC236}">
              <a16:creationId xmlns:a16="http://schemas.microsoft.com/office/drawing/2014/main" id="{811358DB-5091-4219-92A9-FD72C83BEA01}"/>
            </a:ext>
          </a:extLst>
        </xdr:cNvPr>
        <xdr:cNvCxnSpPr/>
      </xdr:nvCxnSpPr>
      <xdr:spPr>
        <a:xfrm flipV="1">
          <a:off x="19545300" y="64952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91694</xdr:rowOff>
    </xdr:from>
    <xdr:to>
      <xdr:col>98</xdr:col>
      <xdr:colOff>38100</xdr:colOff>
      <xdr:row>38</xdr:row>
      <xdr:rowOff>21844</xdr:rowOff>
    </xdr:to>
    <xdr:sp macro="" textlink="">
      <xdr:nvSpPr>
        <xdr:cNvPr id="593" name="楕円 592">
          <a:extLst>
            <a:ext uri="{FF2B5EF4-FFF2-40B4-BE49-F238E27FC236}">
              <a16:creationId xmlns:a16="http://schemas.microsoft.com/office/drawing/2014/main" id="{6C862878-DB74-46BA-97EB-CF83D7754209}"/>
            </a:ext>
          </a:extLst>
        </xdr:cNvPr>
        <xdr:cNvSpPr/>
      </xdr:nvSpPr>
      <xdr:spPr>
        <a:xfrm>
          <a:off x="18605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142494</xdr:rowOff>
    </xdr:from>
    <xdr:to>
      <xdr:col>102</xdr:col>
      <xdr:colOff>114300</xdr:colOff>
      <xdr:row>37</xdr:row>
      <xdr:rowOff>160782</xdr:rowOff>
    </xdr:to>
    <xdr:cxnSp macro="">
      <xdr:nvCxnSpPr>
        <xdr:cNvPr id="594" name="直線コネクタ 593">
          <a:extLst>
            <a:ext uri="{FF2B5EF4-FFF2-40B4-BE49-F238E27FC236}">
              <a16:creationId xmlns:a16="http://schemas.microsoft.com/office/drawing/2014/main" id="{54CA71BF-B567-4D8F-9539-674ADA620561}"/>
            </a:ext>
          </a:extLst>
        </xdr:cNvPr>
        <xdr:cNvCxnSpPr/>
      </xdr:nvCxnSpPr>
      <xdr:spPr>
        <a:xfrm>
          <a:off x="18656300" y="64861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26687</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4D5EA5AB-6E01-4592-A29D-B9CCC32E2AED}"/>
            </a:ext>
          </a:extLst>
        </xdr:cNvPr>
        <xdr:cNvSpPr txBox="1"/>
      </xdr:nvSpPr>
      <xdr:spPr>
        <a:xfrm>
          <a:off x="210757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86123</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2E6D0151-F74D-4F2E-A3FD-7F5255F983B6}"/>
            </a:ext>
          </a:extLst>
        </xdr:cNvPr>
        <xdr:cNvSpPr txBox="1"/>
      </xdr:nvSpPr>
      <xdr:spPr>
        <a:xfrm>
          <a:off x="201994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108983</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107671DA-281F-4D2F-BDB1-F99031980979}"/>
            </a:ext>
          </a:extLst>
        </xdr:cNvPr>
        <xdr:cNvSpPr txBox="1"/>
      </xdr:nvSpPr>
      <xdr:spPr>
        <a:xfrm>
          <a:off x="19310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95267</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63C8EC9E-3293-4C31-8A83-2BD2E01AD266}"/>
            </a:ext>
          </a:extLst>
        </xdr:cNvPr>
        <xdr:cNvSpPr txBox="1"/>
      </xdr:nvSpPr>
      <xdr:spPr>
        <a:xfrm>
          <a:off x="18421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33799</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3BB7F37B-9FE5-42AD-950B-2C65AE804329}"/>
            </a:ext>
          </a:extLst>
        </xdr:cNvPr>
        <xdr:cNvSpPr txBox="1"/>
      </xdr:nvSpPr>
      <xdr:spPr>
        <a:xfrm>
          <a:off x="2107572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47515</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0836EDCD-8496-491B-B0D2-3F718F071F3A}"/>
            </a:ext>
          </a:extLst>
        </xdr:cNvPr>
        <xdr:cNvSpPr txBox="1"/>
      </xdr:nvSpPr>
      <xdr:spPr>
        <a:xfrm>
          <a:off x="201994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56659</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374243F5-7392-429D-9146-F9B7F662B2A3}"/>
            </a:ext>
          </a:extLst>
        </xdr:cNvPr>
        <xdr:cNvSpPr txBox="1"/>
      </xdr:nvSpPr>
      <xdr:spPr>
        <a:xfrm>
          <a:off x="19310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38371</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91DB3070-7179-429A-8152-1EA4AA91AD21}"/>
            </a:ext>
          </a:extLst>
        </xdr:cNvPr>
        <xdr:cNvSpPr txBox="1"/>
      </xdr:nvSpPr>
      <xdr:spPr>
        <a:xfrm>
          <a:off x="18421427"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4B0A4917-5903-45B7-9A25-1810BC4E45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4CBFB0A8-833A-4E44-B9BE-ECE9B5BCF11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EF26FB59-EB78-41D0-B039-AF147C58FD6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D2494F7E-5A52-424E-B0FD-96AB9B68B5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9E9474E2-4EA1-4C67-89C2-B36426D0FFB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37B443A4-C761-4289-8CBB-6EDC17E8380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CAB69114-03E7-4923-BC96-56E953DD3D5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A7B89D14-174D-4E51-A01C-848C4563783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9A3C4DF4-03BA-4CEE-B0D5-9FAD93DF36E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6EE55F87-839F-4685-8468-F267878473F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3" name="テキスト ボックス 612">
          <a:extLst>
            <a:ext uri="{FF2B5EF4-FFF2-40B4-BE49-F238E27FC236}">
              <a16:creationId xmlns:a16="http://schemas.microsoft.com/office/drawing/2014/main" id="{45F73CAE-3109-420E-B4BD-E3DD286D82BD}"/>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8C74CA49-CED9-4B94-9279-C0EDC756A3F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a:extLst>
            <a:ext uri="{FF2B5EF4-FFF2-40B4-BE49-F238E27FC236}">
              <a16:creationId xmlns:a16="http://schemas.microsoft.com/office/drawing/2014/main" id="{2E6B3AF8-A860-421D-B610-E397888CD992}"/>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4C8BCF47-C6E9-46B2-813D-4AE398AB72F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374C0C73-A08D-442E-91CF-0C6557610AA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84776F85-4C91-4C9C-80F8-0DD5299D325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8C2F4240-AB54-43F3-9BB1-304BDA207FF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51AF9005-F95E-483E-A184-D4E2309ACE2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893EB955-5284-46FE-8F69-A124F0FFBE2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C53DEEDE-2A17-49D8-9BD8-5DABD7AFB87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5AD45D81-8562-485A-9EA6-B14BB74B85A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7B9F3058-3D07-4334-8EDF-70671C01B1A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6858</xdr:rowOff>
    </xdr:from>
    <xdr:to>
      <xdr:col>85</xdr:col>
      <xdr:colOff>126364</xdr:colOff>
      <xdr:row>63</xdr:row>
      <xdr:rowOff>52578</xdr:rowOff>
    </xdr:to>
    <xdr:cxnSp macro="">
      <xdr:nvCxnSpPr>
        <xdr:cNvPr id="625" name="直線コネクタ 624">
          <a:extLst>
            <a:ext uri="{FF2B5EF4-FFF2-40B4-BE49-F238E27FC236}">
              <a16:creationId xmlns:a16="http://schemas.microsoft.com/office/drawing/2014/main" id="{BA308052-DB59-4FC4-8E1B-3E48519E9384}"/>
            </a:ext>
          </a:extLst>
        </xdr:cNvPr>
        <xdr:cNvCxnSpPr/>
      </xdr:nvCxnSpPr>
      <xdr:spPr>
        <a:xfrm flipV="1">
          <a:off x="16318864" y="977950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56405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9B136606-26B6-4EA1-9B26-6C14EE704CF3}"/>
            </a:ext>
          </a:extLst>
        </xdr:cNvPr>
        <xdr:cNvSpPr txBox="1"/>
      </xdr:nvSpPr>
      <xdr:spPr>
        <a:xfrm>
          <a:off x="16357600" y="1085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52578</xdr:rowOff>
    </xdr:from>
    <xdr:to>
      <xdr:col>86</xdr:col>
      <xdr:colOff>25400</xdr:colOff>
      <xdr:row>63</xdr:row>
      <xdr:rowOff>52578</xdr:rowOff>
    </xdr:to>
    <xdr:cxnSp macro="">
      <xdr:nvCxnSpPr>
        <xdr:cNvPr id="627" name="直線コネクタ 626">
          <a:extLst>
            <a:ext uri="{FF2B5EF4-FFF2-40B4-BE49-F238E27FC236}">
              <a16:creationId xmlns:a16="http://schemas.microsoft.com/office/drawing/2014/main" id="{9331750B-6129-4A42-AB0A-80E3D27E6EE4}"/>
            </a:ext>
          </a:extLst>
        </xdr:cNvPr>
        <xdr:cNvCxnSpPr/>
      </xdr:nvCxnSpPr>
      <xdr:spPr>
        <a:xfrm>
          <a:off x="16230600" y="1085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124985</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00D8C667-701B-4AE4-A027-B77C1003E181}"/>
            </a:ext>
          </a:extLst>
        </xdr:cNvPr>
        <xdr:cNvSpPr txBox="1"/>
      </xdr:nvSpPr>
      <xdr:spPr>
        <a:xfrm>
          <a:off x="163576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6858</xdr:rowOff>
    </xdr:from>
    <xdr:to>
      <xdr:col>86</xdr:col>
      <xdr:colOff>25400</xdr:colOff>
      <xdr:row>57</xdr:row>
      <xdr:rowOff>6858</xdr:rowOff>
    </xdr:to>
    <xdr:cxnSp macro="">
      <xdr:nvCxnSpPr>
        <xdr:cNvPr id="629" name="直線コネクタ 628">
          <a:extLst>
            <a:ext uri="{FF2B5EF4-FFF2-40B4-BE49-F238E27FC236}">
              <a16:creationId xmlns:a16="http://schemas.microsoft.com/office/drawing/2014/main" id="{0F33B6F0-451C-4B4A-9185-14C4A69FC0F3}"/>
            </a:ext>
          </a:extLst>
        </xdr:cNvPr>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93235</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D85C01A5-BBFB-4A2E-A7E8-A2B33D88F0C2}"/>
            </a:ext>
          </a:extLst>
        </xdr:cNvPr>
        <xdr:cNvSpPr txBox="1"/>
      </xdr:nvSpPr>
      <xdr:spPr>
        <a:xfrm>
          <a:off x="16357600" y="1003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70358</xdr:rowOff>
    </xdr:from>
    <xdr:to>
      <xdr:col>85</xdr:col>
      <xdr:colOff>177800</xdr:colOff>
      <xdr:row>60</xdr:row>
      <xdr:rowOff>508</xdr:rowOff>
    </xdr:to>
    <xdr:sp macro="" textlink="">
      <xdr:nvSpPr>
        <xdr:cNvPr id="631" name="フローチャート: 判断 630">
          <a:extLst>
            <a:ext uri="{FF2B5EF4-FFF2-40B4-BE49-F238E27FC236}">
              <a16:creationId xmlns:a16="http://schemas.microsoft.com/office/drawing/2014/main" id="{2B19D0EF-5423-46A4-9AE4-B4CC4CD14A66}"/>
            </a:ext>
          </a:extLst>
        </xdr:cNvPr>
        <xdr:cNvSpPr/>
      </xdr:nvSpPr>
      <xdr:spPr>
        <a:xfrm>
          <a:off x="162687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632" name="フローチャート: 判断 631">
          <a:extLst>
            <a:ext uri="{FF2B5EF4-FFF2-40B4-BE49-F238E27FC236}">
              <a16:creationId xmlns:a16="http://schemas.microsoft.com/office/drawing/2014/main" id="{49472928-A416-4745-B8A6-5CECCA056FFC}"/>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33" name="フローチャート: 判断 632">
          <a:extLst>
            <a:ext uri="{FF2B5EF4-FFF2-40B4-BE49-F238E27FC236}">
              <a16:creationId xmlns:a16="http://schemas.microsoft.com/office/drawing/2014/main" id="{B2083743-0596-487A-A442-BAF58AA8C30D}"/>
            </a:ext>
          </a:extLst>
        </xdr:cNvPr>
        <xdr:cNvSpPr/>
      </xdr:nvSpPr>
      <xdr:spPr>
        <a:xfrm>
          <a:off x="14541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xdr:rowOff>
    </xdr:from>
    <xdr:to>
      <xdr:col>72</xdr:col>
      <xdr:colOff>38100</xdr:colOff>
      <xdr:row>59</xdr:row>
      <xdr:rowOff>103378</xdr:rowOff>
    </xdr:to>
    <xdr:sp macro="" textlink="">
      <xdr:nvSpPr>
        <xdr:cNvPr id="634" name="フローチャート: 判断 633">
          <a:extLst>
            <a:ext uri="{FF2B5EF4-FFF2-40B4-BE49-F238E27FC236}">
              <a16:creationId xmlns:a16="http://schemas.microsoft.com/office/drawing/2014/main" id="{E05F4D12-3AFC-494B-AB33-42A64EEDEF1D}"/>
            </a:ext>
          </a:extLst>
        </xdr:cNvPr>
        <xdr:cNvSpPr/>
      </xdr:nvSpPr>
      <xdr:spPr>
        <a:xfrm>
          <a:off x="13652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635" name="フローチャート: 判断 634">
          <a:extLst>
            <a:ext uri="{FF2B5EF4-FFF2-40B4-BE49-F238E27FC236}">
              <a16:creationId xmlns:a16="http://schemas.microsoft.com/office/drawing/2014/main" id="{49938220-C01C-4699-9676-1CA14AB122C7}"/>
            </a:ext>
          </a:extLst>
        </xdr:cNvPr>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BA1A640C-CA9B-4C70-80AF-C863FB964F0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BB3722C7-0923-4350-9950-F2450589D9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7981EF7F-7A97-4F75-9CE8-AD699DA86F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A443DD51-2AF7-422E-845C-7AFB16A6C69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3C87EFDC-3B86-4324-9F9C-B1C4979C152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148082</xdr:rowOff>
    </xdr:from>
    <xdr:to>
      <xdr:col>85</xdr:col>
      <xdr:colOff>177800</xdr:colOff>
      <xdr:row>62</xdr:row>
      <xdr:rowOff>78232</xdr:rowOff>
    </xdr:to>
    <xdr:sp macro="" textlink="">
      <xdr:nvSpPr>
        <xdr:cNvPr id="641" name="楕円 640">
          <a:extLst>
            <a:ext uri="{FF2B5EF4-FFF2-40B4-BE49-F238E27FC236}">
              <a16:creationId xmlns:a16="http://schemas.microsoft.com/office/drawing/2014/main" id="{2F6FF041-654B-4DC6-B6BF-6D611F5D1268}"/>
            </a:ext>
          </a:extLst>
        </xdr:cNvPr>
        <xdr:cNvSpPr/>
      </xdr:nvSpPr>
      <xdr:spPr>
        <a:xfrm>
          <a:off x="162687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126509</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81C98DAA-F133-441E-924C-60B7E94FB785}"/>
            </a:ext>
          </a:extLst>
        </xdr:cNvPr>
        <xdr:cNvSpPr txBox="1"/>
      </xdr:nvSpPr>
      <xdr:spPr>
        <a:xfrm>
          <a:off x="16357600"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47498</xdr:rowOff>
    </xdr:from>
    <xdr:to>
      <xdr:col>81</xdr:col>
      <xdr:colOff>101600</xdr:colOff>
      <xdr:row>61</xdr:row>
      <xdr:rowOff>149098</xdr:rowOff>
    </xdr:to>
    <xdr:sp macro="" textlink="">
      <xdr:nvSpPr>
        <xdr:cNvPr id="643" name="楕円 642">
          <a:extLst>
            <a:ext uri="{FF2B5EF4-FFF2-40B4-BE49-F238E27FC236}">
              <a16:creationId xmlns:a16="http://schemas.microsoft.com/office/drawing/2014/main" id="{8BFE9767-8D9E-4140-BED4-78CC34151CF0}"/>
            </a:ext>
          </a:extLst>
        </xdr:cNvPr>
        <xdr:cNvSpPr/>
      </xdr:nvSpPr>
      <xdr:spPr>
        <a:xfrm>
          <a:off x="15430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98298</xdr:rowOff>
    </xdr:from>
    <xdr:to>
      <xdr:col>85</xdr:col>
      <xdr:colOff>127000</xdr:colOff>
      <xdr:row>62</xdr:row>
      <xdr:rowOff>27432</xdr:rowOff>
    </xdr:to>
    <xdr:cxnSp macro="">
      <xdr:nvCxnSpPr>
        <xdr:cNvPr id="644" name="直線コネクタ 643">
          <a:extLst>
            <a:ext uri="{FF2B5EF4-FFF2-40B4-BE49-F238E27FC236}">
              <a16:creationId xmlns:a16="http://schemas.microsoft.com/office/drawing/2014/main" id="{2CD93529-DE2E-4C34-BE30-FE54B487A104}"/>
            </a:ext>
          </a:extLst>
        </xdr:cNvPr>
        <xdr:cNvCxnSpPr/>
      </xdr:nvCxnSpPr>
      <xdr:spPr>
        <a:xfrm>
          <a:off x="15481300" y="105567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127508</xdr:rowOff>
    </xdr:from>
    <xdr:to>
      <xdr:col>76</xdr:col>
      <xdr:colOff>165100</xdr:colOff>
      <xdr:row>61</xdr:row>
      <xdr:rowOff>57658</xdr:rowOff>
    </xdr:to>
    <xdr:sp macro="" textlink="">
      <xdr:nvSpPr>
        <xdr:cNvPr id="645" name="楕円 644">
          <a:extLst>
            <a:ext uri="{FF2B5EF4-FFF2-40B4-BE49-F238E27FC236}">
              <a16:creationId xmlns:a16="http://schemas.microsoft.com/office/drawing/2014/main" id="{EC9F9A0F-0E82-456D-9491-29ED89AD9CA6}"/>
            </a:ext>
          </a:extLst>
        </xdr:cNvPr>
        <xdr:cNvSpPr/>
      </xdr:nvSpPr>
      <xdr:spPr>
        <a:xfrm>
          <a:off x="14541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xdr:rowOff>
    </xdr:from>
    <xdr:to>
      <xdr:col>81</xdr:col>
      <xdr:colOff>50800</xdr:colOff>
      <xdr:row>61</xdr:row>
      <xdr:rowOff>98298</xdr:rowOff>
    </xdr:to>
    <xdr:cxnSp macro="">
      <xdr:nvCxnSpPr>
        <xdr:cNvPr id="646" name="直線コネクタ 645">
          <a:extLst>
            <a:ext uri="{FF2B5EF4-FFF2-40B4-BE49-F238E27FC236}">
              <a16:creationId xmlns:a16="http://schemas.microsoft.com/office/drawing/2014/main" id="{806608FC-F41F-4E6F-A3F9-A427BBD80E03}"/>
            </a:ext>
          </a:extLst>
        </xdr:cNvPr>
        <xdr:cNvCxnSpPr/>
      </xdr:nvCxnSpPr>
      <xdr:spPr>
        <a:xfrm>
          <a:off x="14592300" y="104653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81788</xdr:rowOff>
    </xdr:from>
    <xdr:to>
      <xdr:col>72</xdr:col>
      <xdr:colOff>38100</xdr:colOff>
      <xdr:row>61</xdr:row>
      <xdr:rowOff>11938</xdr:rowOff>
    </xdr:to>
    <xdr:sp macro="" textlink="">
      <xdr:nvSpPr>
        <xdr:cNvPr id="647" name="楕円 646">
          <a:extLst>
            <a:ext uri="{FF2B5EF4-FFF2-40B4-BE49-F238E27FC236}">
              <a16:creationId xmlns:a16="http://schemas.microsoft.com/office/drawing/2014/main" id="{8ABAE915-C193-4D45-BA11-4A8F98CF7D68}"/>
            </a:ext>
          </a:extLst>
        </xdr:cNvPr>
        <xdr:cNvSpPr/>
      </xdr:nvSpPr>
      <xdr:spPr>
        <a:xfrm>
          <a:off x="13652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132588</xdr:rowOff>
    </xdr:from>
    <xdr:to>
      <xdr:col>76</xdr:col>
      <xdr:colOff>114300</xdr:colOff>
      <xdr:row>61</xdr:row>
      <xdr:rowOff>6858</xdr:rowOff>
    </xdr:to>
    <xdr:cxnSp macro="">
      <xdr:nvCxnSpPr>
        <xdr:cNvPr id="648" name="直線コネクタ 647">
          <a:extLst>
            <a:ext uri="{FF2B5EF4-FFF2-40B4-BE49-F238E27FC236}">
              <a16:creationId xmlns:a16="http://schemas.microsoft.com/office/drawing/2014/main" id="{17599704-822B-4D79-AD09-4F75A26B41B4}"/>
            </a:ext>
          </a:extLst>
        </xdr:cNvPr>
        <xdr:cNvCxnSpPr/>
      </xdr:nvCxnSpPr>
      <xdr:spPr>
        <a:xfrm>
          <a:off x="13703300" y="10419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104648</xdr:rowOff>
    </xdr:from>
    <xdr:to>
      <xdr:col>67</xdr:col>
      <xdr:colOff>101600</xdr:colOff>
      <xdr:row>61</xdr:row>
      <xdr:rowOff>34798</xdr:rowOff>
    </xdr:to>
    <xdr:sp macro="" textlink="">
      <xdr:nvSpPr>
        <xdr:cNvPr id="649" name="楕円 648">
          <a:extLst>
            <a:ext uri="{FF2B5EF4-FFF2-40B4-BE49-F238E27FC236}">
              <a16:creationId xmlns:a16="http://schemas.microsoft.com/office/drawing/2014/main" id="{B13D6D61-D69B-4B1D-A6E0-2CCFC8282AB7}"/>
            </a:ext>
          </a:extLst>
        </xdr:cNvPr>
        <xdr:cNvSpPr/>
      </xdr:nvSpPr>
      <xdr:spPr>
        <a:xfrm>
          <a:off x="12763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132588</xdr:rowOff>
    </xdr:from>
    <xdr:to>
      <xdr:col>71</xdr:col>
      <xdr:colOff>177800</xdr:colOff>
      <xdr:row>60</xdr:row>
      <xdr:rowOff>155448</xdr:rowOff>
    </xdr:to>
    <xdr:cxnSp macro="">
      <xdr:nvCxnSpPr>
        <xdr:cNvPr id="650" name="直線コネクタ 649">
          <a:extLst>
            <a:ext uri="{FF2B5EF4-FFF2-40B4-BE49-F238E27FC236}">
              <a16:creationId xmlns:a16="http://schemas.microsoft.com/office/drawing/2014/main" id="{6BD1C465-2EB7-42C4-8EBF-A909F6268F95}"/>
            </a:ext>
          </a:extLst>
        </xdr:cNvPr>
        <xdr:cNvCxnSpPr/>
      </xdr:nvCxnSpPr>
      <xdr:spPr>
        <a:xfrm flipV="1">
          <a:off x="12814300" y="104195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651" name="n_1aveValue【学校施設】&#10;有形固定資産減価償却率">
          <a:extLst>
            <a:ext uri="{FF2B5EF4-FFF2-40B4-BE49-F238E27FC236}">
              <a16:creationId xmlns:a16="http://schemas.microsoft.com/office/drawing/2014/main" id="{D0D3E4CA-E6D8-460C-8CC6-48C7FECBFE3E}"/>
            </a:ext>
          </a:extLst>
        </xdr:cNvPr>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52" name="n_2aveValue【学校施設】&#10;有形固定資産減価償却率">
          <a:extLst>
            <a:ext uri="{FF2B5EF4-FFF2-40B4-BE49-F238E27FC236}">
              <a16:creationId xmlns:a16="http://schemas.microsoft.com/office/drawing/2014/main" id="{CF3D5016-3DE7-4099-89F2-D3687BCF8429}"/>
            </a:ext>
          </a:extLst>
        </xdr:cNvPr>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119905</xdr:rowOff>
    </xdr:from>
    <xdr:ext cx="405111" cy="259045"/>
    <xdr:sp macro="" textlink="">
      <xdr:nvSpPr>
        <xdr:cNvPr id="653" name="n_3aveValue【学校施設】&#10;有形固定資産減価償却率">
          <a:extLst>
            <a:ext uri="{FF2B5EF4-FFF2-40B4-BE49-F238E27FC236}">
              <a16:creationId xmlns:a16="http://schemas.microsoft.com/office/drawing/2014/main" id="{3137F376-AF14-4813-A637-79573E40F075}"/>
            </a:ext>
          </a:extLst>
        </xdr:cNvPr>
        <xdr:cNvSpPr txBox="1"/>
      </xdr:nvSpPr>
      <xdr:spPr>
        <a:xfrm>
          <a:off x="135007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654" name="n_4aveValue【学校施設】&#10;有形固定資産減価償却率">
          <a:extLst>
            <a:ext uri="{FF2B5EF4-FFF2-40B4-BE49-F238E27FC236}">
              <a16:creationId xmlns:a16="http://schemas.microsoft.com/office/drawing/2014/main" id="{8D347BC7-CA79-4245-AA13-3CA6FB22CEF4}"/>
            </a:ext>
          </a:extLst>
        </xdr:cNvPr>
        <xdr:cNvSpPr txBox="1"/>
      </xdr:nvSpPr>
      <xdr:spPr>
        <a:xfrm>
          <a:off x="12611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140225</xdr:rowOff>
    </xdr:from>
    <xdr:ext cx="405111" cy="259045"/>
    <xdr:sp macro="" textlink="">
      <xdr:nvSpPr>
        <xdr:cNvPr id="655" name="n_1mainValue【学校施設】&#10;有形固定資産減価償却率">
          <a:extLst>
            <a:ext uri="{FF2B5EF4-FFF2-40B4-BE49-F238E27FC236}">
              <a16:creationId xmlns:a16="http://schemas.microsoft.com/office/drawing/2014/main" id="{B0A904A2-C8D8-4F4C-B085-41E6918A25D3}"/>
            </a:ext>
          </a:extLst>
        </xdr:cNvPr>
        <xdr:cNvSpPr txBox="1"/>
      </xdr:nvSpPr>
      <xdr:spPr>
        <a:xfrm>
          <a:off x="15266044"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48785</xdr:rowOff>
    </xdr:from>
    <xdr:ext cx="405111" cy="259045"/>
    <xdr:sp macro="" textlink="">
      <xdr:nvSpPr>
        <xdr:cNvPr id="656" name="n_2mainValue【学校施設】&#10;有形固定資産減価償却率">
          <a:extLst>
            <a:ext uri="{FF2B5EF4-FFF2-40B4-BE49-F238E27FC236}">
              <a16:creationId xmlns:a16="http://schemas.microsoft.com/office/drawing/2014/main" id="{04D00B71-879A-4F6E-856D-BBFEFECFBF9B}"/>
            </a:ext>
          </a:extLst>
        </xdr:cNvPr>
        <xdr:cNvSpPr txBox="1"/>
      </xdr:nvSpPr>
      <xdr:spPr>
        <a:xfrm>
          <a:off x="143897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3065</xdr:rowOff>
    </xdr:from>
    <xdr:ext cx="405111" cy="259045"/>
    <xdr:sp macro="" textlink="">
      <xdr:nvSpPr>
        <xdr:cNvPr id="657" name="n_3mainValue【学校施設】&#10;有形固定資産減価償却率">
          <a:extLst>
            <a:ext uri="{FF2B5EF4-FFF2-40B4-BE49-F238E27FC236}">
              <a16:creationId xmlns:a16="http://schemas.microsoft.com/office/drawing/2014/main" id="{5C13E3C2-C800-49C4-9B8C-D4AB0303953E}"/>
            </a:ext>
          </a:extLst>
        </xdr:cNvPr>
        <xdr:cNvSpPr txBox="1"/>
      </xdr:nvSpPr>
      <xdr:spPr>
        <a:xfrm>
          <a:off x="13500744"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25925</xdr:rowOff>
    </xdr:from>
    <xdr:ext cx="405111" cy="259045"/>
    <xdr:sp macro="" textlink="">
      <xdr:nvSpPr>
        <xdr:cNvPr id="658" name="n_4mainValue【学校施設】&#10;有形固定資産減価償却率">
          <a:extLst>
            <a:ext uri="{FF2B5EF4-FFF2-40B4-BE49-F238E27FC236}">
              <a16:creationId xmlns:a16="http://schemas.microsoft.com/office/drawing/2014/main" id="{ADB6D800-DD4A-4023-9C75-B11E74929F36}"/>
            </a:ext>
          </a:extLst>
        </xdr:cNvPr>
        <xdr:cNvSpPr txBox="1"/>
      </xdr:nvSpPr>
      <xdr:spPr>
        <a:xfrm>
          <a:off x="126117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A9AE59C1-C569-4534-8186-95D45B2109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7A268E8A-ABD2-4F81-9D10-46C6FF4077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78A42335-3452-4C08-B5CC-971345FB481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C630F7B4-52D2-4EAE-993E-184F2B00EAC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4D615C2-E992-4631-A558-C540C655AD8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3B547A29-C320-4FF8-B5AB-614C251C42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48AF7CBF-4F5E-419D-8172-E963E51622A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CD243BF4-7AFC-4591-A01B-0C9646B6DAE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D6D69660-8D34-4E60-B147-DC9B2C7BAAE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6146C3BC-31EC-41BB-BACB-D1AB7889B67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DC30749A-2ECF-487D-B7F7-50F54AE8B02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0" name="直線コネクタ 669">
          <a:extLst>
            <a:ext uri="{FF2B5EF4-FFF2-40B4-BE49-F238E27FC236}">
              <a16:creationId xmlns:a16="http://schemas.microsoft.com/office/drawing/2014/main" id="{7C083432-F2BC-472A-9C1E-58677326FE64}"/>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1" name="テキスト ボックス 670">
          <a:extLst>
            <a:ext uri="{FF2B5EF4-FFF2-40B4-BE49-F238E27FC236}">
              <a16:creationId xmlns:a16="http://schemas.microsoft.com/office/drawing/2014/main" id="{25C669C9-02BD-4BAF-94A4-4A8579CDE8C3}"/>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2" name="直線コネクタ 671">
          <a:extLst>
            <a:ext uri="{FF2B5EF4-FFF2-40B4-BE49-F238E27FC236}">
              <a16:creationId xmlns:a16="http://schemas.microsoft.com/office/drawing/2014/main" id="{CFB0B11D-B9AA-4C67-AD52-9303BCFE1633}"/>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3" name="テキスト ボックス 672">
          <a:extLst>
            <a:ext uri="{FF2B5EF4-FFF2-40B4-BE49-F238E27FC236}">
              <a16:creationId xmlns:a16="http://schemas.microsoft.com/office/drawing/2014/main" id="{80467640-93F2-481B-9E68-737619638A8A}"/>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4" name="直線コネクタ 673">
          <a:extLst>
            <a:ext uri="{FF2B5EF4-FFF2-40B4-BE49-F238E27FC236}">
              <a16:creationId xmlns:a16="http://schemas.microsoft.com/office/drawing/2014/main" id="{42D1210B-5890-4E1D-B904-3B3A33484746}"/>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75" name="テキスト ボックス 674">
          <a:extLst>
            <a:ext uri="{FF2B5EF4-FFF2-40B4-BE49-F238E27FC236}">
              <a16:creationId xmlns:a16="http://schemas.microsoft.com/office/drawing/2014/main" id="{B3848930-A329-465E-B2F2-CC52195EC46F}"/>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FE3CE51B-9136-4285-9297-B162AB6D341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F4276E73-2262-410B-B4AD-CE958F64C8A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78" name="直線コネクタ 677">
          <a:extLst>
            <a:ext uri="{FF2B5EF4-FFF2-40B4-BE49-F238E27FC236}">
              <a16:creationId xmlns:a16="http://schemas.microsoft.com/office/drawing/2014/main" id="{54A541B0-67A5-4A51-8C9C-0A6DE52E56EC}"/>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79" name="テキスト ボックス 678">
          <a:extLst>
            <a:ext uri="{FF2B5EF4-FFF2-40B4-BE49-F238E27FC236}">
              <a16:creationId xmlns:a16="http://schemas.microsoft.com/office/drawing/2014/main" id="{621E529F-CEB2-4359-878C-C2C8BDB1B1DD}"/>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0" name="直線コネクタ 679">
          <a:extLst>
            <a:ext uri="{FF2B5EF4-FFF2-40B4-BE49-F238E27FC236}">
              <a16:creationId xmlns:a16="http://schemas.microsoft.com/office/drawing/2014/main" id="{463010FE-9955-4E21-9C5A-57BDE7F36AAD}"/>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1" name="テキスト ボックス 680">
          <a:extLst>
            <a:ext uri="{FF2B5EF4-FFF2-40B4-BE49-F238E27FC236}">
              <a16:creationId xmlns:a16="http://schemas.microsoft.com/office/drawing/2014/main" id="{4A03CC91-B05D-49D2-8CC4-1AA230C2A9E7}"/>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2" name="直線コネクタ 681">
          <a:extLst>
            <a:ext uri="{FF2B5EF4-FFF2-40B4-BE49-F238E27FC236}">
              <a16:creationId xmlns:a16="http://schemas.microsoft.com/office/drawing/2014/main" id="{06620148-C62D-4056-9B9D-343D05591CF8}"/>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3" name="テキスト ボックス 682">
          <a:extLst>
            <a:ext uri="{FF2B5EF4-FFF2-40B4-BE49-F238E27FC236}">
              <a16:creationId xmlns:a16="http://schemas.microsoft.com/office/drawing/2014/main" id="{3B1E949D-7EBD-4664-B630-872359901C1E}"/>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374CC2A8-0EF0-4D7C-A1AF-198A43B9F34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BEF88282-921D-44A3-B1E8-5E35243A4F3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1633D9BF-51B7-4F0B-8B4A-8039BFC1145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145732</xdr:rowOff>
    </xdr:from>
    <xdr:to>
      <xdr:col>116</xdr:col>
      <xdr:colOff>62864</xdr:colOff>
      <xdr:row>63</xdr:row>
      <xdr:rowOff>151447</xdr:rowOff>
    </xdr:to>
    <xdr:cxnSp macro="">
      <xdr:nvCxnSpPr>
        <xdr:cNvPr id="687" name="直線コネクタ 686">
          <a:extLst>
            <a:ext uri="{FF2B5EF4-FFF2-40B4-BE49-F238E27FC236}">
              <a16:creationId xmlns:a16="http://schemas.microsoft.com/office/drawing/2014/main" id="{8BD3751E-96AC-4A72-8B0A-30F7EBF061CE}"/>
            </a:ext>
          </a:extLst>
        </xdr:cNvPr>
        <xdr:cNvCxnSpPr/>
      </xdr:nvCxnSpPr>
      <xdr:spPr>
        <a:xfrm flipV="1">
          <a:off x="22160864" y="9575482"/>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155274</xdr:rowOff>
    </xdr:from>
    <xdr:ext cx="469744" cy="259045"/>
    <xdr:sp macro="" textlink="">
      <xdr:nvSpPr>
        <xdr:cNvPr id="688" name="【学校施設】&#10;一人当たり面積最小値テキスト">
          <a:extLst>
            <a:ext uri="{FF2B5EF4-FFF2-40B4-BE49-F238E27FC236}">
              <a16:creationId xmlns:a16="http://schemas.microsoft.com/office/drawing/2014/main" id="{37E6BCDD-3B90-4C23-A731-9F37D638B60F}"/>
            </a:ext>
          </a:extLst>
        </xdr:cNvPr>
        <xdr:cNvSpPr txBox="1"/>
      </xdr:nvSpPr>
      <xdr:spPr>
        <a:xfrm>
          <a:off x="22199600" y="1095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151447</xdr:rowOff>
    </xdr:from>
    <xdr:to>
      <xdr:col>116</xdr:col>
      <xdr:colOff>152400</xdr:colOff>
      <xdr:row>63</xdr:row>
      <xdr:rowOff>151447</xdr:rowOff>
    </xdr:to>
    <xdr:cxnSp macro="">
      <xdr:nvCxnSpPr>
        <xdr:cNvPr id="689" name="直線コネクタ 688">
          <a:extLst>
            <a:ext uri="{FF2B5EF4-FFF2-40B4-BE49-F238E27FC236}">
              <a16:creationId xmlns:a16="http://schemas.microsoft.com/office/drawing/2014/main" id="{1C62728F-E622-4553-B241-3D73BFA42C63}"/>
            </a:ext>
          </a:extLst>
        </xdr:cNvPr>
        <xdr:cNvCxnSpPr/>
      </xdr:nvCxnSpPr>
      <xdr:spPr>
        <a:xfrm>
          <a:off x="22072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92409</xdr:rowOff>
    </xdr:from>
    <xdr:ext cx="469744" cy="259045"/>
    <xdr:sp macro="" textlink="">
      <xdr:nvSpPr>
        <xdr:cNvPr id="690" name="【学校施設】&#10;一人当たり面積最大値テキスト">
          <a:extLst>
            <a:ext uri="{FF2B5EF4-FFF2-40B4-BE49-F238E27FC236}">
              <a16:creationId xmlns:a16="http://schemas.microsoft.com/office/drawing/2014/main" id="{946E2130-E969-4A2C-8903-FB9608B07183}"/>
            </a:ext>
          </a:extLst>
        </xdr:cNvPr>
        <xdr:cNvSpPr txBox="1"/>
      </xdr:nvSpPr>
      <xdr:spPr>
        <a:xfrm>
          <a:off x="22199600" y="935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145732</xdr:rowOff>
    </xdr:from>
    <xdr:to>
      <xdr:col>116</xdr:col>
      <xdr:colOff>152400</xdr:colOff>
      <xdr:row>55</xdr:row>
      <xdr:rowOff>145732</xdr:rowOff>
    </xdr:to>
    <xdr:cxnSp macro="">
      <xdr:nvCxnSpPr>
        <xdr:cNvPr id="691" name="直線コネクタ 690">
          <a:extLst>
            <a:ext uri="{FF2B5EF4-FFF2-40B4-BE49-F238E27FC236}">
              <a16:creationId xmlns:a16="http://schemas.microsoft.com/office/drawing/2014/main" id="{936CFD0B-54E6-4877-B432-11377ADE1533}"/>
            </a:ext>
          </a:extLst>
        </xdr:cNvPr>
        <xdr:cNvCxnSpPr/>
      </xdr:nvCxnSpPr>
      <xdr:spPr>
        <a:xfrm>
          <a:off x="22072600" y="957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7637</xdr:rowOff>
    </xdr:from>
    <xdr:ext cx="469744" cy="259045"/>
    <xdr:sp macro="" textlink="">
      <xdr:nvSpPr>
        <xdr:cNvPr id="692" name="【学校施設】&#10;一人当たり面積平均値テキスト">
          <a:extLst>
            <a:ext uri="{FF2B5EF4-FFF2-40B4-BE49-F238E27FC236}">
              <a16:creationId xmlns:a16="http://schemas.microsoft.com/office/drawing/2014/main" id="{DB24E22D-553F-44DF-ADE4-0B99C99ECBBC}"/>
            </a:ext>
          </a:extLst>
        </xdr:cNvPr>
        <xdr:cNvSpPr txBox="1"/>
      </xdr:nvSpPr>
      <xdr:spPr>
        <a:xfrm>
          <a:off x="22199600" y="10294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29210</xdr:rowOff>
    </xdr:from>
    <xdr:to>
      <xdr:col>116</xdr:col>
      <xdr:colOff>114300</xdr:colOff>
      <xdr:row>60</xdr:row>
      <xdr:rowOff>130810</xdr:rowOff>
    </xdr:to>
    <xdr:sp macro="" textlink="">
      <xdr:nvSpPr>
        <xdr:cNvPr id="693" name="フローチャート: 判断 692">
          <a:extLst>
            <a:ext uri="{FF2B5EF4-FFF2-40B4-BE49-F238E27FC236}">
              <a16:creationId xmlns:a16="http://schemas.microsoft.com/office/drawing/2014/main" id="{81DE67B4-A52A-4E00-8079-CD6B33519E3A}"/>
            </a:ext>
          </a:extLst>
        </xdr:cNvPr>
        <xdr:cNvSpPr/>
      </xdr:nvSpPr>
      <xdr:spPr>
        <a:xfrm>
          <a:off x="22110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xdr:rowOff>
    </xdr:from>
    <xdr:to>
      <xdr:col>112</xdr:col>
      <xdr:colOff>38100</xdr:colOff>
      <xdr:row>60</xdr:row>
      <xdr:rowOff>107950</xdr:rowOff>
    </xdr:to>
    <xdr:sp macro="" textlink="">
      <xdr:nvSpPr>
        <xdr:cNvPr id="694" name="フローチャート: 判断 693">
          <a:extLst>
            <a:ext uri="{FF2B5EF4-FFF2-40B4-BE49-F238E27FC236}">
              <a16:creationId xmlns:a16="http://schemas.microsoft.com/office/drawing/2014/main" id="{EE7C8E54-0351-479D-8995-71A2E39AA3AF}"/>
            </a:ext>
          </a:extLst>
        </xdr:cNvPr>
        <xdr:cNvSpPr/>
      </xdr:nvSpPr>
      <xdr:spPr>
        <a:xfrm>
          <a:off x="2127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24924</xdr:rowOff>
    </xdr:from>
    <xdr:to>
      <xdr:col>107</xdr:col>
      <xdr:colOff>101600</xdr:colOff>
      <xdr:row>60</xdr:row>
      <xdr:rowOff>126524</xdr:rowOff>
    </xdr:to>
    <xdr:sp macro="" textlink="">
      <xdr:nvSpPr>
        <xdr:cNvPr id="695" name="フローチャート: 判断 694">
          <a:extLst>
            <a:ext uri="{FF2B5EF4-FFF2-40B4-BE49-F238E27FC236}">
              <a16:creationId xmlns:a16="http://schemas.microsoft.com/office/drawing/2014/main" id="{A1D70C68-A3AC-418C-AACF-EEA800BA46A9}"/>
            </a:ext>
          </a:extLst>
        </xdr:cNvPr>
        <xdr:cNvSpPr/>
      </xdr:nvSpPr>
      <xdr:spPr>
        <a:xfrm>
          <a:off x="20383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76359</xdr:rowOff>
    </xdr:from>
    <xdr:to>
      <xdr:col>102</xdr:col>
      <xdr:colOff>165100</xdr:colOff>
      <xdr:row>61</xdr:row>
      <xdr:rowOff>6509</xdr:rowOff>
    </xdr:to>
    <xdr:sp macro="" textlink="">
      <xdr:nvSpPr>
        <xdr:cNvPr id="696" name="フローチャート: 判断 695">
          <a:extLst>
            <a:ext uri="{FF2B5EF4-FFF2-40B4-BE49-F238E27FC236}">
              <a16:creationId xmlns:a16="http://schemas.microsoft.com/office/drawing/2014/main" id="{55D36698-DB3C-46FE-9597-9550D283931E}"/>
            </a:ext>
          </a:extLst>
        </xdr:cNvPr>
        <xdr:cNvSpPr/>
      </xdr:nvSpPr>
      <xdr:spPr>
        <a:xfrm>
          <a:off x="19494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72072</xdr:rowOff>
    </xdr:from>
    <xdr:to>
      <xdr:col>98</xdr:col>
      <xdr:colOff>38100</xdr:colOff>
      <xdr:row>61</xdr:row>
      <xdr:rowOff>2222</xdr:rowOff>
    </xdr:to>
    <xdr:sp macro="" textlink="">
      <xdr:nvSpPr>
        <xdr:cNvPr id="697" name="フローチャート: 判断 696">
          <a:extLst>
            <a:ext uri="{FF2B5EF4-FFF2-40B4-BE49-F238E27FC236}">
              <a16:creationId xmlns:a16="http://schemas.microsoft.com/office/drawing/2014/main" id="{22DB867C-6936-400E-B1EE-7CBE3C170C63}"/>
            </a:ext>
          </a:extLst>
        </xdr:cNvPr>
        <xdr:cNvSpPr/>
      </xdr:nvSpPr>
      <xdr:spPr>
        <a:xfrm>
          <a:off x="18605500" y="103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4DE8659-1CE4-47A4-8E76-B129DA51458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78345510-D171-4592-ADA1-85917E0F232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E27F4EC-D127-428F-B40F-A0481034A64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5AFD6A3-0479-494A-AE25-37725EFC02B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1278A1D-6A4A-46BC-AF36-7906167CEEE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94932</xdr:rowOff>
    </xdr:from>
    <xdr:to>
      <xdr:col>116</xdr:col>
      <xdr:colOff>114300</xdr:colOff>
      <xdr:row>56</xdr:row>
      <xdr:rowOff>25082</xdr:rowOff>
    </xdr:to>
    <xdr:sp macro="" textlink="">
      <xdr:nvSpPr>
        <xdr:cNvPr id="703" name="楕円 702">
          <a:extLst>
            <a:ext uri="{FF2B5EF4-FFF2-40B4-BE49-F238E27FC236}">
              <a16:creationId xmlns:a16="http://schemas.microsoft.com/office/drawing/2014/main" id="{90028B34-09B7-42CE-BA42-966D38CE57B6}"/>
            </a:ext>
          </a:extLst>
        </xdr:cNvPr>
        <xdr:cNvSpPr/>
      </xdr:nvSpPr>
      <xdr:spPr>
        <a:xfrm>
          <a:off x="22110700" y="952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47959</xdr:rowOff>
    </xdr:from>
    <xdr:ext cx="469744" cy="259045"/>
    <xdr:sp macro="" textlink="">
      <xdr:nvSpPr>
        <xdr:cNvPr id="704" name="【学校施設】&#10;一人当たり面積該当値テキスト">
          <a:extLst>
            <a:ext uri="{FF2B5EF4-FFF2-40B4-BE49-F238E27FC236}">
              <a16:creationId xmlns:a16="http://schemas.microsoft.com/office/drawing/2014/main" id="{17FD7AC3-5C65-444F-A934-7B1E9F836C64}"/>
            </a:ext>
          </a:extLst>
        </xdr:cNvPr>
        <xdr:cNvSpPr txBox="1"/>
      </xdr:nvSpPr>
      <xdr:spPr>
        <a:xfrm>
          <a:off x="22199600" y="94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133509</xdr:rowOff>
    </xdr:from>
    <xdr:to>
      <xdr:col>112</xdr:col>
      <xdr:colOff>38100</xdr:colOff>
      <xdr:row>56</xdr:row>
      <xdr:rowOff>63659</xdr:rowOff>
    </xdr:to>
    <xdr:sp macro="" textlink="">
      <xdr:nvSpPr>
        <xdr:cNvPr id="705" name="楕円 704">
          <a:extLst>
            <a:ext uri="{FF2B5EF4-FFF2-40B4-BE49-F238E27FC236}">
              <a16:creationId xmlns:a16="http://schemas.microsoft.com/office/drawing/2014/main" id="{9B0777AA-0A4E-4E9A-92EB-85E68C83B55E}"/>
            </a:ext>
          </a:extLst>
        </xdr:cNvPr>
        <xdr:cNvSpPr/>
      </xdr:nvSpPr>
      <xdr:spPr>
        <a:xfrm>
          <a:off x="21272500" y="95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145732</xdr:rowOff>
    </xdr:from>
    <xdr:to>
      <xdr:col>116</xdr:col>
      <xdr:colOff>63500</xdr:colOff>
      <xdr:row>56</xdr:row>
      <xdr:rowOff>12859</xdr:rowOff>
    </xdr:to>
    <xdr:cxnSp macro="">
      <xdr:nvCxnSpPr>
        <xdr:cNvPr id="706" name="直線コネクタ 705">
          <a:extLst>
            <a:ext uri="{FF2B5EF4-FFF2-40B4-BE49-F238E27FC236}">
              <a16:creationId xmlns:a16="http://schemas.microsoft.com/office/drawing/2014/main" id="{ED793B8F-0A2C-4F4B-8629-1ADF6EC295DF}"/>
            </a:ext>
          </a:extLst>
        </xdr:cNvPr>
        <xdr:cNvCxnSpPr/>
      </xdr:nvCxnSpPr>
      <xdr:spPr>
        <a:xfrm flipV="1">
          <a:off x="21323300" y="9575482"/>
          <a:ext cx="838200" cy="3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13494</xdr:rowOff>
    </xdr:from>
    <xdr:to>
      <xdr:col>107</xdr:col>
      <xdr:colOff>101600</xdr:colOff>
      <xdr:row>56</xdr:row>
      <xdr:rowOff>115094</xdr:rowOff>
    </xdr:to>
    <xdr:sp macro="" textlink="">
      <xdr:nvSpPr>
        <xdr:cNvPr id="707" name="楕円 706">
          <a:extLst>
            <a:ext uri="{FF2B5EF4-FFF2-40B4-BE49-F238E27FC236}">
              <a16:creationId xmlns:a16="http://schemas.microsoft.com/office/drawing/2014/main" id="{53DCBCA0-CB77-4E5D-B670-72A56B3F1A6F}"/>
            </a:ext>
          </a:extLst>
        </xdr:cNvPr>
        <xdr:cNvSpPr/>
      </xdr:nvSpPr>
      <xdr:spPr>
        <a:xfrm>
          <a:off x="20383500" y="96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12859</xdr:rowOff>
    </xdr:from>
    <xdr:to>
      <xdr:col>111</xdr:col>
      <xdr:colOff>177800</xdr:colOff>
      <xdr:row>56</xdr:row>
      <xdr:rowOff>64294</xdr:rowOff>
    </xdr:to>
    <xdr:cxnSp macro="">
      <xdr:nvCxnSpPr>
        <xdr:cNvPr id="708" name="直線コネクタ 707">
          <a:extLst>
            <a:ext uri="{FF2B5EF4-FFF2-40B4-BE49-F238E27FC236}">
              <a16:creationId xmlns:a16="http://schemas.microsoft.com/office/drawing/2014/main" id="{008FBF18-CD8A-4A3F-AE24-F26C965C0875}"/>
            </a:ext>
          </a:extLst>
        </xdr:cNvPr>
        <xdr:cNvCxnSpPr/>
      </xdr:nvCxnSpPr>
      <xdr:spPr>
        <a:xfrm flipV="1">
          <a:off x="20434300" y="9614059"/>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33496</xdr:rowOff>
    </xdr:from>
    <xdr:to>
      <xdr:col>102</xdr:col>
      <xdr:colOff>165100</xdr:colOff>
      <xdr:row>57</xdr:row>
      <xdr:rowOff>135096</xdr:rowOff>
    </xdr:to>
    <xdr:sp macro="" textlink="">
      <xdr:nvSpPr>
        <xdr:cNvPr id="709" name="楕円 708">
          <a:extLst>
            <a:ext uri="{FF2B5EF4-FFF2-40B4-BE49-F238E27FC236}">
              <a16:creationId xmlns:a16="http://schemas.microsoft.com/office/drawing/2014/main" id="{22B077B2-DD2D-42EF-BDBE-8213BCA6736E}"/>
            </a:ext>
          </a:extLst>
        </xdr:cNvPr>
        <xdr:cNvSpPr/>
      </xdr:nvSpPr>
      <xdr:spPr>
        <a:xfrm>
          <a:off x="19494500" y="98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64294</xdr:rowOff>
    </xdr:from>
    <xdr:to>
      <xdr:col>107</xdr:col>
      <xdr:colOff>50800</xdr:colOff>
      <xdr:row>57</xdr:row>
      <xdr:rowOff>84296</xdr:rowOff>
    </xdr:to>
    <xdr:cxnSp macro="">
      <xdr:nvCxnSpPr>
        <xdr:cNvPr id="710" name="直線コネクタ 709">
          <a:extLst>
            <a:ext uri="{FF2B5EF4-FFF2-40B4-BE49-F238E27FC236}">
              <a16:creationId xmlns:a16="http://schemas.microsoft.com/office/drawing/2014/main" id="{76EA889D-4E0F-41B6-8EBF-DCBF238AADD4}"/>
            </a:ext>
          </a:extLst>
        </xdr:cNvPr>
        <xdr:cNvCxnSpPr/>
      </xdr:nvCxnSpPr>
      <xdr:spPr>
        <a:xfrm flipV="1">
          <a:off x="19545300" y="9665494"/>
          <a:ext cx="889000" cy="19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64929</xdr:rowOff>
    </xdr:from>
    <xdr:to>
      <xdr:col>98</xdr:col>
      <xdr:colOff>38100</xdr:colOff>
      <xdr:row>57</xdr:row>
      <xdr:rowOff>166529</xdr:rowOff>
    </xdr:to>
    <xdr:sp macro="" textlink="">
      <xdr:nvSpPr>
        <xdr:cNvPr id="711" name="楕円 710">
          <a:extLst>
            <a:ext uri="{FF2B5EF4-FFF2-40B4-BE49-F238E27FC236}">
              <a16:creationId xmlns:a16="http://schemas.microsoft.com/office/drawing/2014/main" id="{55BC675B-B62E-468C-B82F-3BB38DCAE90C}"/>
            </a:ext>
          </a:extLst>
        </xdr:cNvPr>
        <xdr:cNvSpPr/>
      </xdr:nvSpPr>
      <xdr:spPr>
        <a:xfrm>
          <a:off x="18605500" y="98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84296</xdr:rowOff>
    </xdr:from>
    <xdr:to>
      <xdr:col>102</xdr:col>
      <xdr:colOff>114300</xdr:colOff>
      <xdr:row>57</xdr:row>
      <xdr:rowOff>115729</xdr:rowOff>
    </xdr:to>
    <xdr:cxnSp macro="">
      <xdr:nvCxnSpPr>
        <xdr:cNvPr id="712" name="直線コネクタ 711">
          <a:extLst>
            <a:ext uri="{FF2B5EF4-FFF2-40B4-BE49-F238E27FC236}">
              <a16:creationId xmlns:a16="http://schemas.microsoft.com/office/drawing/2014/main" id="{ED663656-880F-4C1D-9332-F1CC14D020EB}"/>
            </a:ext>
          </a:extLst>
        </xdr:cNvPr>
        <xdr:cNvCxnSpPr/>
      </xdr:nvCxnSpPr>
      <xdr:spPr>
        <a:xfrm flipV="1">
          <a:off x="18656300" y="9856946"/>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99077</xdr:rowOff>
    </xdr:from>
    <xdr:ext cx="469744" cy="259045"/>
    <xdr:sp macro="" textlink="">
      <xdr:nvSpPr>
        <xdr:cNvPr id="713" name="n_1aveValue【学校施設】&#10;一人当たり面積">
          <a:extLst>
            <a:ext uri="{FF2B5EF4-FFF2-40B4-BE49-F238E27FC236}">
              <a16:creationId xmlns:a16="http://schemas.microsoft.com/office/drawing/2014/main" id="{68C05CBD-6FE6-4F92-98F4-F3E018DF0FDF}"/>
            </a:ext>
          </a:extLst>
        </xdr:cNvPr>
        <xdr:cNvSpPr txBox="1"/>
      </xdr:nvSpPr>
      <xdr:spPr>
        <a:xfrm>
          <a:off x="210757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117651</xdr:rowOff>
    </xdr:from>
    <xdr:ext cx="469744" cy="259045"/>
    <xdr:sp macro="" textlink="">
      <xdr:nvSpPr>
        <xdr:cNvPr id="714" name="n_2aveValue【学校施設】&#10;一人当たり面積">
          <a:extLst>
            <a:ext uri="{FF2B5EF4-FFF2-40B4-BE49-F238E27FC236}">
              <a16:creationId xmlns:a16="http://schemas.microsoft.com/office/drawing/2014/main" id="{F4DD05E7-4697-4C36-AE7F-90AD5D0DD154}"/>
            </a:ext>
          </a:extLst>
        </xdr:cNvPr>
        <xdr:cNvSpPr txBox="1"/>
      </xdr:nvSpPr>
      <xdr:spPr>
        <a:xfrm>
          <a:off x="20199427" y="1040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169086</xdr:rowOff>
    </xdr:from>
    <xdr:ext cx="469744" cy="259045"/>
    <xdr:sp macro="" textlink="">
      <xdr:nvSpPr>
        <xdr:cNvPr id="715" name="n_3aveValue【学校施設】&#10;一人当たり面積">
          <a:extLst>
            <a:ext uri="{FF2B5EF4-FFF2-40B4-BE49-F238E27FC236}">
              <a16:creationId xmlns:a16="http://schemas.microsoft.com/office/drawing/2014/main" id="{2D06BE59-9B31-4FEE-AE4D-CDB788DC889D}"/>
            </a:ext>
          </a:extLst>
        </xdr:cNvPr>
        <xdr:cNvSpPr txBox="1"/>
      </xdr:nvSpPr>
      <xdr:spPr>
        <a:xfrm>
          <a:off x="19310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164799</xdr:rowOff>
    </xdr:from>
    <xdr:ext cx="469744" cy="259045"/>
    <xdr:sp macro="" textlink="">
      <xdr:nvSpPr>
        <xdr:cNvPr id="716" name="n_4aveValue【学校施設】&#10;一人当たり面積">
          <a:extLst>
            <a:ext uri="{FF2B5EF4-FFF2-40B4-BE49-F238E27FC236}">
              <a16:creationId xmlns:a16="http://schemas.microsoft.com/office/drawing/2014/main" id="{E70C2681-7288-4BBF-B957-71E4DEAF8D46}"/>
            </a:ext>
          </a:extLst>
        </xdr:cNvPr>
        <xdr:cNvSpPr txBox="1"/>
      </xdr:nvSpPr>
      <xdr:spPr>
        <a:xfrm>
          <a:off x="18421427" y="10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80186</xdr:rowOff>
    </xdr:from>
    <xdr:ext cx="469744" cy="259045"/>
    <xdr:sp macro="" textlink="">
      <xdr:nvSpPr>
        <xdr:cNvPr id="717" name="n_1mainValue【学校施設】&#10;一人当たり面積">
          <a:extLst>
            <a:ext uri="{FF2B5EF4-FFF2-40B4-BE49-F238E27FC236}">
              <a16:creationId xmlns:a16="http://schemas.microsoft.com/office/drawing/2014/main" id="{6F9E671C-3A28-4B52-B329-EAB9202C85CE}"/>
            </a:ext>
          </a:extLst>
        </xdr:cNvPr>
        <xdr:cNvSpPr txBox="1"/>
      </xdr:nvSpPr>
      <xdr:spPr>
        <a:xfrm>
          <a:off x="21075727" y="93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131621</xdr:rowOff>
    </xdr:from>
    <xdr:ext cx="469744" cy="259045"/>
    <xdr:sp macro="" textlink="">
      <xdr:nvSpPr>
        <xdr:cNvPr id="718" name="n_2mainValue【学校施設】&#10;一人当たり面積">
          <a:extLst>
            <a:ext uri="{FF2B5EF4-FFF2-40B4-BE49-F238E27FC236}">
              <a16:creationId xmlns:a16="http://schemas.microsoft.com/office/drawing/2014/main" id="{A2396F32-5A91-414E-A135-53217125D214}"/>
            </a:ext>
          </a:extLst>
        </xdr:cNvPr>
        <xdr:cNvSpPr txBox="1"/>
      </xdr:nvSpPr>
      <xdr:spPr>
        <a:xfrm>
          <a:off x="20199427" y="938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151623</xdr:rowOff>
    </xdr:from>
    <xdr:ext cx="469744" cy="259045"/>
    <xdr:sp macro="" textlink="">
      <xdr:nvSpPr>
        <xdr:cNvPr id="719" name="n_3mainValue【学校施設】&#10;一人当たり面積">
          <a:extLst>
            <a:ext uri="{FF2B5EF4-FFF2-40B4-BE49-F238E27FC236}">
              <a16:creationId xmlns:a16="http://schemas.microsoft.com/office/drawing/2014/main" id="{3B27E06A-E8F6-48DF-8844-D22EBD347C1B}"/>
            </a:ext>
          </a:extLst>
        </xdr:cNvPr>
        <xdr:cNvSpPr txBox="1"/>
      </xdr:nvSpPr>
      <xdr:spPr>
        <a:xfrm>
          <a:off x="19310427" y="958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11606</xdr:rowOff>
    </xdr:from>
    <xdr:ext cx="469744" cy="259045"/>
    <xdr:sp macro="" textlink="">
      <xdr:nvSpPr>
        <xdr:cNvPr id="720" name="n_4mainValue【学校施設】&#10;一人当たり面積">
          <a:extLst>
            <a:ext uri="{FF2B5EF4-FFF2-40B4-BE49-F238E27FC236}">
              <a16:creationId xmlns:a16="http://schemas.microsoft.com/office/drawing/2014/main" id="{5F10B938-0C2B-4047-8499-99FD4F41F94B}"/>
            </a:ext>
          </a:extLst>
        </xdr:cNvPr>
        <xdr:cNvSpPr txBox="1"/>
      </xdr:nvSpPr>
      <xdr:spPr>
        <a:xfrm>
          <a:off x="18421427" y="961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EC3A6702-EA1A-40C2-B4AC-817934A31C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E0CBEF54-516E-4BCD-B319-6AC01A6558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DD8B70E9-9410-4AFB-A8EC-48AA593E48E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6DE0D696-0865-4DA2-BCD8-942610A565A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6A57499A-9F8A-4C93-956A-19ACC1A13A4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7A9F6E56-FDC1-4D81-8FA1-9E7B4CDB540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D53A73F-30C3-4EBB-8615-2EFE8E3F112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28BB5B32-DC28-4648-90F4-42B3331A6FA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C8517FBF-0ACD-4B84-BE60-2390853A26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3E33F485-6789-455A-B20B-F40D3A3D5D8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ED25E673-777A-4A3D-97BA-9488AB0A7A2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a:extLst>
            <a:ext uri="{FF2B5EF4-FFF2-40B4-BE49-F238E27FC236}">
              <a16:creationId xmlns:a16="http://schemas.microsoft.com/office/drawing/2014/main" id="{5765F69D-504B-410E-BDC8-E415BF116312}"/>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a:extLst>
            <a:ext uri="{FF2B5EF4-FFF2-40B4-BE49-F238E27FC236}">
              <a16:creationId xmlns:a16="http://schemas.microsoft.com/office/drawing/2014/main" id="{96922E79-FD0E-43FC-AA5B-F57FED8079F7}"/>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a:extLst>
            <a:ext uri="{FF2B5EF4-FFF2-40B4-BE49-F238E27FC236}">
              <a16:creationId xmlns:a16="http://schemas.microsoft.com/office/drawing/2014/main" id="{115AA292-F00B-461D-A895-D7B3FE39F97C}"/>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a:extLst>
            <a:ext uri="{FF2B5EF4-FFF2-40B4-BE49-F238E27FC236}">
              <a16:creationId xmlns:a16="http://schemas.microsoft.com/office/drawing/2014/main" id="{D668AD49-2391-4123-9896-149E6D6C00FE}"/>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a:extLst>
            <a:ext uri="{FF2B5EF4-FFF2-40B4-BE49-F238E27FC236}">
              <a16:creationId xmlns:a16="http://schemas.microsoft.com/office/drawing/2014/main" id="{A56CA51D-B1FA-4C59-B14A-EEC3097B42B1}"/>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a:extLst>
            <a:ext uri="{FF2B5EF4-FFF2-40B4-BE49-F238E27FC236}">
              <a16:creationId xmlns:a16="http://schemas.microsoft.com/office/drawing/2014/main" id="{E390F940-7787-46A7-84A3-34FC7020851A}"/>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a:extLst>
            <a:ext uri="{FF2B5EF4-FFF2-40B4-BE49-F238E27FC236}">
              <a16:creationId xmlns:a16="http://schemas.microsoft.com/office/drawing/2014/main" id="{DF26468D-3E41-44BD-BEC2-AD73CE21CCDA}"/>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a:extLst>
            <a:ext uri="{FF2B5EF4-FFF2-40B4-BE49-F238E27FC236}">
              <a16:creationId xmlns:a16="http://schemas.microsoft.com/office/drawing/2014/main" id="{B9B0686A-AAF2-4CF3-A8C7-802370D3765C}"/>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D7374E90-8243-490E-B364-2DFAACC01E6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a:extLst>
            <a:ext uri="{FF2B5EF4-FFF2-40B4-BE49-F238E27FC236}">
              <a16:creationId xmlns:a16="http://schemas.microsoft.com/office/drawing/2014/main" id="{74620351-C1FB-4E71-832C-9532C895A28A}"/>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FC6C4D83-6899-4E0B-BD20-6C3AE24B5F8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79248</xdr:rowOff>
    </xdr:from>
    <xdr:to>
      <xdr:col>85</xdr:col>
      <xdr:colOff>126364</xdr:colOff>
      <xdr:row>86</xdr:row>
      <xdr:rowOff>38100</xdr:rowOff>
    </xdr:to>
    <xdr:cxnSp macro="">
      <xdr:nvCxnSpPr>
        <xdr:cNvPr id="743" name="直線コネクタ 742">
          <a:extLst>
            <a:ext uri="{FF2B5EF4-FFF2-40B4-BE49-F238E27FC236}">
              <a16:creationId xmlns:a16="http://schemas.microsoft.com/office/drawing/2014/main" id="{16052127-B6B9-4F2C-9E81-7AE3F62A5DAD}"/>
            </a:ext>
          </a:extLst>
        </xdr:cNvPr>
        <xdr:cNvCxnSpPr/>
      </xdr:nvCxnSpPr>
      <xdr:spPr>
        <a:xfrm flipV="1">
          <a:off x="16318864" y="1345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4" name="【児童館】&#10;有形固定資産減価償却率最小値テキスト">
          <a:extLst>
            <a:ext uri="{FF2B5EF4-FFF2-40B4-BE49-F238E27FC236}">
              <a16:creationId xmlns:a16="http://schemas.microsoft.com/office/drawing/2014/main" id="{196CE07E-26D6-4F02-8B3E-263D7778D3F9}"/>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5" name="直線コネクタ 744">
          <a:extLst>
            <a:ext uri="{FF2B5EF4-FFF2-40B4-BE49-F238E27FC236}">
              <a16:creationId xmlns:a16="http://schemas.microsoft.com/office/drawing/2014/main" id="{1CDE11C8-090F-4707-BB88-D77FB20F6428}"/>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25925</xdr:rowOff>
    </xdr:from>
    <xdr:ext cx="405111" cy="259045"/>
    <xdr:sp macro="" textlink="">
      <xdr:nvSpPr>
        <xdr:cNvPr id="746" name="【児童館】&#10;有形固定資産減価償却率最大値テキスト">
          <a:extLst>
            <a:ext uri="{FF2B5EF4-FFF2-40B4-BE49-F238E27FC236}">
              <a16:creationId xmlns:a16="http://schemas.microsoft.com/office/drawing/2014/main" id="{17C8C02D-8B56-4D48-ACC3-11399670BD2E}"/>
            </a:ext>
          </a:extLst>
        </xdr:cNvPr>
        <xdr:cNvSpPr txBox="1"/>
      </xdr:nvSpPr>
      <xdr:spPr>
        <a:xfrm>
          <a:off x="16357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79248</xdr:rowOff>
    </xdr:from>
    <xdr:to>
      <xdr:col>86</xdr:col>
      <xdr:colOff>25400</xdr:colOff>
      <xdr:row>78</xdr:row>
      <xdr:rowOff>79248</xdr:rowOff>
    </xdr:to>
    <xdr:cxnSp macro="">
      <xdr:nvCxnSpPr>
        <xdr:cNvPr id="747" name="直線コネクタ 746">
          <a:extLst>
            <a:ext uri="{FF2B5EF4-FFF2-40B4-BE49-F238E27FC236}">
              <a16:creationId xmlns:a16="http://schemas.microsoft.com/office/drawing/2014/main" id="{4E612ADD-C141-4AC1-8F3D-ED1A40AC0980}"/>
            </a:ext>
          </a:extLst>
        </xdr:cNvPr>
        <xdr:cNvCxnSpPr/>
      </xdr:nvCxnSpPr>
      <xdr:spPr>
        <a:xfrm>
          <a:off x="16230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133621</xdr:rowOff>
    </xdr:from>
    <xdr:ext cx="405111" cy="259045"/>
    <xdr:sp macro="" textlink="">
      <xdr:nvSpPr>
        <xdr:cNvPr id="748" name="【児童館】&#10;有形固定資産減価償却率平均値テキスト">
          <a:extLst>
            <a:ext uri="{FF2B5EF4-FFF2-40B4-BE49-F238E27FC236}">
              <a16:creationId xmlns:a16="http://schemas.microsoft.com/office/drawing/2014/main" id="{9D9EAEBC-8A37-4899-B58D-581F4AFCC28A}"/>
            </a:ext>
          </a:extLst>
        </xdr:cNvPr>
        <xdr:cNvSpPr txBox="1"/>
      </xdr:nvSpPr>
      <xdr:spPr>
        <a:xfrm>
          <a:off x="16357600" y="13678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110744</xdr:rowOff>
    </xdr:from>
    <xdr:to>
      <xdr:col>85</xdr:col>
      <xdr:colOff>177800</xdr:colOff>
      <xdr:row>81</xdr:row>
      <xdr:rowOff>40894</xdr:rowOff>
    </xdr:to>
    <xdr:sp macro="" textlink="">
      <xdr:nvSpPr>
        <xdr:cNvPr id="749" name="フローチャート: 判断 748">
          <a:extLst>
            <a:ext uri="{FF2B5EF4-FFF2-40B4-BE49-F238E27FC236}">
              <a16:creationId xmlns:a16="http://schemas.microsoft.com/office/drawing/2014/main" id="{5DB1A8B0-452D-47BE-9977-5B709FBEA0D0}"/>
            </a:ext>
          </a:extLst>
        </xdr:cNvPr>
        <xdr:cNvSpPr/>
      </xdr:nvSpPr>
      <xdr:spPr>
        <a:xfrm>
          <a:off x="162687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69596</xdr:rowOff>
    </xdr:from>
    <xdr:to>
      <xdr:col>81</xdr:col>
      <xdr:colOff>101600</xdr:colOff>
      <xdr:row>80</xdr:row>
      <xdr:rowOff>171196</xdr:rowOff>
    </xdr:to>
    <xdr:sp macro="" textlink="">
      <xdr:nvSpPr>
        <xdr:cNvPr id="750" name="フローチャート: 判断 749">
          <a:extLst>
            <a:ext uri="{FF2B5EF4-FFF2-40B4-BE49-F238E27FC236}">
              <a16:creationId xmlns:a16="http://schemas.microsoft.com/office/drawing/2014/main" id="{AF09F5DD-28EC-496A-8336-8A52A071A40D}"/>
            </a:ext>
          </a:extLst>
        </xdr:cNvPr>
        <xdr:cNvSpPr/>
      </xdr:nvSpPr>
      <xdr:spPr>
        <a:xfrm>
          <a:off x="15430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133604</xdr:rowOff>
    </xdr:from>
    <xdr:to>
      <xdr:col>76</xdr:col>
      <xdr:colOff>165100</xdr:colOff>
      <xdr:row>80</xdr:row>
      <xdr:rowOff>63754</xdr:rowOff>
    </xdr:to>
    <xdr:sp macro="" textlink="">
      <xdr:nvSpPr>
        <xdr:cNvPr id="751" name="フローチャート: 判断 750">
          <a:extLst>
            <a:ext uri="{FF2B5EF4-FFF2-40B4-BE49-F238E27FC236}">
              <a16:creationId xmlns:a16="http://schemas.microsoft.com/office/drawing/2014/main" id="{31C740F6-5DD8-481F-AC56-91D2F7D571C5}"/>
            </a:ext>
          </a:extLst>
        </xdr:cNvPr>
        <xdr:cNvSpPr/>
      </xdr:nvSpPr>
      <xdr:spPr>
        <a:xfrm>
          <a:off x="14541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122174</xdr:rowOff>
    </xdr:from>
    <xdr:to>
      <xdr:col>72</xdr:col>
      <xdr:colOff>38100</xdr:colOff>
      <xdr:row>80</xdr:row>
      <xdr:rowOff>52324</xdr:rowOff>
    </xdr:to>
    <xdr:sp macro="" textlink="">
      <xdr:nvSpPr>
        <xdr:cNvPr id="752" name="フローチャート: 判断 751">
          <a:extLst>
            <a:ext uri="{FF2B5EF4-FFF2-40B4-BE49-F238E27FC236}">
              <a16:creationId xmlns:a16="http://schemas.microsoft.com/office/drawing/2014/main" id="{C9668EEA-96AF-4E20-87C9-981D04901DED}"/>
            </a:ext>
          </a:extLst>
        </xdr:cNvPr>
        <xdr:cNvSpPr/>
      </xdr:nvSpPr>
      <xdr:spPr>
        <a:xfrm>
          <a:off x="13652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87885</xdr:rowOff>
    </xdr:from>
    <xdr:to>
      <xdr:col>67</xdr:col>
      <xdr:colOff>101600</xdr:colOff>
      <xdr:row>80</xdr:row>
      <xdr:rowOff>18035</xdr:rowOff>
    </xdr:to>
    <xdr:sp macro="" textlink="">
      <xdr:nvSpPr>
        <xdr:cNvPr id="753" name="フローチャート: 判断 752">
          <a:extLst>
            <a:ext uri="{FF2B5EF4-FFF2-40B4-BE49-F238E27FC236}">
              <a16:creationId xmlns:a16="http://schemas.microsoft.com/office/drawing/2014/main" id="{07368F8A-F560-4B95-A6E4-F8D69CDDFC23}"/>
            </a:ext>
          </a:extLst>
        </xdr:cNvPr>
        <xdr:cNvSpPr/>
      </xdr:nvSpPr>
      <xdr:spPr>
        <a:xfrm>
          <a:off x="12763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C9B6333-7765-47F3-B97D-1F5433B051E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48BE6F1-4367-4A6E-A3B3-A2390C89296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BE9E2134-6F02-46CF-B7CA-CE8D11F4BC5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D6D94DC2-272E-4B25-884B-15F6611CF7E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3631E0EA-B6C8-4D89-B561-DEB7D706BA0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51308</xdr:rowOff>
    </xdr:from>
    <xdr:to>
      <xdr:col>85</xdr:col>
      <xdr:colOff>177800</xdr:colOff>
      <xdr:row>81</xdr:row>
      <xdr:rowOff>152908</xdr:rowOff>
    </xdr:to>
    <xdr:sp macro="" textlink="">
      <xdr:nvSpPr>
        <xdr:cNvPr id="759" name="楕円 758">
          <a:extLst>
            <a:ext uri="{FF2B5EF4-FFF2-40B4-BE49-F238E27FC236}">
              <a16:creationId xmlns:a16="http://schemas.microsoft.com/office/drawing/2014/main" id="{FDF9E481-5D60-4074-8B69-9E2CC995FF19}"/>
            </a:ext>
          </a:extLst>
        </xdr:cNvPr>
        <xdr:cNvSpPr/>
      </xdr:nvSpPr>
      <xdr:spPr>
        <a:xfrm>
          <a:off x="162687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29735</xdr:rowOff>
    </xdr:from>
    <xdr:ext cx="405111" cy="259045"/>
    <xdr:sp macro="" textlink="">
      <xdr:nvSpPr>
        <xdr:cNvPr id="760" name="【児童館】&#10;有形固定資産減価償却率該当値テキスト">
          <a:extLst>
            <a:ext uri="{FF2B5EF4-FFF2-40B4-BE49-F238E27FC236}">
              <a16:creationId xmlns:a16="http://schemas.microsoft.com/office/drawing/2014/main" id="{F4F126C7-4073-48AE-8B86-C80CEEC3AC20}"/>
            </a:ext>
          </a:extLst>
        </xdr:cNvPr>
        <xdr:cNvSpPr txBox="1"/>
      </xdr:nvSpPr>
      <xdr:spPr>
        <a:xfrm>
          <a:off x="16357600" y="1391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xdr:rowOff>
    </xdr:from>
    <xdr:to>
      <xdr:col>81</xdr:col>
      <xdr:colOff>101600</xdr:colOff>
      <xdr:row>81</xdr:row>
      <xdr:rowOff>104902</xdr:rowOff>
    </xdr:to>
    <xdr:sp macro="" textlink="">
      <xdr:nvSpPr>
        <xdr:cNvPr id="761" name="楕円 760">
          <a:extLst>
            <a:ext uri="{FF2B5EF4-FFF2-40B4-BE49-F238E27FC236}">
              <a16:creationId xmlns:a16="http://schemas.microsoft.com/office/drawing/2014/main" id="{9DCA765C-EC87-46E6-9BCE-34D71385EDF3}"/>
            </a:ext>
          </a:extLst>
        </xdr:cNvPr>
        <xdr:cNvSpPr/>
      </xdr:nvSpPr>
      <xdr:spPr>
        <a:xfrm>
          <a:off x="15430500" y="13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54102</xdr:rowOff>
    </xdr:from>
    <xdr:to>
      <xdr:col>85</xdr:col>
      <xdr:colOff>127000</xdr:colOff>
      <xdr:row>81</xdr:row>
      <xdr:rowOff>102108</xdr:rowOff>
    </xdr:to>
    <xdr:cxnSp macro="">
      <xdr:nvCxnSpPr>
        <xdr:cNvPr id="762" name="直線コネクタ 761">
          <a:extLst>
            <a:ext uri="{FF2B5EF4-FFF2-40B4-BE49-F238E27FC236}">
              <a16:creationId xmlns:a16="http://schemas.microsoft.com/office/drawing/2014/main" id="{121B457B-303A-403E-8AE4-16C7EBCD8337}"/>
            </a:ext>
          </a:extLst>
        </xdr:cNvPr>
        <xdr:cNvCxnSpPr/>
      </xdr:nvCxnSpPr>
      <xdr:spPr>
        <a:xfrm>
          <a:off x="15481300" y="1394155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126746</xdr:rowOff>
    </xdr:from>
    <xdr:to>
      <xdr:col>76</xdr:col>
      <xdr:colOff>165100</xdr:colOff>
      <xdr:row>81</xdr:row>
      <xdr:rowOff>56896</xdr:rowOff>
    </xdr:to>
    <xdr:sp macro="" textlink="">
      <xdr:nvSpPr>
        <xdr:cNvPr id="763" name="楕円 762">
          <a:extLst>
            <a:ext uri="{FF2B5EF4-FFF2-40B4-BE49-F238E27FC236}">
              <a16:creationId xmlns:a16="http://schemas.microsoft.com/office/drawing/2014/main" id="{8D5B3D47-D2E4-4DEB-9830-74F827E7D76A}"/>
            </a:ext>
          </a:extLst>
        </xdr:cNvPr>
        <xdr:cNvSpPr/>
      </xdr:nvSpPr>
      <xdr:spPr>
        <a:xfrm>
          <a:off x="145415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6096</xdr:rowOff>
    </xdr:from>
    <xdr:to>
      <xdr:col>81</xdr:col>
      <xdr:colOff>50800</xdr:colOff>
      <xdr:row>81</xdr:row>
      <xdr:rowOff>54102</xdr:rowOff>
    </xdr:to>
    <xdr:cxnSp macro="">
      <xdr:nvCxnSpPr>
        <xdr:cNvPr id="764" name="直線コネクタ 763">
          <a:extLst>
            <a:ext uri="{FF2B5EF4-FFF2-40B4-BE49-F238E27FC236}">
              <a16:creationId xmlns:a16="http://schemas.microsoft.com/office/drawing/2014/main" id="{5F94F680-D7F1-49C3-967B-4918840E4CDC}"/>
            </a:ext>
          </a:extLst>
        </xdr:cNvPr>
        <xdr:cNvCxnSpPr/>
      </xdr:nvCxnSpPr>
      <xdr:spPr>
        <a:xfrm>
          <a:off x="14592300" y="1389354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78739</xdr:rowOff>
    </xdr:from>
    <xdr:to>
      <xdr:col>72</xdr:col>
      <xdr:colOff>38100</xdr:colOff>
      <xdr:row>81</xdr:row>
      <xdr:rowOff>8889</xdr:rowOff>
    </xdr:to>
    <xdr:sp macro="" textlink="">
      <xdr:nvSpPr>
        <xdr:cNvPr id="765" name="楕円 764">
          <a:extLst>
            <a:ext uri="{FF2B5EF4-FFF2-40B4-BE49-F238E27FC236}">
              <a16:creationId xmlns:a16="http://schemas.microsoft.com/office/drawing/2014/main" id="{B47F4A67-0F22-4982-8568-1DE0B1E1FA79}"/>
            </a:ext>
          </a:extLst>
        </xdr:cNvPr>
        <xdr:cNvSpPr/>
      </xdr:nvSpPr>
      <xdr:spPr>
        <a:xfrm>
          <a:off x="13652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129539</xdr:rowOff>
    </xdr:from>
    <xdr:to>
      <xdr:col>76</xdr:col>
      <xdr:colOff>114300</xdr:colOff>
      <xdr:row>81</xdr:row>
      <xdr:rowOff>6096</xdr:rowOff>
    </xdr:to>
    <xdr:cxnSp macro="">
      <xdr:nvCxnSpPr>
        <xdr:cNvPr id="766" name="直線コネクタ 765">
          <a:extLst>
            <a:ext uri="{FF2B5EF4-FFF2-40B4-BE49-F238E27FC236}">
              <a16:creationId xmlns:a16="http://schemas.microsoft.com/office/drawing/2014/main" id="{38BA9815-605E-4724-B886-36FCFED2383F}"/>
            </a:ext>
          </a:extLst>
        </xdr:cNvPr>
        <xdr:cNvCxnSpPr/>
      </xdr:nvCxnSpPr>
      <xdr:spPr>
        <a:xfrm>
          <a:off x="13703300" y="13845539"/>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28448</xdr:rowOff>
    </xdr:from>
    <xdr:to>
      <xdr:col>67</xdr:col>
      <xdr:colOff>101600</xdr:colOff>
      <xdr:row>80</xdr:row>
      <xdr:rowOff>130048</xdr:rowOff>
    </xdr:to>
    <xdr:sp macro="" textlink="">
      <xdr:nvSpPr>
        <xdr:cNvPr id="767" name="楕円 766">
          <a:extLst>
            <a:ext uri="{FF2B5EF4-FFF2-40B4-BE49-F238E27FC236}">
              <a16:creationId xmlns:a16="http://schemas.microsoft.com/office/drawing/2014/main" id="{795F195E-1A35-4D6A-BF22-B86020306567}"/>
            </a:ext>
          </a:extLst>
        </xdr:cNvPr>
        <xdr:cNvSpPr/>
      </xdr:nvSpPr>
      <xdr:spPr>
        <a:xfrm>
          <a:off x="12763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79248</xdr:rowOff>
    </xdr:from>
    <xdr:to>
      <xdr:col>71</xdr:col>
      <xdr:colOff>177800</xdr:colOff>
      <xdr:row>80</xdr:row>
      <xdr:rowOff>129539</xdr:rowOff>
    </xdr:to>
    <xdr:cxnSp macro="">
      <xdr:nvCxnSpPr>
        <xdr:cNvPr id="768" name="直線コネクタ 767">
          <a:extLst>
            <a:ext uri="{FF2B5EF4-FFF2-40B4-BE49-F238E27FC236}">
              <a16:creationId xmlns:a16="http://schemas.microsoft.com/office/drawing/2014/main" id="{2CACD4AD-68B9-4539-9852-CCF5C0D33432}"/>
            </a:ext>
          </a:extLst>
        </xdr:cNvPr>
        <xdr:cNvCxnSpPr/>
      </xdr:nvCxnSpPr>
      <xdr:spPr>
        <a:xfrm>
          <a:off x="12814300" y="137952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16273</xdr:rowOff>
    </xdr:from>
    <xdr:ext cx="405111" cy="259045"/>
    <xdr:sp macro="" textlink="">
      <xdr:nvSpPr>
        <xdr:cNvPr id="769" name="n_1aveValue【児童館】&#10;有形固定資産減価償却率">
          <a:extLst>
            <a:ext uri="{FF2B5EF4-FFF2-40B4-BE49-F238E27FC236}">
              <a16:creationId xmlns:a16="http://schemas.microsoft.com/office/drawing/2014/main" id="{07B0B219-B7B0-4E23-86DA-BF9ADDC6DBFF}"/>
            </a:ext>
          </a:extLst>
        </xdr:cNvPr>
        <xdr:cNvSpPr txBox="1"/>
      </xdr:nvSpPr>
      <xdr:spPr>
        <a:xfrm>
          <a:off x="152660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80281</xdr:rowOff>
    </xdr:from>
    <xdr:ext cx="405111" cy="259045"/>
    <xdr:sp macro="" textlink="">
      <xdr:nvSpPr>
        <xdr:cNvPr id="770" name="n_2aveValue【児童館】&#10;有形固定資産減価償却率">
          <a:extLst>
            <a:ext uri="{FF2B5EF4-FFF2-40B4-BE49-F238E27FC236}">
              <a16:creationId xmlns:a16="http://schemas.microsoft.com/office/drawing/2014/main" id="{DEFCC0A0-30B5-4D34-B9FE-B45615371F56}"/>
            </a:ext>
          </a:extLst>
        </xdr:cNvPr>
        <xdr:cNvSpPr txBox="1"/>
      </xdr:nvSpPr>
      <xdr:spPr>
        <a:xfrm>
          <a:off x="14389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68851</xdr:rowOff>
    </xdr:from>
    <xdr:ext cx="405111" cy="259045"/>
    <xdr:sp macro="" textlink="">
      <xdr:nvSpPr>
        <xdr:cNvPr id="771" name="n_3aveValue【児童館】&#10;有形固定資産減価償却率">
          <a:extLst>
            <a:ext uri="{FF2B5EF4-FFF2-40B4-BE49-F238E27FC236}">
              <a16:creationId xmlns:a16="http://schemas.microsoft.com/office/drawing/2014/main" id="{F2D3B584-D3AF-4886-8AC4-96D3D03BFBC8}"/>
            </a:ext>
          </a:extLst>
        </xdr:cNvPr>
        <xdr:cNvSpPr txBox="1"/>
      </xdr:nvSpPr>
      <xdr:spPr>
        <a:xfrm>
          <a:off x="13500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34562</xdr:rowOff>
    </xdr:from>
    <xdr:ext cx="405111" cy="259045"/>
    <xdr:sp macro="" textlink="">
      <xdr:nvSpPr>
        <xdr:cNvPr id="772" name="n_4aveValue【児童館】&#10;有形固定資産減価償却率">
          <a:extLst>
            <a:ext uri="{FF2B5EF4-FFF2-40B4-BE49-F238E27FC236}">
              <a16:creationId xmlns:a16="http://schemas.microsoft.com/office/drawing/2014/main" id="{23858DBE-657F-40F7-ACCF-0B9E7606D6AB}"/>
            </a:ext>
          </a:extLst>
        </xdr:cNvPr>
        <xdr:cNvSpPr txBox="1"/>
      </xdr:nvSpPr>
      <xdr:spPr>
        <a:xfrm>
          <a:off x="12611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96029</xdr:rowOff>
    </xdr:from>
    <xdr:ext cx="405111" cy="259045"/>
    <xdr:sp macro="" textlink="">
      <xdr:nvSpPr>
        <xdr:cNvPr id="773" name="n_1mainValue【児童館】&#10;有形固定資産減価償却率">
          <a:extLst>
            <a:ext uri="{FF2B5EF4-FFF2-40B4-BE49-F238E27FC236}">
              <a16:creationId xmlns:a16="http://schemas.microsoft.com/office/drawing/2014/main" id="{602B5DDC-680F-4CAA-92CC-0CA8D418A727}"/>
            </a:ext>
          </a:extLst>
        </xdr:cNvPr>
        <xdr:cNvSpPr txBox="1"/>
      </xdr:nvSpPr>
      <xdr:spPr>
        <a:xfrm>
          <a:off x="15266044"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48023</xdr:rowOff>
    </xdr:from>
    <xdr:ext cx="405111" cy="259045"/>
    <xdr:sp macro="" textlink="">
      <xdr:nvSpPr>
        <xdr:cNvPr id="774" name="n_2mainValue【児童館】&#10;有形固定資産減価償却率">
          <a:extLst>
            <a:ext uri="{FF2B5EF4-FFF2-40B4-BE49-F238E27FC236}">
              <a16:creationId xmlns:a16="http://schemas.microsoft.com/office/drawing/2014/main" id="{B94DBC1B-61E0-418F-94EE-AFCA220BB003}"/>
            </a:ext>
          </a:extLst>
        </xdr:cNvPr>
        <xdr:cNvSpPr txBox="1"/>
      </xdr:nvSpPr>
      <xdr:spPr>
        <a:xfrm>
          <a:off x="14389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xdr:rowOff>
    </xdr:from>
    <xdr:ext cx="405111" cy="259045"/>
    <xdr:sp macro="" textlink="">
      <xdr:nvSpPr>
        <xdr:cNvPr id="775" name="n_3mainValue【児童館】&#10;有形固定資産減価償却率">
          <a:extLst>
            <a:ext uri="{FF2B5EF4-FFF2-40B4-BE49-F238E27FC236}">
              <a16:creationId xmlns:a16="http://schemas.microsoft.com/office/drawing/2014/main" id="{CC742635-1AC4-4E35-895F-BCFFAC03EBDA}"/>
            </a:ext>
          </a:extLst>
        </xdr:cNvPr>
        <xdr:cNvSpPr txBox="1"/>
      </xdr:nvSpPr>
      <xdr:spPr>
        <a:xfrm>
          <a:off x="13500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121175</xdr:rowOff>
    </xdr:from>
    <xdr:ext cx="405111" cy="259045"/>
    <xdr:sp macro="" textlink="">
      <xdr:nvSpPr>
        <xdr:cNvPr id="776" name="n_4mainValue【児童館】&#10;有形固定資産減価償却率">
          <a:extLst>
            <a:ext uri="{FF2B5EF4-FFF2-40B4-BE49-F238E27FC236}">
              <a16:creationId xmlns:a16="http://schemas.microsoft.com/office/drawing/2014/main" id="{4FC8D313-44BA-4CA5-A976-62E9DADF4ADE}"/>
            </a:ext>
          </a:extLst>
        </xdr:cNvPr>
        <xdr:cNvSpPr txBox="1"/>
      </xdr:nvSpPr>
      <xdr:spPr>
        <a:xfrm>
          <a:off x="12611744" y="138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18054562-67E5-415B-97ED-2A02F476938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40B12543-D8B4-466F-BE8E-0C2A1C7D099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1236D17E-7666-4C9D-870C-C903C9B4054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9DC050F7-C425-4453-B03A-DE65CDC5103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CB38AD67-0678-46F9-BBD9-55F4791CE23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B4304EBC-459D-473B-9F67-07BCC4B8D0B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485D567F-531E-4D52-9447-9A9C4853EFA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7B06ED98-021C-405B-8642-4292FF263C4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BDCCD010-56CB-4F15-8B67-6243255382A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B052220A-9488-4C71-BB48-B3848EF2EAA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a:extLst>
            <a:ext uri="{FF2B5EF4-FFF2-40B4-BE49-F238E27FC236}">
              <a16:creationId xmlns:a16="http://schemas.microsoft.com/office/drawing/2014/main" id="{A435D292-F710-4E87-92B5-7A4BFCF8E58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a:extLst>
            <a:ext uri="{FF2B5EF4-FFF2-40B4-BE49-F238E27FC236}">
              <a16:creationId xmlns:a16="http://schemas.microsoft.com/office/drawing/2014/main" id="{E2758B42-C2CD-409F-AFEB-1269329942A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a:extLst>
            <a:ext uri="{FF2B5EF4-FFF2-40B4-BE49-F238E27FC236}">
              <a16:creationId xmlns:a16="http://schemas.microsoft.com/office/drawing/2014/main" id="{760730CA-9234-4EC4-9220-1EEAF408F13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a:extLst>
            <a:ext uri="{FF2B5EF4-FFF2-40B4-BE49-F238E27FC236}">
              <a16:creationId xmlns:a16="http://schemas.microsoft.com/office/drawing/2014/main" id="{F79C3450-A29B-4B94-B1D1-DF5D33C0E54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a:extLst>
            <a:ext uri="{FF2B5EF4-FFF2-40B4-BE49-F238E27FC236}">
              <a16:creationId xmlns:a16="http://schemas.microsoft.com/office/drawing/2014/main" id="{2F91FB1B-73E1-456F-8EEC-7703C0032E4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a:extLst>
            <a:ext uri="{FF2B5EF4-FFF2-40B4-BE49-F238E27FC236}">
              <a16:creationId xmlns:a16="http://schemas.microsoft.com/office/drawing/2014/main" id="{FF7745CA-6B73-48BD-B73E-52FA1FA5C3E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a:extLst>
            <a:ext uri="{FF2B5EF4-FFF2-40B4-BE49-F238E27FC236}">
              <a16:creationId xmlns:a16="http://schemas.microsoft.com/office/drawing/2014/main" id="{3F9770DF-9089-4251-B924-7E440A7F5C0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a:extLst>
            <a:ext uri="{FF2B5EF4-FFF2-40B4-BE49-F238E27FC236}">
              <a16:creationId xmlns:a16="http://schemas.microsoft.com/office/drawing/2014/main" id="{B2B7AD60-24EA-4DAE-84CB-A0B91A7B6AD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a:extLst>
            <a:ext uri="{FF2B5EF4-FFF2-40B4-BE49-F238E27FC236}">
              <a16:creationId xmlns:a16="http://schemas.microsoft.com/office/drawing/2014/main" id="{A4D9002F-A591-4E2E-B6B7-8C76A788441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a:extLst>
            <a:ext uri="{FF2B5EF4-FFF2-40B4-BE49-F238E27FC236}">
              <a16:creationId xmlns:a16="http://schemas.microsoft.com/office/drawing/2014/main" id="{B7AEDD85-4F17-4722-B3C9-53497C17192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a:extLst>
            <a:ext uri="{FF2B5EF4-FFF2-40B4-BE49-F238E27FC236}">
              <a16:creationId xmlns:a16="http://schemas.microsoft.com/office/drawing/2014/main" id="{ADB7DE7D-9B55-4E26-9203-3A2171FA202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a:extLst>
            <a:ext uri="{FF2B5EF4-FFF2-40B4-BE49-F238E27FC236}">
              <a16:creationId xmlns:a16="http://schemas.microsoft.com/office/drawing/2014/main" id="{ED394E66-3886-46E5-9B6B-9C7836A43D8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6C5CDD27-962B-4AAB-B7E0-2F68B1A0729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38EAB7B-07D0-4EAC-8FFF-7EEF33E6D29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F3A28977-91BA-4CF4-AF39-15E0A278A6A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802" name="直線コネクタ 801">
          <a:extLst>
            <a:ext uri="{FF2B5EF4-FFF2-40B4-BE49-F238E27FC236}">
              <a16:creationId xmlns:a16="http://schemas.microsoft.com/office/drawing/2014/main" id="{DE008E9E-C355-458A-9BEE-E7D75823D096}"/>
            </a:ext>
          </a:extLst>
        </xdr:cNvPr>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803" name="【児童館】&#10;一人当たり面積最小値テキスト">
          <a:extLst>
            <a:ext uri="{FF2B5EF4-FFF2-40B4-BE49-F238E27FC236}">
              <a16:creationId xmlns:a16="http://schemas.microsoft.com/office/drawing/2014/main" id="{FB216E33-CC1C-44D7-AADB-FE30472F10E5}"/>
            </a:ext>
          </a:extLst>
        </xdr:cNvPr>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804" name="直線コネクタ 803">
          <a:extLst>
            <a:ext uri="{FF2B5EF4-FFF2-40B4-BE49-F238E27FC236}">
              <a16:creationId xmlns:a16="http://schemas.microsoft.com/office/drawing/2014/main" id="{BC22217D-9FA4-48A8-9590-C669197E427C}"/>
            </a:ext>
          </a:extLst>
        </xdr:cNvPr>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5" name="【児童館】&#10;一人当たり面積最大値テキスト">
          <a:extLst>
            <a:ext uri="{FF2B5EF4-FFF2-40B4-BE49-F238E27FC236}">
              <a16:creationId xmlns:a16="http://schemas.microsoft.com/office/drawing/2014/main" id="{F27B1AE3-202F-4EE5-9730-8F3EFDC72185}"/>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6" name="直線コネクタ 805">
          <a:extLst>
            <a:ext uri="{FF2B5EF4-FFF2-40B4-BE49-F238E27FC236}">
              <a16:creationId xmlns:a16="http://schemas.microsoft.com/office/drawing/2014/main" id="{BC3DFACD-6FC5-4A4F-A9A3-65CB0C993CA5}"/>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807" name="【児童館】&#10;一人当たり面積平均値テキスト">
          <a:extLst>
            <a:ext uri="{FF2B5EF4-FFF2-40B4-BE49-F238E27FC236}">
              <a16:creationId xmlns:a16="http://schemas.microsoft.com/office/drawing/2014/main" id="{09E165D2-2648-4EA3-8782-1A0981ED9EB8}"/>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8" name="フローチャート: 判断 807">
          <a:extLst>
            <a:ext uri="{FF2B5EF4-FFF2-40B4-BE49-F238E27FC236}">
              <a16:creationId xmlns:a16="http://schemas.microsoft.com/office/drawing/2014/main" id="{7AF5D068-82C8-421C-94D9-2E30D7C9D6E6}"/>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9" name="フローチャート: 判断 808">
          <a:extLst>
            <a:ext uri="{FF2B5EF4-FFF2-40B4-BE49-F238E27FC236}">
              <a16:creationId xmlns:a16="http://schemas.microsoft.com/office/drawing/2014/main" id="{B93D5120-3344-4904-B171-14645549822E}"/>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810" name="フローチャート: 判断 809">
          <a:extLst>
            <a:ext uri="{FF2B5EF4-FFF2-40B4-BE49-F238E27FC236}">
              <a16:creationId xmlns:a16="http://schemas.microsoft.com/office/drawing/2014/main" id="{CCF72C0A-EB90-4F80-9114-B596D2E3E88F}"/>
            </a:ext>
          </a:extLst>
        </xdr:cNvPr>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11" name="フローチャート: 判断 810">
          <a:extLst>
            <a:ext uri="{FF2B5EF4-FFF2-40B4-BE49-F238E27FC236}">
              <a16:creationId xmlns:a16="http://schemas.microsoft.com/office/drawing/2014/main" id="{028653FE-30A0-436A-B85B-74CF6AE6DD8B}"/>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2" name="フローチャート: 判断 811">
          <a:extLst>
            <a:ext uri="{FF2B5EF4-FFF2-40B4-BE49-F238E27FC236}">
              <a16:creationId xmlns:a16="http://schemas.microsoft.com/office/drawing/2014/main" id="{F16F23A7-FA52-442C-B81B-2330EA985441}"/>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9CB177E2-75EB-428D-AAA1-217747A2AE2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A1F6000-3082-41CA-9550-112719E7143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BB2AA3B-3E9A-41D5-8578-D605CC6DB1B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FE57966-FD93-4C12-8B28-3989560B224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963FA7E-7F48-4AE8-B5EA-DE1ACC87B05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818" name="楕円 817">
          <a:extLst>
            <a:ext uri="{FF2B5EF4-FFF2-40B4-BE49-F238E27FC236}">
              <a16:creationId xmlns:a16="http://schemas.microsoft.com/office/drawing/2014/main" id="{ECA1240F-117C-45D0-8C45-12E5A67CF62E}"/>
            </a:ext>
          </a:extLst>
        </xdr:cNvPr>
        <xdr:cNvSpPr/>
      </xdr:nvSpPr>
      <xdr:spPr>
        <a:xfrm>
          <a:off x="22110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108148</xdr:rowOff>
    </xdr:from>
    <xdr:ext cx="469744" cy="259045"/>
    <xdr:sp macro="" textlink="">
      <xdr:nvSpPr>
        <xdr:cNvPr id="819" name="【児童館】&#10;一人当たり面積該当値テキスト">
          <a:extLst>
            <a:ext uri="{FF2B5EF4-FFF2-40B4-BE49-F238E27FC236}">
              <a16:creationId xmlns:a16="http://schemas.microsoft.com/office/drawing/2014/main" id="{10440765-7503-4210-BEAD-B01590E20BE9}"/>
            </a:ext>
          </a:extLst>
        </xdr:cNvPr>
        <xdr:cNvSpPr txBox="1"/>
      </xdr:nvSpPr>
      <xdr:spPr>
        <a:xfrm>
          <a:off x="22199600"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85271</xdr:rowOff>
    </xdr:from>
    <xdr:to>
      <xdr:col>112</xdr:col>
      <xdr:colOff>38100</xdr:colOff>
      <xdr:row>83</xdr:row>
      <xdr:rowOff>15421</xdr:rowOff>
    </xdr:to>
    <xdr:sp macro="" textlink="">
      <xdr:nvSpPr>
        <xdr:cNvPr id="820" name="楕円 819">
          <a:extLst>
            <a:ext uri="{FF2B5EF4-FFF2-40B4-BE49-F238E27FC236}">
              <a16:creationId xmlns:a16="http://schemas.microsoft.com/office/drawing/2014/main" id="{E0217388-0FC9-4E74-A7B9-30F6E3FA53BF}"/>
            </a:ext>
          </a:extLst>
        </xdr:cNvPr>
        <xdr:cNvSpPr/>
      </xdr:nvSpPr>
      <xdr:spPr>
        <a:xfrm>
          <a:off x="2127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136071</xdr:rowOff>
    </xdr:from>
    <xdr:to>
      <xdr:col>116</xdr:col>
      <xdr:colOff>63500</xdr:colOff>
      <xdr:row>82</xdr:row>
      <xdr:rowOff>136071</xdr:rowOff>
    </xdr:to>
    <xdr:cxnSp macro="">
      <xdr:nvCxnSpPr>
        <xdr:cNvPr id="821" name="直線コネクタ 820">
          <a:extLst>
            <a:ext uri="{FF2B5EF4-FFF2-40B4-BE49-F238E27FC236}">
              <a16:creationId xmlns:a16="http://schemas.microsoft.com/office/drawing/2014/main" id="{5DAA8C3A-D686-405C-AAF6-9F8B8D7F8B87}"/>
            </a:ext>
          </a:extLst>
        </xdr:cNvPr>
        <xdr:cNvCxnSpPr/>
      </xdr:nvCxnSpPr>
      <xdr:spPr>
        <a:xfrm>
          <a:off x="21323300" y="141949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85271</xdr:rowOff>
    </xdr:from>
    <xdr:to>
      <xdr:col>107</xdr:col>
      <xdr:colOff>101600</xdr:colOff>
      <xdr:row>83</xdr:row>
      <xdr:rowOff>15421</xdr:rowOff>
    </xdr:to>
    <xdr:sp macro="" textlink="">
      <xdr:nvSpPr>
        <xdr:cNvPr id="822" name="楕円 821">
          <a:extLst>
            <a:ext uri="{FF2B5EF4-FFF2-40B4-BE49-F238E27FC236}">
              <a16:creationId xmlns:a16="http://schemas.microsoft.com/office/drawing/2014/main" id="{D8A3ACED-7BA7-4128-8566-F1A051526344}"/>
            </a:ext>
          </a:extLst>
        </xdr:cNvPr>
        <xdr:cNvSpPr/>
      </xdr:nvSpPr>
      <xdr:spPr>
        <a:xfrm>
          <a:off x="20383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136071</xdr:rowOff>
    </xdr:from>
    <xdr:to>
      <xdr:col>111</xdr:col>
      <xdr:colOff>177800</xdr:colOff>
      <xdr:row>82</xdr:row>
      <xdr:rowOff>136071</xdr:rowOff>
    </xdr:to>
    <xdr:cxnSp macro="">
      <xdr:nvCxnSpPr>
        <xdr:cNvPr id="823" name="直線コネクタ 822">
          <a:extLst>
            <a:ext uri="{FF2B5EF4-FFF2-40B4-BE49-F238E27FC236}">
              <a16:creationId xmlns:a16="http://schemas.microsoft.com/office/drawing/2014/main" id="{3E02E936-418E-4419-8F15-2CF4A2A1A427}"/>
            </a:ext>
          </a:extLst>
        </xdr:cNvPr>
        <xdr:cNvCxnSpPr/>
      </xdr:nvCxnSpPr>
      <xdr:spPr>
        <a:xfrm>
          <a:off x="20434300" y="14194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24" name="楕円 823">
          <a:extLst>
            <a:ext uri="{FF2B5EF4-FFF2-40B4-BE49-F238E27FC236}">
              <a16:creationId xmlns:a16="http://schemas.microsoft.com/office/drawing/2014/main" id="{32FED55C-C1D8-4E37-837D-950D305550CA}"/>
            </a:ext>
          </a:extLst>
        </xdr:cNvPr>
        <xdr:cNvSpPr/>
      </xdr:nvSpPr>
      <xdr:spPr>
        <a:xfrm>
          <a:off x="19494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136071</xdr:rowOff>
    </xdr:from>
    <xdr:to>
      <xdr:col>107</xdr:col>
      <xdr:colOff>50800</xdr:colOff>
      <xdr:row>82</xdr:row>
      <xdr:rowOff>168729</xdr:rowOff>
    </xdr:to>
    <xdr:cxnSp macro="">
      <xdr:nvCxnSpPr>
        <xdr:cNvPr id="825" name="直線コネクタ 824">
          <a:extLst>
            <a:ext uri="{FF2B5EF4-FFF2-40B4-BE49-F238E27FC236}">
              <a16:creationId xmlns:a16="http://schemas.microsoft.com/office/drawing/2014/main" id="{7E599B2E-1C9B-4B1C-8D3B-40DECC0D34C6}"/>
            </a:ext>
          </a:extLst>
        </xdr:cNvPr>
        <xdr:cNvCxnSpPr/>
      </xdr:nvCxnSpPr>
      <xdr:spPr>
        <a:xfrm flipV="1">
          <a:off x="19545300" y="1419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6" name="楕円 825">
          <a:extLst>
            <a:ext uri="{FF2B5EF4-FFF2-40B4-BE49-F238E27FC236}">
              <a16:creationId xmlns:a16="http://schemas.microsoft.com/office/drawing/2014/main" id="{57119E3A-7B77-48EE-9A36-BF57407F1703}"/>
            </a:ext>
          </a:extLst>
        </xdr:cNvPr>
        <xdr:cNvSpPr/>
      </xdr:nvSpPr>
      <xdr:spPr>
        <a:xfrm>
          <a:off x="18605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168729</xdr:rowOff>
    </xdr:from>
    <xdr:to>
      <xdr:col>102</xdr:col>
      <xdr:colOff>114300</xdr:colOff>
      <xdr:row>82</xdr:row>
      <xdr:rowOff>168729</xdr:rowOff>
    </xdr:to>
    <xdr:cxnSp macro="">
      <xdr:nvCxnSpPr>
        <xdr:cNvPr id="827" name="直線コネクタ 826">
          <a:extLst>
            <a:ext uri="{FF2B5EF4-FFF2-40B4-BE49-F238E27FC236}">
              <a16:creationId xmlns:a16="http://schemas.microsoft.com/office/drawing/2014/main" id="{EA97718F-E206-4DFE-A736-BA85B630E618}"/>
            </a:ext>
          </a:extLst>
        </xdr:cNvPr>
        <xdr:cNvCxnSpPr/>
      </xdr:nvCxnSpPr>
      <xdr:spPr>
        <a:xfrm>
          <a:off x="18656300" y="14227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828" name="n_1aveValue【児童館】&#10;一人当たり面積">
          <a:extLst>
            <a:ext uri="{FF2B5EF4-FFF2-40B4-BE49-F238E27FC236}">
              <a16:creationId xmlns:a16="http://schemas.microsoft.com/office/drawing/2014/main" id="{8B825979-EBC0-4102-BB12-FFDB30E59B07}"/>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829" name="n_2aveValue【児童館】&#10;一人当たり面積">
          <a:extLst>
            <a:ext uri="{FF2B5EF4-FFF2-40B4-BE49-F238E27FC236}">
              <a16:creationId xmlns:a16="http://schemas.microsoft.com/office/drawing/2014/main" id="{DDD05F0F-D2B0-4710-8632-81FC14DE9F11}"/>
            </a:ext>
          </a:extLst>
        </xdr:cNvPr>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30" name="n_3aveValue【児童館】&#10;一人当たり面積">
          <a:extLst>
            <a:ext uri="{FF2B5EF4-FFF2-40B4-BE49-F238E27FC236}">
              <a16:creationId xmlns:a16="http://schemas.microsoft.com/office/drawing/2014/main" id="{796D5CD4-82A7-4526-8FA7-D93B0B223026}"/>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31" name="n_4aveValue【児童館】&#10;一人当たり面積">
          <a:extLst>
            <a:ext uri="{FF2B5EF4-FFF2-40B4-BE49-F238E27FC236}">
              <a16:creationId xmlns:a16="http://schemas.microsoft.com/office/drawing/2014/main" id="{5E2FAE82-0048-4EEE-B03E-02A938F7FFD7}"/>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31948</xdr:rowOff>
    </xdr:from>
    <xdr:ext cx="469744" cy="259045"/>
    <xdr:sp macro="" textlink="">
      <xdr:nvSpPr>
        <xdr:cNvPr id="832" name="n_1mainValue【児童館】&#10;一人当たり面積">
          <a:extLst>
            <a:ext uri="{FF2B5EF4-FFF2-40B4-BE49-F238E27FC236}">
              <a16:creationId xmlns:a16="http://schemas.microsoft.com/office/drawing/2014/main" id="{AB6BD59F-0239-4E46-A11A-CED34CBC71C6}"/>
            </a:ext>
          </a:extLst>
        </xdr:cNvPr>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33" name="n_2mainValue【児童館】&#10;一人当たり面積">
          <a:extLst>
            <a:ext uri="{FF2B5EF4-FFF2-40B4-BE49-F238E27FC236}">
              <a16:creationId xmlns:a16="http://schemas.microsoft.com/office/drawing/2014/main" id="{A581A899-5033-4FEA-B64B-C897E6119805}"/>
            </a:ext>
          </a:extLst>
        </xdr:cNvPr>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834" name="n_3mainValue【児童館】&#10;一人当たり面積">
          <a:extLst>
            <a:ext uri="{FF2B5EF4-FFF2-40B4-BE49-F238E27FC236}">
              <a16:creationId xmlns:a16="http://schemas.microsoft.com/office/drawing/2014/main" id="{41658478-C7D8-429D-B9B1-2CB3CA31F1C7}"/>
            </a:ext>
          </a:extLst>
        </xdr:cNvPr>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35" name="n_4mainValue【児童館】&#10;一人当たり面積">
          <a:extLst>
            <a:ext uri="{FF2B5EF4-FFF2-40B4-BE49-F238E27FC236}">
              <a16:creationId xmlns:a16="http://schemas.microsoft.com/office/drawing/2014/main" id="{EDCE994E-E8B1-48F5-BA96-38580003143F}"/>
            </a:ext>
          </a:extLst>
        </xdr:cNvPr>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8CC2176B-ED73-4551-8510-AA57D53D0D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3E318E25-0F55-4626-A7F7-22B2BB6B8CF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D18F8350-8E0D-4086-88BD-D2EE6371E1C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B3B2331C-7C2F-4B4E-BF2B-A5E8DFC2EDA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C345FFF8-6FBD-4130-8FC4-2E88F5B7BA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D77E034B-03F7-4E4A-8914-DA3D18D1512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77B71242-140A-4659-B5AD-AB4B3EC8AF5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F2E69C90-9C5F-4EDC-9104-5F3DD53CCA1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1CE2CDCF-5D31-4E07-AC86-4F9E85821D6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72D808A5-EAAC-4FF9-9B56-5A050331AE8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E167E809-7479-4024-8BF9-6BA44B543D7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257A88BE-1AEE-400B-99F4-515889C721C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13DE3420-5382-4D04-BAE2-3DE05D94B2D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7B62BF65-E26F-45DD-A307-269E8A1C7EE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8229D5C9-B699-4862-92B8-1E8A1DA8DAD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396B3377-3912-4477-BBD1-A2AE365FB78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173FF1EC-EFE6-46D4-91CE-2A00B1F59F5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B2AEB643-3515-4E13-B6A6-E17A9A9B1D5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A10C3B8D-99F7-4729-8AC1-F38476E9FDB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93403F32-4F2F-4F44-94C0-A4075DF666B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B45A7EB7-EB70-43E6-823C-D4EBDF7C23D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541BDF2A-43CF-4203-8868-E44224BDEC0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8" name="テキスト ボックス 857">
          <a:extLst>
            <a:ext uri="{FF2B5EF4-FFF2-40B4-BE49-F238E27FC236}">
              <a16:creationId xmlns:a16="http://schemas.microsoft.com/office/drawing/2014/main" id="{66F8FC5D-1EF1-4BBF-B722-E00B7ADF6E69}"/>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526ED463-5C48-40BA-8706-354255CC4C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a:extLst>
            <a:ext uri="{FF2B5EF4-FFF2-40B4-BE49-F238E27FC236}">
              <a16:creationId xmlns:a16="http://schemas.microsoft.com/office/drawing/2014/main" id="{CFFBB85C-18FA-4881-B1B9-67CD4711B55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237E1270-7B8D-4ADD-875B-5AE2640E91B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108</xdr:row>
      <xdr:rowOff>79466</xdr:rowOff>
    </xdr:to>
    <xdr:cxnSp macro="">
      <xdr:nvCxnSpPr>
        <xdr:cNvPr id="862" name="直線コネクタ 861">
          <a:extLst>
            <a:ext uri="{FF2B5EF4-FFF2-40B4-BE49-F238E27FC236}">
              <a16:creationId xmlns:a16="http://schemas.microsoft.com/office/drawing/2014/main" id="{A2325060-CB28-4140-82AA-2E5B9C3D8F3B}"/>
            </a:ext>
          </a:extLst>
        </xdr:cNvPr>
        <xdr:cNvCxnSpPr/>
      </xdr:nvCxnSpPr>
      <xdr:spPr>
        <a:xfrm flipV="1">
          <a:off x="16318864" y="17172214"/>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863" name="【公民館】&#10;有形固定資産減価償却率最小値テキスト">
          <a:extLst>
            <a:ext uri="{FF2B5EF4-FFF2-40B4-BE49-F238E27FC236}">
              <a16:creationId xmlns:a16="http://schemas.microsoft.com/office/drawing/2014/main" id="{E52E68CD-E1C5-447D-B59E-844532365C13}"/>
            </a:ext>
          </a:extLst>
        </xdr:cNvPr>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864" name="直線コネクタ 863">
          <a:extLst>
            <a:ext uri="{FF2B5EF4-FFF2-40B4-BE49-F238E27FC236}">
              <a16:creationId xmlns:a16="http://schemas.microsoft.com/office/drawing/2014/main" id="{AE41C53E-2609-4BD8-BCBD-465687B07AB3}"/>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405111" cy="259045"/>
    <xdr:sp macro="" textlink="">
      <xdr:nvSpPr>
        <xdr:cNvPr id="865" name="【公民館】&#10;有形固定資産減価償却率最大値テキスト">
          <a:extLst>
            <a:ext uri="{FF2B5EF4-FFF2-40B4-BE49-F238E27FC236}">
              <a16:creationId xmlns:a16="http://schemas.microsoft.com/office/drawing/2014/main" id="{DFD8F061-496A-4777-BE24-19B4DAB19CB9}"/>
            </a:ext>
          </a:extLst>
        </xdr:cNvPr>
        <xdr:cNvSpPr txBox="1"/>
      </xdr:nvSpPr>
      <xdr:spPr>
        <a:xfrm>
          <a:off x="16357600" y="1694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66" name="直線コネクタ 865">
          <a:extLst>
            <a:ext uri="{FF2B5EF4-FFF2-40B4-BE49-F238E27FC236}">
              <a16:creationId xmlns:a16="http://schemas.microsoft.com/office/drawing/2014/main" id="{E443F252-1D02-473A-8722-41F5E8238311}"/>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51543</xdr:rowOff>
    </xdr:from>
    <xdr:ext cx="405111" cy="259045"/>
    <xdr:sp macro="" textlink="">
      <xdr:nvSpPr>
        <xdr:cNvPr id="867" name="【公民館】&#10;有形固定資産減価償却率平均値テキスト">
          <a:extLst>
            <a:ext uri="{FF2B5EF4-FFF2-40B4-BE49-F238E27FC236}">
              <a16:creationId xmlns:a16="http://schemas.microsoft.com/office/drawing/2014/main" id="{360FBB5B-02CF-4FF6-A589-03F98098051D}"/>
            </a:ext>
          </a:extLst>
        </xdr:cNvPr>
        <xdr:cNvSpPr txBox="1"/>
      </xdr:nvSpPr>
      <xdr:spPr>
        <a:xfrm>
          <a:off x="16357600" y="17367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28666</xdr:rowOff>
    </xdr:from>
    <xdr:to>
      <xdr:col>85</xdr:col>
      <xdr:colOff>177800</xdr:colOff>
      <xdr:row>102</xdr:row>
      <xdr:rowOff>130266</xdr:rowOff>
    </xdr:to>
    <xdr:sp macro="" textlink="">
      <xdr:nvSpPr>
        <xdr:cNvPr id="868" name="フローチャート: 判断 867">
          <a:extLst>
            <a:ext uri="{FF2B5EF4-FFF2-40B4-BE49-F238E27FC236}">
              <a16:creationId xmlns:a16="http://schemas.microsoft.com/office/drawing/2014/main" id="{C5288255-4D49-449E-B22E-0490B69B1A99}"/>
            </a:ext>
          </a:extLst>
        </xdr:cNvPr>
        <xdr:cNvSpPr/>
      </xdr:nvSpPr>
      <xdr:spPr>
        <a:xfrm>
          <a:off x="162687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167458</xdr:rowOff>
    </xdr:from>
    <xdr:to>
      <xdr:col>81</xdr:col>
      <xdr:colOff>101600</xdr:colOff>
      <xdr:row>102</xdr:row>
      <xdr:rowOff>97608</xdr:rowOff>
    </xdr:to>
    <xdr:sp macro="" textlink="">
      <xdr:nvSpPr>
        <xdr:cNvPr id="869" name="フローチャート: 判断 868">
          <a:extLst>
            <a:ext uri="{FF2B5EF4-FFF2-40B4-BE49-F238E27FC236}">
              <a16:creationId xmlns:a16="http://schemas.microsoft.com/office/drawing/2014/main" id="{3EF9BFD5-F6D3-4FCF-ABAE-E782758324FD}"/>
            </a:ext>
          </a:extLst>
        </xdr:cNvPr>
        <xdr:cNvSpPr/>
      </xdr:nvSpPr>
      <xdr:spPr>
        <a:xfrm>
          <a:off x="15430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138068</xdr:rowOff>
    </xdr:from>
    <xdr:to>
      <xdr:col>76</xdr:col>
      <xdr:colOff>165100</xdr:colOff>
      <xdr:row>102</xdr:row>
      <xdr:rowOff>68218</xdr:rowOff>
    </xdr:to>
    <xdr:sp macro="" textlink="">
      <xdr:nvSpPr>
        <xdr:cNvPr id="870" name="フローチャート: 判断 869">
          <a:extLst>
            <a:ext uri="{FF2B5EF4-FFF2-40B4-BE49-F238E27FC236}">
              <a16:creationId xmlns:a16="http://schemas.microsoft.com/office/drawing/2014/main" id="{16EF5E76-2A42-4106-A1C1-6C4DC5303632}"/>
            </a:ext>
          </a:extLst>
        </xdr:cNvPr>
        <xdr:cNvSpPr/>
      </xdr:nvSpPr>
      <xdr:spPr>
        <a:xfrm>
          <a:off x="14541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69487</xdr:rowOff>
    </xdr:from>
    <xdr:to>
      <xdr:col>72</xdr:col>
      <xdr:colOff>38100</xdr:colOff>
      <xdr:row>101</xdr:row>
      <xdr:rowOff>171087</xdr:rowOff>
    </xdr:to>
    <xdr:sp macro="" textlink="">
      <xdr:nvSpPr>
        <xdr:cNvPr id="871" name="フローチャート: 判断 870">
          <a:extLst>
            <a:ext uri="{FF2B5EF4-FFF2-40B4-BE49-F238E27FC236}">
              <a16:creationId xmlns:a16="http://schemas.microsoft.com/office/drawing/2014/main" id="{EFA0A895-3710-4614-B186-753C94712E29}"/>
            </a:ext>
          </a:extLst>
        </xdr:cNvPr>
        <xdr:cNvSpPr/>
      </xdr:nvSpPr>
      <xdr:spPr>
        <a:xfrm>
          <a:off x="13652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40095</xdr:rowOff>
    </xdr:from>
    <xdr:to>
      <xdr:col>67</xdr:col>
      <xdr:colOff>101600</xdr:colOff>
      <xdr:row>101</xdr:row>
      <xdr:rowOff>141695</xdr:rowOff>
    </xdr:to>
    <xdr:sp macro="" textlink="">
      <xdr:nvSpPr>
        <xdr:cNvPr id="872" name="フローチャート: 判断 871">
          <a:extLst>
            <a:ext uri="{FF2B5EF4-FFF2-40B4-BE49-F238E27FC236}">
              <a16:creationId xmlns:a16="http://schemas.microsoft.com/office/drawing/2014/main" id="{01461111-99CB-48B5-B0F2-712C3E7A1B72}"/>
            </a:ext>
          </a:extLst>
        </xdr:cNvPr>
        <xdr:cNvSpPr/>
      </xdr:nvSpPr>
      <xdr:spPr>
        <a:xfrm>
          <a:off x="12763500" y="173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F264600F-A861-4FA2-8076-5F325D7E0FC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D621E51-C438-42FB-BE4D-D5316A0C27D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4F792E5F-BD68-41D1-9095-A843D69995F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D07089C-758C-40C0-915A-A783946194F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7288A1E-6CB4-47AF-9858-CA734D5EDBE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78" name="楕円 877">
          <a:extLst>
            <a:ext uri="{FF2B5EF4-FFF2-40B4-BE49-F238E27FC236}">
              <a16:creationId xmlns:a16="http://schemas.microsoft.com/office/drawing/2014/main" id="{B420AC79-5FEC-46D6-A797-49141446C826}"/>
            </a:ext>
          </a:extLst>
        </xdr:cNvPr>
        <xdr:cNvSpPr/>
      </xdr:nvSpPr>
      <xdr:spPr>
        <a:xfrm>
          <a:off x="162687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168746</xdr:rowOff>
    </xdr:from>
    <xdr:ext cx="405111" cy="259045"/>
    <xdr:sp macro="" textlink="">
      <xdr:nvSpPr>
        <xdr:cNvPr id="879" name="【公民館】&#10;有形固定資産減価償却率該当値テキスト">
          <a:extLst>
            <a:ext uri="{FF2B5EF4-FFF2-40B4-BE49-F238E27FC236}">
              <a16:creationId xmlns:a16="http://schemas.microsoft.com/office/drawing/2014/main" id="{D757F77C-1084-4F1F-857C-B63891D0E0AA}"/>
            </a:ext>
          </a:extLst>
        </xdr:cNvPr>
        <xdr:cNvSpPr txBox="1"/>
      </xdr:nvSpPr>
      <xdr:spPr>
        <a:xfrm>
          <a:off x="16357600"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58057</xdr:rowOff>
    </xdr:from>
    <xdr:to>
      <xdr:col>81</xdr:col>
      <xdr:colOff>101600</xdr:colOff>
      <xdr:row>104</xdr:row>
      <xdr:rowOff>159657</xdr:rowOff>
    </xdr:to>
    <xdr:sp macro="" textlink="">
      <xdr:nvSpPr>
        <xdr:cNvPr id="880" name="楕円 879">
          <a:extLst>
            <a:ext uri="{FF2B5EF4-FFF2-40B4-BE49-F238E27FC236}">
              <a16:creationId xmlns:a16="http://schemas.microsoft.com/office/drawing/2014/main" id="{C83F8560-DBB9-4779-822A-BCFF3FB77DC7}"/>
            </a:ext>
          </a:extLst>
        </xdr:cNvPr>
        <xdr:cNvSpPr/>
      </xdr:nvSpPr>
      <xdr:spPr>
        <a:xfrm>
          <a:off x="15430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69669</xdr:rowOff>
    </xdr:from>
    <xdr:to>
      <xdr:col>85</xdr:col>
      <xdr:colOff>127000</xdr:colOff>
      <xdr:row>104</xdr:row>
      <xdr:rowOff>108857</xdr:rowOff>
    </xdr:to>
    <xdr:cxnSp macro="">
      <xdr:nvCxnSpPr>
        <xdr:cNvPr id="881" name="直線コネクタ 880">
          <a:extLst>
            <a:ext uri="{FF2B5EF4-FFF2-40B4-BE49-F238E27FC236}">
              <a16:creationId xmlns:a16="http://schemas.microsoft.com/office/drawing/2014/main" id="{F69CF9C7-42C1-4D5F-9102-9A52C33EE54D}"/>
            </a:ext>
          </a:extLst>
        </xdr:cNvPr>
        <xdr:cNvCxnSpPr/>
      </xdr:nvCxnSpPr>
      <xdr:spPr>
        <a:xfrm flipV="1">
          <a:off x="15481300" y="1790046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882" name="楕円 881">
          <a:extLst>
            <a:ext uri="{FF2B5EF4-FFF2-40B4-BE49-F238E27FC236}">
              <a16:creationId xmlns:a16="http://schemas.microsoft.com/office/drawing/2014/main" id="{3D65B333-CB82-4253-9598-A1D9ADF9E14A}"/>
            </a:ext>
          </a:extLst>
        </xdr:cNvPr>
        <xdr:cNvSpPr/>
      </xdr:nvSpPr>
      <xdr:spPr>
        <a:xfrm>
          <a:off x="14541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53339</xdr:rowOff>
    </xdr:from>
    <xdr:to>
      <xdr:col>81</xdr:col>
      <xdr:colOff>50800</xdr:colOff>
      <xdr:row>104</xdr:row>
      <xdr:rowOff>108857</xdr:rowOff>
    </xdr:to>
    <xdr:cxnSp macro="">
      <xdr:nvCxnSpPr>
        <xdr:cNvPr id="883" name="直線コネクタ 882">
          <a:extLst>
            <a:ext uri="{FF2B5EF4-FFF2-40B4-BE49-F238E27FC236}">
              <a16:creationId xmlns:a16="http://schemas.microsoft.com/office/drawing/2014/main" id="{1EC1FC49-4776-4E37-911A-807B0DE43223}"/>
            </a:ext>
          </a:extLst>
        </xdr:cNvPr>
        <xdr:cNvCxnSpPr/>
      </xdr:nvCxnSpPr>
      <xdr:spPr>
        <a:xfrm>
          <a:off x="14592300" y="17884139"/>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115207</xdr:rowOff>
    </xdr:from>
    <xdr:to>
      <xdr:col>72</xdr:col>
      <xdr:colOff>38100</xdr:colOff>
      <xdr:row>104</xdr:row>
      <xdr:rowOff>45357</xdr:rowOff>
    </xdr:to>
    <xdr:sp macro="" textlink="">
      <xdr:nvSpPr>
        <xdr:cNvPr id="884" name="楕円 883">
          <a:extLst>
            <a:ext uri="{FF2B5EF4-FFF2-40B4-BE49-F238E27FC236}">
              <a16:creationId xmlns:a16="http://schemas.microsoft.com/office/drawing/2014/main" id="{66B640E9-EB6A-421B-BE19-803C66AB2B2B}"/>
            </a:ext>
          </a:extLst>
        </xdr:cNvPr>
        <xdr:cNvSpPr/>
      </xdr:nvSpPr>
      <xdr:spPr>
        <a:xfrm>
          <a:off x="13652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166007</xdr:rowOff>
    </xdr:from>
    <xdr:to>
      <xdr:col>76</xdr:col>
      <xdr:colOff>114300</xdr:colOff>
      <xdr:row>104</xdr:row>
      <xdr:rowOff>53339</xdr:rowOff>
    </xdr:to>
    <xdr:cxnSp macro="">
      <xdr:nvCxnSpPr>
        <xdr:cNvPr id="885" name="直線コネクタ 884">
          <a:extLst>
            <a:ext uri="{FF2B5EF4-FFF2-40B4-BE49-F238E27FC236}">
              <a16:creationId xmlns:a16="http://schemas.microsoft.com/office/drawing/2014/main" id="{9DF9EF0A-FD81-44A5-956A-FFAB9755FB70}"/>
            </a:ext>
          </a:extLst>
        </xdr:cNvPr>
        <xdr:cNvCxnSpPr/>
      </xdr:nvCxnSpPr>
      <xdr:spPr>
        <a:xfrm>
          <a:off x="13703300" y="17825357"/>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46627</xdr:rowOff>
    </xdr:from>
    <xdr:to>
      <xdr:col>67</xdr:col>
      <xdr:colOff>101600</xdr:colOff>
      <xdr:row>103</xdr:row>
      <xdr:rowOff>148227</xdr:rowOff>
    </xdr:to>
    <xdr:sp macro="" textlink="">
      <xdr:nvSpPr>
        <xdr:cNvPr id="886" name="楕円 885">
          <a:extLst>
            <a:ext uri="{FF2B5EF4-FFF2-40B4-BE49-F238E27FC236}">
              <a16:creationId xmlns:a16="http://schemas.microsoft.com/office/drawing/2014/main" id="{D6733385-374B-4EBC-B66C-A4DB958DE432}"/>
            </a:ext>
          </a:extLst>
        </xdr:cNvPr>
        <xdr:cNvSpPr/>
      </xdr:nvSpPr>
      <xdr:spPr>
        <a:xfrm>
          <a:off x="127635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97427</xdr:rowOff>
    </xdr:from>
    <xdr:to>
      <xdr:col>71</xdr:col>
      <xdr:colOff>177800</xdr:colOff>
      <xdr:row>103</xdr:row>
      <xdr:rowOff>166007</xdr:rowOff>
    </xdr:to>
    <xdr:cxnSp macro="">
      <xdr:nvCxnSpPr>
        <xdr:cNvPr id="887" name="直線コネクタ 886">
          <a:extLst>
            <a:ext uri="{FF2B5EF4-FFF2-40B4-BE49-F238E27FC236}">
              <a16:creationId xmlns:a16="http://schemas.microsoft.com/office/drawing/2014/main" id="{252D43FC-C452-4FB0-B167-FA7462D52C64}"/>
            </a:ext>
          </a:extLst>
        </xdr:cNvPr>
        <xdr:cNvCxnSpPr/>
      </xdr:nvCxnSpPr>
      <xdr:spPr>
        <a:xfrm>
          <a:off x="12814300" y="1775677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114135</xdr:rowOff>
    </xdr:from>
    <xdr:ext cx="405111" cy="259045"/>
    <xdr:sp macro="" textlink="">
      <xdr:nvSpPr>
        <xdr:cNvPr id="888" name="n_1aveValue【公民館】&#10;有形固定資産減価償却率">
          <a:extLst>
            <a:ext uri="{FF2B5EF4-FFF2-40B4-BE49-F238E27FC236}">
              <a16:creationId xmlns:a16="http://schemas.microsoft.com/office/drawing/2014/main" id="{07984BB0-EB0D-44E2-8854-E5E93B5D1831}"/>
            </a:ext>
          </a:extLst>
        </xdr:cNvPr>
        <xdr:cNvSpPr txBox="1"/>
      </xdr:nvSpPr>
      <xdr:spPr>
        <a:xfrm>
          <a:off x="152660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84745</xdr:rowOff>
    </xdr:from>
    <xdr:ext cx="405111" cy="259045"/>
    <xdr:sp macro="" textlink="">
      <xdr:nvSpPr>
        <xdr:cNvPr id="889" name="n_2aveValue【公民館】&#10;有形固定資産減価償却率">
          <a:extLst>
            <a:ext uri="{FF2B5EF4-FFF2-40B4-BE49-F238E27FC236}">
              <a16:creationId xmlns:a16="http://schemas.microsoft.com/office/drawing/2014/main" id="{28548557-3D1E-49C6-8064-40BA4742D1F1}"/>
            </a:ext>
          </a:extLst>
        </xdr:cNvPr>
        <xdr:cNvSpPr txBox="1"/>
      </xdr:nvSpPr>
      <xdr:spPr>
        <a:xfrm>
          <a:off x="143897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16164</xdr:rowOff>
    </xdr:from>
    <xdr:ext cx="405111" cy="259045"/>
    <xdr:sp macro="" textlink="">
      <xdr:nvSpPr>
        <xdr:cNvPr id="890" name="n_3aveValue【公民館】&#10;有形固定資産減価償却率">
          <a:extLst>
            <a:ext uri="{FF2B5EF4-FFF2-40B4-BE49-F238E27FC236}">
              <a16:creationId xmlns:a16="http://schemas.microsoft.com/office/drawing/2014/main" id="{9F0CECF0-E142-4268-A3AE-D14662B7562A}"/>
            </a:ext>
          </a:extLst>
        </xdr:cNvPr>
        <xdr:cNvSpPr txBox="1"/>
      </xdr:nvSpPr>
      <xdr:spPr>
        <a:xfrm>
          <a:off x="13500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158222</xdr:rowOff>
    </xdr:from>
    <xdr:ext cx="405111" cy="259045"/>
    <xdr:sp macro="" textlink="">
      <xdr:nvSpPr>
        <xdr:cNvPr id="891" name="n_4aveValue【公民館】&#10;有形固定資産減価償却率">
          <a:extLst>
            <a:ext uri="{FF2B5EF4-FFF2-40B4-BE49-F238E27FC236}">
              <a16:creationId xmlns:a16="http://schemas.microsoft.com/office/drawing/2014/main" id="{B46366E6-B0D7-4DCD-9754-B7EEF24B9EDF}"/>
            </a:ext>
          </a:extLst>
        </xdr:cNvPr>
        <xdr:cNvSpPr txBox="1"/>
      </xdr:nvSpPr>
      <xdr:spPr>
        <a:xfrm>
          <a:off x="126117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150784</xdr:rowOff>
    </xdr:from>
    <xdr:ext cx="405111" cy="259045"/>
    <xdr:sp macro="" textlink="">
      <xdr:nvSpPr>
        <xdr:cNvPr id="892" name="n_1mainValue【公民館】&#10;有形固定資産減価償却率">
          <a:extLst>
            <a:ext uri="{FF2B5EF4-FFF2-40B4-BE49-F238E27FC236}">
              <a16:creationId xmlns:a16="http://schemas.microsoft.com/office/drawing/2014/main" id="{7A3D2CC8-6FBE-4D7A-85FF-CE9BCBD5BBE0}"/>
            </a:ext>
          </a:extLst>
        </xdr:cNvPr>
        <xdr:cNvSpPr txBox="1"/>
      </xdr:nvSpPr>
      <xdr:spPr>
        <a:xfrm>
          <a:off x="15266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893" name="n_2mainValue【公民館】&#10;有形固定資産減価償却率">
          <a:extLst>
            <a:ext uri="{FF2B5EF4-FFF2-40B4-BE49-F238E27FC236}">
              <a16:creationId xmlns:a16="http://schemas.microsoft.com/office/drawing/2014/main" id="{F2E219DF-8E95-4316-8263-33194475971B}"/>
            </a:ext>
          </a:extLst>
        </xdr:cNvPr>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36484</xdr:rowOff>
    </xdr:from>
    <xdr:ext cx="405111" cy="259045"/>
    <xdr:sp macro="" textlink="">
      <xdr:nvSpPr>
        <xdr:cNvPr id="894" name="n_3mainValue【公民館】&#10;有形固定資産減価償却率">
          <a:extLst>
            <a:ext uri="{FF2B5EF4-FFF2-40B4-BE49-F238E27FC236}">
              <a16:creationId xmlns:a16="http://schemas.microsoft.com/office/drawing/2014/main" id="{5198BBA1-C1B7-4FA0-AECB-108B3EB649F7}"/>
            </a:ext>
          </a:extLst>
        </xdr:cNvPr>
        <xdr:cNvSpPr txBox="1"/>
      </xdr:nvSpPr>
      <xdr:spPr>
        <a:xfrm>
          <a:off x="135007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139354</xdr:rowOff>
    </xdr:from>
    <xdr:ext cx="405111" cy="259045"/>
    <xdr:sp macro="" textlink="">
      <xdr:nvSpPr>
        <xdr:cNvPr id="895" name="n_4mainValue【公民館】&#10;有形固定資産減価償却率">
          <a:extLst>
            <a:ext uri="{FF2B5EF4-FFF2-40B4-BE49-F238E27FC236}">
              <a16:creationId xmlns:a16="http://schemas.microsoft.com/office/drawing/2014/main" id="{475628B5-D99E-4EDB-9B59-94FC6C271A11}"/>
            </a:ext>
          </a:extLst>
        </xdr:cNvPr>
        <xdr:cNvSpPr txBox="1"/>
      </xdr:nvSpPr>
      <xdr:spPr>
        <a:xfrm>
          <a:off x="12611744" y="1779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71AC0DB2-7CF7-4A39-8D65-D731BBCA8C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1C33279D-C90D-4C71-9E37-FD97F4C7C6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41CB72D0-31D7-4806-9D0F-9088857F038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B1AFDD89-1FD5-4296-8DE7-10523C8A7DA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90D1C434-5FE1-49F1-B595-3EF092AA45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30A295DB-8D6C-483C-AC41-0DC0285E6D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7C79D91F-FB52-43CC-9893-78797EC0A15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47F3E03B-EE29-4028-9CDD-CBF3E31DD9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FA285A7E-52D7-4F79-B2DA-E9A7518D7EB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D1FF4AF5-37BF-4DC3-AF0F-39CF6D368BE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06" name="直線コネクタ 905">
          <a:extLst>
            <a:ext uri="{FF2B5EF4-FFF2-40B4-BE49-F238E27FC236}">
              <a16:creationId xmlns:a16="http://schemas.microsoft.com/office/drawing/2014/main" id="{B5874A14-235A-4011-BA9F-0DCAA2EA9887}"/>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7" name="テキスト ボックス 906">
          <a:extLst>
            <a:ext uri="{FF2B5EF4-FFF2-40B4-BE49-F238E27FC236}">
              <a16:creationId xmlns:a16="http://schemas.microsoft.com/office/drawing/2014/main" id="{392AC97E-31E1-4F8E-AE6D-E3CCB26C9DEE}"/>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a:extLst>
            <a:ext uri="{FF2B5EF4-FFF2-40B4-BE49-F238E27FC236}">
              <a16:creationId xmlns:a16="http://schemas.microsoft.com/office/drawing/2014/main" id="{2444789C-C603-4135-8018-BBDC149A400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a:extLst>
            <a:ext uri="{FF2B5EF4-FFF2-40B4-BE49-F238E27FC236}">
              <a16:creationId xmlns:a16="http://schemas.microsoft.com/office/drawing/2014/main" id="{DC31D7FE-A39A-4107-943C-0CBF681734A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0" name="直線コネクタ 909">
          <a:extLst>
            <a:ext uri="{FF2B5EF4-FFF2-40B4-BE49-F238E27FC236}">
              <a16:creationId xmlns:a16="http://schemas.microsoft.com/office/drawing/2014/main" id="{C85D6B91-017F-4396-B367-7573D8EDC31B}"/>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1" name="テキスト ボックス 910">
          <a:extLst>
            <a:ext uri="{FF2B5EF4-FFF2-40B4-BE49-F238E27FC236}">
              <a16:creationId xmlns:a16="http://schemas.microsoft.com/office/drawing/2014/main" id="{A1C8A598-0424-4B65-833A-ED0B966AA0D2}"/>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2F29C0CF-2027-4396-B5B5-B5D4B79F78B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E1830FF7-DA4F-40FD-8072-11CDE99B1F0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222095B1-6CA9-48E6-BF50-BBE9519EAF5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36195</xdr:rowOff>
    </xdr:to>
    <xdr:cxnSp macro="">
      <xdr:nvCxnSpPr>
        <xdr:cNvPr id="915" name="直線コネクタ 914">
          <a:extLst>
            <a:ext uri="{FF2B5EF4-FFF2-40B4-BE49-F238E27FC236}">
              <a16:creationId xmlns:a16="http://schemas.microsoft.com/office/drawing/2014/main" id="{167F8903-A988-472E-8971-345E60D126F4}"/>
            </a:ext>
          </a:extLst>
        </xdr:cNvPr>
        <xdr:cNvCxnSpPr/>
      </xdr:nvCxnSpPr>
      <xdr:spPr>
        <a:xfrm flipV="1">
          <a:off x="22160864" y="17198339"/>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916" name="【公民館】&#10;一人当たり面積最小値テキスト">
          <a:extLst>
            <a:ext uri="{FF2B5EF4-FFF2-40B4-BE49-F238E27FC236}">
              <a16:creationId xmlns:a16="http://schemas.microsoft.com/office/drawing/2014/main" id="{D64F1B03-3484-4963-B93A-39B98B9CCC5A}"/>
            </a:ext>
          </a:extLst>
        </xdr:cNvPr>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917" name="直線コネクタ 916">
          <a:extLst>
            <a:ext uri="{FF2B5EF4-FFF2-40B4-BE49-F238E27FC236}">
              <a16:creationId xmlns:a16="http://schemas.microsoft.com/office/drawing/2014/main" id="{7397B86E-8348-45C7-87A3-852DA45E2934}"/>
            </a:ext>
          </a:extLst>
        </xdr:cNvPr>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8" name="【公民館】&#10;一人当たり面積最大値テキスト">
          <a:extLst>
            <a:ext uri="{FF2B5EF4-FFF2-40B4-BE49-F238E27FC236}">
              <a16:creationId xmlns:a16="http://schemas.microsoft.com/office/drawing/2014/main" id="{76FBEB99-DC69-45DB-8E09-ECAB21270BF4}"/>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9" name="直線コネクタ 918">
          <a:extLst>
            <a:ext uri="{FF2B5EF4-FFF2-40B4-BE49-F238E27FC236}">
              <a16:creationId xmlns:a16="http://schemas.microsoft.com/office/drawing/2014/main" id="{A90AB580-6B22-4026-9E61-2A78BCEB68E3}"/>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26688</xdr:rowOff>
    </xdr:from>
    <xdr:ext cx="469744" cy="259045"/>
    <xdr:sp macro="" textlink="">
      <xdr:nvSpPr>
        <xdr:cNvPr id="920" name="【公民館】&#10;一人当たり面積平均値テキスト">
          <a:extLst>
            <a:ext uri="{FF2B5EF4-FFF2-40B4-BE49-F238E27FC236}">
              <a16:creationId xmlns:a16="http://schemas.microsoft.com/office/drawing/2014/main" id="{EC195DAB-AEBF-4440-91C7-988FA429DD94}"/>
            </a:ext>
          </a:extLst>
        </xdr:cNvPr>
        <xdr:cNvSpPr txBox="1"/>
      </xdr:nvSpPr>
      <xdr:spPr>
        <a:xfrm>
          <a:off x="221996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921" name="フローチャート: 判断 920">
          <a:extLst>
            <a:ext uri="{FF2B5EF4-FFF2-40B4-BE49-F238E27FC236}">
              <a16:creationId xmlns:a16="http://schemas.microsoft.com/office/drawing/2014/main" id="{137D2C53-49F9-410F-BF42-CA707DC682F9}"/>
            </a:ext>
          </a:extLst>
        </xdr:cNvPr>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139700</xdr:rowOff>
    </xdr:from>
    <xdr:to>
      <xdr:col>112</xdr:col>
      <xdr:colOff>38100</xdr:colOff>
      <xdr:row>104</xdr:row>
      <xdr:rowOff>69850</xdr:rowOff>
    </xdr:to>
    <xdr:sp macro="" textlink="">
      <xdr:nvSpPr>
        <xdr:cNvPr id="922" name="フローチャート: 判断 921">
          <a:extLst>
            <a:ext uri="{FF2B5EF4-FFF2-40B4-BE49-F238E27FC236}">
              <a16:creationId xmlns:a16="http://schemas.microsoft.com/office/drawing/2014/main" id="{2477FAD8-FE30-4331-97EE-DC61A9742B34}"/>
            </a:ext>
          </a:extLst>
        </xdr:cNvPr>
        <xdr:cNvSpPr/>
      </xdr:nvSpPr>
      <xdr:spPr>
        <a:xfrm>
          <a:off x="2127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8255</xdr:rowOff>
    </xdr:from>
    <xdr:to>
      <xdr:col>107</xdr:col>
      <xdr:colOff>101600</xdr:colOff>
      <xdr:row>104</xdr:row>
      <xdr:rowOff>109855</xdr:rowOff>
    </xdr:to>
    <xdr:sp macro="" textlink="">
      <xdr:nvSpPr>
        <xdr:cNvPr id="923" name="フローチャート: 判断 922">
          <a:extLst>
            <a:ext uri="{FF2B5EF4-FFF2-40B4-BE49-F238E27FC236}">
              <a16:creationId xmlns:a16="http://schemas.microsoft.com/office/drawing/2014/main" id="{537694CE-8485-4DB4-B18B-575CDA0E90B4}"/>
            </a:ext>
          </a:extLst>
        </xdr:cNvPr>
        <xdr:cNvSpPr/>
      </xdr:nvSpPr>
      <xdr:spPr>
        <a:xfrm>
          <a:off x="20383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156845</xdr:rowOff>
    </xdr:from>
    <xdr:to>
      <xdr:col>102</xdr:col>
      <xdr:colOff>165100</xdr:colOff>
      <xdr:row>104</xdr:row>
      <xdr:rowOff>86995</xdr:rowOff>
    </xdr:to>
    <xdr:sp macro="" textlink="">
      <xdr:nvSpPr>
        <xdr:cNvPr id="924" name="フローチャート: 判断 923">
          <a:extLst>
            <a:ext uri="{FF2B5EF4-FFF2-40B4-BE49-F238E27FC236}">
              <a16:creationId xmlns:a16="http://schemas.microsoft.com/office/drawing/2014/main" id="{EB246294-DC8E-472B-B240-44A6D339E722}"/>
            </a:ext>
          </a:extLst>
        </xdr:cNvPr>
        <xdr:cNvSpPr/>
      </xdr:nvSpPr>
      <xdr:spPr>
        <a:xfrm>
          <a:off x="19494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168275</xdr:rowOff>
    </xdr:from>
    <xdr:to>
      <xdr:col>98</xdr:col>
      <xdr:colOff>38100</xdr:colOff>
      <xdr:row>104</xdr:row>
      <xdr:rowOff>98425</xdr:rowOff>
    </xdr:to>
    <xdr:sp macro="" textlink="">
      <xdr:nvSpPr>
        <xdr:cNvPr id="925" name="フローチャート: 判断 924">
          <a:extLst>
            <a:ext uri="{FF2B5EF4-FFF2-40B4-BE49-F238E27FC236}">
              <a16:creationId xmlns:a16="http://schemas.microsoft.com/office/drawing/2014/main" id="{62E55967-8092-47A4-B532-7C21DB01CD0D}"/>
            </a:ext>
          </a:extLst>
        </xdr:cNvPr>
        <xdr:cNvSpPr/>
      </xdr:nvSpPr>
      <xdr:spPr>
        <a:xfrm>
          <a:off x="18605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71678269-4AD8-490F-9853-330E3BAA8B5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F47A0CA8-E5E8-4E4E-9521-D0211D28D8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B40A67D3-090F-4FEA-B468-23876DE8CF0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4E18158-FA4F-4E91-968D-931B19F34FB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60CDECE-3441-4619-855F-FCFB030D0D6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31114</xdr:rowOff>
    </xdr:from>
    <xdr:to>
      <xdr:col>116</xdr:col>
      <xdr:colOff>114300</xdr:colOff>
      <xdr:row>101</xdr:row>
      <xdr:rowOff>132714</xdr:rowOff>
    </xdr:to>
    <xdr:sp macro="" textlink="">
      <xdr:nvSpPr>
        <xdr:cNvPr id="931" name="楕円 930">
          <a:extLst>
            <a:ext uri="{FF2B5EF4-FFF2-40B4-BE49-F238E27FC236}">
              <a16:creationId xmlns:a16="http://schemas.microsoft.com/office/drawing/2014/main" id="{A0A041A4-885C-423F-9BE7-EAE871A91506}"/>
            </a:ext>
          </a:extLst>
        </xdr:cNvPr>
        <xdr:cNvSpPr/>
      </xdr:nvSpPr>
      <xdr:spPr>
        <a:xfrm>
          <a:off x="22110700" y="173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53991</xdr:rowOff>
    </xdr:from>
    <xdr:ext cx="469744" cy="259045"/>
    <xdr:sp macro="" textlink="">
      <xdr:nvSpPr>
        <xdr:cNvPr id="932" name="【公民館】&#10;一人当たり面積該当値テキスト">
          <a:extLst>
            <a:ext uri="{FF2B5EF4-FFF2-40B4-BE49-F238E27FC236}">
              <a16:creationId xmlns:a16="http://schemas.microsoft.com/office/drawing/2014/main" id="{FC105789-E042-4558-9655-97473A6507E6}"/>
            </a:ext>
          </a:extLst>
        </xdr:cNvPr>
        <xdr:cNvSpPr txBox="1"/>
      </xdr:nvSpPr>
      <xdr:spPr>
        <a:xfrm>
          <a:off x="22199600" y="1719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48261</xdr:rowOff>
    </xdr:from>
    <xdr:to>
      <xdr:col>112</xdr:col>
      <xdr:colOff>38100</xdr:colOff>
      <xdr:row>101</xdr:row>
      <xdr:rowOff>149861</xdr:rowOff>
    </xdr:to>
    <xdr:sp macro="" textlink="">
      <xdr:nvSpPr>
        <xdr:cNvPr id="933" name="楕円 932">
          <a:extLst>
            <a:ext uri="{FF2B5EF4-FFF2-40B4-BE49-F238E27FC236}">
              <a16:creationId xmlns:a16="http://schemas.microsoft.com/office/drawing/2014/main" id="{7702D7CF-6BC6-4B5C-86BA-6D77AF335328}"/>
            </a:ext>
          </a:extLst>
        </xdr:cNvPr>
        <xdr:cNvSpPr/>
      </xdr:nvSpPr>
      <xdr:spPr>
        <a:xfrm>
          <a:off x="21272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81914</xdr:rowOff>
    </xdr:from>
    <xdr:to>
      <xdr:col>116</xdr:col>
      <xdr:colOff>63500</xdr:colOff>
      <xdr:row>101</xdr:row>
      <xdr:rowOff>99061</xdr:rowOff>
    </xdr:to>
    <xdr:cxnSp macro="">
      <xdr:nvCxnSpPr>
        <xdr:cNvPr id="934" name="直線コネクタ 933">
          <a:extLst>
            <a:ext uri="{FF2B5EF4-FFF2-40B4-BE49-F238E27FC236}">
              <a16:creationId xmlns:a16="http://schemas.microsoft.com/office/drawing/2014/main" id="{9DEEEA27-0EE4-4864-8B3F-079C8417DB95}"/>
            </a:ext>
          </a:extLst>
        </xdr:cNvPr>
        <xdr:cNvCxnSpPr/>
      </xdr:nvCxnSpPr>
      <xdr:spPr>
        <a:xfrm flipV="1">
          <a:off x="21323300" y="1739836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65405</xdr:rowOff>
    </xdr:from>
    <xdr:to>
      <xdr:col>107</xdr:col>
      <xdr:colOff>101600</xdr:colOff>
      <xdr:row>101</xdr:row>
      <xdr:rowOff>167005</xdr:rowOff>
    </xdr:to>
    <xdr:sp macro="" textlink="">
      <xdr:nvSpPr>
        <xdr:cNvPr id="935" name="楕円 934">
          <a:extLst>
            <a:ext uri="{FF2B5EF4-FFF2-40B4-BE49-F238E27FC236}">
              <a16:creationId xmlns:a16="http://schemas.microsoft.com/office/drawing/2014/main" id="{DB4CBD5F-61EC-41D5-A5EF-DB0A789A8880}"/>
            </a:ext>
          </a:extLst>
        </xdr:cNvPr>
        <xdr:cNvSpPr/>
      </xdr:nvSpPr>
      <xdr:spPr>
        <a:xfrm>
          <a:off x="20383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99061</xdr:rowOff>
    </xdr:from>
    <xdr:to>
      <xdr:col>111</xdr:col>
      <xdr:colOff>177800</xdr:colOff>
      <xdr:row>101</xdr:row>
      <xdr:rowOff>116205</xdr:rowOff>
    </xdr:to>
    <xdr:cxnSp macro="">
      <xdr:nvCxnSpPr>
        <xdr:cNvPr id="936" name="直線コネクタ 935">
          <a:extLst>
            <a:ext uri="{FF2B5EF4-FFF2-40B4-BE49-F238E27FC236}">
              <a16:creationId xmlns:a16="http://schemas.microsoft.com/office/drawing/2014/main" id="{76439457-52EA-4429-8E8D-8AB779379816}"/>
            </a:ext>
          </a:extLst>
        </xdr:cNvPr>
        <xdr:cNvCxnSpPr/>
      </xdr:nvCxnSpPr>
      <xdr:spPr>
        <a:xfrm flipV="1">
          <a:off x="20434300" y="174155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76836</xdr:rowOff>
    </xdr:from>
    <xdr:to>
      <xdr:col>102</xdr:col>
      <xdr:colOff>165100</xdr:colOff>
      <xdr:row>102</xdr:row>
      <xdr:rowOff>6986</xdr:rowOff>
    </xdr:to>
    <xdr:sp macro="" textlink="">
      <xdr:nvSpPr>
        <xdr:cNvPr id="937" name="楕円 936">
          <a:extLst>
            <a:ext uri="{FF2B5EF4-FFF2-40B4-BE49-F238E27FC236}">
              <a16:creationId xmlns:a16="http://schemas.microsoft.com/office/drawing/2014/main" id="{C89EB1E6-F3E7-459C-AF3C-45F3045B9542}"/>
            </a:ext>
          </a:extLst>
        </xdr:cNvPr>
        <xdr:cNvSpPr/>
      </xdr:nvSpPr>
      <xdr:spPr>
        <a:xfrm>
          <a:off x="194945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116205</xdr:rowOff>
    </xdr:from>
    <xdr:to>
      <xdr:col>107</xdr:col>
      <xdr:colOff>50800</xdr:colOff>
      <xdr:row>101</xdr:row>
      <xdr:rowOff>127636</xdr:rowOff>
    </xdr:to>
    <xdr:cxnSp macro="">
      <xdr:nvCxnSpPr>
        <xdr:cNvPr id="938" name="直線コネクタ 937">
          <a:extLst>
            <a:ext uri="{FF2B5EF4-FFF2-40B4-BE49-F238E27FC236}">
              <a16:creationId xmlns:a16="http://schemas.microsoft.com/office/drawing/2014/main" id="{AE68A936-1197-4A6C-AD7A-B3F6E8D499B6}"/>
            </a:ext>
          </a:extLst>
        </xdr:cNvPr>
        <xdr:cNvCxnSpPr/>
      </xdr:nvCxnSpPr>
      <xdr:spPr>
        <a:xfrm flipV="1">
          <a:off x="19545300" y="174326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82550</xdr:rowOff>
    </xdr:from>
    <xdr:to>
      <xdr:col>98</xdr:col>
      <xdr:colOff>38100</xdr:colOff>
      <xdr:row>102</xdr:row>
      <xdr:rowOff>12700</xdr:rowOff>
    </xdr:to>
    <xdr:sp macro="" textlink="">
      <xdr:nvSpPr>
        <xdr:cNvPr id="939" name="楕円 938">
          <a:extLst>
            <a:ext uri="{FF2B5EF4-FFF2-40B4-BE49-F238E27FC236}">
              <a16:creationId xmlns:a16="http://schemas.microsoft.com/office/drawing/2014/main" id="{4135CF72-4092-4122-A7F3-73EF3B12C87A}"/>
            </a:ext>
          </a:extLst>
        </xdr:cNvPr>
        <xdr:cNvSpPr/>
      </xdr:nvSpPr>
      <xdr:spPr>
        <a:xfrm>
          <a:off x="18605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127636</xdr:rowOff>
    </xdr:from>
    <xdr:to>
      <xdr:col>102</xdr:col>
      <xdr:colOff>114300</xdr:colOff>
      <xdr:row>101</xdr:row>
      <xdr:rowOff>133350</xdr:rowOff>
    </xdr:to>
    <xdr:cxnSp macro="">
      <xdr:nvCxnSpPr>
        <xdr:cNvPr id="940" name="直線コネクタ 939">
          <a:extLst>
            <a:ext uri="{FF2B5EF4-FFF2-40B4-BE49-F238E27FC236}">
              <a16:creationId xmlns:a16="http://schemas.microsoft.com/office/drawing/2014/main" id="{6036F193-517A-49AA-9010-CD3C5118F627}"/>
            </a:ext>
          </a:extLst>
        </xdr:cNvPr>
        <xdr:cNvCxnSpPr/>
      </xdr:nvCxnSpPr>
      <xdr:spPr>
        <a:xfrm flipV="1">
          <a:off x="18656300" y="174440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60977</xdr:rowOff>
    </xdr:from>
    <xdr:ext cx="469744" cy="259045"/>
    <xdr:sp macro="" textlink="">
      <xdr:nvSpPr>
        <xdr:cNvPr id="941" name="n_1aveValue【公民館】&#10;一人当たり面積">
          <a:extLst>
            <a:ext uri="{FF2B5EF4-FFF2-40B4-BE49-F238E27FC236}">
              <a16:creationId xmlns:a16="http://schemas.microsoft.com/office/drawing/2014/main" id="{306553F7-4268-484E-930D-3AEB4238E61B}"/>
            </a:ext>
          </a:extLst>
        </xdr:cNvPr>
        <xdr:cNvSpPr txBox="1"/>
      </xdr:nvSpPr>
      <xdr:spPr>
        <a:xfrm>
          <a:off x="210757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100982</xdr:rowOff>
    </xdr:from>
    <xdr:ext cx="469744" cy="259045"/>
    <xdr:sp macro="" textlink="">
      <xdr:nvSpPr>
        <xdr:cNvPr id="942" name="n_2aveValue【公民館】&#10;一人当たり面積">
          <a:extLst>
            <a:ext uri="{FF2B5EF4-FFF2-40B4-BE49-F238E27FC236}">
              <a16:creationId xmlns:a16="http://schemas.microsoft.com/office/drawing/2014/main" id="{C9569F52-842B-45E3-A5EC-7DDE1FFC32EC}"/>
            </a:ext>
          </a:extLst>
        </xdr:cNvPr>
        <xdr:cNvSpPr txBox="1"/>
      </xdr:nvSpPr>
      <xdr:spPr>
        <a:xfrm>
          <a:off x="20199427" y="179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78122</xdr:rowOff>
    </xdr:from>
    <xdr:ext cx="469744" cy="259045"/>
    <xdr:sp macro="" textlink="">
      <xdr:nvSpPr>
        <xdr:cNvPr id="943" name="n_3aveValue【公民館】&#10;一人当たり面積">
          <a:extLst>
            <a:ext uri="{FF2B5EF4-FFF2-40B4-BE49-F238E27FC236}">
              <a16:creationId xmlns:a16="http://schemas.microsoft.com/office/drawing/2014/main" id="{049A41EC-D0FB-4028-AE35-6FCAD454696D}"/>
            </a:ext>
          </a:extLst>
        </xdr:cNvPr>
        <xdr:cNvSpPr txBox="1"/>
      </xdr:nvSpPr>
      <xdr:spPr>
        <a:xfrm>
          <a:off x="19310427" y="179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89552</xdr:rowOff>
    </xdr:from>
    <xdr:ext cx="469744" cy="259045"/>
    <xdr:sp macro="" textlink="">
      <xdr:nvSpPr>
        <xdr:cNvPr id="944" name="n_4aveValue【公民館】&#10;一人当たり面積">
          <a:extLst>
            <a:ext uri="{FF2B5EF4-FFF2-40B4-BE49-F238E27FC236}">
              <a16:creationId xmlns:a16="http://schemas.microsoft.com/office/drawing/2014/main" id="{743B842E-5946-445D-BF74-7B352A31CE3E}"/>
            </a:ext>
          </a:extLst>
        </xdr:cNvPr>
        <xdr:cNvSpPr txBox="1"/>
      </xdr:nvSpPr>
      <xdr:spPr>
        <a:xfrm>
          <a:off x="18421427" y="1792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166388</xdr:rowOff>
    </xdr:from>
    <xdr:ext cx="469744" cy="259045"/>
    <xdr:sp macro="" textlink="">
      <xdr:nvSpPr>
        <xdr:cNvPr id="945" name="n_1mainValue【公民館】&#10;一人当たり面積">
          <a:extLst>
            <a:ext uri="{FF2B5EF4-FFF2-40B4-BE49-F238E27FC236}">
              <a16:creationId xmlns:a16="http://schemas.microsoft.com/office/drawing/2014/main" id="{9774A703-9663-418C-8200-73E153AD9089}"/>
            </a:ext>
          </a:extLst>
        </xdr:cNvPr>
        <xdr:cNvSpPr txBox="1"/>
      </xdr:nvSpPr>
      <xdr:spPr>
        <a:xfrm>
          <a:off x="210757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12082</xdr:rowOff>
    </xdr:from>
    <xdr:ext cx="469744" cy="259045"/>
    <xdr:sp macro="" textlink="">
      <xdr:nvSpPr>
        <xdr:cNvPr id="946" name="n_2mainValue【公民館】&#10;一人当たり面積">
          <a:extLst>
            <a:ext uri="{FF2B5EF4-FFF2-40B4-BE49-F238E27FC236}">
              <a16:creationId xmlns:a16="http://schemas.microsoft.com/office/drawing/2014/main" id="{03F68AAC-37EF-4F14-A8D2-8A7722ECA8E3}"/>
            </a:ext>
          </a:extLst>
        </xdr:cNvPr>
        <xdr:cNvSpPr txBox="1"/>
      </xdr:nvSpPr>
      <xdr:spPr>
        <a:xfrm>
          <a:off x="20199427" y="171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23513</xdr:rowOff>
    </xdr:from>
    <xdr:ext cx="469744" cy="259045"/>
    <xdr:sp macro="" textlink="">
      <xdr:nvSpPr>
        <xdr:cNvPr id="947" name="n_3mainValue【公民館】&#10;一人当たり面積">
          <a:extLst>
            <a:ext uri="{FF2B5EF4-FFF2-40B4-BE49-F238E27FC236}">
              <a16:creationId xmlns:a16="http://schemas.microsoft.com/office/drawing/2014/main" id="{BC8D8E24-C534-4403-A03A-DA727BFE5EE7}"/>
            </a:ext>
          </a:extLst>
        </xdr:cNvPr>
        <xdr:cNvSpPr txBox="1"/>
      </xdr:nvSpPr>
      <xdr:spPr>
        <a:xfrm>
          <a:off x="19310427" y="1716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29227</xdr:rowOff>
    </xdr:from>
    <xdr:ext cx="469744" cy="259045"/>
    <xdr:sp macro="" textlink="">
      <xdr:nvSpPr>
        <xdr:cNvPr id="948" name="n_4mainValue【公民館】&#10;一人当たり面積">
          <a:extLst>
            <a:ext uri="{FF2B5EF4-FFF2-40B4-BE49-F238E27FC236}">
              <a16:creationId xmlns:a16="http://schemas.microsoft.com/office/drawing/2014/main" id="{55D9F7FB-252D-41C4-AFDA-CAB929A918EB}"/>
            </a:ext>
          </a:extLst>
        </xdr:cNvPr>
        <xdr:cNvSpPr txBox="1"/>
      </xdr:nvSpPr>
      <xdr:spPr>
        <a:xfrm>
          <a:off x="18421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CF55FF0F-792B-4C3F-9F21-F54707D4BD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A3CCF7C-FC81-4155-B88D-4D0FCF720B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2BABB90D-45FD-43D9-AE6B-68A96F0E39D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有形固定資産減価償却率については、施設分類別に見ても総じて類似団体より高い傾向にある。中でも</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で乖離が大きく、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に関しては、大規模合併により総延長が長いこと、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に関しては、類似団体に比べ老朽施設の更新・廃止が遅れていることが理由として挙げられる。一方で、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に関しては、支所公民館の耐震補強及び改修工事、一部取壊しにより数値は低下した。</a:t>
          </a:r>
        </a:p>
        <a:p>
          <a:r>
            <a:rPr kumimoji="1" lang="ja-JP" altLang="en-US" sz="1300">
              <a:latin typeface="ＭＳ Ｐゴシック" panose="020B0600070205080204" pitchFamily="50" charset="-128"/>
              <a:ea typeface="ＭＳ Ｐゴシック" panose="020B0600070205080204" pitchFamily="50" charset="-128"/>
            </a:rPr>
            <a:t>　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における一人当たり有形固定資産（償却資産）額が類似団体に比べ大きい理由には、海岸線を多く抱える地理的要因が挙げられる。</a:t>
          </a:r>
        </a:p>
        <a:p>
          <a:r>
            <a:rPr kumimoji="1" lang="ja-JP" altLang="en-US" sz="1300">
              <a:latin typeface="ＭＳ Ｐゴシック" panose="020B0600070205080204" pitchFamily="50" charset="-128"/>
              <a:ea typeface="ＭＳ Ｐゴシック" panose="020B0600070205080204" pitchFamily="50" charset="-128"/>
            </a:rPr>
            <a:t>　その他、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の住民一人当たり面積は、合併により同等の公営住宅を複数保有することとなったことや、人口減少を要因として、類似団体より高い傾向にある。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の一人当たり面積に関しては、少子化による児童生徒数の減少が顕著であるため、類似団体と比較しても高い数値となっている。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6900EC-4BE3-4B7F-AA47-720A2F4520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F24AF3-B5EB-40CA-994F-F5FFA4E36D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E4EBF7-DF6B-4C31-9D01-B3E08EDAD8C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049517-5137-449E-97EF-B7457F78426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2039D2-E60B-4CEF-9569-2C641DB297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80B038-5D21-4322-936C-C9DD3FE2447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03F2C38-567C-43CF-8DF4-079F1E951C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2160B5-B564-48EE-9F7E-F893A3C08B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D7E32C-7D4A-411E-A17D-96B9BFD7E9D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6F69D11-51D2-4039-904A-E9B994E53F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151,608
148,506
419.21
82,705,586
77,619,506
4,682,684
45,865,838
60,174,594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DCC081-DD12-4A8D-9D5E-110F7173E57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73C453-2B7F-4D8A-9D83-4A8217E270F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A8998D5-2A40-47EF-9CF5-D5880174330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F297B4-3EFE-4124-B3D3-933869498EB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CE2FCC-D440-44CF-83D6-77887D8D92B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69DA6CD-46D5-4728-B73F-365B5B2E893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978BC6F-1796-4A47-8A7D-37FEACCF7B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CC9A303-130F-42C8-B384-7E92714A4EE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2918A11-F761-40ED-8FEE-0FB5CFE1E99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CE1058-0A1E-44FB-8F0D-CFB0C75E1D1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56FB5C-6D6F-48C8-838D-167BC780CCE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A745F5-BE4F-48B7-A2A6-36B2FEA3582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12ACAF-3C80-4F60-B5EC-C9DE6678177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424D5F-5FC5-4F05-A389-7BE460874EE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F93D7A-01CC-4C46-B14A-B74CDF1A506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DB8F1C2-BC4E-4856-8828-730A0F3502D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053D53A-8355-4B25-87DD-BBF34F3CD2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F4A55C-2219-437B-A4B0-A5D283787FD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B4B55D-731B-48B1-B604-240C55AD1C3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BB5FE2B-A629-4A96-8A4E-E2FD08914D9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5B8CF4-B4A6-4B43-AEF3-C12BD79AD29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CE3640-5C52-40F3-BCC1-B998620A757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081DC44-9FBC-41E7-992E-57CB33CC4A8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114103-A65D-4DB5-91CF-6FA39FC2491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C1A9D6-0B73-4EBF-AF42-FCA4EA4499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B30D7E5-365F-4E36-A902-313E7AB88DE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43D140-CCAD-48E8-8143-2941340EB20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CB569D-DE30-476B-A57A-ACE466104F0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36F6432-BA33-41DF-B5FC-D19BFF3410B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548B06C-9ABF-43C5-8316-50C61475DB9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7E93974-595A-4F80-8070-FE7826D5326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CD8BECD-AFF3-445D-B2DC-BFF31A7C7A5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862F1BC-D3AC-4582-A2DE-E9098F24F72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227E838B-AA35-49B5-AF80-D19B598F508C}"/>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DFED02C-0784-4BB7-9041-D366001A60D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E508CC6-738C-4E5A-80C8-98A5D88D473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E942E90-0058-45BD-B953-FA7D57DB864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6100EEC-C5F2-4689-9F5D-EABF248F828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7C6C816-BA71-4DB5-8668-256701C1BEF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14D346D-B3A6-4A58-B760-7F5C2E108D0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B16436D-0F35-4D96-B428-CFEFC0A5BE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1FE7B259-EA07-4454-967C-B387D8E9F76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DF51CFF5-F697-4235-82AA-B2E55121D30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96774</xdr:rowOff>
    </xdr:to>
    <xdr:cxnSp macro="">
      <xdr:nvCxnSpPr>
        <xdr:cNvPr id="55" name="直線コネクタ 54">
          <a:extLst>
            <a:ext uri="{FF2B5EF4-FFF2-40B4-BE49-F238E27FC236}">
              <a16:creationId xmlns:a16="http://schemas.microsoft.com/office/drawing/2014/main" id="{E5EAAC55-41D5-408E-963C-23DF3D2B2750}"/>
            </a:ext>
          </a:extLst>
        </xdr:cNvPr>
        <xdr:cNvCxnSpPr/>
      </xdr:nvCxnSpPr>
      <xdr:spPr>
        <a:xfrm flipV="1">
          <a:off x="4634865" y="5816346"/>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図書館】&#10;有形固定資産減価償却率最小値テキスト">
          <a:extLst>
            <a:ext uri="{FF2B5EF4-FFF2-40B4-BE49-F238E27FC236}">
              <a16:creationId xmlns:a16="http://schemas.microsoft.com/office/drawing/2014/main" id="{1C2582F8-D60A-4CA2-B0B2-7D22C1F937AF}"/>
            </a:ext>
          </a:extLst>
        </xdr:cNvPr>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a:extLst>
            <a:ext uri="{FF2B5EF4-FFF2-40B4-BE49-F238E27FC236}">
              <a16:creationId xmlns:a16="http://schemas.microsoft.com/office/drawing/2014/main" id="{7FEB8575-751F-4381-BC2E-6A67E101ACC3}"/>
            </a:ext>
          </a:extLst>
        </xdr:cNvPr>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a:extLst>
            <a:ext uri="{FF2B5EF4-FFF2-40B4-BE49-F238E27FC236}">
              <a16:creationId xmlns:a16="http://schemas.microsoft.com/office/drawing/2014/main" id="{438253C6-AEE3-4AE5-A503-3A979D932747}"/>
            </a:ext>
          </a:extLst>
        </xdr:cNvPr>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a:extLst>
            <a:ext uri="{FF2B5EF4-FFF2-40B4-BE49-F238E27FC236}">
              <a16:creationId xmlns:a16="http://schemas.microsoft.com/office/drawing/2014/main" id="{F796309C-F35C-4CC5-ADFF-328C58DA588D}"/>
            </a:ext>
          </a:extLst>
        </xdr:cNvPr>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2557</xdr:rowOff>
    </xdr:from>
    <xdr:ext cx="405111" cy="259045"/>
    <xdr:sp macro="" textlink="">
      <xdr:nvSpPr>
        <xdr:cNvPr id="60" name="【図書館】&#10;有形固定資産減価償却率平均値テキスト">
          <a:extLst>
            <a:ext uri="{FF2B5EF4-FFF2-40B4-BE49-F238E27FC236}">
              <a16:creationId xmlns:a16="http://schemas.microsoft.com/office/drawing/2014/main" id="{19413752-3E31-425E-86BD-F5954A83D24C}"/>
            </a:ext>
          </a:extLst>
        </xdr:cNvPr>
        <xdr:cNvSpPr txBox="1"/>
      </xdr:nvSpPr>
      <xdr:spPr>
        <a:xfrm>
          <a:off x="4673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1" name="フローチャート: 判断 60">
          <a:extLst>
            <a:ext uri="{FF2B5EF4-FFF2-40B4-BE49-F238E27FC236}">
              <a16:creationId xmlns:a16="http://schemas.microsoft.com/office/drawing/2014/main" id="{382DA695-FAF2-494C-9301-E548491898C9}"/>
            </a:ext>
          </a:extLst>
        </xdr:cNvPr>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109982</xdr:rowOff>
    </xdr:from>
    <xdr:to>
      <xdr:col>20</xdr:col>
      <xdr:colOff>38100</xdr:colOff>
      <xdr:row>38</xdr:row>
      <xdr:rowOff>40132</xdr:rowOff>
    </xdr:to>
    <xdr:sp macro="" textlink="">
      <xdr:nvSpPr>
        <xdr:cNvPr id="62" name="フローチャート: 判断 61">
          <a:extLst>
            <a:ext uri="{FF2B5EF4-FFF2-40B4-BE49-F238E27FC236}">
              <a16:creationId xmlns:a16="http://schemas.microsoft.com/office/drawing/2014/main" id="{77AF3848-E847-47A4-A5D7-B5E92C986E43}"/>
            </a:ext>
          </a:extLst>
        </xdr:cNvPr>
        <xdr:cNvSpPr/>
      </xdr:nvSpPr>
      <xdr:spPr>
        <a:xfrm>
          <a:off x="3746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80264</xdr:rowOff>
    </xdr:from>
    <xdr:to>
      <xdr:col>15</xdr:col>
      <xdr:colOff>101600</xdr:colOff>
      <xdr:row>38</xdr:row>
      <xdr:rowOff>10414</xdr:rowOff>
    </xdr:to>
    <xdr:sp macro="" textlink="">
      <xdr:nvSpPr>
        <xdr:cNvPr id="63" name="フローチャート: 判断 62">
          <a:extLst>
            <a:ext uri="{FF2B5EF4-FFF2-40B4-BE49-F238E27FC236}">
              <a16:creationId xmlns:a16="http://schemas.microsoft.com/office/drawing/2014/main" id="{304CA0F2-6E75-42F7-8B44-0CFB0E9FAB5C}"/>
            </a:ext>
          </a:extLst>
        </xdr:cNvPr>
        <xdr:cNvSpPr/>
      </xdr:nvSpPr>
      <xdr:spPr>
        <a:xfrm>
          <a:off x="2857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xdr:rowOff>
    </xdr:from>
    <xdr:to>
      <xdr:col>10</xdr:col>
      <xdr:colOff>165100</xdr:colOff>
      <xdr:row>37</xdr:row>
      <xdr:rowOff>117856</xdr:rowOff>
    </xdr:to>
    <xdr:sp macro="" textlink="">
      <xdr:nvSpPr>
        <xdr:cNvPr id="64" name="フローチャート: 判断 63">
          <a:extLst>
            <a:ext uri="{FF2B5EF4-FFF2-40B4-BE49-F238E27FC236}">
              <a16:creationId xmlns:a16="http://schemas.microsoft.com/office/drawing/2014/main" id="{84D2259D-1D80-4D41-AA95-81C8DC6BCF83}"/>
            </a:ext>
          </a:extLst>
        </xdr:cNvPr>
        <xdr:cNvSpPr/>
      </xdr:nvSpPr>
      <xdr:spPr>
        <a:xfrm>
          <a:off x="1968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137414</xdr:rowOff>
    </xdr:from>
    <xdr:to>
      <xdr:col>6</xdr:col>
      <xdr:colOff>38100</xdr:colOff>
      <xdr:row>37</xdr:row>
      <xdr:rowOff>67564</xdr:rowOff>
    </xdr:to>
    <xdr:sp macro="" textlink="">
      <xdr:nvSpPr>
        <xdr:cNvPr id="65" name="フローチャート: 判断 64">
          <a:extLst>
            <a:ext uri="{FF2B5EF4-FFF2-40B4-BE49-F238E27FC236}">
              <a16:creationId xmlns:a16="http://schemas.microsoft.com/office/drawing/2014/main" id="{9159B9DA-4598-4CA1-A44F-698BCAB20631}"/>
            </a:ext>
          </a:extLst>
        </xdr:cNvPr>
        <xdr:cNvSpPr/>
      </xdr:nvSpPr>
      <xdr:spPr>
        <a:xfrm>
          <a:off x="1079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AAC5DDA-9281-4FC9-B89D-2780E509708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BBC654E-100C-44B5-8FFF-1B5A7B1E94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04CA153-4FA8-4A54-999A-DD2F113719E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242B2F5-D4A7-40B5-8C91-5A6FD322E9E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2EE3B68-1106-48B6-A992-DE0C2B4CAEC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1" name="楕円 70">
          <a:extLst>
            <a:ext uri="{FF2B5EF4-FFF2-40B4-BE49-F238E27FC236}">
              <a16:creationId xmlns:a16="http://schemas.microsoft.com/office/drawing/2014/main" id="{410E90CD-0953-4295-A3D5-2D24298CD0A2}"/>
            </a:ext>
          </a:extLst>
        </xdr:cNvPr>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163847</xdr:rowOff>
    </xdr:from>
    <xdr:ext cx="405111" cy="259045"/>
    <xdr:sp macro="" textlink="">
      <xdr:nvSpPr>
        <xdr:cNvPr id="72" name="【図書館】&#10;有形固定資産減価償却率該当値テキスト">
          <a:extLst>
            <a:ext uri="{FF2B5EF4-FFF2-40B4-BE49-F238E27FC236}">
              <a16:creationId xmlns:a16="http://schemas.microsoft.com/office/drawing/2014/main" id="{980E3931-6562-4A24-BD2F-0638514F8CB4}"/>
            </a:ext>
          </a:extLst>
        </xdr:cNvPr>
        <xdr:cNvSpPr txBox="1"/>
      </xdr:nvSpPr>
      <xdr:spPr>
        <a:xfrm>
          <a:off x="467360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137414</xdr:rowOff>
    </xdr:from>
    <xdr:to>
      <xdr:col>20</xdr:col>
      <xdr:colOff>38100</xdr:colOff>
      <xdr:row>38</xdr:row>
      <xdr:rowOff>67564</xdr:rowOff>
    </xdr:to>
    <xdr:sp macro="" textlink="">
      <xdr:nvSpPr>
        <xdr:cNvPr id="73" name="楕円 72">
          <a:extLst>
            <a:ext uri="{FF2B5EF4-FFF2-40B4-BE49-F238E27FC236}">
              <a16:creationId xmlns:a16="http://schemas.microsoft.com/office/drawing/2014/main" id="{DC1F9EAE-C60C-4E67-846C-17B7F519C2C5}"/>
            </a:ext>
          </a:extLst>
        </xdr:cNvPr>
        <xdr:cNvSpPr/>
      </xdr:nvSpPr>
      <xdr:spPr>
        <a:xfrm>
          <a:off x="3746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16764</xdr:rowOff>
    </xdr:from>
    <xdr:to>
      <xdr:col>24</xdr:col>
      <xdr:colOff>63500</xdr:colOff>
      <xdr:row>38</xdr:row>
      <xdr:rowOff>64770</xdr:rowOff>
    </xdr:to>
    <xdr:cxnSp macro="">
      <xdr:nvCxnSpPr>
        <xdr:cNvPr id="74" name="直線コネクタ 73">
          <a:extLst>
            <a:ext uri="{FF2B5EF4-FFF2-40B4-BE49-F238E27FC236}">
              <a16:creationId xmlns:a16="http://schemas.microsoft.com/office/drawing/2014/main" id="{4189253D-36D3-449F-A82D-6447FF979970}"/>
            </a:ext>
          </a:extLst>
        </xdr:cNvPr>
        <xdr:cNvCxnSpPr/>
      </xdr:nvCxnSpPr>
      <xdr:spPr>
        <a:xfrm>
          <a:off x="3797300" y="653186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98552</xdr:rowOff>
    </xdr:from>
    <xdr:to>
      <xdr:col>15</xdr:col>
      <xdr:colOff>101600</xdr:colOff>
      <xdr:row>38</xdr:row>
      <xdr:rowOff>28702</xdr:rowOff>
    </xdr:to>
    <xdr:sp macro="" textlink="">
      <xdr:nvSpPr>
        <xdr:cNvPr id="75" name="楕円 74">
          <a:extLst>
            <a:ext uri="{FF2B5EF4-FFF2-40B4-BE49-F238E27FC236}">
              <a16:creationId xmlns:a16="http://schemas.microsoft.com/office/drawing/2014/main" id="{5AEBF755-A474-4D4D-8022-3ACE4F625FFB}"/>
            </a:ext>
          </a:extLst>
        </xdr:cNvPr>
        <xdr:cNvSpPr/>
      </xdr:nvSpPr>
      <xdr:spPr>
        <a:xfrm>
          <a:off x="2857500" y="6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149352</xdr:rowOff>
    </xdr:from>
    <xdr:to>
      <xdr:col>19</xdr:col>
      <xdr:colOff>177800</xdr:colOff>
      <xdr:row>38</xdr:row>
      <xdr:rowOff>16764</xdr:rowOff>
    </xdr:to>
    <xdr:cxnSp macro="">
      <xdr:nvCxnSpPr>
        <xdr:cNvPr id="76" name="直線コネクタ 75">
          <a:extLst>
            <a:ext uri="{FF2B5EF4-FFF2-40B4-BE49-F238E27FC236}">
              <a16:creationId xmlns:a16="http://schemas.microsoft.com/office/drawing/2014/main" id="{CE89D6CA-8580-4A75-92F7-7E401649BD96}"/>
            </a:ext>
          </a:extLst>
        </xdr:cNvPr>
        <xdr:cNvCxnSpPr/>
      </xdr:nvCxnSpPr>
      <xdr:spPr>
        <a:xfrm>
          <a:off x="2908300" y="649300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52832</xdr:rowOff>
    </xdr:from>
    <xdr:to>
      <xdr:col>10</xdr:col>
      <xdr:colOff>165100</xdr:colOff>
      <xdr:row>37</xdr:row>
      <xdr:rowOff>154432</xdr:rowOff>
    </xdr:to>
    <xdr:sp macro="" textlink="">
      <xdr:nvSpPr>
        <xdr:cNvPr id="77" name="楕円 76">
          <a:extLst>
            <a:ext uri="{FF2B5EF4-FFF2-40B4-BE49-F238E27FC236}">
              <a16:creationId xmlns:a16="http://schemas.microsoft.com/office/drawing/2014/main" id="{F49CCB4C-FAAB-431E-9EEA-121755896B6E}"/>
            </a:ext>
          </a:extLst>
        </xdr:cNvPr>
        <xdr:cNvSpPr/>
      </xdr:nvSpPr>
      <xdr:spPr>
        <a:xfrm>
          <a:off x="19685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103632</xdr:rowOff>
    </xdr:from>
    <xdr:to>
      <xdr:col>15</xdr:col>
      <xdr:colOff>50800</xdr:colOff>
      <xdr:row>37</xdr:row>
      <xdr:rowOff>149352</xdr:rowOff>
    </xdr:to>
    <xdr:cxnSp macro="">
      <xdr:nvCxnSpPr>
        <xdr:cNvPr id="78" name="直線コネクタ 77">
          <a:extLst>
            <a:ext uri="{FF2B5EF4-FFF2-40B4-BE49-F238E27FC236}">
              <a16:creationId xmlns:a16="http://schemas.microsoft.com/office/drawing/2014/main" id="{4888BC49-A6A6-420A-943F-538CEA8F8FE3}"/>
            </a:ext>
          </a:extLst>
        </xdr:cNvPr>
        <xdr:cNvCxnSpPr/>
      </xdr:nvCxnSpPr>
      <xdr:spPr>
        <a:xfrm>
          <a:off x="2019300" y="644728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xdr:rowOff>
    </xdr:from>
    <xdr:to>
      <xdr:col>6</xdr:col>
      <xdr:colOff>38100</xdr:colOff>
      <xdr:row>37</xdr:row>
      <xdr:rowOff>106426</xdr:rowOff>
    </xdr:to>
    <xdr:sp macro="" textlink="">
      <xdr:nvSpPr>
        <xdr:cNvPr id="79" name="楕円 78">
          <a:extLst>
            <a:ext uri="{FF2B5EF4-FFF2-40B4-BE49-F238E27FC236}">
              <a16:creationId xmlns:a16="http://schemas.microsoft.com/office/drawing/2014/main" id="{3A304D3F-FEED-429D-8E8F-DA49F219BFBC}"/>
            </a:ext>
          </a:extLst>
        </xdr:cNvPr>
        <xdr:cNvSpPr/>
      </xdr:nvSpPr>
      <xdr:spPr>
        <a:xfrm>
          <a:off x="10795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55626</xdr:rowOff>
    </xdr:from>
    <xdr:to>
      <xdr:col>10</xdr:col>
      <xdr:colOff>114300</xdr:colOff>
      <xdr:row>37</xdr:row>
      <xdr:rowOff>103632</xdr:rowOff>
    </xdr:to>
    <xdr:cxnSp macro="">
      <xdr:nvCxnSpPr>
        <xdr:cNvPr id="80" name="直線コネクタ 79">
          <a:extLst>
            <a:ext uri="{FF2B5EF4-FFF2-40B4-BE49-F238E27FC236}">
              <a16:creationId xmlns:a16="http://schemas.microsoft.com/office/drawing/2014/main" id="{C82F5658-DB0F-4DF8-90C8-E8F3FF58B85B}"/>
            </a:ext>
          </a:extLst>
        </xdr:cNvPr>
        <xdr:cNvCxnSpPr/>
      </xdr:nvCxnSpPr>
      <xdr:spPr>
        <a:xfrm>
          <a:off x="1130300" y="63992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56659</xdr:rowOff>
    </xdr:from>
    <xdr:ext cx="405111" cy="259045"/>
    <xdr:sp macro="" textlink="">
      <xdr:nvSpPr>
        <xdr:cNvPr id="81" name="n_1aveValue【図書館】&#10;有形固定資産減価償却率">
          <a:extLst>
            <a:ext uri="{FF2B5EF4-FFF2-40B4-BE49-F238E27FC236}">
              <a16:creationId xmlns:a16="http://schemas.microsoft.com/office/drawing/2014/main" id="{4B53CEBF-B985-41E2-9FE3-397164EB94F0}"/>
            </a:ext>
          </a:extLst>
        </xdr:cNvPr>
        <xdr:cNvSpPr txBox="1"/>
      </xdr:nvSpPr>
      <xdr:spPr>
        <a:xfrm>
          <a:off x="35820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26941</xdr:rowOff>
    </xdr:from>
    <xdr:ext cx="405111" cy="259045"/>
    <xdr:sp macro="" textlink="">
      <xdr:nvSpPr>
        <xdr:cNvPr id="82" name="n_2aveValue【図書館】&#10;有形固定資産減価償却率">
          <a:extLst>
            <a:ext uri="{FF2B5EF4-FFF2-40B4-BE49-F238E27FC236}">
              <a16:creationId xmlns:a16="http://schemas.microsoft.com/office/drawing/2014/main" id="{DE9040E1-1717-4DC5-91F0-80FA39D3B494}"/>
            </a:ext>
          </a:extLst>
        </xdr:cNvPr>
        <xdr:cNvSpPr txBox="1"/>
      </xdr:nvSpPr>
      <xdr:spPr>
        <a:xfrm>
          <a:off x="27057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134383</xdr:rowOff>
    </xdr:from>
    <xdr:ext cx="405111" cy="259045"/>
    <xdr:sp macro="" textlink="">
      <xdr:nvSpPr>
        <xdr:cNvPr id="83" name="n_3aveValue【図書館】&#10;有形固定資産減価償却率">
          <a:extLst>
            <a:ext uri="{FF2B5EF4-FFF2-40B4-BE49-F238E27FC236}">
              <a16:creationId xmlns:a16="http://schemas.microsoft.com/office/drawing/2014/main" id="{6CFA39CB-8F6B-4824-8EC3-E6D5EC674EC0}"/>
            </a:ext>
          </a:extLst>
        </xdr:cNvPr>
        <xdr:cNvSpPr txBox="1"/>
      </xdr:nvSpPr>
      <xdr:spPr>
        <a:xfrm>
          <a:off x="1816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84091</xdr:rowOff>
    </xdr:from>
    <xdr:ext cx="405111" cy="259045"/>
    <xdr:sp macro="" textlink="">
      <xdr:nvSpPr>
        <xdr:cNvPr id="84" name="n_4aveValue【図書館】&#10;有形固定資産減価償却率">
          <a:extLst>
            <a:ext uri="{FF2B5EF4-FFF2-40B4-BE49-F238E27FC236}">
              <a16:creationId xmlns:a16="http://schemas.microsoft.com/office/drawing/2014/main" id="{C0035F05-7358-4AB3-BE0A-0FA8F965A0A7}"/>
            </a:ext>
          </a:extLst>
        </xdr:cNvPr>
        <xdr:cNvSpPr txBox="1"/>
      </xdr:nvSpPr>
      <xdr:spPr>
        <a:xfrm>
          <a:off x="927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58691</xdr:rowOff>
    </xdr:from>
    <xdr:ext cx="405111" cy="259045"/>
    <xdr:sp macro="" textlink="">
      <xdr:nvSpPr>
        <xdr:cNvPr id="85" name="n_1mainValue【図書館】&#10;有形固定資産減価償却率">
          <a:extLst>
            <a:ext uri="{FF2B5EF4-FFF2-40B4-BE49-F238E27FC236}">
              <a16:creationId xmlns:a16="http://schemas.microsoft.com/office/drawing/2014/main" id="{73A85772-4BE0-4DB4-8CFF-CD09BB92CA86}"/>
            </a:ext>
          </a:extLst>
        </xdr:cNvPr>
        <xdr:cNvSpPr txBox="1"/>
      </xdr:nvSpPr>
      <xdr:spPr>
        <a:xfrm>
          <a:off x="3582044" y="657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19829</xdr:rowOff>
    </xdr:from>
    <xdr:ext cx="405111" cy="259045"/>
    <xdr:sp macro="" textlink="">
      <xdr:nvSpPr>
        <xdr:cNvPr id="86" name="n_2mainValue【図書館】&#10;有形固定資産減価償却率">
          <a:extLst>
            <a:ext uri="{FF2B5EF4-FFF2-40B4-BE49-F238E27FC236}">
              <a16:creationId xmlns:a16="http://schemas.microsoft.com/office/drawing/2014/main" id="{7AF7DFB4-A172-4731-9BB8-5E3F4066EB90}"/>
            </a:ext>
          </a:extLst>
        </xdr:cNvPr>
        <xdr:cNvSpPr txBox="1"/>
      </xdr:nvSpPr>
      <xdr:spPr>
        <a:xfrm>
          <a:off x="27057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145559</xdr:rowOff>
    </xdr:from>
    <xdr:ext cx="405111" cy="259045"/>
    <xdr:sp macro="" textlink="">
      <xdr:nvSpPr>
        <xdr:cNvPr id="87" name="n_3mainValue【図書館】&#10;有形固定資産減価償却率">
          <a:extLst>
            <a:ext uri="{FF2B5EF4-FFF2-40B4-BE49-F238E27FC236}">
              <a16:creationId xmlns:a16="http://schemas.microsoft.com/office/drawing/2014/main" id="{235BF3A6-F295-400B-8BC6-A816755CBB7E}"/>
            </a:ext>
          </a:extLst>
        </xdr:cNvPr>
        <xdr:cNvSpPr txBox="1"/>
      </xdr:nvSpPr>
      <xdr:spPr>
        <a:xfrm>
          <a:off x="1816744" y="648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97553</xdr:rowOff>
    </xdr:from>
    <xdr:ext cx="405111" cy="259045"/>
    <xdr:sp macro="" textlink="">
      <xdr:nvSpPr>
        <xdr:cNvPr id="88" name="n_4mainValue【図書館】&#10;有形固定資産減価償却率">
          <a:extLst>
            <a:ext uri="{FF2B5EF4-FFF2-40B4-BE49-F238E27FC236}">
              <a16:creationId xmlns:a16="http://schemas.microsoft.com/office/drawing/2014/main" id="{8BC1E4B9-EE84-40EA-A870-BDF4999904CF}"/>
            </a:ext>
          </a:extLst>
        </xdr:cNvPr>
        <xdr:cNvSpPr txBox="1"/>
      </xdr:nvSpPr>
      <xdr:spPr>
        <a:xfrm>
          <a:off x="927744" y="644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0E851D2-8109-4F51-B35F-86028FA34D4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3909715-44CF-40F3-8CDD-DEF0585AA46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21754D6-EEC7-4228-8AD1-D131797D18D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8376195-03CE-42AA-8B7E-042329B946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502864B-DFBB-4FF1-B3C5-035B438EB7B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EB9FC4E-B475-492E-B729-A1578B30CD7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EA19B76-FD3E-435F-9672-27AB5F041A3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CC26A86-03F0-4C97-AA83-238313EE4C3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D9ED171E-D32C-43E1-B618-C1E058EA5B9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480FB08-8282-4710-B55F-6E8110DE2E8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3CB21A20-C112-445B-8A6A-5EA38B5FC66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69606C71-BB3C-47C7-865F-0D3BAC92410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C15E6E9E-296A-4942-AF04-785F5ED0986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E4C59F8C-3989-4EAB-91EB-7D0AE797935C}"/>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AB10880-1777-474F-82B4-E94AF3A95DC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4E51E5E7-F485-4948-BAB6-8A9EB99219C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603E96BA-1DDC-4A81-B213-73DB6EC6EA5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C9D0795A-5B22-4A68-B45D-5BD4BD40AB1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C81B5866-84E3-4211-86FB-5DA0B369279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E9AACA81-6F14-461E-A89E-D4054218E58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B2B4E08B-EF0C-4EC7-B156-C6D539F7BA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D86DC674-A227-47A7-92BB-1C0791A06674}"/>
            </a:ext>
          </a:extLst>
        </xdr:cNvPr>
        <xdr:cNvCxnSpPr/>
      </xdr:nvCxnSpPr>
      <xdr:spPr>
        <a:xfrm flipV="1">
          <a:off x="10476865" y="56997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0FBAB1C3-B880-4262-BC21-E2B8A5276DBF}"/>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CE7E2E81-1F60-4E6D-98B3-90C6C02CA646}"/>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3" name="【図書館】&#10;一人当たり面積最大値テキスト">
          <a:extLst>
            <a:ext uri="{FF2B5EF4-FFF2-40B4-BE49-F238E27FC236}">
              <a16:creationId xmlns:a16="http://schemas.microsoft.com/office/drawing/2014/main" id="{99F44C4B-CC52-4325-9E0E-B09981C8CE99}"/>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4" name="直線コネクタ 113">
          <a:extLst>
            <a:ext uri="{FF2B5EF4-FFF2-40B4-BE49-F238E27FC236}">
              <a16:creationId xmlns:a16="http://schemas.microsoft.com/office/drawing/2014/main" id="{2F340E3D-9CDC-444C-87CC-2861342C0514}"/>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49547</xdr:rowOff>
    </xdr:from>
    <xdr:ext cx="469744" cy="259045"/>
    <xdr:sp macro="" textlink="">
      <xdr:nvSpPr>
        <xdr:cNvPr id="115" name="【図書館】&#10;一人当たり面積平均値テキスト">
          <a:extLst>
            <a:ext uri="{FF2B5EF4-FFF2-40B4-BE49-F238E27FC236}">
              <a16:creationId xmlns:a16="http://schemas.microsoft.com/office/drawing/2014/main" id="{5F38669B-8B33-46F8-B633-EB96FCC79405}"/>
            </a:ext>
          </a:extLst>
        </xdr:cNvPr>
        <xdr:cNvSpPr txBox="1"/>
      </xdr:nvSpPr>
      <xdr:spPr>
        <a:xfrm>
          <a:off x="10515600" y="6221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a:extLst>
            <a:ext uri="{FF2B5EF4-FFF2-40B4-BE49-F238E27FC236}">
              <a16:creationId xmlns:a16="http://schemas.microsoft.com/office/drawing/2014/main" id="{B20A6028-AAFC-4C0F-88EB-142893531A3A}"/>
            </a:ext>
          </a:extLst>
        </xdr:cNvPr>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93980</xdr:rowOff>
    </xdr:from>
    <xdr:to>
      <xdr:col>50</xdr:col>
      <xdr:colOff>165100</xdr:colOff>
      <xdr:row>37</xdr:row>
      <xdr:rowOff>24130</xdr:rowOff>
    </xdr:to>
    <xdr:sp macro="" textlink="">
      <xdr:nvSpPr>
        <xdr:cNvPr id="117" name="フローチャート: 判断 116">
          <a:extLst>
            <a:ext uri="{FF2B5EF4-FFF2-40B4-BE49-F238E27FC236}">
              <a16:creationId xmlns:a16="http://schemas.microsoft.com/office/drawing/2014/main" id="{ED3D464D-580B-4DD1-8E08-1EF922256837}"/>
            </a:ext>
          </a:extLst>
        </xdr:cNvPr>
        <xdr:cNvSpPr/>
      </xdr:nvSpPr>
      <xdr:spPr>
        <a:xfrm>
          <a:off x="958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18" name="フローチャート: 判断 117">
          <a:extLst>
            <a:ext uri="{FF2B5EF4-FFF2-40B4-BE49-F238E27FC236}">
              <a16:creationId xmlns:a16="http://schemas.microsoft.com/office/drawing/2014/main" id="{36B555A1-AAD6-48ED-9344-6F47A0DB1D03}"/>
            </a:ext>
          </a:extLst>
        </xdr:cNvPr>
        <xdr:cNvSpPr/>
      </xdr:nvSpPr>
      <xdr:spPr>
        <a:xfrm>
          <a:off x="8699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139700</xdr:rowOff>
    </xdr:from>
    <xdr:to>
      <xdr:col>41</xdr:col>
      <xdr:colOff>101600</xdr:colOff>
      <xdr:row>37</xdr:row>
      <xdr:rowOff>69850</xdr:rowOff>
    </xdr:to>
    <xdr:sp macro="" textlink="">
      <xdr:nvSpPr>
        <xdr:cNvPr id="119" name="フローチャート: 判断 118">
          <a:extLst>
            <a:ext uri="{FF2B5EF4-FFF2-40B4-BE49-F238E27FC236}">
              <a16:creationId xmlns:a16="http://schemas.microsoft.com/office/drawing/2014/main" id="{E778E154-0264-42F6-9AFF-416963470D0B}"/>
            </a:ext>
          </a:extLst>
        </xdr:cNvPr>
        <xdr:cNvSpPr/>
      </xdr:nvSpPr>
      <xdr:spPr>
        <a:xfrm>
          <a:off x="781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a:extLst>
            <a:ext uri="{FF2B5EF4-FFF2-40B4-BE49-F238E27FC236}">
              <a16:creationId xmlns:a16="http://schemas.microsoft.com/office/drawing/2014/main" id="{4353C149-610D-4834-9549-0A77CFC555F7}"/>
            </a:ext>
          </a:extLst>
        </xdr:cNvPr>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24D129F-1934-4584-A4D5-24C24DF0714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3E062B1-0EC9-4A54-AB43-A49C906BF88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D67D5F5-ADAF-4A78-AAA1-05F5E6EAA38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36A45A7-97A2-474B-8171-112CB53D73B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A5F6A10-94F1-42B6-BFC2-DD956368A5E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162560</xdr:rowOff>
    </xdr:from>
    <xdr:to>
      <xdr:col>55</xdr:col>
      <xdr:colOff>50800</xdr:colOff>
      <xdr:row>33</xdr:row>
      <xdr:rowOff>92710</xdr:rowOff>
    </xdr:to>
    <xdr:sp macro="" textlink="">
      <xdr:nvSpPr>
        <xdr:cNvPr id="126" name="楕円 125">
          <a:extLst>
            <a:ext uri="{FF2B5EF4-FFF2-40B4-BE49-F238E27FC236}">
              <a16:creationId xmlns:a16="http://schemas.microsoft.com/office/drawing/2014/main" id="{09189E03-AAF6-411C-B511-E9E47C9FF206}"/>
            </a:ext>
          </a:extLst>
        </xdr:cNvPr>
        <xdr:cNvSpPr/>
      </xdr:nvSpPr>
      <xdr:spPr>
        <a:xfrm>
          <a:off x="104267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115587</xdr:rowOff>
    </xdr:from>
    <xdr:ext cx="469744" cy="259045"/>
    <xdr:sp macro="" textlink="">
      <xdr:nvSpPr>
        <xdr:cNvPr id="127" name="【図書館】&#10;一人当たり面積該当値テキスト">
          <a:extLst>
            <a:ext uri="{FF2B5EF4-FFF2-40B4-BE49-F238E27FC236}">
              <a16:creationId xmlns:a16="http://schemas.microsoft.com/office/drawing/2014/main" id="{254C560F-F086-40A5-9C10-10A8220D1F8E}"/>
            </a:ext>
          </a:extLst>
        </xdr:cNvPr>
        <xdr:cNvSpPr txBox="1"/>
      </xdr:nvSpPr>
      <xdr:spPr>
        <a:xfrm>
          <a:off x="10515600"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13970</xdr:rowOff>
    </xdr:from>
    <xdr:to>
      <xdr:col>50</xdr:col>
      <xdr:colOff>165100</xdr:colOff>
      <xdr:row>33</xdr:row>
      <xdr:rowOff>115570</xdr:rowOff>
    </xdr:to>
    <xdr:sp macro="" textlink="">
      <xdr:nvSpPr>
        <xdr:cNvPr id="128" name="楕円 127">
          <a:extLst>
            <a:ext uri="{FF2B5EF4-FFF2-40B4-BE49-F238E27FC236}">
              <a16:creationId xmlns:a16="http://schemas.microsoft.com/office/drawing/2014/main" id="{DD3A8B4E-A0B8-4650-8F38-0BD7C6243B84}"/>
            </a:ext>
          </a:extLst>
        </xdr:cNvPr>
        <xdr:cNvSpPr/>
      </xdr:nvSpPr>
      <xdr:spPr>
        <a:xfrm>
          <a:off x="9588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41910</xdr:rowOff>
    </xdr:from>
    <xdr:to>
      <xdr:col>55</xdr:col>
      <xdr:colOff>0</xdr:colOff>
      <xdr:row>33</xdr:row>
      <xdr:rowOff>64770</xdr:rowOff>
    </xdr:to>
    <xdr:cxnSp macro="">
      <xdr:nvCxnSpPr>
        <xdr:cNvPr id="129" name="直線コネクタ 128">
          <a:extLst>
            <a:ext uri="{FF2B5EF4-FFF2-40B4-BE49-F238E27FC236}">
              <a16:creationId xmlns:a16="http://schemas.microsoft.com/office/drawing/2014/main" id="{1C26AFAA-8648-41D0-A243-5AE315A7FEE8}"/>
            </a:ext>
          </a:extLst>
        </xdr:cNvPr>
        <xdr:cNvCxnSpPr/>
      </xdr:nvCxnSpPr>
      <xdr:spPr>
        <a:xfrm flipV="1">
          <a:off x="9639300" y="5699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36830</xdr:rowOff>
    </xdr:from>
    <xdr:to>
      <xdr:col>46</xdr:col>
      <xdr:colOff>38100</xdr:colOff>
      <xdr:row>33</xdr:row>
      <xdr:rowOff>138430</xdr:rowOff>
    </xdr:to>
    <xdr:sp macro="" textlink="">
      <xdr:nvSpPr>
        <xdr:cNvPr id="130" name="楕円 129">
          <a:extLst>
            <a:ext uri="{FF2B5EF4-FFF2-40B4-BE49-F238E27FC236}">
              <a16:creationId xmlns:a16="http://schemas.microsoft.com/office/drawing/2014/main" id="{9DE7AB50-7A54-43C6-BB9A-FA2CDA2DF127}"/>
            </a:ext>
          </a:extLst>
        </xdr:cNvPr>
        <xdr:cNvSpPr/>
      </xdr:nvSpPr>
      <xdr:spPr>
        <a:xfrm>
          <a:off x="8699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64770</xdr:rowOff>
    </xdr:from>
    <xdr:to>
      <xdr:col>50</xdr:col>
      <xdr:colOff>114300</xdr:colOff>
      <xdr:row>33</xdr:row>
      <xdr:rowOff>87630</xdr:rowOff>
    </xdr:to>
    <xdr:cxnSp macro="">
      <xdr:nvCxnSpPr>
        <xdr:cNvPr id="131" name="直線コネクタ 130">
          <a:extLst>
            <a:ext uri="{FF2B5EF4-FFF2-40B4-BE49-F238E27FC236}">
              <a16:creationId xmlns:a16="http://schemas.microsoft.com/office/drawing/2014/main" id="{0EC57F53-3E57-4A60-9D37-89A56BFE0716}"/>
            </a:ext>
          </a:extLst>
        </xdr:cNvPr>
        <xdr:cNvCxnSpPr/>
      </xdr:nvCxnSpPr>
      <xdr:spPr>
        <a:xfrm flipV="1">
          <a:off x="8750300" y="5722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59690</xdr:rowOff>
    </xdr:from>
    <xdr:to>
      <xdr:col>41</xdr:col>
      <xdr:colOff>101600</xdr:colOff>
      <xdr:row>33</xdr:row>
      <xdr:rowOff>161290</xdr:rowOff>
    </xdr:to>
    <xdr:sp macro="" textlink="">
      <xdr:nvSpPr>
        <xdr:cNvPr id="132" name="楕円 131">
          <a:extLst>
            <a:ext uri="{FF2B5EF4-FFF2-40B4-BE49-F238E27FC236}">
              <a16:creationId xmlns:a16="http://schemas.microsoft.com/office/drawing/2014/main" id="{A7A2C728-3625-43E2-9809-9302DB0437CD}"/>
            </a:ext>
          </a:extLst>
        </xdr:cNvPr>
        <xdr:cNvSpPr/>
      </xdr:nvSpPr>
      <xdr:spPr>
        <a:xfrm>
          <a:off x="7810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87630</xdr:rowOff>
    </xdr:from>
    <xdr:to>
      <xdr:col>45</xdr:col>
      <xdr:colOff>177800</xdr:colOff>
      <xdr:row>33</xdr:row>
      <xdr:rowOff>110490</xdr:rowOff>
    </xdr:to>
    <xdr:cxnSp macro="">
      <xdr:nvCxnSpPr>
        <xdr:cNvPr id="133" name="直線コネクタ 132">
          <a:extLst>
            <a:ext uri="{FF2B5EF4-FFF2-40B4-BE49-F238E27FC236}">
              <a16:creationId xmlns:a16="http://schemas.microsoft.com/office/drawing/2014/main" id="{7FE17FE7-5ADD-4D1E-B516-5B03C3F428C6}"/>
            </a:ext>
          </a:extLst>
        </xdr:cNvPr>
        <xdr:cNvCxnSpPr/>
      </xdr:nvCxnSpPr>
      <xdr:spPr>
        <a:xfrm flipV="1">
          <a:off x="7861300" y="5745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82550</xdr:rowOff>
    </xdr:from>
    <xdr:to>
      <xdr:col>36</xdr:col>
      <xdr:colOff>165100</xdr:colOff>
      <xdr:row>34</xdr:row>
      <xdr:rowOff>12700</xdr:rowOff>
    </xdr:to>
    <xdr:sp macro="" textlink="">
      <xdr:nvSpPr>
        <xdr:cNvPr id="134" name="楕円 133">
          <a:extLst>
            <a:ext uri="{FF2B5EF4-FFF2-40B4-BE49-F238E27FC236}">
              <a16:creationId xmlns:a16="http://schemas.microsoft.com/office/drawing/2014/main" id="{D3B8EE0B-C0EF-4994-9121-519718C170AE}"/>
            </a:ext>
          </a:extLst>
        </xdr:cNvPr>
        <xdr:cNvSpPr/>
      </xdr:nvSpPr>
      <xdr:spPr>
        <a:xfrm>
          <a:off x="6921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110490</xdr:rowOff>
    </xdr:from>
    <xdr:to>
      <xdr:col>41</xdr:col>
      <xdr:colOff>50800</xdr:colOff>
      <xdr:row>33</xdr:row>
      <xdr:rowOff>133350</xdr:rowOff>
    </xdr:to>
    <xdr:cxnSp macro="">
      <xdr:nvCxnSpPr>
        <xdr:cNvPr id="135" name="直線コネクタ 134">
          <a:extLst>
            <a:ext uri="{FF2B5EF4-FFF2-40B4-BE49-F238E27FC236}">
              <a16:creationId xmlns:a16="http://schemas.microsoft.com/office/drawing/2014/main" id="{03B02837-E7A8-43E9-917C-0402419EA291}"/>
            </a:ext>
          </a:extLst>
        </xdr:cNvPr>
        <xdr:cNvCxnSpPr/>
      </xdr:nvCxnSpPr>
      <xdr:spPr>
        <a:xfrm flipV="1">
          <a:off x="6972300" y="5768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15257</xdr:rowOff>
    </xdr:from>
    <xdr:ext cx="469744" cy="259045"/>
    <xdr:sp macro="" textlink="">
      <xdr:nvSpPr>
        <xdr:cNvPr id="136" name="n_1aveValue【図書館】&#10;一人当たり面積">
          <a:extLst>
            <a:ext uri="{FF2B5EF4-FFF2-40B4-BE49-F238E27FC236}">
              <a16:creationId xmlns:a16="http://schemas.microsoft.com/office/drawing/2014/main" id="{270F13FB-5A7C-43EE-8CB2-1835300F4554}"/>
            </a:ext>
          </a:extLst>
        </xdr:cNvPr>
        <xdr:cNvSpPr txBox="1"/>
      </xdr:nvSpPr>
      <xdr:spPr>
        <a:xfrm>
          <a:off x="9391727" y="63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38117</xdr:rowOff>
    </xdr:from>
    <xdr:ext cx="469744" cy="259045"/>
    <xdr:sp macro="" textlink="">
      <xdr:nvSpPr>
        <xdr:cNvPr id="137" name="n_2aveValue【図書館】&#10;一人当たり面積">
          <a:extLst>
            <a:ext uri="{FF2B5EF4-FFF2-40B4-BE49-F238E27FC236}">
              <a16:creationId xmlns:a16="http://schemas.microsoft.com/office/drawing/2014/main" id="{F0F23C53-9981-4209-9ECE-59BEE7181EC0}"/>
            </a:ext>
          </a:extLst>
        </xdr:cNvPr>
        <xdr:cNvSpPr txBox="1"/>
      </xdr:nvSpPr>
      <xdr:spPr>
        <a:xfrm>
          <a:off x="8515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60977</xdr:rowOff>
    </xdr:from>
    <xdr:ext cx="469744" cy="259045"/>
    <xdr:sp macro="" textlink="">
      <xdr:nvSpPr>
        <xdr:cNvPr id="138" name="n_3aveValue【図書館】&#10;一人当たり面積">
          <a:extLst>
            <a:ext uri="{FF2B5EF4-FFF2-40B4-BE49-F238E27FC236}">
              <a16:creationId xmlns:a16="http://schemas.microsoft.com/office/drawing/2014/main" id="{14DB5395-6822-4ED7-B9E4-E6A82E9AFA4B}"/>
            </a:ext>
          </a:extLst>
        </xdr:cNvPr>
        <xdr:cNvSpPr txBox="1"/>
      </xdr:nvSpPr>
      <xdr:spPr>
        <a:xfrm>
          <a:off x="7626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39" name="n_4aveValue【図書館】&#10;一人当たり面積">
          <a:extLst>
            <a:ext uri="{FF2B5EF4-FFF2-40B4-BE49-F238E27FC236}">
              <a16:creationId xmlns:a16="http://schemas.microsoft.com/office/drawing/2014/main" id="{90162E72-342D-4284-9D6F-D74D5F9B707B}"/>
            </a:ext>
          </a:extLst>
        </xdr:cNvPr>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132097</xdr:rowOff>
    </xdr:from>
    <xdr:ext cx="469744" cy="259045"/>
    <xdr:sp macro="" textlink="">
      <xdr:nvSpPr>
        <xdr:cNvPr id="140" name="n_1mainValue【図書館】&#10;一人当たり面積">
          <a:extLst>
            <a:ext uri="{FF2B5EF4-FFF2-40B4-BE49-F238E27FC236}">
              <a16:creationId xmlns:a16="http://schemas.microsoft.com/office/drawing/2014/main" id="{BA78CC7D-DA07-4484-B69C-CF15E0EDD170}"/>
            </a:ext>
          </a:extLst>
        </xdr:cNvPr>
        <xdr:cNvSpPr txBox="1"/>
      </xdr:nvSpPr>
      <xdr:spPr>
        <a:xfrm>
          <a:off x="9391727" y="54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154957</xdr:rowOff>
    </xdr:from>
    <xdr:ext cx="469744" cy="259045"/>
    <xdr:sp macro="" textlink="">
      <xdr:nvSpPr>
        <xdr:cNvPr id="141" name="n_2mainValue【図書館】&#10;一人当たり面積">
          <a:extLst>
            <a:ext uri="{FF2B5EF4-FFF2-40B4-BE49-F238E27FC236}">
              <a16:creationId xmlns:a16="http://schemas.microsoft.com/office/drawing/2014/main" id="{1F0BF437-BA4A-44A3-9C9B-5C9116EEAB1A}"/>
            </a:ext>
          </a:extLst>
        </xdr:cNvPr>
        <xdr:cNvSpPr txBox="1"/>
      </xdr:nvSpPr>
      <xdr:spPr>
        <a:xfrm>
          <a:off x="8515427"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6367</xdr:rowOff>
    </xdr:from>
    <xdr:ext cx="469744" cy="259045"/>
    <xdr:sp macro="" textlink="">
      <xdr:nvSpPr>
        <xdr:cNvPr id="142" name="n_3mainValue【図書館】&#10;一人当たり面積">
          <a:extLst>
            <a:ext uri="{FF2B5EF4-FFF2-40B4-BE49-F238E27FC236}">
              <a16:creationId xmlns:a16="http://schemas.microsoft.com/office/drawing/2014/main" id="{F5A1F057-681A-4209-859F-CFFD97EF262D}"/>
            </a:ext>
          </a:extLst>
        </xdr:cNvPr>
        <xdr:cNvSpPr txBox="1"/>
      </xdr:nvSpPr>
      <xdr:spPr>
        <a:xfrm>
          <a:off x="7626427" y="54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29227</xdr:rowOff>
    </xdr:from>
    <xdr:ext cx="469744" cy="259045"/>
    <xdr:sp macro="" textlink="">
      <xdr:nvSpPr>
        <xdr:cNvPr id="143" name="n_4mainValue【図書館】&#10;一人当たり面積">
          <a:extLst>
            <a:ext uri="{FF2B5EF4-FFF2-40B4-BE49-F238E27FC236}">
              <a16:creationId xmlns:a16="http://schemas.microsoft.com/office/drawing/2014/main" id="{C00EBD0C-CB97-42D5-BAFA-921476CBE6CA}"/>
            </a:ext>
          </a:extLst>
        </xdr:cNvPr>
        <xdr:cNvSpPr txBox="1"/>
      </xdr:nvSpPr>
      <xdr:spPr>
        <a:xfrm>
          <a:off x="67374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845AD15E-B64B-4E5C-AB2A-4636EB4893D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DDB0ECEA-BF79-407C-B59E-A9DE52E90C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A1C9AE74-1691-4DAC-B74A-10D394CD246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D4CD31A3-0228-489E-92B1-1D5ECC588B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370059F9-CC20-44D6-B9CA-8B7599DCCD9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118B69BA-F89A-42A4-8372-76AFFC30A4E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9C3CD149-1C11-4AFB-A026-647859A4819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553F9917-5D9B-4AF7-907B-B4EABFF89D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150283A-AFD9-40D0-9CC2-8B35A33FFD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EEDB60F6-1745-471D-B724-00B4530B567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356F1687-626A-45A6-8468-5E1E0087C85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E40F33E3-AE0C-4065-9E85-CB420EA7545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4DC5DE5D-2595-48D4-BD7B-04C371B45E7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CB4363F4-28FD-46E6-BE8C-012ACB3E59D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CCF8E746-D438-4ECE-95BB-291FFEFC3C6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BDA762B2-F1B6-46C7-8EDF-C540739BED4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2D7F301D-CA8F-4ADB-8E69-9FAF0FBBFFE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763A0B80-0600-4BE3-80D3-22667D694A6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69080D56-1ED2-44CD-BD29-FEAA7A90F2A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1D13827A-D8A4-434B-A503-39D9F2394C7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E02886BC-00A3-48B7-8351-4F742865F71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92CB87D7-6535-4CCD-A2DC-23AF9E7E1C1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C3D8FAAF-FF46-4972-904A-997B78A5376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BDA4781E-9E48-4406-A13D-B08A2F6A39E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F4955117-46C2-4C15-8280-0CF0DB0C77D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101237</xdr:rowOff>
    </xdr:to>
    <xdr:cxnSp macro="">
      <xdr:nvCxnSpPr>
        <xdr:cNvPr id="169" name="直線コネクタ 168">
          <a:extLst>
            <a:ext uri="{FF2B5EF4-FFF2-40B4-BE49-F238E27FC236}">
              <a16:creationId xmlns:a16="http://schemas.microsoft.com/office/drawing/2014/main" id="{0DA6A0DB-7057-4EB3-A772-BC40F9C37215}"/>
            </a:ext>
          </a:extLst>
        </xdr:cNvPr>
        <xdr:cNvCxnSpPr/>
      </xdr:nvCxnSpPr>
      <xdr:spPr>
        <a:xfrm flipV="1">
          <a:off x="4634865" y="956364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105064</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F7372FC5-FB58-4725-8589-F0E4799C676A}"/>
            </a:ext>
          </a:extLst>
        </xdr:cNvPr>
        <xdr:cNvSpPr txBox="1"/>
      </xdr:nvSpPr>
      <xdr:spPr>
        <a:xfrm>
          <a:off x="4673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101237</xdr:rowOff>
    </xdr:from>
    <xdr:to>
      <xdr:col>24</xdr:col>
      <xdr:colOff>152400</xdr:colOff>
      <xdr:row>63</xdr:row>
      <xdr:rowOff>101237</xdr:rowOff>
    </xdr:to>
    <xdr:cxnSp macro="">
      <xdr:nvCxnSpPr>
        <xdr:cNvPr id="171" name="直線コネクタ 170">
          <a:extLst>
            <a:ext uri="{FF2B5EF4-FFF2-40B4-BE49-F238E27FC236}">
              <a16:creationId xmlns:a16="http://schemas.microsoft.com/office/drawing/2014/main" id="{19C868F4-5D82-42CB-A577-58054525C061}"/>
            </a:ext>
          </a:extLst>
        </xdr:cNvPr>
        <xdr:cNvCxnSpPr/>
      </xdr:nvCxnSpPr>
      <xdr:spPr>
        <a:xfrm>
          <a:off x="4546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2" name="【体育館・プール】&#10;有形固定資産減価償却率最大値テキスト">
          <a:extLst>
            <a:ext uri="{FF2B5EF4-FFF2-40B4-BE49-F238E27FC236}">
              <a16:creationId xmlns:a16="http://schemas.microsoft.com/office/drawing/2014/main" id="{C2E310EF-5C1A-4114-92A9-C015AF1221C6}"/>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3" name="直線コネクタ 172">
          <a:extLst>
            <a:ext uri="{FF2B5EF4-FFF2-40B4-BE49-F238E27FC236}">
              <a16:creationId xmlns:a16="http://schemas.microsoft.com/office/drawing/2014/main" id="{207A8D43-BFFD-449B-AA24-C11163FB37EB}"/>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156590</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3EFCD5B3-1129-4D8E-9469-FF41C936524C}"/>
            </a:ext>
          </a:extLst>
        </xdr:cNvPr>
        <xdr:cNvSpPr txBox="1"/>
      </xdr:nvSpPr>
      <xdr:spPr>
        <a:xfrm>
          <a:off x="4673600" y="1027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75" name="フローチャート: 判断 174">
          <a:extLst>
            <a:ext uri="{FF2B5EF4-FFF2-40B4-BE49-F238E27FC236}">
              <a16:creationId xmlns:a16="http://schemas.microsoft.com/office/drawing/2014/main" id="{E13337F3-D7B4-4059-9092-64C14077CDF2}"/>
            </a:ext>
          </a:extLst>
        </xdr:cNvPr>
        <xdr:cNvSpPr/>
      </xdr:nvSpPr>
      <xdr:spPr>
        <a:xfrm>
          <a:off x="45847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76" name="フローチャート: 判断 175">
          <a:extLst>
            <a:ext uri="{FF2B5EF4-FFF2-40B4-BE49-F238E27FC236}">
              <a16:creationId xmlns:a16="http://schemas.microsoft.com/office/drawing/2014/main" id="{40CDE26A-917D-479D-B696-4846A0DD701E}"/>
            </a:ext>
          </a:extLst>
        </xdr:cNvPr>
        <xdr:cNvSpPr/>
      </xdr:nvSpPr>
      <xdr:spPr>
        <a:xfrm>
          <a:off x="3746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115751</xdr:rowOff>
    </xdr:from>
    <xdr:to>
      <xdr:col>15</xdr:col>
      <xdr:colOff>101600</xdr:colOff>
      <xdr:row>61</xdr:row>
      <xdr:rowOff>45901</xdr:rowOff>
    </xdr:to>
    <xdr:sp macro="" textlink="">
      <xdr:nvSpPr>
        <xdr:cNvPr id="177" name="フローチャート: 判断 176">
          <a:extLst>
            <a:ext uri="{FF2B5EF4-FFF2-40B4-BE49-F238E27FC236}">
              <a16:creationId xmlns:a16="http://schemas.microsoft.com/office/drawing/2014/main" id="{3DDDB70B-35E2-45C0-A24C-55056CB1D43B}"/>
            </a:ext>
          </a:extLst>
        </xdr:cNvPr>
        <xdr:cNvSpPr/>
      </xdr:nvSpPr>
      <xdr:spPr>
        <a:xfrm>
          <a:off x="2857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8" name="フローチャート: 判断 177">
          <a:extLst>
            <a:ext uri="{FF2B5EF4-FFF2-40B4-BE49-F238E27FC236}">
              <a16:creationId xmlns:a16="http://schemas.microsoft.com/office/drawing/2014/main" id="{AA53AA81-488A-4B95-B2C3-B0A4DF837F06}"/>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79" name="フローチャート: 判断 178">
          <a:extLst>
            <a:ext uri="{FF2B5EF4-FFF2-40B4-BE49-F238E27FC236}">
              <a16:creationId xmlns:a16="http://schemas.microsoft.com/office/drawing/2014/main" id="{56A097EE-13EA-4130-AEEB-595D9BBB6FCF}"/>
            </a:ext>
          </a:extLst>
        </xdr:cNvPr>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35B8134-9DEE-4A73-9F3F-0366AE7B5D9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71D2D82-7C03-4712-916F-F4DE56491ED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FE458B0-90B0-4D6F-9491-A30FA97BAB0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0E67E02-6232-4620-8AB8-F4B85B84E34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74D0342-0A66-4BEB-B7C4-C81EDE4ACB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169635</xdr:rowOff>
    </xdr:from>
    <xdr:to>
      <xdr:col>24</xdr:col>
      <xdr:colOff>114300</xdr:colOff>
      <xdr:row>63</xdr:row>
      <xdr:rowOff>99785</xdr:rowOff>
    </xdr:to>
    <xdr:sp macro="" textlink="">
      <xdr:nvSpPr>
        <xdr:cNvPr id="185" name="楕円 184">
          <a:extLst>
            <a:ext uri="{FF2B5EF4-FFF2-40B4-BE49-F238E27FC236}">
              <a16:creationId xmlns:a16="http://schemas.microsoft.com/office/drawing/2014/main" id="{07D07F73-8A77-4D7B-8630-74114D5E9E20}"/>
            </a:ext>
          </a:extLst>
        </xdr:cNvPr>
        <xdr:cNvSpPr/>
      </xdr:nvSpPr>
      <xdr:spPr>
        <a:xfrm>
          <a:off x="4584700" y="107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84562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D7770481-D96C-4235-98D1-01F0AB27E6FF}"/>
            </a:ext>
          </a:extLst>
        </xdr:cNvPr>
        <xdr:cNvSpPr txBox="1"/>
      </xdr:nvSpPr>
      <xdr:spPr>
        <a:xfrm>
          <a:off x="4673600" y="1071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138612</xdr:rowOff>
    </xdr:from>
    <xdr:to>
      <xdr:col>20</xdr:col>
      <xdr:colOff>38100</xdr:colOff>
      <xdr:row>63</xdr:row>
      <xdr:rowOff>68762</xdr:rowOff>
    </xdr:to>
    <xdr:sp macro="" textlink="">
      <xdr:nvSpPr>
        <xdr:cNvPr id="187" name="楕円 186">
          <a:extLst>
            <a:ext uri="{FF2B5EF4-FFF2-40B4-BE49-F238E27FC236}">
              <a16:creationId xmlns:a16="http://schemas.microsoft.com/office/drawing/2014/main" id="{C9B33165-AD6D-463D-919E-4F7A0F1D2B9A}"/>
            </a:ext>
          </a:extLst>
        </xdr:cNvPr>
        <xdr:cNvSpPr/>
      </xdr:nvSpPr>
      <xdr:spPr>
        <a:xfrm>
          <a:off x="3746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17962</xdr:rowOff>
    </xdr:from>
    <xdr:to>
      <xdr:col>24</xdr:col>
      <xdr:colOff>63500</xdr:colOff>
      <xdr:row>63</xdr:row>
      <xdr:rowOff>48985</xdr:rowOff>
    </xdr:to>
    <xdr:cxnSp macro="">
      <xdr:nvCxnSpPr>
        <xdr:cNvPr id="188" name="直線コネクタ 187">
          <a:extLst>
            <a:ext uri="{FF2B5EF4-FFF2-40B4-BE49-F238E27FC236}">
              <a16:creationId xmlns:a16="http://schemas.microsoft.com/office/drawing/2014/main" id="{F5022717-D989-42F2-91DC-2E7EB94BAE54}"/>
            </a:ext>
          </a:extLst>
        </xdr:cNvPr>
        <xdr:cNvCxnSpPr/>
      </xdr:nvCxnSpPr>
      <xdr:spPr>
        <a:xfrm>
          <a:off x="3797300" y="10819312"/>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112485</xdr:rowOff>
    </xdr:from>
    <xdr:to>
      <xdr:col>15</xdr:col>
      <xdr:colOff>101600</xdr:colOff>
      <xdr:row>63</xdr:row>
      <xdr:rowOff>42635</xdr:rowOff>
    </xdr:to>
    <xdr:sp macro="" textlink="">
      <xdr:nvSpPr>
        <xdr:cNvPr id="189" name="楕円 188">
          <a:extLst>
            <a:ext uri="{FF2B5EF4-FFF2-40B4-BE49-F238E27FC236}">
              <a16:creationId xmlns:a16="http://schemas.microsoft.com/office/drawing/2014/main" id="{DF5D3766-615A-4649-A286-182E668C9556}"/>
            </a:ext>
          </a:extLst>
        </xdr:cNvPr>
        <xdr:cNvSpPr/>
      </xdr:nvSpPr>
      <xdr:spPr>
        <a:xfrm>
          <a:off x="2857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163285</xdr:rowOff>
    </xdr:from>
    <xdr:to>
      <xdr:col>19</xdr:col>
      <xdr:colOff>177800</xdr:colOff>
      <xdr:row>63</xdr:row>
      <xdr:rowOff>17962</xdr:rowOff>
    </xdr:to>
    <xdr:cxnSp macro="">
      <xdr:nvCxnSpPr>
        <xdr:cNvPr id="190" name="直線コネクタ 189">
          <a:extLst>
            <a:ext uri="{FF2B5EF4-FFF2-40B4-BE49-F238E27FC236}">
              <a16:creationId xmlns:a16="http://schemas.microsoft.com/office/drawing/2014/main" id="{43BB16E3-3811-4B39-90B3-2985797B7C44}"/>
            </a:ext>
          </a:extLst>
        </xdr:cNvPr>
        <xdr:cNvCxnSpPr/>
      </xdr:nvCxnSpPr>
      <xdr:spPr>
        <a:xfrm>
          <a:off x="2908300" y="107931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58601</xdr:rowOff>
    </xdr:from>
    <xdr:to>
      <xdr:col>10</xdr:col>
      <xdr:colOff>165100</xdr:colOff>
      <xdr:row>62</xdr:row>
      <xdr:rowOff>160201</xdr:rowOff>
    </xdr:to>
    <xdr:sp macro="" textlink="">
      <xdr:nvSpPr>
        <xdr:cNvPr id="191" name="楕円 190">
          <a:extLst>
            <a:ext uri="{FF2B5EF4-FFF2-40B4-BE49-F238E27FC236}">
              <a16:creationId xmlns:a16="http://schemas.microsoft.com/office/drawing/2014/main" id="{5A112BE2-66E5-44BD-A3EC-B178D8E9527A}"/>
            </a:ext>
          </a:extLst>
        </xdr:cNvPr>
        <xdr:cNvSpPr/>
      </xdr:nvSpPr>
      <xdr:spPr>
        <a:xfrm>
          <a:off x="1968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109401</xdr:rowOff>
    </xdr:from>
    <xdr:to>
      <xdr:col>15</xdr:col>
      <xdr:colOff>50800</xdr:colOff>
      <xdr:row>62</xdr:row>
      <xdr:rowOff>163285</xdr:rowOff>
    </xdr:to>
    <xdr:cxnSp macro="">
      <xdr:nvCxnSpPr>
        <xdr:cNvPr id="192" name="直線コネクタ 191">
          <a:extLst>
            <a:ext uri="{FF2B5EF4-FFF2-40B4-BE49-F238E27FC236}">
              <a16:creationId xmlns:a16="http://schemas.microsoft.com/office/drawing/2014/main" id="{30D811AA-37BA-42DE-86F0-A9DE205CC98B}"/>
            </a:ext>
          </a:extLst>
        </xdr:cNvPr>
        <xdr:cNvCxnSpPr/>
      </xdr:nvCxnSpPr>
      <xdr:spPr>
        <a:xfrm>
          <a:off x="2019300" y="10739301"/>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6350</xdr:rowOff>
    </xdr:from>
    <xdr:to>
      <xdr:col>6</xdr:col>
      <xdr:colOff>38100</xdr:colOff>
      <xdr:row>62</xdr:row>
      <xdr:rowOff>107950</xdr:rowOff>
    </xdr:to>
    <xdr:sp macro="" textlink="">
      <xdr:nvSpPr>
        <xdr:cNvPr id="193" name="楕円 192">
          <a:extLst>
            <a:ext uri="{FF2B5EF4-FFF2-40B4-BE49-F238E27FC236}">
              <a16:creationId xmlns:a16="http://schemas.microsoft.com/office/drawing/2014/main" id="{FE21F2C9-3814-4B31-81D4-DA1E33B7D88D}"/>
            </a:ext>
          </a:extLst>
        </xdr:cNvPr>
        <xdr:cNvSpPr/>
      </xdr:nvSpPr>
      <xdr:spPr>
        <a:xfrm>
          <a:off x="1079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57150</xdr:rowOff>
    </xdr:from>
    <xdr:to>
      <xdr:col>10</xdr:col>
      <xdr:colOff>114300</xdr:colOff>
      <xdr:row>62</xdr:row>
      <xdr:rowOff>109401</xdr:rowOff>
    </xdr:to>
    <xdr:cxnSp macro="">
      <xdr:nvCxnSpPr>
        <xdr:cNvPr id="194" name="直線コネクタ 193">
          <a:extLst>
            <a:ext uri="{FF2B5EF4-FFF2-40B4-BE49-F238E27FC236}">
              <a16:creationId xmlns:a16="http://schemas.microsoft.com/office/drawing/2014/main" id="{BA29080E-CDC9-4EE6-AFE3-A1678CE8C08F}"/>
            </a:ext>
          </a:extLst>
        </xdr:cNvPr>
        <xdr:cNvCxnSpPr/>
      </xdr:nvCxnSpPr>
      <xdr:spPr>
        <a:xfrm>
          <a:off x="1130300" y="1068705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50999</xdr:rowOff>
    </xdr:from>
    <xdr:ext cx="405111" cy="259045"/>
    <xdr:sp macro="" textlink="">
      <xdr:nvSpPr>
        <xdr:cNvPr id="195" name="n_1aveValue【体育館・プール】&#10;有形固定資産減価償却率">
          <a:extLst>
            <a:ext uri="{FF2B5EF4-FFF2-40B4-BE49-F238E27FC236}">
              <a16:creationId xmlns:a16="http://schemas.microsoft.com/office/drawing/2014/main" id="{A653F0A5-E68C-49D8-A9CC-F4434FE66F24}"/>
            </a:ext>
          </a:extLst>
        </xdr:cNvPr>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62428</xdr:rowOff>
    </xdr:from>
    <xdr:ext cx="405111" cy="259045"/>
    <xdr:sp macro="" textlink="">
      <xdr:nvSpPr>
        <xdr:cNvPr id="196" name="n_2aveValue【体育館・プール】&#10;有形固定資産減価償却率">
          <a:extLst>
            <a:ext uri="{FF2B5EF4-FFF2-40B4-BE49-F238E27FC236}">
              <a16:creationId xmlns:a16="http://schemas.microsoft.com/office/drawing/2014/main" id="{C97CA3E6-D4F7-4195-8F65-98ACACC9E9FE}"/>
            </a:ext>
          </a:extLst>
        </xdr:cNvPr>
        <xdr:cNvSpPr txBox="1"/>
      </xdr:nvSpPr>
      <xdr:spPr>
        <a:xfrm>
          <a:off x="2705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97" name="n_3aveValue【体育館・プール】&#10;有形固定資産減価償却率">
          <a:extLst>
            <a:ext uri="{FF2B5EF4-FFF2-40B4-BE49-F238E27FC236}">
              <a16:creationId xmlns:a16="http://schemas.microsoft.com/office/drawing/2014/main" id="{A9D616BF-2698-4B1B-AC03-64DEB8D73F1A}"/>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198" name="n_4aveValue【体育館・プール】&#10;有形固定資産減価償却率">
          <a:extLst>
            <a:ext uri="{FF2B5EF4-FFF2-40B4-BE49-F238E27FC236}">
              <a16:creationId xmlns:a16="http://schemas.microsoft.com/office/drawing/2014/main" id="{02ABEC58-1CE7-4EFA-8B7A-928E8AC0216D}"/>
            </a:ext>
          </a:extLst>
        </xdr:cNvPr>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59889</xdr:rowOff>
    </xdr:from>
    <xdr:ext cx="405111" cy="259045"/>
    <xdr:sp macro="" textlink="">
      <xdr:nvSpPr>
        <xdr:cNvPr id="199" name="n_1mainValue【体育館・プール】&#10;有形固定資産減価償却率">
          <a:extLst>
            <a:ext uri="{FF2B5EF4-FFF2-40B4-BE49-F238E27FC236}">
              <a16:creationId xmlns:a16="http://schemas.microsoft.com/office/drawing/2014/main" id="{8C0165F7-AB10-41C4-9216-22C8E14D1913}"/>
            </a:ext>
          </a:extLst>
        </xdr:cNvPr>
        <xdr:cNvSpPr txBox="1"/>
      </xdr:nvSpPr>
      <xdr:spPr>
        <a:xfrm>
          <a:off x="35820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33762</xdr:rowOff>
    </xdr:from>
    <xdr:ext cx="405111" cy="259045"/>
    <xdr:sp macro="" textlink="">
      <xdr:nvSpPr>
        <xdr:cNvPr id="200" name="n_2mainValue【体育館・プール】&#10;有形固定資産減価償却率">
          <a:extLst>
            <a:ext uri="{FF2B5EF4-FFF2-40B4-BE49-F238E27FC236}">
              <a16:creationId xmlns:a16="http://schemas.microsoft.com/office/drawing/2014/main" id="{634F349D-E342-4BE9-9607-85163D310288}"/>
            </a:ext>
          </a:extLst>
        </xdr:cNvPr>
        <xdr:cNvSpPr txBox="1"/>
      </xdr:nvSpPr>
      <xdr:spPr>
        <a:xfrm>
          <a:off x="27057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151328</xdr:rowOff>
    </xdr:from>
    <xdr:ext cx="405111" cy="259045"/>
    <xdr:sp macro="" textlink="">
      <xdr:nvSpPr>
        <xdr:cNvPr id="201" name="n_3mainValue【体育館・プール】&#10;有形固定資産減価償却率">
          <a:extLst>
            <a:ext uri="{FF2B5EF4-FFF2-40B4-BE49-F238E27FC236}">
              <a16:creationId xmlns:a16="http://schemas.microsoft.com/office/drawing/2014/main" id="{75AEF2E9-E034-4EF3-A25C-655F641AE4D2}"/>
            </a:ext>
          </a:extLst>
        </xdr:cNvPr>
        <xdr:cNvSpPr txBox="1"/>
      </xdr:nvSpPr>
      <xdr:spPr>
        <a:xfrm>
          <a:off x="18167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99077</xdr:rowOff>
    </xdr:from>
    <xdr:ext cx="405111" cy="259045"/>
    <xdr:sp macro="" textlink="">
      <xdr:nvSpPr>
        <xdr:cNvPr id="202" name="n_4mainValue【体育館・プール】&#10;有形固定資産減価償却率">
          <a:extLst>
            <a:ext uri="{FF2B5EF4-FFF2-40B4-BE49-F238E27FC236}">
              <a16:creationId xmlns:a16="http://schemas.microsoft.com/office/drawing/2014/main" id="{48BA6D5B-EC34-4065-9B7B-8A3EAC8276BF}"/>
            </a:ext>
          </a:extLst>
        </xdr:cNvPr>
        <xdr:cNvSpPr txBox="1"/>
      </xdr:nvSpPr>
      <xdr:spPr>
        <a:xfrm>
          <a:off x="927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2834D417-3D6F-4A5E-9581-32127AD06C4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C7DABD7A-D19A-4DBF-87E6-79714FE8CCA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2A9F8000-308E-4BD4-B036-70EF74905AE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750BBED9-B725-4ED1-ACBE-4F93DE66DFA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F4442A84-BE75-4353-A3AC-7A0F0E0470E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61E3788E-17A6-45F4-86AD-AF421A1D779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A37B1ADD-33FB-439F-8043-E21A1B42DFC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99C74291-079F-4993-88CD-CC8116D3A42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12530D12-9983-44E7-B7BA-0A67C3FFEE0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E9F628EC-66B3-4B5A-B37F-E5E259E5089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198E1792-9939-4580-938B-41AD42EB668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48EC9FEB-34E2-4834-BC50-38F44F3186C1}"/>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6F022987-C2BB-4FC0-A0D9-97C415CF156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041EEB36-46F7-4713-BE32-29ADF65DDF5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B848504E-6F6C-4667-8D37-F9B01FFE15F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1EDA5FB5-C453-4575-9E77-5BD9F70F0A5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5226C092-D0E2-46EF-82DE-3BA1E86A026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B3F15601-F474-4FF8-B75E-8915FFBA9C4E}"/>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99CBD08A-BAD5-4933-837A-261E8030AC4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05032605-5DAC-46DC-B853-632EE4750D1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6DA8CA9C-33D7-411D-9A90-DFE615353F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52578</xdr:rowOff>
    </xdr:from>
    <xdr:to>
      <xdr:col>54</xdr:col>
      <xdr:colOff>189865</xdr:colOff>
      <xdr:row>62</xdr:row>
      <xdr:rowOff>118872</xdr:rowOff>
    </xdr:to>
    <xdr:cxnSp macro="">
      <xdr:nvCxnSpPr>
        <xdr:cNvPr id="224" name="直線コネクタ 223">
          <a:extLst>
            <a:ext uri="{FF2B5EF4-FFF2-40B4-BE49-F238E27FC236}">
              <a16:creationId xmlns:a16="http://schemas.microsoft.com/office/drawing/2014/main" id="{65751205-7595-4651-BA10-F5C4C4B279AD}"/>
            </a:ext>
          </a:extLst>
        </xdr:cNvPr>
        <xdr:cNvCxnSpPr/>
      </xdr:nvCxnSpPr>
      <xdr:spPr>
        <a:xfrm flipV="1">
          <a:off x="10476865" y="948232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a:extLst>
            <a:ext uri="{FF2B5EF4-FFF2-40B4-BE49-F238E27FC236}">
              <a16:creationId xmlns:a16="http://schemas.microsoft.com/office/drawing/2014/main" id="{9FC2D12F-1CA8-4109-B563-4B817FA2A676}"/>
            </a:ext>
          </a:extLst>
        </xdr:cNvPr>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a:extLst>
            <a:ext uri="{FF2B5EF4-FFF2-40B4-BE49-F238E27FC236}">
              <a16:creationId xmlns:a16="http://schemas.microsoft.com/office/drawing/2014/main" id="{4A2A960A-2076-4951-94B1-C6987F5C4495}"/>
            </a:ext>
          </a:extLst>
        </xdr:cNvPr>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170705</xdr:rowOff>
    </xdr:from>
    <xdr:ext cx="469744" cy="259045"/>
    <xdr:sp macro="" textlink="">
      <xdr:nvSpPr>
        <xdr:cNvPr id="227" name="【体育館・プール】&#10;一人当たり面積最大値テキスト">
          <a:extLst>
            <a:ext uri="{FF2B5EF4-FFF2-40B4-BE49-F238E27FC236}">
              <a16:creationId xmlns:a16="http://schemas.microsoft.com/office/drawing/2014/main" id="{981CFD09-ACA0-44C2-BFCA-B1C4C68BB163}"/>
            </a:ext>
          </a:extLst>
        </xdr:cNvPr>
        <xdr:cNvSpPr txBox="1"/>
      </xdr:nvSpPr>
      <xdr:spPr>
        <a:xfrm>
          <a:off x="10515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52578</xdr:rowOff>
    </xdr:from>
    <xdr:to>
      <xdr:col>55</xdr:col>
      <xdr:colOff>88900</xdr:colOff>
      <xdr:row>55</xdr:row>
      <xdr:rowOff>52578</xdr:rowOff>
    </xdr:to>
    <xdr:cxnSp macro="">
      <xdr:nvCxnSpPr>
        <xdr:cNvPr id="228" name="直線コネクタ 227">
          <a:extLst>
            <a:ext uri="{FF2B5EF4-FFF2-40B4-BE49-F238E27FC236}">
              <a16:creationId xmlns:a16="http://schemas.microsoft.com/office/drawing/2014/main" id="{D30A60F2-3D3F-4BB8-BB54-AD9CD6F363CA}"/>
            </a:ext>
          </a:extLst>
        </xdr:cNvPr>
        <xdr:cNvCxnSpPr/>
      </xdr:nvCxnSpPr>
      <xdr:spPr>
        <a:xfrm>
          <a:off x="10388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44213</xdr:rowOff>
    </xdr:from>
    <xdr:ext cx="469744" cy="259045"/>
    <xdr:sp macro="" textlink="">
      <xdr:nvSpPr>
        <xdr:cNvPr id="229" name="【体育館・プール】&#10;一人当たり面積平均値テキスト">
          <a:extLst>
            <a:ext uri="{FF2B5EF4-FFF2-40B4-BE49-F238E27FC236}">
              <a16:creationId xmlns:a16="http://schemas.microsoft.com/office/drawing/2014/main" id="{79C3FF26-997A-4281-9169-787A0385ECC8}"/>
            </a:ext>
          </a:extLst>
        </xdr:cNvPr>
        <xdr:cNvSpPr txBox="1"/>
      </xdr:nvSpPr>
      <xdr:spPr>
        <a:xfrm>
          <a:off x="10515600" y="10159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65786</xdr:rowOff>
    </xdr:from>
    <xdr:to>
      <xdr:col>55</xdr:col>
      <xdr:colOff>50800</xdr:colOff>
      <xdr:row>59</xdr:row>
      <xdr:rowOff>167386</xdr:rowOff>
    </xdr:to>
    <xdr:sp macro="" textlink="">
      <xdr:nvSpPr>
        <xdr:cNvPr id="230" name="フローチャート: 判断 229">
          <a:extLst>
            <a:ext uri="{FF2B5EF4-FFF2-40B4-BE49-F238E27FC236}">
              <a16:creationId xmlns:a16="http://schemas.microsoft.com/office/drawing/2014/main" id="{F4082247-E0A0-44C6-BB0F-85BE05BDD26D}"/>
            </a:ext>
          </a:extLst>
        </xdr:cNvPr>
        <xdr:cNvSpPr/>
      </xdr:nvSpPr>
      <xdr:spPr>
        <a:xfrm>
          <a:off x="104267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42926</xdr:rowOff>
    </xdr:from>
    <xdr:to>
      <xdr:col>50</xdr:col>
      <xdr:colOff>165100</xdr:colOff>
      <xdr:row>57</xdr:row>
      <xdr:rowOff>144526</xdr:rowOff>
    </xdr:to>
    <xdr:sp macro="" textlink="">
      <xdr:nvSpPr>
        <xdr:cNvPr id="231" name="フローチャート: 判断 230">
          <a:extLst>
            <a:ext uri="{FF2B5EF4-FFF2-40B4-BE49-F238E27FC236}">
              <a16:creationId xmlns:a16="http://schemas.microsoft.com/office/drawing/2014/main" id="{8D1CDC45-EAEC-4617-B1FA-78C295895B84}"/>
            </a:ext>
          </a:extLst>
        </xdr:cNvPr>
        <xdr:cNvSpPr/>
      </xdr:nvSpPr>
      <xdr:spPr>
        <a:xfrm>
          <a:off x="9588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102362</xdr:rowOff>
    </xdr:from>
    <xdr:to>
      <xdr:col>46</xdr:col>
      <xdr:colOff>38100</xdr:colOff>
      <xdr:row>60</xdr:row>
      <xdr:rowOff>32512</xdr:rowOff>
    </xdr:to>
    <xdr:sp macro="" textlink="">
      <xdr:nvSpPr>
        <xdr:cNvPr id="232" name="フローチャート: 判断 231">
          <a:extLst>
            <a:ext uri="{FF2B5EF4-FFF2-40B4-BE49-F238E27FC236}">
              <a16:creationId xmlns:a16="http://schemas.microsoft.com/office/drawing/2014/main" id="{BDB4B01F-5AEC-46E7-8D28-D723EAFB1D59}"/>
            </a:ext>
          </a:extLst>
        </xdr:cNvPr>
        <xdr:cNvSpPr/>
      </xdr:nvSpPr>
      <xdr:spPr>
        <a:xfrm>
          <a:off x="8699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93218</xdr:rowOff>
    </xdr:from>
    <xdr:to>
      <xdr:col>41</xdr:col>
      <xdr:colOff>101600</xdr:colOff>
      <xdr:row>60</xdr:row>
      <xdr:rowOff>23368</xdr:rowOff>
    </xdr:to>
    <xdr:sp macro="" textlink="">
      <xdr:nvSpPr>
        <xdr:cNvPr id="233" name="フローチャート: 判断 232">
          <a:extLst>
            <a:ext uri="{FF2B5EF4-FFF2-40B4-BE49-F238E27FC236}">
              <a16:creationId xmlns:a16="http://schemas.microsoft.com/office/drawing/2014/main" id="{8B100B12-58F6-404E-B131-FBB029D621C1}"/>
            </a:ext>
          </a:extLst>
        </xdr:cNvPr>
        <xdr:cNvSpPr/>
      </xdr:nvSpPr>
      <xdr:spPr>
        <a:xfrm>
          <a:off x="7810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102362</xdr:rowOff>
    </xdr:from>
    <xdr:to>
      <xdr:col>36</xdr:col>
      <xdr:colOff>165100</xdr:colOff>
      <xdr:row>60</xdr:row>
      <xdr:rowOff>32512</xdr:rowOff>
    </xdr:to>
    <xdr:sp macro="" textlink="">
      <xdr:nvSpPr>
        <xdr:cNvPr id="234" name="フローチャート: 判断 233">
          <a:extLst>
            <a:ext uri="{FF2B5EF4-FFF2-40B4-BE49-F238E27FC236}">
              <a16:creationId xmlns:a16="http://schemas.microsoft.com/office/drawing/2014/main" id="{8BF764A9-F957-4BED-9994-7711CFFC6A89}"/>
            </a:ext>
          </a:extLst>
        </xdr:cNvPr>
        <xdr:cNvSpPr/>
      </xdr:nvSpPr>
      <xdr:spPr>
        <a:xfrm>
          <a:off x="692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97684ADF-0E54-4D2D-B171-41D0EBE0069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B24EF24-1973-42D9-96BF-AD947ABC65E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7D74128-E8CE-4B48-8A51-EB59221D710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DC1A371-C419-48E3-87B6-243DFF9E625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79D13E5-7BB6-4ABD-9BDF-B92273F47BF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1778</xdr:rowOff>
    </xdr:from>
    <xdr:to>
      <xdr:col>55</xdr:col>
      <xdr:colOff>50800</xdr:colOff>
      <xdr:row>55</xdr:row>
      <xdr:rowOff>103378</xdr:rowOff>
    </xdr:to>
    <xdr:sp macro="" textlink="">
      <xdr:nvSpPr>
        <xdr:cNvPr id="240" name="楕円 239">
          <a:extLst>
            <a:ext uri="{FF2B5EF4-FFF2-40B4-BE49-F238E27FC236}">
              <a16:creationId xmlns:a16="http://schemas.microsoft.com/office/drawing/2014/main" id="{FDF9E8AA-6645-4E1A-8A0B-850A8979C9C9}"/>
            </a:ext>
          </a:extLst>
        </xdr:cNvPr>
        <xdr:cNvSpPr/>
      </xdr:nvSpPr>
      <xdr:spPr>
        <a:xfrm>
          <a:off x="10426700" y="94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126255</xdr:rowOff>
    </xdr:from>
    <xdr:ext cx="469744" cy="259045"/>
    <xdr:sp macro="" textlink="">
      <xdr:nvSpPr>
        <xdr:cNvPr id="241" name="【体育館・プール】&#10;一人当たり面積該当値テキスト">
          <a:extLst>
            <a:ext uri="{FF2B5EF4-FFF2-40B4-BE49-F238E27FC236}">
              <a16:creationId xmlns:a16="http://schemas.microsoft.com/office/drawing/2014/main" id="{9382DBC0-D4C3-4645-A595-A202B82EED5F}"/>
            </a:ext>
          </a:extLst>
        </xdr:cNvPr>
        <xdr:cNvSpPr txBox="1"/>
      </xdr:nvSpPr>
      <xdr:spPr>
        <a:xfrm>
          <a:off x="10515600" y="938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20066</xdr:rowOff>
    </xdr:from>
    <xdr:to>
      <xdr:col>50</xdr:col>
      <xdr:colOff>165100</xdr:colOff>
      <xdr:row>55</xdr:row>
      <xdr:rowOff>121666</xdr:rowOff>
    </xdr:to>
    <xdr:sp macro="" textlink="">
      <xdr:nvSpPr>
        <xdr:cNvPr id="242" name="楕円 241">
          <a:extLst>
            <a:ext uri="{FF2B5EF4-FFF2-40B4-BE49-F238E27FC236}">
              <a16:creationId xmlns:a16="http://schemas.microsoft.com/office/drawing/2014/main" id="{1B1620BB-F68A-480B-B364-2372C30D1FA0}"/>
            </a:ext>
          </a:extLst>
        </xdr:cNvPr>
        <xdr:cNvSpPr/>
      </xdr:nvSpPr>
      <xdr:spPr>
        <a:xfrm>
          <a:off x="9588500" y="94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52578</xdr:rowOff>
    </xdr:from>
    <xdr:to>
      <xdr:col>55</xdr:col>
      <xdr:colOff>0</xdr:colOff>
      <xdr:row>55</xdr:row>
      <xdr:rowOff>70866</xdr:rowOff>
    </xdr:to>
    <xdr:cxnSp macro="">
      <xdr:nvCxnSpPr>
        <xdr:cNvPr id="243" name="直線コネクタ 242">
          <a:extLst>
            <a:ext uri="{FF2B5EF4-FFF2-40B4-BE49-F238E27FC236}">
              <a16:creationId xmlns:a16="http://schemas.microsoft.com/office/drawing/2014/main" id="{90689133-26BA-4C78-B265-7A07DA2BFE4B}"/>
            </a:ext>
          </a:extLst>
        </xdr:cNvPr>
        <xdr:cNvCxnSpPr/>
      </xdr:nvCxnSpPr>
      <xdr:spPr>
        <a:xfrm flipV="1">
          <a:off x="9639300" y="94823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47498</xdr:rowOff>
    </xdr:from>
    <xdr:to>
      <xdr:col>46</xdr:col>
      <xdr:colOff>38100</xdr:colOff>
      <xdr:row>55</xdr:row>
      <xdr:rowOff>149098</xdr:rowOff>
    </xdr:to>
    <xdr:sp macro="" textlink="">
      <xdr:nvSpPr>
        <xdr:cNvPr id="244" name="楕円 243">
          <a:extLst>
            <a:ext uri="{FF2B5EF4-FFF2-40B4-BE49-F238E27FC236}">
              <a16:creationId xmlns:a16="http://schemas.microsoft.com/office/drawing/2014/main" id="{534A399E-4765-46F5-8821-F741FC0BDA78}"/>
            </a:ext>
          </a:extLst>
        </xdr:cNvPr>
        <xdr:cNvSpPr/>
      </xdr:nvSpPr>
      <xdr:spPr>
        <a:xfrm>
          <a:off x="8699500" y="947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70866</xdr:rowOff>
    </xdr:from>
    <xdr:to>
      <xdr:col>50</xdr:col>
      <xdr:colOff>114300</xdr:colOff>
      <xdr:row>55</xdr:row>
      <xdr:rowOff>98298</xdr:rowOff>
    </xdr:to>
    <xdr:cxnSp macro="">
      <xdr:nvCxnSpPr>
        <xdr:cNvPr id="245" name="直線コネクタ 244">
          <a:extLst>
            <a:ext uri="{FF2B5EF4-FFF2-40B4-BE49-F238E27FC236}">
              <a16:creationId xmlns:a16="http://schemas.microsoft.com/office/drawing/2014/main" id="{7E28DDD6-3499-431C-8501-08301580AD2E}"/>
            </a:ext>
          </a:extLst>
        </xdr:cNvPr>
        <xdr:cNvCxnSpPr/>
      </xdr:nvCxnSpPr>
      <xdr:spPr>
        <a:xfrm flipV="1">
          <a:off x="8750300" y="95006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24638</xdr:rowOff>
    </xdr:from>
    <xdr:to>
      <xdr:col>41</xdr:col>
      <xdr:colOff>101600</xdr:colOff>
      <xdr:row>55</xdr:row>
      <xdr:rowOff>126238</xdr:rowOff>
    </xdr:to>
    <xdr:sp macro="" textlink="">
      <xdr:nvSpPr>
        <xdr:cNvPr id="246" name="楕円 245">
          <a:extLst>
            <a:ext uri="{FF2B5EF4-FFF2-40B4-BE49-F238E27FC236}">
              <a16:creationId xmlns:a16="http://schemas.microsoft.com/office/drawing/2014/main" id="{6348B2E0-4D48-41A0-BA34-392C0D74002B}"/>
            </a:ext>
          </a:extLst>
        </xdr:cNvPr>
        <xdr:cNvSpPr/>
      </xdr:nvSpPr>
      <xdr:spPr>
        <a:xfrm>
          <a:off x="7810500" y="94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75438</xdr:rowOff>
    </xdr:from>
    <xdr:to>
      <xdr:col>45</xdr:col>
      <xdr:colOff>177800</xdr:colOff>
      <xdr:row>55</xdr:row>
      <xdr:rowOff>98298</xdr:rowOff>
    </xdr:to>
    <xdr:cxnSp macro="">
      <xdr:nvCxnSpPr>
        <xdr:cNvPr id="247" name="直線コネクタ 246">
          <a:extLst>
            <a:ext uri="{FF2B5EF4-FFF2-40B4-BE49-F238E27FC236}">
              <a16:creationId xmlns:a16="http://schemas.microsoft.com/office/drawing/2014/main" id="{373486FE-5A7D-4A5C-9EFF-A8B50BEAAC7B}"/>
            </a:ext>
          </a:extLst>
        </xdr:cNvPr>
        <xdr:cNvCxnSpPr/>
      </xdr:nvCxnSpPr>
      <xdr:spPr>
        <a:xfrm>
          <a:off x="7861300" y="9505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113792</xdr:rowOff>
    </xdr:from>
    <xdr:to>
      <xdr:col>36</xdr:col>
      <xdr:colOff>165100</xdr:colOff>
      <xdr:row>57</xdr:row>
      <xdr:rowOff>43942</xdr:rowOff>
    </xdr:to>
    <xdr:sp macro="" textlink="">
      <xdr:nvSpPr>
        <xdr:cNvPr id="248" name="楕円 247">
          <a:extLst>
            <a:ext uri="{FF2B5EF4-FFF2-40B4-BE49-F238E27FC236}">
              <a16:creationId xmlns:a16="http://schemas.microsoft.com/office/drawing/2014/main" id="{83F7CF0F-57FD-4E5A-B5ED-40D3C6BF53D5}"/>
            </a:ext>
          </a:extLst>
        </xdr:cNvPr>
        <xdr:cNvSpPr/>
      </xdr:nvSpPr>
      <xdr:spPr>
        <a:xfrm>
          <a:off x="6921500" y="97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75438</xdr:rowOff>
    </xdr:from>
    <xdr:to>
      <xdr:col>41</xdr:col>
      <xdr:colOff>50800</xdr:colOff>
      <xdr:row>56</xdr:row>
      <xdr:rowOff>164592</xdr:rowOff>
    </xdr:to>
    <xdr:cxnSp macro="">
      <xdr:nvCxnSpPr>
        <xdr:cNvPr id="249" name="直線コネクタ 248">
          <a:extLst>
            <a:ext uri="{FF2B5EF4-FFF2-40B4-BE49-F238E27FC236}">
              <a16:creationId xmlns:a16="http://schemas.microsoft.com/office/drawing/2014/main" id="{8714BBF0-A1FD-403E-9D53-CBC460555E95}"/>
            </a:ext>
          </a:extLst>
        </xdr:cNvPr>
        <xdr:cNvCxnSpPr/>
      </xdr:nvCxnSpPr>
      <xdr:spPr>
        <a:xfrm flipV="1">
          <a:off x="6972300" y="950518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135653</xdr:rowOff>
    </xdr:from>
    <xdr:ext cx="469744" cy="259045"/>
    <xdr:sp macro="" textlink="">
      <xdr:nvSpPr>
        <xdr:cNvPr id="250" name="n_1aveValue【体育館・プール】&#10;一人当たり面積">
          <a:extLst>
            <a:ext uri="{FF2B5EF4-FFF2-40B4-BE49-F238E27FC236}">
              <a16:creationId xmlns:a16="http://schemas.microsoft.com/office/drawing/2014/main" id="{C9868FB9-AEEF-4388-9061-6D7E46B6818C}"/>
            </a:ext>
          </a:extLst>
        </xdr:cNvPr>
        <xdr:cNvSpPr txBox="1"/>
      </xdr:nvSpPr>
      <xdr:spPr>
        <a:xfrm>
          <a:off x="9391727" y="99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23639</xdr:rowOff>
    </xdr:from>
    <xdr:ext cx="469744" cy="259045"/>
    <xdr:sp macro="" textlink="">
      <xdr:nvSpPr>
        <xdr:cNvPr id="251" name="n_2aveValue【体育館・プール】&#10;一人当たり面積">
          <a:extLst>
            <a:ext uri="{FF2B5EF4-FFF2-40B4-BE49-F238E27FC236}">
              <a16:creationId xmlns:a16="http://schemas.microsoft.com/office/drawing/2014/main" id="{86449D32-050F-4EFB-8269-24050D626EB5}"/>
            </a:ext>
          </a:extLst>
        </xdr:cNvPr>
        <xdr:cNvSpPr txBox="1"/>
      </xdr:nvSpPr>
      <xdr:spPr>
        <a:xfrm>
          <a:off x="8515427" y="1031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14495</xdr:rowOff>
    </xdr:from>
    <xdr:ext cx="469744" cy="259045"/>
    <xdr:sp macro="" textlink="">
      <xdr:nvSpPr>
        <xdr:cNvPr id="252" name="n_3aveValue【体育館・プール】&#10;一人当たり面積">
          <a:extLst>
            <a:ext uri="{FF2B5EF4-FFF2-40B4-BE49-F238E27FC236}">
              <a16:creationId xmlns:a16="http://schemas.microsoft.com/office/drawing/2014/main" id="{D4C38E96-9CF0-42BB-9099-8161689DB6B2}"/>
            </a:ext>
          </a:extLst>
        </xdr:cNvPr>
        <xdr:cNvSpPr txBox="1"/>
      </xdr:nvSpPr>
      <xdr:spPr>
        <a:xfrm>
          <a:off x="7626427" y="1030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23639</xdr:rowOff>
    </xdr:from>
    <xdr:ext cx="469744" cy="259045"/>
    <xdr:sp macro="" textlink="">
      <xdr:nvSpPr>
        <xdr:cNvPr id="253" name="n_4aveValue【体育館・プール】&#10;一人当たり面積">
          <a:extLst>
            <a:ext uri="{FF2B5EF4-FFF2-40B4-BE49-F238E27FC236}">
              <a16:creationId xmlns:a16="http://schemas.microsoft.com/office/drawing/2014/main" id="{51D0D796-5B2B-4DE2-9A5A-05003F9EF745}"/>
            </a:ext>
          </a:extLst>
        </xdr:cNvPr>
        <xdr:cNvSpPr txBox="1"/>
      </xdr:nvSpPr>
      <xdr:spPr>
        <a:xfrm>
          <a:off x="6737427" y="1031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53</xdr:row>
      <xdr:rowOff>138193</xdr:rowOff>
    </xdr:from>
    <xdr:ext cx="469744" cy="259045"/>
    <xdr:sp macro="" textlink="">
      <xdr:nvSpPr>
        <xdr:cNvPr id="254" name="n_1mainValue【体育館・プール】&#10;一人当たり面積">
          <a:extLst>
            <a:ext uri="{FF2B5EF4-FFF2-40B4-BE49-F238E27FC236}">
              <a16:creationId xmlns:a16="http://schemas.microsoft.com/office/drawing/2014/main" id="{50530A0C-CE99-421B-BF9F-33D886A7CCC3}"/>
            </a:ext>
          </a:extLst>
        </xdr:cNvPr>
        <xdr:cNvSpPr txBox="1"/>
      </xdr:nvSpPr>
      <xdr:spPr>
        <a:xfrm>
          <a:off x="9391727" y="922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53</xdr:row>
      <xdr:rowOff>165625</xdr:rowOff>
    </xdr:from>
    <xdr:ext cx="469744" cy="259045"/>
    <xdr:sp macro="" textlink="">
      <xdr:nvSpPr>
        <xdr:cNvPr id="255" name="n_2mainValue【体育館・プール】&#10;一人当たり面積">
          <a:extLst>
            <a:ext uri="{FF2B5EF4-FFF2-40B4-BE49-F238E27FC236}">
              <a16:creationId xmlns:a16="http://schemas.microsoft.com/office/drawing/2014/main" id="{1AFCD0C0-5E07-4299-8CD1-09DDECC36321}"/>
            </a:ext>
          </a:extLst>
        </xdr:cNvPr>
        <xdr:cNvSpPr txBox="1"/>
      </xdr:nvSpPr>
      <xdr:spPr>
        <a:xfrm>
          <a:off x="8515427" y="925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53</xdr:row>
      <xdr:rowOff>142765</xdr:rowOff>
    </xdr:from>
    <xdr:ext cx="469744" cy="259045"/>
    <xdr:sp macro="" textlink="">
      <xdr:nvSpPr>
        <xdr:cNvPr id="256" name="n_3mainValue【体育館・プール】&#10;一人当たり面積">
          <a:extLst>
            <a:ext uri="{FF2B5EF4-FFF2-40B4-BE49-F238E27FC236}">
              <a16:creationId xmlns:a16="http://schemas.microsoft.com/office/drawing/2014/main" id="{DF0D6EF2-83A6-4994-8BD1-8123E50175A9}"/>
            </a:ext>
          </a:extLst>
        </xdr:cNvPr>
        <xdr:cNvSpPr txBox="1"/>
      </xdr:nvSpPr>
      <xdr:spPr>
        <a:xfrm>
          <a:off x="7626427" y="922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60469</xdr:rowOff>
    </xdr:from>
    <xdr:ext cx="469744" cy="259045"/>
    <xdr:sp macro="" textlink="">
      <xdr:nvSpPr>
        <xdr:cNvPr id="257" name="n_4mainValue【体育館・プール】&#10;一人当たり面積">
          <a:extLst>
            <a:ext uri="{FF2B5EF4-FFF2-40B4-BE49-F238E27FC236}">
              <a16:creationId xmlns:a16="http://schemas.microsoft.com/office/drawing/2014/main" id="{E1BB1CA8-AE3B-479E-91B0-FA879B604645}"/>
            </a:ext>
          </a:extLst>
        </xdr:cNvPr>
        <xdr:cNvSpPr txBox="1"/>
      </xdr:nvSpPr>
      <xdr:spPr>
        <a:xfrm>
          <a:off x="6737427" y="949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EA4C1E97-30E7-4577-A72D-F2CE12BDB0E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6AECF93B-40D0-4B95-A91B-380D7D2B13E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1D1870A3-E070-4CCC-BAD5-65C937B64C1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D8DD26BA-9C75-408E-B7A2-9E58A4C4B5C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A2B090BE-44E2-4A4A-914D-345F59F4E1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68705EA6-3074-4E7F-B2C4-B07317633A1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86E3B49C-1851-4C2D-9F9C-AD0A006505D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79335B5E-23D5-4DDE-879F-2CF7926C1D3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0AA09B4E-64A8-45FA-B731-C229C63199A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DB51E838-FB88-4B7A-A837-F4EDF574B9E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0F45AEE1-D46F-4AB7-96CD-C08EEFE72A0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a:extLst>
            <a:ext uri="{FF2B5EF4-FFF2-40B4-BE49-F238E27FC236}">
              <a16:creationId xmlns:a16="http://schemas.microsoft.com/office/drawing/2014/main" id="{96D1B569-CE39-46F2-8631-AB72CE90672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0" name="テキスト ボックス 269">
          <a:extLst>
            <a:ext uri="{FF2B5EF4-FFF2-40B4-BE49-F238E27FC236}">
              <a16:creationId xmlns:a16="http://schemas.microsoft.com/office/drawing/2014/main" id="{559938DF-1CD3-43E3-9679-58AF9A285F1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a:extLst>
            <a:ext uri="{FF2B5EF4-FFF2-40B4-BE49-F238E27FC236}">
              <a16:creationId xmlns:a16="http://schemas.microsoft.com/office/drawing/2014/main" id="{7BA8A169-A5B8-4CD7-B87C-9203F4B4B8D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a:extLst>
            <a:ext uri="{FF2B5EF4-FFF2-40B4-BE49-F238E27FC236}">
              <a16:creationId xmlns:a16="http://schemas.microsoft.com/office/drawing/2014/main" id="{C84640F3-0EEC-4F41-A2F2-6C141A564A2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a:extLst>
            <a:ext uri="{FF2B5EF4-FFF2-40B4-BE49-F238E27FC236}">
              <a16:creationId xmlns:a16="http://schemas.microsoft.com/office/drawing/2014/main" id="{2045404A-4B84-4812-98F0-C39DC889342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a:extLst>
            <a:ext uri="{FF2B5EF4-FFF2-40B4-BE49-F238E27FC236}">
              <a16:creationId xmlns:a16="http://schemas.microsoft.com/office/drawing/2014/main" id="{391BCCD7-3E15-455E-BF29-C500B1B8D64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a:extLst>
            <a:ext uri="{FF2B5EF4-FFF2-40B4-BE49-F238E27FC236}">
              <a16:creationId xmlns:a16="http://schemas.microsoft.com/office/drawing/2014/main" id="{D7660994-7298-4B63-8343-394387126E0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a:extLst>
            <a:ext uri="{FF2B5EF4-FFF2-40B4-BE49-F238E27FC236}">
              <a16:creationId xmlns:a16="http://schemas.microsoft.com/office/drawing/2014/main" id="{887022EC-2071-4C97-86A7-F0C10881809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a:extLst>
            <a:ext uri="{FF2B5EF4-FFF2-40B4-BE49-F238E27FC236}">
              <a16:creationId xmlns:a16="http://schemas.microsoft.com/office/drawing/2014/main" id="{F5F906E6-3136-4071-9FA4-CB465AA5083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a:extLst>
            <a:ext uri="{FF2B5EF4-FFF2-40B4-BE49-F238E27FC236}">
              <a16:creationId xmlns:a16="http://schemas.microsoft.com/office/drawing/2014/main" id="{887D50A6-535B-45ED-B733-976EE021A99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16C40232-4700-47D7-9031-9F49F7F9BC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F70D40E6-D8AC-4347-96D7-225CDA8CDBC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B95A8161-3340-4039-8F19-688F766CECB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102870</xdr:rowOff>
    </xdr:from>
    <xdr:to>
      <xdr:col>24</xdr:col>
      <xdr:colOff>62865</xdr:colOff>
      <xdr:row>86</xdr:row>
      <xdr:rowOff>76200</xdr:rowOff>
    </xdr:to>
    <xdr:cxnSp macro="">
      <xdr:nvCxnSpPr>
        <xdr:cNvPr id="282" name="直線コネクタ 281">
          <a:extLst>
            <a:ext uri="{FF2B5EF4-FFF2-40B4-BE49-F238E27FC236}">
              <a16:creationId xmlns:a16="http://schemas.microsoft.com/office/drawing/2014/main" id="{C5B13CBF-D883-492B-89E1-0E99592DD1B0}"/>
            </a:ext>
          </a:extLst>
        </xdr:cNvPr>
        <xdr:cNvCxnSpPr/>
      </xdr:nvCxnSpPr>
      <xdr:spPr>
        <a:xfrm flipV="1">
          <a:off x="4634865" y="133045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CC13B0B4-9E40-4403-95F7-3349F455D1CC}"/>
            </a:ext>
          </a:extLst>
        </xdr:cNvPr>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4" name="直線コネクタ 283">
          <a:extLst>
            <a:ext uri="{FF2B5EF4-FFF2-40B4-BE49-F238E27FC236}">
              <a16:creationId xmlns:a16="http://schemas.microsoft.com/office/drawing/2014/main" id="{D7F2C657-D8FA-4ACC-A119-1EC22C0C7A67}"/>
            </a:ext>
          </a:extLst>
        </xdr:cNvPr>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49547</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A1E94CF3-FE11-4843-8D13-C251EEB80A2F}"/>
            </a:ext>
          </a:extLst>
        </xdr:cNvPr>
        <xdr:cNvSpPr txBox="1"/>
      </xdr:nvSpPr>
      <xdr:spPr>
        <a:xfrm>
          <a:off x="4673600" y="1307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102870</xdr:rowOff>
    </xdr:from>
    <xdr:to>
      <xdr:col>24</xdr:col>
      <xdr:colOff>152400</xdr:colOff>
      <xdr:row>77</xdr:row>
      <xdr:rowOff>102870</xdr:rowOff>
    </xdr:to>
    <xdr:cxnSp macro="">
      <xdr:nvCxnSpPr>
        <xdr:cNvPr id="286" name="直線コネクタ 285">
          <a:extLst>
            <a:ext uri="{FF2B5EF4-FFF2-40B4-BE49-F238E27FC236}">
              <a16:creationId xmlns:a16="http://schemas.microsoft.com/office/drawing/2014/main" id="{3641B055-034A-4FA0-87D8-EC33D5F2AFF5}"/>
            </a:ext>
          </a:extLst>
        </xdr:cNvPr>
        <xdr:cNvCxnSpPr/>
      </xdr:nvCxnSpPr>
      <xdr:spPr>
        <a:xfrm>
          <a:off x="4546600" y="1330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91457</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6901B839-5CE1-41F0-AA75-F76479EE9581}"/>
            </a:ext>
          </a:extLst>
        </xdr:cNvPr>
        <xdr:cNvSpPr txBox="1"/>
      </xdr:nvSpPr>
      <xdr:spPr>
        <a:xfrm>
          <a:off x="4673600" y="13636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113030</xdr:rowOff>
    </xdr:from>
    <xdr:to>
      <xdr:col>24</xdr:col>
      <xdr:colOff>114300</xdr:colOff>
      <xdr:row>80</xdr:row>
      <xdr:rowOff>43180</xdr:rowOff>
    </xdr:to>
    <xdr:sp macro="" textlink="">
      <xdr:nvSpPr>
        <xdr:cNvPr id="288" name="フローチャート: 判断 287">
          <a:extLst>
            <a:ext uri="{FF2B5EF4-FFF2-40B4-BE49-F238E27FC236}">
              <a16:creationId xmlns:a16="http://schemas.microsoft.com/office/drawing/2014/main" id="{30C7E177-0A73-4A3D-9EAB-8B77F7C11643}"/>
            </a:ext>
          </a:extLst>
        </xdr:cNvPr>
        <xdr:cNvSpPr/>
      </xdr:nvSpPr>
      <xdr:spPr>
        <a:xfrm>
          <a:off x="4584700" y="136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78739</xdr:rowOff>
    </xdr:from>
    <xdr:to>
      <xdr:col>20</xdr:col>
      <xdr:colOff>38100</xdr:colOff>
      <xdr:row>80</xdr:row>
      <xdr:rowOff>8889</xdr:rowOff>
    </xdr:to>
    <xdr:sp macro="" textlink="">
      <xdr:nvSpPr>
        <xdr:cNvPr id="289" name="フローチャート: 判断 288">
          <a:extLst>
            <a:ext uri="{FF2B5EF4-FFF2-40B4-BE49-F238E27FC236}">
              <a16:creationId xmlns:a16="http://schemas.microsoft.com/office/drawing/2014/main" id="{FAE307F7-B7B5-4FB1-9247-9A42BBA2EA77}"/>
            </a:ext>
          </a:extLst>
        </xdr:cNvPr>
        <xdr:cNvSpPr/>
      </xdr:nvSpPr>
      <xdr:spPr>
        <a:xfrm>
          <a:off x="3746500" y="1362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36830</xdr:rowOff>
    </xdr:from>
    <xdr:to>
      <xdr:col>15</xdr:col>
      <xdr:colOff>101600</xdr:colOff>
      <xdr:row>79</xdr:row>
      <xdr:rowOff>138430</xdr:rowOff>
    </xdr:to>
    <xdr:sp macro="" textlink="">
      <xdr:nvSpPr>
        <xdr:cNvPr id="290" name="フローチャート: 判断 289">
          <a:extLst>
            <a:ext uri="{FF2B5EF4-FFF2-40B4-BE49-F238E27FC236}">
              <a16:creationId xmlns:a16="http://schemas.microsoft.com/office/drawing/2014/main" id="{74AC5FD2-52B0-4DAE-AE32-FF72A8590771}"/>
            </a:ext>
          </a:extLst>
        </xdr:cNvPr>
        <xdr:cNvSpPr/>
      </xdr:nvSpPr>
      <xdr:spPr>
        <a:xfrm>
          <a:off x="2857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162561</xdr:rowOff>
    </xdr:from>
    <xdr:to>
      <xdr:col>10</xdr:col>
      <xdr:colOff>165100</xdr:colOff>
      <xdr:row>79</xdr:row>
      <xdr:rowOff>92711</xdr:rowOff>
    </xdr:to>
    <xdr:sp macro="" textlink="">
      <xdr:nvSpPr>
        <xdr:cNvPr id="291" name="フローチャート: 判断 290">
          <a:extLst>
            <a:ext uri="{FF2B5EF4-FFF2-40B4-BE49-F238E27FC236}">
              <a16:creationId xmlns:a16="http://schemas.microsoft.com/office/drawing/2014/main" id="{7F5431CF-C6C7-4FA5-B342-3A82B82AC21D}"/>
            </a:ext>
          </a:extLst>
        </xdr:cNvPr>
        <xdr:cNvSpPr/>
      </xdr:nvSpPr>
      <xdr:spPr>
        <a:xfrm>
          <a:off x="1968500" y="1353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135889</xdr:rowOff>
    </xdr:from>
    <xdr:to>
      <xdr:col>6</xdr:col>
      <xdr:colOff>38100</xdr:colOff>
      <xdr:row>79</xdr:row>
      <xdr:rowOff>66039</xdr:rowOff>
    </xdr:to>
    <xdr:sp macro="" textlink="">
      <xdr:nvSpPr>
        <xdr:cNvPr id="292" name="フローチャート: 判断 291">
          <a:extLst>
            <a:ext uri="{FF2B5EF4-FFF2-40B4-BE49-F238E27FC236}">
              <a16:creationId xmlns:a16="http://schemas.microsoft.com/office/drawing/2014/main" id="{59FF6957-0093-443A-8ED7-13F7C637C133}"/>
            </a:ext>
          </a:extLst>
        </xdr:cNvPr>
        <xdr:cNvSpPr/>
      </xdr:nvSpPr>
      <xdr:spPr>
        <a:xfrm>
          <a:off x="1079500" y="135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7820C4A-97D1-4208-8175-6F67E0BE02C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FCCA8911-DA11-4A95-BFD7-10D86AC4FCF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5D3E3F6-6958-4B83-8BDD-2374D7FFA58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1F6CDFE-C992-4E57-B5C8-86E0C52D20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BF26EFC-551E-455E-9A59-899B8E7F6FF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63500</xdr:rowOff>
    </xdr:from>
    <xdr:to>
      <xdr:col>24</xdr:col>
      <xdr:colOff>114300</xdr:colOff>
      <xdr:row>79</xdr:row>
      <xdr:rowOff>165100</xdr:rowOff>
    </xdr:to>
    <xdr:sp macro="" textlink="">
      <xdr:nvSpPr>
        <xdr:cNvPr id="298" name="楕円 297">
          <a:extLst>
            <a:ext uri="{FF2B5EF4-FFF2-40B4-BE49-F238E27FC236}">
              <a16:creationId xmlns:a16="http://schemas.microsoft.com/office/drawing/2014/main" id="{80B99D78-DB2D-437D-B03F-0B8A1F897E78}"/>
            </a:ext>
          </a:extLst>
        </xdr:cNvPr>
        <xdr:cNvSpPr/>
      </xdr:nvSpPr>
      <xdr:spPr>
        <a:xfrm>
          <a:off x="45847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86377</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43DA9A73-0CC9-4A90-8598-223E10352137}"/>
            </a:ext>
          </a:extLst>
        </xdr:cNvPr>
        <xdr:cNvSpPr txBox="1"/>
      </xdr:nvSpPr>
      <xdr:spPr>
        <a:xfrm>
          <a:off x="4673600"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151130</xdr:rowOff>
    </xdr:from>
    <xdr:to>
      <xdr:col>20</xdr:col>
      <xdr:colOff>38100</xdr:colOff>
      <xdr:row>79</xdr:row>
      <xdr:rowOff>81280</xdr:rowOff>
    </xdr:to>
    <xdr:sp macro="" textlink="">
      <xdr:nvSpPr>
        <xdr:cNvPr id="300" name="楕円 299">
          <a:extLst>
            <a:ext uri="{FF2B5EF4-FFF2-40B4-BE49-F238E27FC236}">
              <a16:creationId xmlns:a16="http://schemas.microsoft.com/office/drawing/2014/main" id="{BAFE2C24-D9AD-4020-A378-2F08682E1EDB}"/>
            </a:ext>
          </a:extLst>
        </xdr:cNvPr>
        <xdr:cNvSpPr/>
      </xdr:nvSpPr>
      <xdr:spPr>
        <a:xfrm>
          <a:off x="3746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30480</xdr:rowOff>
    </xdr:from>
    <xdr:to>
      <xdr:col>24</xdr:col>
      <xdr:colOff>63500</xdr:colOff>
      <xdr:row>79</xdr:row>
      <xdr:rowOff>114300</xdr:rowOff>
    </xdr:to>
    <xdr:cxnSp macro="">
      <xdr:nvCxnSpPr>
        <xdr:cNvPr id="301" name="直線コネクタ 300">
          <a:extLst>
            <a:ext uri="{FF2B5EF4-FFF2-40B4-BE49-F238E27FC236}">
              <a16:creationId xmlns:a16="http://schemas.microsoft.com/office/drawing/2014/main" id="{C4E65742-B93E-452A-8FFD-7FA1CE94E913}"/>
            </a:ext>
          </a:extLst>
        </xdr:cNvPr>
        <xdr:cNvCxnSpPr/>
      </xdr:nvCxnSpPr>
      <xdr:spPr>
        <a:xfrm>
          <a:off x="3797300" y="135750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74930</xdr:rowOff>
    </xdr:from>
    <xdr:to>
      <xdr:col>15</xdr:col>
      <xdr:colOff>101600</xdr:colOff>
      <xdr:row>79</xdr:row>
      <xdr:rowOff>5080</xdr:rowOff>
    </xdr:to>
    <xdr:sp macro="" textlink="">
      <xdr:nvSpPr>
        <xdr:cNvPr id="302" name="楕円 301">
          <a:extLst>
            <a:ext uri="{FF2B5EF4-FFF2-40B4-BE49-F238E27FC236}">
              <a16:creationId xmlns:a16="http://schemas.microsoft.com/office/drawing/2014/main" id="{610EB99E-27E0-4B40-A0A9-92F6127C7330}"/>
            </a:ext>
          </a:extLst>
        </xdr:cNvPr>
        <xdr:cNvSpPr/>
      </xdr:nvSpPr>
      <xdr:spPr>
        <a:xfrm>
          <a:off x="2857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125730</xdr:rowOff>
    </xdr:from>
    <xdr:to>
      <xdr:col>19</xdr:col>
      <xdr:colOff>177800</xdr:colOff>
      <xdr:row>79</xdr:row>
      <xdr:rowOff>30480</xdr:rowOff>
    </xdr:to>
    <xdr:cxnSp macro="">
      <xdr:nvCxnSpPr>
        <xdr:cNvPr id="303" name="直線コネクタ 302">
          <a:extLst>
            <a:ext uri="{FF2B5EF4-FFF2-40B4-BE49-F238E27FC236}">
              <a16:creationId xmlns:a16="http://schemas.microsoft.com/office/drawing/2014/main" id="{A39E56E5-61FE-4B46-A318-6BE6EE7D3616}"/>
            </a:ext>
          </a:extLst>
        </xdr:cNvPr>
        <xdr:cNvCxnSpPr/>
      </xdr:nvCxnSpPr>
      <xdr:spPr>
        <a:xfrm>
          <a:off x="2908300" y="134988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52070</xdr:rowOff>
    </xdr:from>
    <xdr:to>
      <xdr:col>10</xdr:col>
      <xdr:colOff>165100</xdr:colOff>
      <xdr:row>79</xdr:row>
      <xdr:rowOff>153670</xdr:rowOff>
    </xdr:to>
    <xdr:sp macro="" textlink="">
      <xdr:nvSpPr>
        <xdr:cNvPr id="304" name="楕円 303">
          <a:extLst>
            <a:ext uri="{FF2B5EF4-FFF2-40B4-BE49-F238E27FC236}">
              <a16:creationId xmlns:a16="http://schemas.microsoft.com/office/drawing/2014/main" id="{B464F1BD-F3DE-4B0E-B2C2-63A2D0B9564A}"/>
            </a:ext>
          </a:extLst>
        </xdr:cNvPr>
        <xdr:cNvSpPr/>
      </xdr:nvSpPr>
      <xdr:spPr>
        <a:xfrm>
          <a:off x="1968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125730</xdr:rowOff>
    </xdr:from>
    <xdr:to>
      <xdr:col>15</xdr:col>
      <xdr:colOff>50800</xdr:colOff>
      <xdr:row>79</xdr:row>
      <xdr:rowOff>102870</xdr:rowOff>
    </xdr:to>
    <xdr:cxnSp macro="">
      <xdr:nvCxnSpPr>
        <xdr:cNvPr id="305" name="直線コネクタ 304">
          <a:extLst>
            <a:ext uri="{FF2B5EF4-FFF2-40B4-BE49-F238E27FC236}">
              <a16:creationId xmlns:a16="http://schemas.microsoft.com/office/drawing/2014/main" id="{DD961861-CDC8-4AF8-B636-59F779530E8D}"/>
            </a:ext>
          </a:extLst>
        </xdr:cNvPr>
        <xdr:cNvCxnSpPr/>
      </xdr:nvCxnSpPr>
      <xdr:spPr>
        <a:xfrm flipV="1">
          <a:off x="2019300" y="134988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13970</xdr:rowOff>
    </xdr:from>
    <xdr:to>
      <xdr:col>6</xdr:col>
      <xdr:colOff>38100</xdr:colOff>
      <xdr:row>79</xdr:row>
      <xdr:rowOff>115570</xdr:rowOff>
    </xdr:to>
    <xdr:sp macro="" textlink="">
      <xdr:nvSpPr>
        <xdr:cNvPr id="306" name="楕円 305">
          <a:extLst>
            <a:ext uri="{FF2B5EF4-FFF2-40B4-BE49-F238E27FC236}">
              <a16:creationId xmlns:a16="http://schemas.microsoft.com/office/drawing/2014/main" id="{89524F7C-A0FE-42D7-AD49-6A0296A25EBC}"/>
            </a:ext>
          </a:extLst>
        </xdr:cNvPr>
        <xdr:cNvSpPr/>
      </xdr:nvSpPr>
      <xdr:spPr>
        <a:xfrm>
          <a:off x="1079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64770</xdr:rowOff>
    </xdr:from>
    <xdr:to>
      <xdr:col>10</xdr:col>
      <xdr:colOff>114300</xdr:colOff>
      <xdr:row>79</xdr:row>
      <xdr:rowOff>102870</xdr:rowOff>
    </xdr:to>
    <xdr:cxnSp macro="">
      <xdr:nvCxnSpPr>
        <xdr:cNvPr id="307" name="直線コネクタ 306">
          <a:extLst>
            <a:ext uri="{FF2B5EF4-FFF2-40B4-BE49-F238E27FC236}">
              <a16:creationId xmlns:a16="http://schemas.microsoft.com/office/drawing/2014/main" id="{C0C765A7-2341-4180-9800-6A2B427C4496}"/>
            </a:ext>
          </a:extLst>
        </xdr:cNvPr>
        <xdr:cNvCxnSpPr/>
      </xdr:nvCxnSpPr>
      <xdr:spPr>
        <a:xfrm>
          <a:off x="1130300" y="13609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xdr:rowOff>
    </xdr:from>
    <xdr:ext cx="405111" cy="259045"/>
    <xdr:sp macro="" textlink="">
      <xdr:nvSpPr>
        <xdr:cNvPr id="308" name="n_1aveValue【福祉施設】&#10;有形固定資産減価償却率">
          <a:extLst>
            <a:ext uri="{FF2B5EF4-FFF2-40B4-BE49-F238E27FC236}">
              <a16:creationId xmlns:a16="http://schemas.microsoft.com/office/drawing/2014/main" id="{B6F0C456-2839-469B-BEC4-DF030A165F45}"/>
            </a:ext>
          </a:extLst>
        </xdr:cNvPr>
        <xdr:cNvSpPr txBox="1"/>
      </xdr:nvSpPr>
      <xdr:spPr>
        <a:xfrm>
          <a:off x="35820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129557</xdr:rowOff>
    </xdr:from>
    <xdr:ext cx="405111" cy="259045"/>
    <xdr:sp macro="" textlink="">
      <xdr:nvSpPr>
        <xdr:cNvPr id="309" name="n_2aveValue【福祉施設】&#10;有形固定資産減価償却率">
          <a:extLst>
            <a:ext uri="{FF2B5EF4-FFF2-40B4-BE49-F238E27FC236}">
              <a16:creationId xmlns:a16="http://schemas.microsoft.com/office/drawing/2014/main" id="{2FF86BF9-6B77-48BD-BE22-18117D0C5338}"/>
            </a:ext>
          </a:extLst>
        </xdr:cNvPr>
        <xdr:cNvSpPr txBox="1"/>
      </xdr:nvSpPr>
      <xdr:spPr>
        <a:xfrm>
          <a:off x="2705744" y="1367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109238</xdr:rowOff>
    </xdr:from>
    <xdr:ext cx="405111" cy="259045"/>
    <xdr:sp macro="" textlink="">
      <xdr:nvSpPr>
        <xdr:cNvPr id="310" name="n_3aveValue【福祉施設】&#10;有形固定資産減価償却率">
          <a:extLst>
            <a:ext uri="{FF2B5EF4-FFF2-40B4-BE49-F238E27FC236}">
              <a16:creationId xmlns:a16="http://schemas.microsoft.com/office/drawing/2014/main" id="{AABC8B73-D812-471A-8ABB-260CC59B65BC}"/>
            </a:ext>
          </a:extLst>
        </xdr:cNvPr>
        <xdr:cNvSpPr txBox="1"/>
      </xdr:nvSpPr>
      <xdr:spPr>
        <a:xfrm>
          <a:off x="1816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82566</xdr:rowOff>
    </xdr:from>
    <xdr:ext cx="405111" cy="259045"/>
    <xdr:sp macro="" textlink="">
      <xdr:nvSpPr>
        <xdr:cNvPr id="311" name="n_4aveValue【福祉施設】&#10;有形固定資産減価償却率">
          <a:extLst>
            <a:ext uri="{FF2B5EF4-FFF2-40B4-BE49-F238E27FC236}">
              <a16:creationId xmlns:a16="http://schemas.microsoft.com/office/drawing/2014/main" id="{67273EFB-568A-4C04-A419-1F0063B6519D}"/>
            </a:ext>
          </a:extLst>
        </xdr:cNvPr>
        <xdr:cNvSpPr txBox="1"/>
      </xdr:nvSpPr>
      <xdr:spPr>
        <a:xfrm>
          <a:off x="927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97807</xdr:rowOff>
    </xdr:from>
    <xdr:ext cx="405111" cy="259045"/>
    <xdr:sp macro="" textlink="">
      <xdr:nvSpPr>
        <xdr:cNvPr id="312" name="n_1mainValue【福祉施設】&#10;有形固定資産減価償却率">
          <a:extLst>
            <a:ext uri="{FF2B5EF4-FFF2-40B4-BE49-F238E27FC236}">
              <a16:creationId xmlns:a16="http://schemas.microsoft.com/office/drawing/2014/main" id="{92ADF83D-A3C1-46F9-9FBE-88AF028CC16A}"/>
            </a:ext>
          </a:extLst>
        </xdr:cNvPr>
        <xdr:cNvSpPr txBox="1"/>
      </xdr:nvSpPr>
      <xdr:spPr>
        <a:xfrm>
          <a:off x="35820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21607</xdr:rowOff>
    </xdr:from>
    <xdr:ext cx="405111" cy="259045"/>
    <xdr:sp macro="" textlink="">
      <xdr:nvSpPr>
        <xdr:cNvPr id="313" name="n_2mainValue【福祉施設】&#10;有形固定資産減価償却率">
          <a:extLst>
            <a:ext uri="{FF2B5EF4-FFF2-40B4-BE49-F238E27FC236}">
              <a16:creationId xmlns:a16="http://schemas.microsoft.com/office/drawing/2014/main" id="{484C0002-49EE-4AE5-9EE5-FB8CFEB357C5}"/>
            </a:ext>
          </a:extLst>
        </xdr:cNvPr>
        <xdr:cNvSpPr txBox="1"/>
      </xdr:nvSpPr>
      <xdr:spPr>
        <a:xfrm>
          <a:off x="2705744"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144797</xdr:rowOff>
    </xdr:from>
    <xdr:ext cx="405111" cy="259045"/>
    <xdr:sp macro="" textlink="">
      <xdr:nvSpPr>
        <xdr:cNvPr id="314" name="n_3mainValue【福祉施設】&#10;有形固定資産減価償却率">
          <a:extLst>
            <a:ext uri="{FF2B5EF4-FFF2-40B4-BE49-F238E27FC236}">
              <a16:creationId xmlns:a16="http://schemas.microsoft.com/office/drawing/2014/main" id="{ED57F3E6-E30A-4F36-8D8B-AB9284423844}"/>
            </a:ext>
          </a:extLst>
        </xdr:cNvPr>
        <xdr:cNvSpPr txBox="1"/>
      </xdr:nvSpPr>
      <xdr:spPr>
        <a:xfrm>
          <a:off x="1816744" y="1368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106697</xdr:rowOff>
    </xdr:from>
    <xdr:ext cx="405111" cy="259045"/>
    <xdr:sp macro="" textlink="">
      <xdr:nvSpPr>
        <xdr:cNvPr id="315" name="n_4mainValue【福祉施設】&#10;有形固定資産減価償却率">
          <a:extLst>
            <a:ext uri="{FF2B5EF4-FFF2-40B4-BE49-F238E27FC236}">
              <a16:creationId xmlns:a16="http://schemas.microsoft.com/office/drawing/2014/main" id="{0ACD52C3-0342-4908-93F3-4602AC5F35CC}"/>
            </a:ext>
          </a:extLst>
        </xdr:cNvPr>
        <xdr:cNvSpPr txBox="1"/>
      </xdr:nvSpPr>
      <xdr:spPr>
        <a:xfrm>
          <a:off x="92774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9BBFB6DA-C44A-4EE8-84FB-6173F969903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F908D98C-DEC6-4C69-9803-4087BFC2C6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4BFEA124-BFC6-4F43-A1CB-2A4D8C4563C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BBCB4B92-B7F6-4B5D-8672-31999FC2927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87039AF2-59DF-42C4-99E9-A1CC4B1439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1E45B231-12D6-4736-B5FB-7B02C5B876C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AE0191CC-02EF-483F-85B4-A1A086523B6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BD1B27A5-B012-4A78-8F23-8554221A40A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1938ED31-EE85-497F-B1BD-3D115562ED5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A4FACAF9-148B-43F5-997B-73EA7B2D3D3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425655DC-C11F-48AC-BFFB-5F301AEFDD8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E007C8E7-9804-4B5A-9A46-F3B603FE91D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E6D9EF2C-C38F-4376-B59C-1284155A21D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91B0B15C-8D0E-4047-B917-BD51A2BA1FD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78B83809-D405-4FEF-A312-F387A2432D7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EC4A2DC3-5E9B-4A00-9138-5986C50C507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13FF4468-3E66-4F72-8926-5F2E1FCC815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4815EFDC-6C1D-4384-A627-7FEE96F58DD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54121B28-353F-4F37-A2D8-0AC3AEC5EAE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79F95E1F-0CAC-4838-8C0C-C361B8FCF91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C0C55C6B-8F1E-4DFE-8EAD-D94F84464FA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2E262B1D-6130-45BC-AF95-76142CBC054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4F78D4EB-1C24-46AA-891B-323D4A3E33C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38100</xdr:rowOff>
    </xdr:to>
    <xdr:cxnSp macro="">
      <xdr:nvCxnSpPr>
        <xdr:cNvPr id="339" name="直線コネクタ 338">
          <a:extLst>
            <a:ext uri="{FF2B5EF4-FFF2-40B4-BE49-F238E27FC236}">
              <a16:creationId xmlns:a16="http://schemas.microsoft.com/office/drawing/2014/main" id="{3B91D5CF-F732-454F-881C-4A3F8D182C4B}"/>
            </a:ext>
          </a:extLst>
        </xdr:cNvPr>
        <xdr:cNvCxnSpPr/>
      </xdr:nvCxnSpPr>
      <xdr:spPr>
        <a:xfrm flipV="1">
          <a:off x="10476865" y="133350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0" name="【福祉施設】&#10;一人当たり面積最小値テキスト">
          <a:extLst>
            <a:ext uri="{FF2B5EF4-FFF2-40B4-BE49-F238E27FC236}">
              <a16:creationId xmlns:a16="http://schemas.microsoft.com/office/drawing/2014/main" id="{89AA199E-7B0C-4BF3-B732-E1C23745D2F6}"/>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1" name="直線コネクタ 340">
          <a:extLst>
            <a:ext uri="{FF2B5EF4-FFF2-40B4-BE49-F238E27FC236}">
              <a16:creationId xmlns:a16="http://schemas.microsoft.com/office/drawing/2014/main" id="{060CAFBD-9EFC-40F6-B212-F8C374CF6B53}"/>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42" name="【福祉施設】&#10;一人当たり面積最大値テキスト">
          <a:extLst>
            <a:ext uri="{FF2B5EF4-FFF2-40B4-BE49-F238E27FC236}">
              <a16:creationId xmlns:a16="http://schemas.microsoft.com/office/drawing/2014/main" id="{A324706B-C961-439D-BF1B-CDF49C81D954}"/>
            </a:ext>
          </a:extLst>
        </xdr:cNvPr>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43" name="直線コネクタ 342">
          <a:extLst>
            <a:ext uri="{FF2B5EF4-FFF2-40B4-BE49-F238E27FC236}">
              <a16:creationId xmlns:a16="http://schemas.microsoft.com/office/drawing/2014/main" id="{FFBB774B-BB2F-4C67-BECD-FD7CAF213C7C}"/>
            </a:ext>
          </a:extLst>
        </xdr:cNvPr>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95266</xdr:rowOff>
    </xdr:from>
    <xdr:ext cx="469744" cy="259045"/>
    <xdr:sp macro="" textlink="">
      <xdr:nvSpPr>
        <xdr:cNvPr id="344" name="【福祉施設】&#10;一人当たり面積平均値テキスト">
          <a:extLst>
            <a:ext uri="{FF2B5EF4-FFF2-40B4-BE49-F238E27FC236}">
              <a16:creationId xmlns:a16="http://schemas.microsoft.com/office/drawing/2014/main" id="{B8FE8DD2-9F9E-46BD-8777-23A851D9438F}"/>
            </a:ext>
          </a:extLst>
        </xdr:cNvPr>
        <xdr:cNvSpPr txBox="1"/>
      </xdr:nvSpPr>
      <xdr:spPr>
        <a:xfrm>
          <a:off x="10515600" y="1415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116839</xdr:rowOff>
    </xdr:from>
    <xdr:to>
      <xdr:col>55</xdr:col>
      <xdr:colOff>50800</xdr:colOff>
      <xdr:row>83</xdr:row>
      <xdr:rowOff>46989</xdr:rowOff>
    </xdr:to>
    <xdr:sp macro="" textlink="">
      <xdr:nvSpPr>
        <xdr:cNvPr id="345" name="フローチャート: 判断 344">
          <a:extLst>
            <a:ext uri="{FF2B5EF4-FFF2-40B4-BE49-F238E27FC236}">
              <a16:creationId xmlns:a16="http://schemas.microsoft.com/office/drawing/2014/main" id="{3685C07C-7874-487C-8B23-C97D9D2D777C}"/>
            </a:ext>
          </a:extLst>
        </xdr:cNvPr>
        <xdr:cNvSpPr/>
      </xdr:nvSpPr>
      <xdr:spPr>
        <a:xfrm>
          <a:off x="10426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71120</xdr:rowOff>
    </xdr:from>
    <xdr:to>
      <xdr:col>50</xdr:col>
      <xdr:colOff>165100</xdr:colOff>
      <xdr:row>83</xdr:row>
      <xdr:rowOff>1270</xdr:rowOff>
    </xdr:to>
    <xdr:sp macro="" textlink="">
      <xdr:nvSpPr>
        <xdr:cNvPr id="346" name="フローチャート: 判断 345">
          <a:extLst>
            <a:ext uri="{FF2B5EF4-FFF2-40B4-BE49-F238E27FC236}">
              <a16:creationId xmlns:a16="http://schemas.microsoft.com/office/drawing/2014/main" id="{89ECBE6E-A98A-4FFB-AC30-EEC64F04E32C}"/>
            </a:ext>
          </a:extLst>
        </xdr:cNvPr>
        <xdr:cNvSpPr/>
      </xdr:nvSpPr>
      <xdr:spPr>
        <a:xfrm>
          <a:off x="9588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109220</xdr:rowOff>
    </xdr:from>
    <xdr:to>
      <xdr:col>46</xdr:col>
      <xdr:colOff>38100</xdr:colOff>
      <xdr:row>83</xdr:row>
      <xdr:rowOff>39370</xdr:rowOff>
    </xdr:to>
    <xdr:sp macro="" textlink="">
      <xdr:nvSpPr>
        <xdr:cNvPr id="347" name="フローチャート: 判断 346">
          <a:extLst>
            <a:ext uri="{FF2B5EF4-FFF2-40B4-BE49-F238E27FC236}">
              <a16:creationId xmlns:a16="http://schemas.microsoft.com/office/drawing/2014/main" id="{84055335-4212-4074-B783-1F028B3D2E41}"/>
            </a:ext>
          </a:extLst>
        </xdr:cNvPr>
        <xdr:cNvSpPr/>
      </xdr:nvSpPr>
      <xdr:spPr>
        <a:xfrm>
          <a:off x="8699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93980</xdr:rowOff>
    </xdr:from>
    <xdr:to>
      <xdr:col>41</xdr:col>
      <xdr:colOff>101600</xdr:colOff>
      <xdr:row>83</xdr:row>
      <xdr:rowOff>24130</xdr:rowOff>
    </xdr:to>
    <xdr:sp macro="" textlink="">
      <xdr:nvSpPr>
        <xdr:cNvPr id="348" name="フローチャート: 判断 347">
          <a:extLst>
            <a:ext uri="{FF2B5EF4-FFF2-40B4-BE49-F238E27FC236}">
              <a16:creationId xmlns:a16="http://schemas.microsoft.com/office/drawing/2014/main" id="{8D10ED1D-4237-4CA9-A94A-25947144532D}"/>
            </a:ext>
          </a:extLst>
        </xdr:cNvPr>
        <xdr:cNvSpPr/>
      </xdr:nvSpPr>
      <xdr:spPr>
        <a:xfrm>
          <a:off x="7810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86361</xdr:rowOff>
    </xdr:from>
    <xdr:to>
      <xdr:col>36</xdr:col>
      <xdr:colOff>165100</xdr:colOff>
      <xdr:row>83</xdr:row>
      <xdr:rowOff>16511</xdr:rowOff>
    </xdr:to>
    <xdr:sp macro="" textlink="">
      <xdr:nvSpPr>
        <xdr:cNvPr id="349" name="フローチャート: 判断 348">
          <a:extLst>
            <a:ext uri="{FF2B5EF4-FFF2-40B4-BE49-F238E27FC236}">
              <a16:creationId xmlns:a16="http://schemas.microsoft.com/office/drawing/2014/main" id="{F28A6CF2-5C27-47E0-B7F5-09652AFA9B01}"/>
            </a:ext>
          </a:extLst>
        </xdr:cNvPr>
        <xdr:cNvSpPr/>
      </xdr:nvSpPr>
      <xdr:spPr>
        <a:xfrm>
          <a:off x="6921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47C4143-B50E-46DA-8951-F32ACBC8562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4AD0ECE-06DF-4181-B071-8EE46C6AC24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F4388E8-5CA7-4094-B581-104723736BD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A1AF5E7-9E5E-42EE-A7C5-6BC17E49798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5284527-B205-4F4B-A2E1-5281C819307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82550</xdr:rowOff>
    </xdr:from>
    <xdr:to>
      <xdr:col>55</xdr:col>
      <xdr:colOff>50800</xdr:colOff>
      <xdr:row>78</xdr:row>
      <xdr:rowOff>12700</xdr:rowOff>
    </xdr:to>
    <xdr:sp macro="" textlink="">
      <xdr:nvSpPr>
        <xdr:cNvPr id="355" name="楕円 354">
          <a:extLst>
            <a:ext uri="{FF2B5EF4-FFF2-40B4-BE49-F238E27FC236}">
              <a16:creationId xmlns:a16="http://schemas.microsoft.com/office/drawing/2014/main" id="{0C306062-F369-4E1F-B282-5805B72E6E4C}"/>
            </a:ext>
          </a:extLst>
        </xdr:cNvPr>
        <xdr:cNvSpPr/>
      </xdr:nvSpPr>
      <xdr:spPr>
        <a:xfrm>
          <a:off x="10426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35577</xdr:rowOff>
    </xdr:from>
    <xdr:ext cx="469744" cy="259045"/>
    <xdr:sp macro="" textlink="">
      <xdr:nvSpPr>
        <xdr:cNvPr id="356" name="【福祉施設】&#10;一人当たり面積該当値テキスト">
          <a:extLst>
            <a:ext uri="{FF2B5EF4-FFF2-40B4-BE49-F238E27FC236}">
              <a16:creationId xmlns:a16="http://schemas.microsoft.com/office/drawing/2014/main" id="{855E3AF1-1B57-4BDC-BF3F-B485F1CE46CD}"/>
            </a:ext>
          </a:extLst>
        </xdr:cNvPr>
        <xdr:cNvSpPr txBox="1"/>
      </xdr:nvSpPr>
      <xdr:spPr>
        <a:xfrm>
          <a:off x="10515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97789</xdr:rowOff>
    </xdr:from>
    <xdr:to>
      <xdr:col>50</xdr:col>
      <xdr:colOff>165100</xdr:colOff>
      <xdr:row>78</xdr:row>
      <xdr:rowOff>27939</xdr:rowOff>
    </xdr:to>
    <xdr:sp macro="" textlink="">
      <xdr:nvSpPr>
        <xdr:cNvPr id="357" name="楕円 356">
          <a:extLst>
            <a:ext uri="{FF2B5EF4-FFF2-40B4-BE49-F238E27FC236}">
              <a16:creationId xmlns:a16="http://schemas.microsoft.com/office/drawing/2014/main" id="{8E037A92-BE60-4C05-9AE7-A12E200E871D}"/>
            </a:ext>
          </a:extLst>
        </xdr:cNvPr>
        <xdr:cNvSpPr/>
      </xdr:nvSpPr>
      <xdr:spPr>
        <a:xfrm>
          <a:off x="9588500" y="132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133350</xdr:rowOff>
    </xdr:from>
    <xdr:to>
      <xdr:col>55</xdr:col>
      <xdr:colOff>0</xdr:colOff>
      <xdr:row>77</xdr:row>
      <xdr:rowOff>148589</xdr:rowOff>
    </xdr:to>
    <xdr:cxnSp macro="">
      <xdr:nvCxnSpPr>
        <xdr:cNvPr id="358" name="直線コネクタ 357">
          <a:extLst>
            <a:ext uri="{FF2B5EF4-FFF2-40B4-BE49-F238E27FC236}">
              <a16:creationId xmlns:a16="http://schemas.microsoft.com/office/drawing/2014/main" id="{DA697F11-02AF-4F02-A657-68822D9448C8}"/>
            </a:ext>
          </a:extLst>
        </xdr:cNvPr>
        <xdr:cNvCxnSpPr/>
      </xdr:nvCxnSpPr>
      <xdr:spPr>
        <a:xfrm flipV="1">
          <a:off x="9639300" y="133350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128270</xdr:rowOff>
    </xdr:from>
    <xdr:to>
      <xdr:col>46</xdr:col>
      <xdr:colOff>38100</xdr:colOff>
      <xdr:row>78</xdr:row>
      <xdr:rowOff>58420</xdr:rowOff>
    </xdr:to>
    <xdr:sp macro="" textlink="">
      <xdr:nvSpPr>
        <xdr:cNvPr id="359" name="楕円 358">
          <a:extLst>
            <a:ext uri="{FF2B5EF4-FFF2-40B4-BE49-F238E27FC236}">
              <a16:creationId xmlns:a16="http://schemas.microsoft.com/office/drawing/2014/main" id="{D92CC37F-2ADB-4FF8-AF75-558F9B1CFB71}"/>
            </a:ext>
          </a:extLst>
        </xdr:cNvPr>
        <xdr:cNvSpPr/>
      </xdr:nvSpPr>
      <xdr:spPr>
        <a:xfrm>
          <a:off x="8699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148589</xdr:rowOff>
    </xdr:from>
    <xdr:to>
      <xdr:col>50</xdr:col>
      <xdr:colOff>114300</xdr:colOff>
      <xdr:row>78</xdr:row>
      <xdr:rowOff>7620</xdr:rowOff>
    </xdr:to>
    <xdr:cxnSp macro="">
      <xdr:nvCxnSpPr>
        <xdr:cNvPr id="360" name="直線コネクタ 359">
          <a:extLst>
            <a:ext uri="{FF2B5EF4-FFF2-40B4-BE49-F238E27FC236}">
              <a16:creationId xmlns:a16="http://schemas.microsoft.com/office/drawing/2014/main" id="{896A4664-B410-42D0-A24A-FD030380524B}"/>
            </a:ext>
          </a:extLst>
        </xdr:cNvPr>
        <xdr:cNvCxnSpPr/>
      </xdr:nvCxnSpPr>
      <xdr:spPr>
        <a:xfrm flipV="1">
          <a:off x="8750300" y="13350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120650</xdr:rowOff>
    </xdr:from>
    <xdr:to>
      <xdr:col>41</xdr:col>
      <xdr:colOff>101600</xdr:colOff>
      <xdr:row>80</xdr:row>
      <xdr:rowOff>50800</xdr:rowOff>
    </xdr:to>
    <xdr:sp macro="" textlink="">
      <xdr:nvSpPr>
        <xdr:cNvPr id="361" name="楕円 360">
          <a:extLst>
            <a:ext uri="{FF2B5EF4-FFF2-40B4-BE49-F238E27FC236}">
              <a16:creationId xmlns:a16="http://schemas.microsoft.com/office/drawing/2014/main" id="{5D593079-BEE1-491D-AB66-25B142E7D87B}"/>
            </a:ext>
          </a:extLst>
        </xdr:cNvPr>
        <xdr:cNvSpPr/>
      </xdr:nvSpPr>
      <xdr:spPr>
        <a:xfrm>
          <a:off x="7810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7620</xdr:rowOff>
    </xdr:from>
    <xdr:to>
      <xdr:col>45</xdr:col>
      <xdr:colOff>177800</xdr:colOff>
      <xdr:row>80</xdr:row>
      <xdr:rowOff>0</xdr:rowOff>
    </xdr:to>
    <xdr:cxnSp macro="">
      <xdr:nvCxnSpPr>
        <xdr:cNvPr id="362" name="直線コネクタ 361">
          <a:extLst>
            <a:ext uri="{FF2B5EF4-FFF2-40B4-BE49-F238E27FC236}">
              <a16:creationId xmlns:a16="http://schemas.microsoft.com/office/drawing/2014/main" id="{F6B22FDA-8552-472E-9E38-B3C6E2E1B2DA}"/>
            </a:ext>
          </a:extLst>
        </xdr:cNvPr>
        <xdr:cNvCxnSpPr/>
      </xdr:nvCxnSpPr>
      <xdr:spPr>
        <a:xfrm flipV="1">
          <a:off x="7861300" y="133807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105411</xdr:rowOff>
    </xdr:from>
    <xdr:to>
      <xdr:col>36</xdr:col>
      <xdr:colOff>165100</xdr:colOff>
      <xdr:row>80</xdr:row>
      <xdr:rowOff>35561</xdr:rowOff>
    </xdr:to>
    <xdr:sp macro="" textlink="">
      <xdr:nvSpPr>
        <xdr:cNvPr id="363" name="楕円 362">
          <a:extLst>
            <a:ext uri="{FF2B5EF4-FFF2-40B4-BE49-F238E27FC236}">
              <a16:creationId xmlns:a16="http://schemas.microsoft.com/office/drawing/2014/main" id="{74AB8336-63CA-4735-9FCA-A7585B57B421}"/>
            </a:ext>
          </a:extLst>
        </xdr:cNvPr>
        <xdr:cNvSpPr/>
      </xdr:nvSpPr>
      <xdr:spPr>
        <a:xfrm>
          <a:off x="6921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156211</xdr:rowOff>
    </xdr:from>
    <xdr:to>
      <xdr:col>41</xdr:col>
      <xdr:colOff>50800</xdr:colOff>
      <xdr:row>80</xdr:row>
      <xdr:rowOff>0</xdr:rowOff>
    </xdr:to>
    <xdr:cxnSp macro="">
      <xdr:nvCxnSpPr>
        <xdr:cNvPr id="364" name="直線コネクタ 363">
          <a:extLst>
            <a:ext uri="{FF2B5EF4-FFF2-40B4-BE49-F238E27FC236}">
              <a16:creationId xmlns:a16="http://schemas.microsoft.com/office/drawing/2014/main" id="{BC26AE95-066D-43F3-A3A3-82718C5759BE}"/>
            </a:ext>
          </a:extLst>
        </xdr:cNvPr>
        <xdr:cNvCxnSpPr/>
      </xdr:nvCxnSpPr>
      <xdr:spPr>
        <a:xfrm>
          <a:off x="6972300" y="13700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163847</xdr:rowOff>
    </xdr:from>
    <xdr:ext cx="469744" cy="259045"/>
    <xdr:sp macro="" textlink="">
      <xdr:nvSpPr>
        <xdr:cNvPr id="365" name="n_1aveValue【福祉施設】&#10;一人当たり面積">
          <a:extLst>
            <a:ext uri="{FF2B5EF4-FFF2-40B4-BE49-F238E27FC236}">
              <a16:creationId xmlns:a16="http://schemas.microsoft.com/office/drawing/2014/main" id="{0AA2FBF0-4235-449B-94CB-C0F90F3C05F7}"/>
            </a:ext>
          </a:extLst>
        </xdr:cNvPr>
        <xdr:cNvSpPr txBox="1"/>
      </xdr:nvSpPr>
      <xdr:spPr>
        <a:xfrm>
          <a:off x="9391727" y="142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30497</xdr:rowOff>
    </xdr:from>
    <xdr:ext cx="469744" cy="259045"/>
    <xdr:sp macro="" textlink="">
      <xdr:nvSpPr>
        <xdr:cNvPr id="366" name="n_2aveValue【福祉施設】&#10;一人当たり面積">
          <a:extLst>
            <a:ext uri="{FF2B5EF4-FFF2-40B4-BE49-F238E27FC236}">
              <a16:creationId xmlns:a16="http://schemas.microsoft.com/office/drawing/2014/main" id="{580E03AC-58A8-4829-B18F-8FF5565B4279}"/>
            </a:ext>
          </a:extLst>
        </xdr:cNvPr>
        <xdr:cNvSpPr txBox="1"/>
      </xdr:nvSpPr>
      <xdr:spPr>
        <a:xfrm>
          <a:off x="8515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15257</xdr:rowOff>
    </xdr:from>
    <xdr:ext cx="469744" cy="259045"/>
    <xdr:sp macro="" textlink="">
      <xdr:nvSpPr>
        <xdr:cNvPr id="367" name="n_3aveValue【福祉施設】&#10;一人当たり面積">
          <a:extLst>
            <a:ext uri="{FF2B5EF4-FFF2-40B4-BE49-F238E27FC236}">
              <a16:creationId xmlns:a16="http://schemas.microsoft.com/office/drawing/2014/main" id="{3215AC78-50E0-4EE1-9F74-DB333DA8FAE8}"/>
            </a:ext>
          </a:extLst>
        </xdr:cNvPr>
        <xdr:cNvSpPr txBox="1"/>
      </xdr:nvSpPr>
      <xdr:spPr>
        <a:xfrm>
          <a:off x="7626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7638</xdr:rowOff>
    </xdr:from>
    <xdr:ext cx="469744" cy="259045"/>
    <xdr:sp macro="" textlink="">
      <xdr:nvSpPr>
        <xdr:cNvPr id="368" name="n_4aveValue【福祉施設】&#10;一人当たり面積">
          <a:extLst>
            <a:ext uri="{FF2B5EF4-FFF2-40B4-BE49-F238E27FC236}">
              <a16:creationId xmlns:a16="http://schemas.microsoft.com/office/drawing/2014/main" id="{C43E529F-AF71-4442-9440-9C9828F69CE1}"/>
            </a:ext>
          </a:extLst>
        </xdr:cNvPr>
        <xdr:cNvSpPr txBox="1"/>
      </xdr:nvSpPr>
      <xdr:spPr>
        <a:xfrm>
          <a:off x="6737427"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44466</xdr:rowOff>
    </xdr:from>
    <xdr:ext cx="469744" cy="259045"/>
    <xdr:sp macro="" textlink="">
      <xdr:nvSpPr>
        <xdr:cNvPr id="369" name="n_1mainValue【福祉施設】&#10;一人当たり面積">
          <a:extLst>
            <a:ext uri="{FF2B5EF4-FFF2-40B4-BE49-F238E27FC236}">
              <a16:creationId xmlns:a16="http://schemas.microsoft.com/office/drawing/2014/main" id="{6394ACCB-2AAE-44FE-9576-CEDC10C2462F}"/>
            </a:ext>
          </a:extLst>
        </xdr:cNvPr>
        <xdr:cNvSpPr txBox="1"/>
      </xdr:nvSpPr>
      <xdr:spPr>
        <a:xfrm>
          <a:off x="9391727" y="1307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74947</xdr:rowOff>
    </xdr:from>
    <xdr:ext cx="469744" cy="259045"/>
    <xdr:sp macro="" textlink="">
      <xdr:nvSpPr>
        <xdr:cNvPr id="370" name="n_2mainValue【福祉施設】&#10;一人当たり面積">
          <a:extLst>
            <a:ext uri="{FF2B5EF4-FFF2-40B4-BE49-F238E27FC236}">
              <a16:creationId xmlns:a16="http://schemas.microsoft.com/office/drawing/2014/main" id="{F9354134-D739-412E-A782-36425FC7864F}"/>
            </a:ext>
          </a:extLst>
        </xdr:cNvPr>
        <xdr:cNvSpPr txBox="1"/>
      </xdr:nvSpPr>
      <xdr:spPr>
        <a:xfrm>
          <a:off x="8515427" y="131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67327</xdr:rowOff>
    </xdr:from>
    <xdr:ext cx="469744" cy="259045"/>
    <xdr:sp macro="" textlink="">
      <xdr:nvSpPr>
        <xdr:cNvPr id="371" name="n_3mainValue【福祉施設】&#10;一人当たり面積">
          <a:extLst>
            <a:ext uri="{FF2B5EF4-FFF2-40B4-BE49-F238E27FC236}">
              <a16:creationId xmlns:a16="http://schemas.microsoft.com/office/drawing/2014/main" id="{17670E2D-258D-4B75-A857-597EAF9C3FAA}"/>
            </a:ext>
          </a:extLst>
        </xdr:cNvPr>
        <xdr:cNvSpPr txBox="1"/>
      </xdr:nvSpPr>
      <xdr:spPr>
        <a:xfrm>
          <a:off x="7626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52088</xdr:rowOff>
    </xdr:from>
    <xdr:ext cx="469744" cy="259045"/>
    <xdr:sp macro="" textlink="">
      <xdr:nvSpPr>
        <xdr:cNvPr id="372" name="n_4mainValue【福祉施設】&#10;一人当たり面積">
          <a:extLst>
            <a:ext uri="{FF2B5EF4-FFF2-40B4-BE49-F238E27FC236}">
              <a16:creationId xmlns:a16="http://schemas.microsoft.com/office/drawing/2014/main" id="{B1A9574E-AE33-4395-90BC-208042F88FAC}"/>
            </a:ext>
          </a:extLst>
        </xdr:cNvPr>
        <xdr:cNvSpPr txBox="1"/>
      </xdr:nvSpPr>
      <xdr:spPr>
        <a:xfrm>
          <a:off x="6737427" y="134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BAB7C582-A857-4FC7-B448-8DFE9DA765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EC2AE29D-FEBF-463A-8274-03379D977B2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4C732D59-4C46-4060-B3F1-5866DFC4842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7F5AD983-4C1F-4880-8BE7-17908EBEB8C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BBD3C93B-7267-44CA-82CD-99323F5B405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3084C2E5-4A25-4643-B955-3E2186DCF03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BA769DDF-7E24-45FE-9D5F-28BECE57F5D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2A2BE41C-5059-445D-BA1B-392456E0B20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D29040DC-7375-4D59-8FF9-A774C0EFF70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4D338C4B-A67E-4BAF-AD11-769963E3210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179501A8-F79C-4624-8B89-F7DF5CD7DB0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a:extLst>
            <a:ext uri="{FF2B5EF4-FFF2-40B4-BE49-F238E27FC236}">
              <a16:creationId xmlns:a16="http://schemas.microsoft.com/office/drawing/2014/main" id="{94DC0A0E-847A-4534-9CE6-A94763AF3E8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a:extLst>
            <a:ext uri="{FF2B5EF4-FFF2-40B4-BE49-F238E27FC236}">
              <a16:creationId xmlns:a16="http://schemas.microsoft.com/office/drawing/2014/main" id="{B7B3A77F-A7D2-4928-AE10-C916DF820CB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a:extLst>
            <a:ext uri="{FF2B5EF4-FFF2-40B4-BE49-F238E27FC236}">
              <a16:creationId xmlns:a16="http://schemas.microsoft.com/office/drawing/2014/main" id="{C56941A1-63C8-4859-B8E7-9AAC9D6FF94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a:extLst>
            <a:ext uri="{FF2B5EF4-FFF2-40B4-BE49-F238E27FC236}">
              <a16:creationId xmlns:a16="http://schemas.microsoft.com/office/drawing/2014/main" id="{FF042E81-8D2D-44E0-9137-97FD5463B78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a:extLst>
            <a:ext uri="{FF2B5EF4-FFF2-40B4-BE49-F238E27FC236}">
              <a16:creationId xmlns:a16="http://schemas.microsoft.com/office/drawing/2014/main" id="{1FE257F9-84C9-4993-8364-C44928B849E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a:extLst>
            <a:ext uri="{FF2B5EF4-FFF2-40B4-BE49-F238E27FC236}">
              <a16:creationId xmlns:a16="http://schemas.microsoft.com/office/drawing/2014/main" id="{29355472-04AF-489B-9E8E-759B7D5163A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a:extLst>
            <a:ext uri="{FF2B5EF4-FFF2-40B4-BE49-F238E27FC236}">
              <a16:creationId xmlns:a16="http://schemas.microsoft.com/office/drawing/2014/main" id="{6D1A2C84-034C-4629-96F4-E37BF3C799D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a:extLst>
            <a:ext uri="{FF2B5EF4-FFF2-40B4-BE49-F238E27FC236}">
              <a16:creationId xmlns:a16="http://schemas.microsoft.com/office/drawing/2014/main" id="{CFCC2164-FD0F-4027-9796-2E9B988E334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a:extLst>
            <a:ext uri="{FF2B5EF4-FFF2-40B4-BE49-F238E27FC236}">
              <a16:creationId xmlns:a16="http://schemas.microsoft.com/office/drawing/2014/main" id="{96841DFB-9BAC-4CF8-99E5-1A9FDCE2234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a:extLst>
            <a:ext uri="{FF2B5EF4-FFF2-40B4-BE49-F238E27FC236}">
              <a16:creationId xmlns:a16="http://schemas.microsoft.com/office/drawing/2014/main" id="{4D42B1D4-6271-4E90-9FD3-C26C7B483DA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a:extLst>
            <a:ext uri="{FF2B5EF4-FFF2-40B4-BE49-F238E27FC236}">
              <a16:creationId xmlns:a16="http://schemas.microsoft.com/office/drawing/2014/main" id="{21AC6007-7FF0-497C-84C1-C68E2C4876E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a:extLst>
            <a:ext uri="{FF2B5EF4-FFF2-40B4-BE49-F238E27FC236}">
              <a16:creationId xmlns:a16="http://schemas.microsoft.com/office/drawing/2014/main" id="{EED621AB-4388-4C1A-AE5C-4569E290BC2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7857D383-C6AA-43B2-BB31-04F58703172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C485F93A-96CA-4ED1-A952-0C367C99045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109</xdr:row>
      <xdr:rowOff>28848</xdr:rowOff>
    </xdr:to>
    <xdr:cxnSp macro="">
      <xdr:nvCxnSpPr>
        <xdr:cNvPr id="398" name="直線コネクタ 397">
          <a:extLst>
            <a:ext uri="{FF2B5EF4-FFF2-40B4-BE49-F238E27FC236}">
              <a16:creationId xmlns:a16="http://schemas.microsoft.com/office/drawing/2014/main" id="{848C3666-8C61-4C44-B0C6-0579E98C7B0C}"/>
            </a:ext>
          </a:extLst>
        </xdr:cNvPr>
        <xdr:cNvCxnSpPr/>
      </xdr:nvCxnSpPr>
      <xdr:spPr>
        <a:xfrm flipV="1">
          <a:off x="4634865" y="17222832"/>
          <a:ext cx="0" cy="14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99" name="【市民会館】&#10;有形固定資産減価償却率最小値テキスト">
          <a:extLst>
            <a:ext uri="{FF2B5EF4-FFF2-40B4-BE49-F238E27FC236}">
              <a16:creationId xmlns:a16="http://schemas.microsoft.com/office/drawing/2014/main" id="{0915B43D-CB6C-4192-A95F-A04CC1A8AE6B}"/>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0" name="直線コネクタ 399">
          <a:extLst>
            <a:ext uri="{FF2B5EF4-FFF2-40B4-BE49-F238E27FC236}">
              <a16:creationId xmlns:a16="http://schemas.microsoft.com/office/drawing/2014/main" id="{3778E3E9-9DCD-452B-AD1F-E118ED192C6F}"/>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1CC8DA47-0BC3-48E7-9AEC-3FE646D1EF61}"/>
            </a:ext>
          </a:extLst>
        </xdr:cNvPr>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2" name="直線コネクタ 401">
          <a:extLst>
            <a:ext uri="{FF2B5EF4-FFF2-40B4-BE49-F238E27FC236}">
              <a16:creationId xmlns:a16="http://schemas.microsoft.com/office/drawing/2014/main" id="{7B61FA00-A53F-453A-B782-D475B13E42CF}"/>
            </a:ext>
          </a:extLst>
        </xdr:cNvPr>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64606</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EBE0E215-0BEB-4C78-9A34-7D523611B4AD}"/>
            </a:ext>
          </a:extLst>
        </xdr:cNvPr>
        <xdr:cNvSpPr txBox="1"/>
      </xdr:nvSpPr>
      <xdr:spPr>
        <a:xfrm>
          <a:off x="4673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404" name="フローチャート: 判断 403">
          <a:extLst>
            <a:ext uri="{FF2B5EF4-FFF2-40B4-BE49-F238E27FC236}">
              <a16:creationId xmlns:a16="http://schemas.microsoft.com/office/drawing/2014/main" id="{85528BA0-B1B2-4A06-A9FF-16CC01EFF2A6}"/>
            </a:ext>
          </a:extLst>
        </xdr:cNvPr>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xdr:rowOff>
    </xdr:from>
    <xdr:to>
      <xdr:col>20</xdr:col>
      <xdr:colOff>38100</xdr:colOff>
      <xdr:row>104</xdr:row>
      <xdr:rowOff>102507</xdr:rowOff>
    </xdr:to>
    <xdr:sp macro="" textlink="">
      <xdr:nvSpPr>
        <xdr:cNvPr id="405" name="フローチャート: 判断 404">
          <a:extLst>
            <a:ext uri="{FF2B5EF4-FFF2-40B4-BE49-F238E27FC236}">
              <a16:creationId xmlns:a16="http://schemas.microsoft.com/office/drawing/2014/main" id="{C9ED2478-B9AF-4E1D-84AE-205C85F99083}"/>
            </a:ext>
          </a:extLst>
        </xdr:cNvPr>
        <xdr:cNvSpPr/>
      </xdr:nvSpPr>
      <xdr:spPr>
        <a:xfrm>
          <a:off x="3746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23768</xdr:rowOff>
    </xdr:from>
    <xdr:to>
      <xdr:col>15</xdr:col>
      <xdr:colOff>101600</xdr:colOff>
      <xdr:row>104</xdr:row>
      <xdr:rowOff>125368</xdr:rowOff>
    </xdr:to>
    <xdr:sp macro="" textlink="">
      <xdr:nvSpPr>
        <xdr:cNvPr id="406" name="フローチャート: 判断 405">
          <a:extLst>
            <a:ext uri="{FF2B5EF4-FFF2-40B4-BE49-F238E27FC236}">
              <a16:creationId xmlns:a16="http://schemas.microsoft.com/office/drawing/2014/main" id="{0725E3CF-25C0-4689-833A-09B824BE01AC}"/>
            </a:ext>
          </a:extLst>
        </xdr:cNvPr>
        <xdr:cNvSpPr/>
      </xdr:nvSpPr>
      <xdr:spPr>
        <a:xfrm>
          <a:off x="2857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53158</xdr:rowOff>
    </xdr:from>
    <xdr:to>
      <xdr:col>10</xdr:col>
      <xdr:colOff>165100</xdr:colOff>
      <xdr:row>104</xdr:row>
      <xdr:rowOff>154758</xdr:rowOff>
    </xdr:to>
    <xdr:sp macro="" textlink="">
      <xdr:nvSpPr>
        <xdr:cNvPr id="407" name="フローチャート: 判断 406">
          <a:extLst>
            <a:ext uri="{FF2B5EF4-FFF2-40B4-BE49-F238E27FC236}">
              <a16:creationId xmlns:a16="http://schemas.microsoft.com/office/drawing/2014/main" id="{097843E9-E76C-48C2-9E86-A4127895F8CA}"/>
            </a:ext>
          </a:extLst>
        </xdr:cNvPr>
        <xdr:cNvSpPr/>
      </xdr:nvSpPr>
      <xdr:spPr>
        <a:xfrm>
          <a:off x="1968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4173</xdr:rowOff>
    </xdr:from>
    <xdr:to>
      <xdr:col>6</xdr:col>
      <xdr:colOff>38100</xdr:colOff>
      <xdr:row>104</xdr:row>
      <xdr:rowOff>105773</xdr:rowOff>
    </xdr:to>
    <xdr:sp macro="" textlink="">
      <xdr:nvSpPr>
        <xdr:cNvPr id="408" name="フローチャート: 判断 407">
          <a:extLst>
            <a:ext uri="{FF2B5EF4-FFF2-40B4-BE49-F238E27FC236}">
              <a16:creationId xmlns:a16="http://schemas.microsoft.com/office/drawing/2014/main" id="{5923E803-6825-47F6-9724-080197DE159B}"/>
            </a:ext>
          </a:extLst>
        </xdr:cNvPr>
        <xdr:cNvSpPr/>
      </xdr:nvSpPr>
      <xdr:spPr>
        <a:xfrm>
          <a:off x="1079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87CCFADF-7824-4293-AB01-0AB210002A7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1D23D28-6E85-48F3-9AD6-CC5A177E3FF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29ED7C7-F4EF-48EC-BDB5-05589A3D501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E2312F2-68CB-4155-9012-C56C15FB456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ED1F632-4BE1-41A3-A6AF-623488C4B71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23768</xdr:rowOff>
    </xdr:from>
    <xdr:to>
      <xdr:col>24</xdr:col>
      <xdr:colOff>114300</xdr:colOff>
      <xdr:row>106</xdr:row>
      <xdr:rowOff>125368</xdr:rowOff>
    </xdr:to>
    <xdr:sp macro="" textlink="">
      <xdr:nvSpPr>
        <xdr:cNvPr id="414" name="楕円 413">
          <a:extLst>
            <a:ext uri="{FF2B5EF4-FFF2-40B4-BE49-F238E27FC236}">
              <a16:creationId xmlns:a16="http://schemas.microsoft.com/office/drawing/2014/main" id="{3699D40E-16AC-411F-AC44-46F1CD765383}"/>
            </a:ext>
          </a:extLst>
        </xdr:cNvPr>
        <xdr:cNvSpPr/>
      </xdr:nvSpPr>
      <xdr:spPr>
        <a:xfrm>
          <a:off x="45847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2195</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CDF09679-7C31-4B6E-9092-0B257C3AA7BE}"/>
            </a:ext>
          </a:extLst>
        </xdr:cNvPr>
        <xdr:cNvSpPr txBox="1"/>
      </xdr:nvSpPr>
      <xdr:spPr>
        <a:xfrm>
          <a:off x="4673600"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154395</xdr:rowOff>
    </xdr:from>
    <xdr:to>
      <xdr:col>20</xdr:col>
      <xdr:colOff>38100</xdr:colOff>
      <xdr:row>106</xdr:row>
      <xdr:rowOff>84545</xdr:rowOff>
    </xdr:to>
    <xdr:sp macro="" textlink="">
      <xdr:nvSpPr>
        <xdr:cNvPr id="416" name="楕円 415">
          <a:extLst>
            <a:ext uri="{FF2B5EF4-FFF2-40B4-BE49-F238E27FC236}">
              <a16:creationId xmlns:a16="http://schemas.microsoft.com/office/drawing/2014/main" id="{51D990C6-CE37-431F-B368-63E1EE5E8339}"/>
            </a:ext>
          </a:extLst>
        </xdr:cNvPr>
        <xdr:cNvSpPr/>
      </xdr:nvSpPr>
      <xdr:spPr>
        <a:xfrm>
          <a:off x="3746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33745</xdr:rowOff>
    </xdr:from>
    <xdr:to>
      <xdr:col>24</xdr:col>
      <xdr:colOff>63500</xdr:colOff>
      <xdr:row>106</xdr:row>
      <xdr:rowOff>74568</xdr:rowOff>
    </xdr:to>
    <xdr:cxnSp macro="">
      <xdr:nvCxnSpPr>
        <xdr:cNvPr id="417" name="直線コネクタ 416">
          <a:extLst>
            <a:ext uri="{FF2B5EF4-FFF2-40B4-BE49-F238E27FC236}">
              <a16:creationId xmlns:a16="http://schemas.microsoft.com/office/drawing/2014/main" id="{66625F50-DC4A-4C71-A86D-9FFE4A52F2D2}"/>
            </a:ext>
          </a:extLst>
        </xdr:cNvPr>
        <xdr:cNvCxnSpPr/>
      </xdr:nvCxnSpPr>
      <xdr:spPr>
        <a:xfrm>
          <a:off x="3797300" y="18207445"/>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111942</xdr:rowOff>
    </xdr:from>
    <xdr:to>
      <xdr:col>15</xdr:col>
      <xdr:colOff>101600</xdr:colOff>
      <xdr:row>106</xdr:row>
      <xdr:rowOff>42092</xdr:rowOff>
    </xdr:to>
    <xdr:sp macro="" textlink="">
      <xdr:nvSpPr>
        <xdr:cNvPr id="418" name="楕円 417">
          <a:extLst>
            <a:ext uri="{FF2B5EF4-FFF2-40B4-BE49-F238E27FC236}">
              <a16:creationId xmlns:a16="http://schemas.microsoft.com/office/drawing/2014/main" id="{77D64626-59A9-43C4-8454-ADFE2D56DBAE}"/>
            </a:ext>
          </a:extLst>
        </xdr:cNvPr>
        <xdr:cNvSpPr/>
      </xdr:nvSpPr>
      <xdr:spPr>
        <a:xfrm>
          <a:off x="2857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162742</xdr:rowOff>
    </xdr:from>
    <xdr:to>
      <xdr:col>19</xdr:col>
      <xdr:colOff>177800</xdr:colOff>
      <xdr:row>106</xdr:row>
      <xdr:rowOff>33745</xdr:rowOff>
    </xdr:to>
    <xdr:cxnSp macro="">
      <xdr:nvCxnSpPr>
        <xdr:cNvPr id="419" name="直線コネクタ 418">
          <a:extLst>
            <a:ext uri="{FF2B5EF4-FFF2-40B4-BE49-F238E27FC236}">
              <a16:creationId xmlns:a16="http://schemas.microsoft.com/office/drawing/2014/main" id="{EDBC703C-FAD1-48BA-AFB3-EA19E4FD5F3E}"/>
            </a:ext>
          </a:extLst>
        </xdr:cNvPr>
        <xdr:cNvCxnSpPr/>
      </xdr:nvCxnSpPr>
      <xdr:spPr>
        <a:xfrm>
          <a:off x="2908300" y="1816499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71120</xdr:rowOff>
    </xdr:from>
    <xdr:to>
      <xdr:col>10</xdr:col>
      <xdr:colOff>165100</xdr:colOff>
      <xdr:row>106</xdr:row>
      <xdr:rowOff>1270</xdr:rowOff>
    </xdr:to>
    <xdr:sp macro="" textlink="">
      <xdr:nvSpPr>
        <xdr:cNvPr id="420" name="楕円 419">
          <a:extLst>
            <a:ext uri="{FF2B5EF4-FFF2-40B4-BE49-F238E27FC236}">
              <a16:creationId xmlns:a16="http://schemas.microsoft.com/office/drawing/2014/main" id="{16A9F8EE-A45D-4BC3-8881-C179F2CFB68E}"/>
            </a:ext>
          </a:extLst>
        </xdr:cNvPr>
        <xdr:cNvSpPr/>
      </xdr:nvSpPr>
      <xdr:spPr>
        <a:xfrm>
          <a:off x="1968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121920</xdr:rowOff>
    </xdr:from>
    <xdr:to>
      <xdr:col>15</xdr:col>
      <xdr:colOff>50800</xdr:colOff>
      <xdr:row>105</xdr:row>
      <xdr:rowOff>162742</xdr:rowOff>
    </xdr:to>
    <xdr:cxnSp macro="">
      <xdr:nvCxnSpPr>
        <xdr:cNvPr id="421" name="直線コネクタ 420">
          <a:extLst>
            <a:ext uri="{FF2B5EF4-FFF2-40B4-BE49-F238E27FC236}">
              <a16:creationId xmlns:a16="http://schemas.microsoft.com/office/drawing/2014/main" id="{866AAD1C-D421-408E-B0E1-88A3F64BC072}"/>
            </a:ext>
          </a:extLst>
        </xdr:cNvPr>
        <xdr:cNvCxnSpPr/>
      </xdr:nvCxnSpPr>
      <xdr:spPr>
        <a:xfrm>
          <a:off x="2019300" y="1812417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30299</xdr:rowOff>
    </xdr:from>
    <xdr:to>
      <xdr:col>6</xdr:col>
      <xdr:colOff>38100</xdr:colOff>
      <xdr:row>105</xdr:row>
      <xdr:rowOff>131899</xdr:rowOff>
    </xdr:to>
    <xdr:sp macro="" textlink="">
      <xdr:nvSpPr>
        <xdr:cNvPr id="422" name="楕円 421">
          <a:extLst>
            <a:ext uri="{FF2B5EF4-FFF2-40B4-BE49-F238E27FC236}">
              <a16:creationId xmlns:a16="http://schemas.microsoft.com/office/drawing/2014/main" id="{51F4EC3D-7B98-4642-9B1E-2041528BC072}"/>
            </a:ext>
          </a:extLst>
        </xdr:cNvPr>
        <xdr:cNvSpPr/>
      </xdr:nvSpPr>
      <xdr:spPr>
        <a:xfrm>
          <a:off x="1079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81099</xdr:rowOff>
    </xdr:from>
    <xdr:to>
      <xdr:col>10</xdr:col>
      <xdr:colOff>114300</xdr:colOff>
      <xdr:row>105</xdr:row>
      <xdr:rowOff>121920</xdr:rowOff>
    </xdr:to>
    <xdr:cxnSp macro="">
      <xdr:nvCxnSpPr>
        <xdr:cNvPr id="423" name="直線コネクタ 422">
          <a:extLst>
            <a:ext uri="{FF2B5EF4-FFF2-40B4-BE49-F238E27FC236}">
              <a16:creationId xmlns:a16="http://schemas.microsoft.com/office/drawing/2014/main" id="{D8672BD6-F75E-4347-90F0-7872AD53308D}"/>
            </a:ext>
          </a:extLst>
        </xdr:cNvPr>
        <xdr:cNvCxnSpPr/>
      </xdr:nvCxnSpPr>
      <xdr:spPr>
        <a:xfrm>
          <a:off x="1130300" y="180833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119034</xdr:rowOff>
    </xdr:from>
    <xdr:ext cx="405111" cy="259045"/>
    <xdr:sp macro="" textlink="">
      <xdr:nvSpPr>
        <xdr:cNvPr id="424" name="n_1aveValue【市民会館】&#10;有形固定資産減価償却率">
          <a:extLst>
            <a:ext uri="{FF2B5EF4-FFF2-40B4-BE49-F238E27FC236}">
              <a16:creationId xmlns:a16="http://schemas.microsoft.com/office/drawing/2014/main" id="{0B5A14A7-659C-4ABD-856D-0112A891AC31}"/>
            </a:ext>
          </a:extLst>
        </xdr:cNvPr>
        <xdr:cNvSpPr txBox="1"/>
      </xdr:nvSpPr>
      <xdr:spPr>
        <a:xfrm>
          <a:off x="35820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141895</xdr:rowOff>
    </xdr:from>
    <xdr:ext cx="405111" cy="259045"/>
    <xdr:sp macro="" textlink="">
      <xdr:nvSpPr>
        <xdr:cNvPr id="425" name="n_2aveValue【市民会館】&#10;有形固定資産減価償却率">
          <a:extLst>
            <a:ext uri="{FF2B5EF4-FFF2-40B4-BE49-F238E27FC236}">
              <a16:creationId xmlns:a16="http://schemas.microsoft.com/office/drawing/2014/main" id="{E5256497-919D-46A6-A8E5-0F46AD0A510A}"/>
            </a:ext>
          </a:extLst>
        </xdr:cNvPr>
        <xdr:cNvSpPr txBox="1"/>
      </xdr:nvSpPr>
      <xdr:spPr>
        <a:xfrm>
          <a:off x="2705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171285</xdr:rowOff>
    </xdr:from>
    <xdr:ext cx="405111" cy="259045"/>
    <xdr:sp macro="" textlink="">
      <xdr:nvSpPr>
        <xdr:cNvPr id="426" name="n_3aveValue【市民会館】&#10;有形固定資産減価償却率">
          <a:extLst>
            <a:ext uri="{FF2B5EF4-FFF2-40B4-BE49-F238E27FC236}">
              <a16:creationId xmlns:a16="http://schemas.microsoft.com/office/drawing/2014/main" id="{A9E04386-57AE-47AB-8460-C6C8E2AB10D7}"/>
            </a:ext>
          </a:extLst>
        </xdr:cNvPr>
        <xdr:cNvSpPr txBox="1"/>
      </xdr:nvSpPr>
      <xdr:spPr>
        <a:xfrm>
          <a:off x="1816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122300</xdr:rowOff>
    </xdr:from>
    <xdr:ext cx="405111" cy="259045"/>
    <xdr:sp macro="" textlink="">
      <xdr:nvSpPr>
        <xdr:cNvPr id="427" name="n_4aveValue【市民会館】&#10;有形固定資産減価償却率">
          <a:extLst>
            <a:ext uri="{FF2B5EF4-FFF2-40B4-BE49-F238E27FC236}">
              <a16:creationId xmlns:a16="http://schemas.microsoft.com/office/drawing/2014/main" id="{8A1764BE-0592-41A2-A7B3-831ECC626F06}"/>
            </a:ext>
          </a:extLst>
        </xdr:cNvPr>
        <xdr:cNvSpPr txBox="1"/>
      </xdr:nvSpPr>
      <xdr:spPr>
        <a:xfrm>
          <a:off x="927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75672</xdr:rowOff>
    </xdr:from>
    <xdr:ext cx="405111" cy="259045"/>
    <xdr:sp macro="" textlink="">
      <xdr:nvSpPr>
        <xdr:cNvPr id="428" name="n_1mainValue【市民会館】&#10;有形固定資産減価償却率">
          <a:extLst>
            <a:ext uri="{FF2B5EF4-FFF2-40B4-BE49-F238E27FC236}">
              <a16:creationId xmlns:a16="http://schemas.microsoft.com/office/drawing/2014/main" id="{29584240-F9F8-4A00-8F15-C919B08CB505}"/>
            </a:ext>
          </a:extLst>
        </xdr:cNvPr>
        <xdr:cNvSpPr txBox="1"/>
      </xdr:nvSpPr>
      <xdr:spPr>
        <a:xfrm>
          <a:off x="35820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33219</xdr:rowOff>
    </xdr:from>
    <xdr:ext cx="405111" cy="259045"/>
    <xdr:sp macro="" textlink="">
      <xdr:nvSpPr>
        <xdr:cNvPr id="429" name="n_2mainValue【市民会館】&#10;有形固定資産減価償却率">
          <a:extLst>
            <a:ext uri="{FF2B5EF4-FFF2-40B4-BE49-F238E27FC236}">
              <a16:creationId xmlns:a16="http://schemas.microsoft.com/office/drawing/2014/main" id="{3062FEC3-2E81-4287-BECE-BAB55E30031A}"/>
            </a:ext>
          </a:extLst>
        </xdr:cNvPr>
        <xdr:cNvSpPr txBox="1"/>
      </xdr:nvSpPr>
      <xdr:spPr>
        <a:xfrm>
          <a:off x="2705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163847</xdr:rowOff>
    </xdr:from>
    <xdr:ext cx="405111" cy="259045"/>
    <xdr:sp macro="" textlink="">
      <xdr:nvSpPr>
        <xdr:cNvPr id="430" name="n_3mainValue【市民会館】&#10;有形固定資産減価償却率">
          <a:extLst>
            <a:ext uri="{FF2B5EF4-FFF2-40B4-BE49-F238E27FC236}">
              <a16:creationId xmlns:a16="http://schemas.microsoft.com/office/drawing/2014/main" id="{9B494791-1DE2-4817-B650-E8E3FE536915}"/>
            </a:ext>
          </a:extLst>
        </xdr:cNvPr>
        <xdr:cNvSpPr txBox="1"/>
      </xdr:nvSpPr>
      <xdr:spPr>
        <a:xfrm>
          <a:off x="1816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123026</xdr:rowOff>
    </xdr:from>
    <xdr:ext cx="405111" cy="259045"/>
    <xdr:sp macro="" textlink="">
      <xdr:nvSpPr>
        <xdr:cNvPr id="431" name="n_4mainValue【市民会館】&#10;有形固定資産減価償却率">
          <a:extLst>
            <a:ext uri="{FF2B5EF4-FFF2-40B4-BE49-F238E27FC236}">
              <a16:creationId xmlns:a16="http://schemas.microsoft.com/office/drawing/2014/main" id="{3190E992-9A0A-4013-A375-8C3C740EB896}"/>
            </a:ext>
          </a:extLst>
        </xdr:cNvPr>
        <xdr:cNvSpPr txBox="1"/>
      </xdr:nvSpPr>
      <xdr:spPr>
        <a:xfrm>
          <a:off x="927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445F46EB-92EC-43D4-893A-6F287F57A80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37A6B826-1A9F-43C6-8B4A-D7976D7275F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9410AE3A-0582-4A37-BF92-4F10F180868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B8EB7B3F-F108-4FD6-9D70-FFA101B46C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45B6E4AF-1455-4F5A-BCDD-F61737FB7D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7DB57999-BFE2-4FD2-9369-CE33ED14ED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AD60DF5F-C6FA-41BD-A3FC-DAB1DDC2D56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B2B53BC4-1706-44CB-BF10-A6618309444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543EC63E-F878-402B-AC66-AFDA5D9D148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3279D4F0-DAD7-47FD-A579-057204AD778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1BA39313-929A-40EF-AC69-55DBF3E6F8C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3" name="テキスト ボックス 442">
          <a:extLst>
            <a:ext uri="{FF2B5EF4-FFF2-40B4-BE49-F238E27FC236}">
              <a16:creationId xmlns:a16="http://schemas.microsoft.com/office/drawing/2014/main" id="{CCFA1E85-92AD-4CAA-A85D-C6E421F2AC48}"/>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C8C684D2-E358-4E0D-8491-57C2C94CD93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5" name="テキスト ボックス 444">
          <a:extLst>
            <a:ext uri="{FF2B5EF4-FFF2-40B4-BE49-F238E27FC236}">
              <a16:creationId xmlns:a16="http://schemas.microsoft.com/office/drawing/2014/main" id="{B4F8E332-BC0D-4653-ACD5-643D62C4CEB6}"/>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891CBD80-6F89-4FB9-B090-37136C1E687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7" name="テキスト ボックス 446">
          <a:extLst>
            <a:ext uri="{FF2B5EF4-FFF2-40B4-BE49-F238E27FC236}">
              <a16:creationId xmlns:a16="http://schemas.microsoft.com/office/drawing/2014/main" id="{2B7D8DD4-5D9E-4328-A385-4EE878EB8495}"/>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FB551EF8-74E3-40F1-81E4-A36DB7A9856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9" name="テキスト ボックス 448">
          <a:extLst>
            <a:ext uri="{FF2B5EF4-FFF2-40B4-BE49-F238E27FC236}">
              <a16:creationId xmlns:a16="http://schemas.microsoft.com/office/drawing/2014/main" id="{5695EF17-6CEF-4341-A7B9-CA6D85DAEF59}"/>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3E27CA6-BE6D-425F-829A-7A0342942C9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4A5ABE58-BFAA-464D-83F5-7B8D4387D7E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C3A53D20-EB91-4ABE-AAE0-54FF5F40B6D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453" name="直線コネクタ 452">
          <a:extLst>
            <a:ext uri="{FF2B5EF4-FFF2-40B4-BE49-F238E27FC236}">
              <a16:creationId xmlns:a16="http://schemas.microsoft.com/office/drawing/2014/main" id="{7C3996DA-202C-4A9F-86AD-76C1CFB83C3C}"/>
            </a:ext>
          </a:extLst>
        </xdr:cNvPr>
        <xdr:cNvCxnSpPr/>
      </xdr:nvCxnSpPr>
      <xdr:spPr>
        <a:xfrm flipV="1">
          <a:off x="10476865" y="1729435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4" name="【市民会館】&#10;一人当たり面積最小値テキスト">
          <a:extLst>
            <a:ext uri="{FF2B5EF4-FFF2-40B4-BE49-F238E27FC236}">
              <a16:creationId xmlns:a16="http://schemas.microsoft.com/office/drawing/2014/main" id="{3AD264D0-F863-47D1-B14F-0DD1C6DBE936}"/>
            </a:ext>
          </a:extLst>
        </xdr:cNvPr>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5" name="直線コネクタ 454">
          <a:extLst>
            <a:ext uri="{FF2B5EF4-FFF2-40B4-BE49-F238E27FC236}">
              <a16:creationId xmlns:a16="http://schemas.microsoft.com/office/drawing/2014/main" id="{9AB12DF6-6166-4F73-A057-BAAA7CD46593}"/>
            </a:ext>
          </a:extLst>
        </xdr:cNvPr>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56" name="【市民会館】&#10;一人当たり面積最大値テキスト">
          <a:extLst>
            <a:ext uri="{FF2B5EF4-FFF2-40B4-BE49-F238E27FC236}">
              <a16:creationId xmlns:a16="http://schemas.microsoft.com/office/drawing/2014/main" id="{40335592-F699-4C6B-8695-EF89E94799F8}"/>
            </a:ext>
          </a:extLst>
        </xdr:cNvPr>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57" name="直線コネクタ 456">
          <a:extLst>
            <a:ext uri="{FF2B5EF4-FFF2-40B4-BE49-F238E27FC236}">
              <a16:creationId xmlns:a16="http://schemas.microsoft.com/office/drawing/2014/main" id="{17B4E36F-C64B-4832-90A8-18CD2246103E}"/>
            </a:ext>
          </a:extLst>
        </xdr:cNvPr>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58" name="【市民会館】&#10;一人当たり面積平均値テキスト">
          <a:extLst>
            <a:ext uri="{FF2B5EF4-FFF2-40B4-BE49-F238E27FC236}">
              <a16:creationId xmlns:a16="http://schemas.microsoft.com/office/drawing/2014/main" id="{E5539BF0-0EBD-472F-A7E3-661F3038C68D}"/>
            </a:ext>
          </a:extLst>
        </xdr:cNvPr>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59" name="フローチャート: 判断 458">
          <a:extLst>
            <a:ext uri="{FF2B5EF4-FFF2-40B4-BE49-F238E27FC236}">
              <a16:creationId xmlns:a16="http://schemas.microsoft.com/office/drawing/2014/main" id="{BCC4E163-0C1D-4832-848D-48CB6211BD9A}"/>
            </a:ext>
          </a:extLst>
        </xdr:cNvPr>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0" name="フローチャート: 判断 459">
          <a:extLst>
            <a:ext uri="{FF2B5EF4-FFF2-40B4-BE49-F238E27FC236}">
              <a16:creationId xmlns:a16="http://schemas.microsoft.com/office/drawing/2014/main" id="{E87189D1-952B-431B-9B21-67303EEE362E}"/>
            </a:ext>
          </a:extLst>
        </xdr:cNvPr>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119126</xdr:rowOff>
    </xdr:from>
    <xdr:to>
      <xdr:col>46</xdr:col>
      <xdr:colOff>38100</xdr:colOff>
      <xdr:row>106</xdr:row>
      <xdr:rowOff>49276</xdr:rowOff>
    </xdr:to>
    <xdr:sp macro="" textlink="">
      <xdr:nvSpPr>
        <xdr:cNvPr id="461" name="フローチャート: 判断 460">
          <a:extLst>
            <a:ext uri="{FF2B5EF4-FFF2-40B4-BE49-F238E27FC236}">
              <a16:creationId xmlns:a16="http://schemas.microsoft.com/office/drawing/2014/main" id="{B09BA46E-B7BE-4916-BEB1-4A702B705F0D}"/>
            </a:ext>
          </a:extLst>
        </xdr:cNvPr>
        <xdr:cNvSpPr/>
      </xdr:nvSpPr>
      <xdr:spPr>
        <a:xfrm>
          <a:off x="8699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2539</xdr:rowOff>
    </xdr:from>
    <xdr:to>
      <xdr:col>41</xdr:col>
      <xdr:colOff>101600</xdr:colOff>
      <xdr:row>106</xdr:row>
      <xdr:rowOff>104139</xdr:rowOff>
    </xdr:to>
    <xdr:sp macro="" textlink="">
      <xdr:nvSpPr>
        <xdr:cNvPr id="462" name="フローチャート: 判断 461">
          <a:extLst>
            <a:ext uri="{FF2B5EF4-FFF2-40B4-BE49-F238E27FC236}">
              <a16:creationId xmlns:a16="http://schemas.microsoft.com/office/drawing/2014/main" id="{42CB13D7-CC16-421B-A9AC-9966FF3091C9}"/>
            </a:ext>
          </a:extLst>
        </xdr:cNvPr>
        <xdr:cNvSpPr/>
      </xdr:nvSpPr>
      <xdr:spPr>
        <a:xfrm>
          <a:off x="7810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463" name="フローチャート: 判断 462">
          <a:extLst>
            <a:ext uri="{FF2B5EF4-FFF2-40B4-BE49-F238E27FC236}">
              <a16:creationId xmlns:a16="http://schemas.microsoft.com/office/drawing/2014/main" id="{E2A0A189-1E66-4517-83B7-44773D643084}"/>
            </a:ext>
          </a:extLst>
        </xdr:cNvPr>
        <xdr:cNvSpPr/>
      </xdr:nvSpPr>
      <xdr:spPr>
        <a:xfrm>
          <a:off x="6921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F3F05AE-CA94-4D2D-93BC-27E320376CC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FE3B297-4485-440C-AAF2-DB2565D1793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C529D00-F412-4381-B4C8-48624BEC535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724DB91-2B06-474C-B6C1-F5AE77AB4E2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08076C4-4F43-4199-88AD-070B1472BEE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73406</xdr:rowOff>
    </xdr:from>
    <xdr:to>
      <xdr:col>55</xdr:col>
      <xdr:colOff>50800</xdr:colOff>
      <xdr:row>108</xdr:row>
      <xdr:rowOff>3556</xdr:rowOff>
    </xdr:to>
    <xdr:sp macro="" textlink="">
      <xdr:nvSpPr>
        <xdr:cNvPr id="469" name="楕円 468">
          <a:extLst>
            <a:ext uri="{FF2B5EF4-FFF2-40B4-BE49-F238E27FC236}">
              <a16:creationId xmlns:a16="http://schemas.microsoft.com/office/drawing/2014/main" id="{228CD932-CF91-47D7-B907-89127B5773F7}"/>
            </a:ext>
          </a:extLst>
        </xdr:cNvPr>
        <xdr:cNvSpPr/>
      </xdr:nvSpPr>
      <xdr:spPr>
        <a:xfrm>
          <a:off x="104267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159783</xdr:rowOff>
    </xdr:from>
    <xdr:ext cx="469744" cy="259045"/>
    <xdr:sp macro="" textlink="">
      <xdr:nvSpPr>
        <xdr:cNvPr id="470" name="【市民会館】&#10;一人当たり面積該当値テキスト">
          <a:extLst>
            <a:ext uri="{FF2B5EF4-FFF2-40B4-BE49-F238E27FC236}">
              <a16:creationId xmlns:a16="http://schemas.microsoft.com/office/drawing/2014/main" id="{4F02558A-D858-4BCB-89E4-D2851E1DD841}"/>
            </a:ext>
          </a:extLst>
        </xdr:cNvPr>
        <xdr:cNvSpPr txBox="1"/>
      </xdr:nvSpPr>
      <xdr:spPr>
        <a:xfrm>
          <a:off x="10515600" y="1833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73406</xdr:rowOff>
    </xdr:from>
    <xdr:to>
      <xdr:col>50</xdr:col>
      <xdr:colOff>165100</xdr:colOff>
      <xdr:row>108</xdr:row>
      <xdr:rowOff>3556</xdr:rowOff>
    </xdr:to>
    <xdr:sp macro="" textlink="">
      <xdr:nvSpPr>
        <xdr:cNvPr id="471" name="楕円 470">
          <a:extLst>
            <a:ext uri="{FF2B5EF4-FFF2-40B4-BE49-F238E27FC236}">
              <a16:creationId xmlns:a16="http://schemas.microsoft.com/office/drawing/2014/main" id="{838BF642-4740-4E32-BBE9-0F88FE784B9B}"/>
            </a:ext>
          </a:extLst>
        </xdr:cNvPr>
        <xdr:cNvSpPr/>
      </xdr:nvSpPr>
      <xdr:spPr>
        <a:xfrm>
          <a:off x="9588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124206</xdr:rowOff>
    </xdr:from>
    <xdr:to>
      <xdr:col>55</xdr:col>
      <xdr:colOff>0</xdr:colOff>
      <xdr:row>107</xdr:row>
      <xdr:rowOff>124206</xdr:rowOff>
    </xdr:to>
    <xdr:cxnSp macro="">
      <xdr:nvCxnSpPr>
        <xdr:cNvPr id="472" name="直線コネクタ 471">
          <a:extLst>
            <a:ext uri="{FF2B5EF4-FFF2-40B4-BE49-F238E27FC236}">
              <a16:creationId xmlns:a16="http://schemas.microsoft.com/office/drawing/2014/main" id="{C2713078-A817-4F5C-A402-92F25C0D36E8}"/>
            </a:ext>
          </a:extLst>
        </xdr:cNvPr>
        <xdr:cNvCxnSpPr/>
      </xdr:nvCxnSpPr>
      <xdr:spPr>
        <a:xfrm>
          <a:off x="9639300" y="1846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77978</xdr:rowOff>
    </xdr:from>
    <xdr:to>
      <xdr:col>46</xdr:col>
      <xdr:colOff>38100</xdr:colOff>
      <xdr:row>108</xdr:row>
      <xdr:rowOff>8128</xdr:rowOff>
    </xdr:to>
    <xdr:sp macro="" textlink="">
      <xdr:nvSpPr>
        <xdr:cNvPr id="473" name="楕円 472">
          <a:extLst>
            <a:ext uri="{FF2B5EF4-FFF2-40B4-BE49-F238E27FC236}">
              <a16:creationId xmlns:a16="http://schemas.microsoft.com/office/drawing/2014/main" id="{6B9B1FB0-132B-4C53-86FF-7F5454288F79}"/>
            </a:ext>
          </a:extLst>
        </xdr:cNvPr>
        <xdr:cNvSpPr/>
      </xdr:nvSpPr>
      <xdr:spPr>
        <a:xfrm>
          <a:off x="8699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124206</xdr:rowOff>
    </xdr:from>
    <xdr:to>
      <xdr:col>50</xdr:col>
      <xdr:colOff>114300</xdr:colOff>
      <xdr:row>107</xdr:row>
      <xdr:rowOff>128778</xdr:rowOff>
    </xdr:to>
    <xdr:cxnSp macro="">
      <xdr:nvCxnSpPr>
        <xdr:cNvPr id="474" name="直線コネクタ 473">
          <a:extLst>
            <a:ext uri="{FF2B5EF4-FFF2-40B4-BE49-F238E27FC236}">
              <a16:creationId xmlns:a16="http://schemas.microsoft.com/office/drawing/2014/main" id="{C849842A-9F63-43EA-8BDD-D789CD41D84C}"/>
            </a:ext>
          </a:extLst>
        </xdr:cNvPr>
        <xdr:cNvCxnSpPr/>
      </xdr:nvCxnSpPr>
      <xdr:spPr>
        <a:xfrm flipV="1">
          <a:off x="8750300" y="1846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77978</xdr:rowOff>
    </xdr:from>
    <xdr:to>
      <xdr:col>41</xdr:col>
      <xdr:colOff>101600</xdr:colOff>
      <xdr:row>108</xdr:row>
      <xdr:rowOff>8128</xdr:rowOff>
    </xdr:to>
    <xdr:sp macro="" textlink="">
      <xdr:nvSpPr>
        <xdr:cNvPr id="475" name="楕円 474">
          <a:extLst>
            <a:ext uri="{FF2B5EF4-FFF2-40B4-BE49-F238E27FC236}">
              <a16:creationId xmlns:a16="http://schemas.microsoft.com/office/drawing/2014/main" id="{E5323A4A-CCA0-4CAE-8423-CB57904E5214}"/>
            </a:ext>
          </a:extLst>
        </xdr:cNvPr>
        <xdr:cNvSpPr/>
      </xdr:nvSpPr>
      <xdr:spPr>
        <a:xfrm>
          <a:off x="7810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128778</xdr:rowOff>
    </xdr:from>
    <xdr:to>
      <xdr:col>45</xdr:col>
      <xdr:colOff>177800</xdr:colOff>
      <xdr:row>107</xdr:row>
      <xdr:rowOff>128778</xdr:rowOff>
    </xdr:to>
    <xdr:cxnSp macro="">
      <xdr:nvCxnSpPr>
        <xdr:cNvPr id="476" name="直線コネクタ 475">
          <a:extLst>
            <a:ext uri="{FF2B5EF4-FFF2-40B4-BE49-F238E27FC236}">
              <a16:creationId xmlns:a16="http://schemas.microsoft.com/office/drawing/2014/main" id="{56BA5D0F-E109-4C65-B7E9-1DE2199CAAFE}"/>
            </a:ext>
          </a:extLst>
        </xdr:cNvPr>
        <xdr:cNvCxnSpPr/>
      </xdr:nvCxnSpPr>
      <xdr:spPr>
        <a:xfrm>
          <a:off x="7861300" y="1847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77978</xdr:rowOff>
    </xdr:from>
    <xdr:to>
      <xdr:col>36</xdr:col>
      <xdr:colOff>165100</xdr:colOff>
      <xdr:row>108</xdr:row>
      <xdr:rowOff>8128</xdr:rowOff>
    </xdr:to>
    <xdr:sp macro="" textlink="">
      <xdr:nvSpPr>
        <xdr:cNvPr id="477" name="楕円 476">
          <a:extLst>
            <a:ext uri="{FF2B5EF4-FFF2-40B4-BE49-F238E27FC236}">
              <a16:creationId xmlns:a16="http://schemas.microsoft.com/office/drawing/2014/main" id="{DD882F63-1C65-43A5-8F6C-5C446B4FAE6B}"/>
            </a:ext>
          </a:extLst>
        </xdr:cNvPr>
        <xdr:cNvSpPr/>
      </xdr:nvSpPr>
      <xdr:spPr>
        <a:xfrm>
          <a:off x="6921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128778</xdr:rowOff>
    </xdr:from>
    <xdr:to>
      <xdr:col>41</xdr:col>
      <xdr:colOff>50800</xdr:colOff>
      <xdr:row>107</xdr:row>
      <xdr:rowOff>128778</xdr:rowOff>
    </xdr:to>
    <xdr:cxnSp macro="">
      <xdr:nvCxnSpPr>
        <xdr:cNvPr id="478" name="直線コネクタ 477">
          <a:extLst>
            <a:ext uri="{FF2B5EF4-FFF2-40B4-BE49-F238E27FC236}">
              <a16:creationId xmlns:a16="http://schemas.microsoft.com/office/drawing/2014/main" id="{9194B9F6-D884-4829-B75B-2AB5A3B81C7B}"/>
            </a:ext>
          </a:extLst>
        </xdr:cNvPr>
        <xdr:cNvCxnSpPr/>
      </xdr:nvCxnSpPr>
      <xdr:spPr>
        <a:xfrm>
          <a:off x="6972300" y="1847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79" name="n_1aveValue【市民会館】&#10;一人当たり面積">
          <a:extLst>
            <a:ext uri="{FF2B5EF4-FFF2-40B4-BE49-F238E27FC236}">
              <a16:creationId xmlns:a16="http://schemas.microsoft.com/office/drawing/2014/main" id="{08A83D4F-FB12-4FFE-9CC0-4412AA2452A8}"/>
            </a:ext>
          </a:extLst>
        </xdr:cNvPr>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65803</xdr:rowOff>
    </xdr:from>
    <xdr:ext cx="469744" cy="259045"/>
    <xdr:sp macro="" textlink="">
      <xdr:nvSpPr>
        <xdr:cNvPr id="480" name="n_2aveValue【市民会館】&#10;一人当たり面積">
          <a:extLst>
            <a:ext uri="{FF2B5EF4-FFF2-40B4-BE49-F238E27FC236}">
              <a16:creationId xmlns:a16="http://schemas.microsoft.com/office/drawing/2014/main" id="{4A96A864-E3E9-44A3-BC68-A328BE68C7A4}"/>
            </a:ext>
          </a:extLst>
        </xdr:cNvPr>
        <xdr:cNvSpPr txBox="1"/>
      </xdr:nvSpPr>
      <xdr:spPr>
        <a:xfrm>
          <a:off x="8515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120666</xdr:rowOff>
    </xdr:from>
    <xdr:ext cx="469744" cy="259045"/>
    <xdr:sp macro="" textlink="">
      <xdr:nvSpPr>
        <xdr:cNvPr id="481" name="n_3aveValue【市民会館】&#10;一人当たり面積">
          <a:extLst>
            <a:ext uri="{FF2B5EF4-FFF2-40B4-BE49-F238E27FC236}">
              <a16:creationId xmlns:a16="http://schemas.microsoft.com/office/drawing/2014/main" id="{A63C3C13-49BE-42F4-AE85-70A3235DFAE4}"/>
            </a:ext>
          </a:extLst>
        </xdr:cNvPr>
        <xdr:cNvSpPr txBox="1"/>
      </xdr:nvSpPr>
      <xdr:spPr>
        <a:xfrm>
          <a:off x="7626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125240</xdr:rowOff>
    </xdr:from>
    <xdr:ext cx="469744" cy="259045"/>
    <xdr:sp macro="" textlink="">
      <xdr:nvSpPr>
        <xdr:cNvPr id="482" name="n_4aveValue【市民会館】&#10;一人当たり面積">
          <a:extLst>
            <a:ext uri="{FF2B5EF4-FFF2-40B4-BE49-F238E27FC236}">
              <a16:creationId xmlns:a16="http://schemas.microsoft.com/office/drawing/2014/main" id="{C69DB053-BD8E-4B93-95C0-C74183FCEEB6}"/>
            </a:ext>
          </a:extLst>
        </xdr:cNvPr>
        <xdr:cNvSpPr txBox="1"/>
      </xdr:nvSpPr>
      <xdr:spPr>
        <a:xfrm>
          <a:off x="6737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166133</xdr:rowOff>
    </xdr:from>
    <xdr:ext cx="469744" cy="259045"/>
    <xdr:sp macro="" textlink="">
      <xdr:nvSpPr>
        <xdr:cNvPr id="483" name="n_1mainValue【市民会館】&#10;一人当たり面積">
          <a:extLst>
            <a:ext uri="{FF2B5EF4-FFF2-40B4-BE49-F238E27FC236}">
              <a16:creationId xmlns:a16="http://schemas.microsoft.com/office/drawing/2014/main" id="{7A90348F-39AE-4FA5-9C56-A8EF142A1E67}"/>
            </a:ext>
          </a:extLst>
        </xdr:cNvPr>
        <xdr:cNvSpPr txBox="1"/>
      </xdr:nvSpPr>
      <xdr:spPr>
        <a:xfrm>
          <a:off x="9391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170705</xdr:rowOff>
    </xdr:from>
    <xdr:ext cx="469744" cy="259045"/>
    <xdr:sp macro="" textlink="">
      <xdr:nvSpPr>
        <xdr:cNvPr id="484" name="n_2mainValue【市民会館】&#10;一人当たり面積">
          <a:extLst>
            <a:ext uri="{FF2B5EF4-FFF2-40B4-BE49-F238E27FC236}">
              <a16:creationId xmlns:a16="http://schemas.microsoft.com/office/drawing/2014/main" id="{6477F2D1-FEE3-4DC3-BFAC-0ABC0EED1286}"/>
            </a:ext>
          </a:extLst>
        </xdr:cNvPr>
        <xdr:cNvSpPr txBox="1"/>
      </xdr:nvSpPr>
      <xdr:spPr>
        <a:xfrm>
          <a:off x="8515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170705</xdr:rowOff>
    </xdr:from>
    <xdr:ext cx="469744" cy="259045"/>
    <xdr:sp macro="" textlink="">
      <xdr:nvSpPr>
        <xdr:cNvPr id="485" name="n_3mainValue【市民会館】&#10;一人当たり面積">
          <a:extLst>
            <a:ext uri="{FF2B5EF4-FFF2-40B4-BE49-F238E27FC236}">
              <a16:creationId xmlns:a16="http://schemas.microsoft.com/office/drawing/2014/main" id="{CF68AD1C-D69C-4E9A-9073-FCB3A9793643}"/>
            </a:ext>
          </a:extLst>
        </xdr:cNvPr>
        <xdr:cNvSpPr txBox="1"/>
      </xdr:nvSpPr>
      <xdr:spPr>
        <a:xfrm>
          <a:off x="7626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170705</xdr:rowOff>
    </xdr:from>
    <xdr:ext cx="469744" cy="259045"/>
    <xdr:sp macro="" textlink="">
      <xdr:nvSpPr>
        <xdr:cNvPr id="486" name="n_4mainValue【市民会館】&#10;一人当たり面積">
          <a:extLst>
            <a:ext uri="{FF2B5EF4-FFF2-40B4-BE49-F238E27FC236}">
              <a16:creationId xmlns:a16="http://schemas.microsoft.com/office/drawing/2014/main" id="{7B9BB2B7-926C-478C-AE65-C7E64DFD30CF}"/>
            </a:ext>
          </a:extLst>
        </xdr:cNvPr>
        <xdr:cNvSpPr txBox="1"/>
      </xdr:nvSpPr>
      <xdr:spPr>
        <a:xfrm>
          <a:off x="6737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82DB47E5-2E62-4FEF-A730-3515724F6E1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BE3D8EF8-67D8-46F6-B459-58C8AA68D84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A531BA4D-CCE7-432F-8B2C-AF3CF9A73E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85872CC6-5251-4A4D-8582-B66A00AD216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B3905E73-1B8B-4B55-B2A7-D73A5C9485E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1C66217D-B201-4C1B-B19B-B12D1977E9F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5E787943-6CAF-4718-8DAB-FFD24A8E5AE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C8627FEC-91D3-473E-A081-1CC4442B17C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D5AB6101-2A8C-47B6-B36C-C3011B0D08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93022AF7-F46F-4C89-AD31-97F5D8A21E8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4FEA0D9D-A72B-4CEC-A1B4-BD78D2FDFC8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4CC8FDDB-12B8-4A3F-9C93-B9F00B6DDAD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69E668A2-1B9B-4D10-982F-FD2C2A91C48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E72DD467-3522-437B-B998-6D2CF7A5A33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67FBC245-86F2-4A17-8FF7-6EEFDC8248E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F2E276E9-A2EA-4303-94C7-DF5B98F5F7E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379990B5-5DB1-430C-8D4B-B3AD658C901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73C052EF-39DD-4BF1-9D4B-D5A7C04133A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1E9EDC77-F7E0-4B79-91A7-1625EC8B0AE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3253889A-E9D6-4140-9939-CA55D269DB5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4FCADD95-736A-4D4C-8875-9B4DC60F2A3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3411B8BF-B651-4E41-8DD4-97018398BD8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8CC3E5C5-9424-4D92-80E7-94673EDF63F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2A43D035-56A5-442A-AA23-CF3EC794DCC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137160</xdr:rowOff>
    </xdr:from>
    <xdr:to>
      <xdr:col>85</xdr:col>
      <xdr:colOff>126364</xdr:colOff>
      <xdr:row>42</xdr:row>
      <xdr:rowOff>0</xdr:rowOff>
    </xdr:to>
    <xdr:cxnSp macro="">
      <xdr:nvCxnSpPr>
        <xdr:cNvPr id="511" name="直線コネクタ 510">
          <a:extLst>
            <a:ext uri="{FF2B5EF4-FFF2-40B4-BE49-F238E27FC236}">
              <a16:creationId xmlns:a16="http://schemas.microsoft.com/office/drawing/2014/main" id="{5A12E3B3-B23B-44B7-A7BA-F550104C0A46}"/>
            </a:ext>
          </a:extLst>
        </xdr:cNvPr>
        <xdr:cNvCxnSpPr/>
      </xdr:nvCxnSpPr>
      <xdr:spPr>
        <a:xfrm flipV="1">
          <a:off x="16318864" y="59664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3827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A77A2B6C-EA0F-4CD3-90D4-5DD7F6777C58}"/>
            </a:ext>
          </a:extLst>
        </xdr:cNvPr>
        <xdr:cNvSpPr txBox="1"/>
      </xdr:nvSpPr>
      <xdr:spPr>
        <a:xfrm>
          <a:off x="163576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13" name="直線コネクタ 512">
          <a:extLst>
            <a:ext uri="{FF2B5EF4-FFF2-40B4-BE49-F238E27FC236}">
              <a16:creationId xmlns:a16="http://schemas.microsoft.com/office/drawing/2014/main" id="{5BF55F03-F3A2-459F-B2DA-B71EC63A6298}"/>
            </a:ext>
          </a:extLst>
        </xdr:cNvPr>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83837</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61539E33-ED80-445C-8AA6-F2B41DCF3A08}"/>
            </a:ext>
          </a:extLst>
        </xdr:cNvPr>
        <xdr:cNvSpPr txBox="1"/>
      </xdr:nvSpPr>
      <xdr:spPr>
        <a:xfrm>
          <a:off x="16357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137160</xdr:rowOff>
    </xdr:from>
    <xdr:to>
      <xdr:col>86</xdr:col>
      <xdr:colOff>25400</xdr:colOff>
      <xdr:row>34</xdr:row>
      <xdr:rowOff>137160</xdr:rowOff>
    </xdr:to>
    <xdr:cxnSp macro="">
      <xdr:nvCxnSpPr>
        <xdr:cNvPr id="515" name="直線コネクタ 514">
          <a:extLst>
            <a:ext uri="{FF2B5EF4-FFF2-40B4-BE49-F238E27FC236}">
              <a16:creationId xmlns:a16="http://schemas.microsoft.com/office/drawing/2014/main" id="{B642972A-40D2-4C48-AA89-E39403141825}"/>
            </a:ext>
          </a:extLst>
        </xdr:cNvPr>
        <xdr:cNvCxnSpPr/>
      </xdr:nvCxnSpPr>
      <xdr:spPr>
        <a:xfrm>
          <a:off x="16230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33F77DDB-1DF8-41D6-BEDA-6E4173C25CB3}"/>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17" name="フローチャート: 判断 516">
          <a:extLst>
            <a:ext uri="{FF2B5EF4-FFF2-40B4-BE49-F238E27FC236}">
              <a16:creationId xmlns:a16="http://schemas.microsoft.com/office/drawing/2014/main" id="{CA9284B5-9F99-4E6E-A950-F76038C1FEB5}"/>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86360</xdr:rowOff>
    </xdr:from>
    <xdr:to>
      <xdr:col>81</xdr:col>
      <xdr:colOff>101600</xdr:colOff>
      <xdr:row>37</xdr:row>
      <xdr:rowOff>16510</xdr:rowOff>
    </xdr:to>
    <xdr:sp macro="" textlink="">
      <xdr:nvSpPr>
        <xdr:cNvPr id="518" name="フローチャート: 判断 517">
          <a:extLst>
            <a:ext uri="{FF2B5EF4-FFF2-40B4-BE49-F238E27FC236}">
              <a16:creationId xmlns:a16="http://schemas.microsoft.com/office/drawing/2014/main" id="{880C6142-90C6-4910-98C7-57D14F1DC991}"/>
            </a:ext>
          </a:extLst>
        </xdr:cNvPr>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xdr:rowOff>
    </xdr:from>
    <xdr:to>
      <xdr:col>76</xdr:col>
      <xdr:colOff>165100</xdr:colOff>
      <xdr:row>37</xdr:row>
      <xdr:rowOff>117475</xdr:rowOff>
    </xdr:to>
    <xdr:sp macro="" textlink="">
      <xdr:nvSpPr>
        <xdr:cNvPr id="519" name="フローチャート: 判断 518">
          <a:extLst>
            <a:ext uri="{FF2B5EF4-FFF2-40B4-BE49-F238E27FC236}">
              <a16:creationId xmlns:a16="http://schemas.microsoft.com/office/drawing/2014/main" id="{97774964-4614-494C-9017-49DD4995D9F9}"/>
            </a:ext>
          </a:extLst>
        </xdr:cNvPr>
        <xdr:cNvSpPr/>
      </xdr:nvSpPr>
      <xdr:spPr>
        <a:xfrm>
          <a:off x="14541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0" name="フローチャート: 判断 519">
          <a:extLst>
            <a:ext uri="{FF2B5EF4-FFF2-40B4-BE49-F238E27FC236}">
              <a16:creationId xmlns:a16="http://schemas.microsoft.com/office/drawing/2014/main" id="{06B8CE0E-60D0-498A-9490-341034CCCD94}"/>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118745</xdr:rowOff>
    </xdr:from>
    <xdr:to>
      <xdr:col>67</xdr:col>
      <xdr:colOff>101600</xdr:colOff>
      <xdr:row>37</xdr:row>
      <xdr:rowOff>48895</xdr:rowOff>
    </xdr:to>
    <xdr:sp macro="" textlink="">
      <xdr:nvSpPr>
        <xdr:cNvPr id="521" name="フローチャート: 判断 520">
          <a:extLst>
            <a:ext uri="{FF2B5EF4-FFF2-40B4-BE49-F238E27FC236}">
              <a16:creationId xmlns:a16="http://schemas.microsoft.com/office/drawing/2014/main" id="{F349BBED-6DA4-4F54-8D47-8BA877BE2214}"/>
            </a:ext>
          </a:extLst>
        </xdr:cNvPr>
        <xdr:cNvSpPr/>
      </xdr:nvSpPr>
      <xdr:spPr>
        <a:xfrm>
          <a:off x="12763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E2EBE54-065B-4B1B-9257-51F4440091E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1B324C3-2C5B-4DDA-A237-17D1AA186C1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2C3D098-48F3-456E-9AF6-CF710B05F9F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96FBBFA5-9312-4C96-B0DB-E71D1106997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24C0B44-7DD4-4D48-B0A7-2566C8081CF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88265</xdr:rowOff>
    </xdr:from>
    <xdr:to>
      <xdr:col>85</xdr:col>
      <xdr:colOff>177800</xdr:colOff>
      <xdr:row>35</xdr:row>
      <xdr:rowOff>18415</xdr:rowOff>
    </xdr:to>
    <xdr:sp macro="" textlink="">
      <xdr:nvSpPr>
        <xdr:cNvPr id="527" name="楕円 526">
          <a:extLst>
            <a:ext uri="{FF2B5EF4-FFF2-40B4-BE49-F238E27FC236}">
              <a16:creationId xmlns:a16="http://schemas.microsoft.com/office/drawing/2014/main" id="{07EB0795-5E55-434E-8A07-D45B44AF2470}"/>
            </a:ext>
          </a:extLst>
        </xdr:cNvPr>
        <xdr:cNvSpPr/>
      </xdr:nvSpPr>
      <xdr:spPr>
        <a:xfrm>
          <a:off x="162687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39387</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DA259F69-9442-4316-9895-62000E7B569D}"/>
            </a:ext>
          </a:extLst>
        </xdr:cNvPr>
        <xdr:cNvSpPr txBox="1"/>
      </xdr:nvSpPr>
      <xdr:spPr>
        <a:xfrm>
          <a:off x="16357600" y="586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44450</xdr:rowOff>
    </xdr:from>
    <xdr:to>
      <xdr:col>81</xdr:col>
      <xdr:colOff>101600</xdr:colOff>
      <xdr:row>34</xdr:row>
      <xdr:rowOff>146050</xdr:rowOff>
    </xdr:to>
    <xdr:sp macro="" textlink="">
      <xdr:nvSpPr>
        <xdr:cNvPr id="529" name="楕円 528">
          <a:extLst>
            <a:ext uri="{FF2B5EF4-FFF2-40B4-BE49-F238E27FC236}">
              <a16:creationId xmlns:a16="http://schemas.microsoft.com/office/drawing/2014/main" id="{9C142560-E87F-4F02-97A6-63B18876A6E2}"/>
            </a:ext>
          </a:extLst>
        </xdr:cNvPr>
        <xdr:cNvSpPr/>
      </xdr:nvSpPr>
      <xdr:spPr>
        <a:xfrm>
          <a:off x="15430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95250</xdr:rowOff>
    </xdr:from>
    <xdr:to>
      <xdr:col>85</xdr:col>
      <xdr:colOff>127000</xdr:colOff>
      <xdr:row>34</xdr:row>
      <xdr:rowOff>139065</xdr:rowOff>
    </xdr:to>
    <xdr:cxnSp macro="">
      <xdr:nvCxnSpPr>
        <xdr:cNvPr id="530" name="直線コネクタ 529">
          <a:extLst>
            <a:ext uri="{FF2B5EF4-FFF2-40B4-BE49-F238E27FC236}">
              <a16:creationId xmlns:a16="http://schemas.microsoft.com/office/drawing/2014/main" id="{C6696472-CAB3-4E8E-9265-540A1DDE9987}"/>
            </a:ext>
          </a:extLst>
        </xdr:cNvPr>
        <xdr:cNvCxnSpPr/>
      </xdr:nvCxnSpPr>
      <xdr:spPr>
        <a:xfrm>
          <a:off x="15481300" y="59245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76835</xdr:rowOff>
    </xdr:from>
    <xdr:to>
      <xdr:col>76</xdr:col>
      <xdr:colOff>165100</xdr:colOff>
      <xdr:row>37</xdr:row>
      <xdr:rowOff>6985</xdr:rowOff>
    </xdr:to>
    <xdr:sp macro="" textlink="">
      <xdr:nvSpPr>
        <xdr:cNvPr id="531" name="楕円 530">
          <a:extLst>
            <a:ext uri="{FF2B5EF4-FFF2-40B4-BE49-F238E27FC236}">
              <a16:creationId xmlns:a16="http://schemas.microsoft.com/office/drawing/2014/main" id="{85025DD3-7CC4-4297-8553-19F12BF6FD5C}"/>
            </a:ext>
          </a:extLst>
        </xdr:cNvPr>
        <xdr:cNvSpPr/>
      </xdr:nvSpPr>
      <xdr:spPr>
        <a:xfrm>
          <a:off x="14541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95250</xdr:rowOff>
    </xdr:from>
    <xdr:to>
      <xdr:col>81</xdr:col>
      <xdr:colOff>50800</xdr:colOff>
      <xdr:row>36</xdr:row>
      <xdr:rowOff>127635</xdr:rowOff>
    </xdr:to>
    <xdr:cxnSp macro="">
      <xdr:nvCxnSpPr>
        <xdr:cNvPr id="532" name="直線コネクタ 531">
          <a:extLst>
            <a:ext uri="{FF2B5EF4-FFF2-40B4-BE49-F238E27FC236}">
              <a16:creationId xmlns:a16="http://schemas.microsoft.com/office/drawing/2014/main" id="{5CE39668-0A54-412B-8693-392AAD84E015}"/>
            </a:ext>
          </a:extLst>
        </xdr:cNvPr>
        <xdr:cNvCxnSpPr/>
      </xdr:nvCxnSpPr>
      <xdr:spPr>
        <a:xfrm flipV="1">
          <a:off x="14592300" y="5924550"/>
          <a:ext cx="889000" cy="3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23495</xdr:rowOff>
    </xdr:from>
    <xdr:to>
      <xdr:col>72</xdr:col>
      <xdr:colOff>38100</xdr:colOff>
      <xdr:row>36</xdr:row>
      <xdr:rowOff>125095</xdr:rowOff>
    </xdr:to>
    <xdr:sp macro="" textlink="">
      <xdr:nvSpPr>
        <xdr:cNvPr id="533" name="楕円 532">
          <a:extLst>
            <a:ext uri="{FF2B5EF4-FFF2-40B4-BE49-F238E27FC236}">
              <a16:creationId xmlns:a16="http://schemas.microsoft.com/office/drawing/2014/main" id="{213F81A5-27B5-4662-9BC3-CCE1D819BE78}"/>
            </a:ext>
          </a:extLst>
        </xdr:cNvPr>
        <xdr:cNvSpPr/>
      </xdr:nvSpPr>
      <xdr:spPr>
        <a:xfrm>
          <a:off x="13652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74295</xdr:rowOff>
    </xdr:from>
    <xdr:to>
      <xdr:col>76</xdr:col>
      <xdr:colOff>114300</xdr:colOff>
      <xdr:row>36</xdr:row>
      <xdr:rowOff>127635</xdr:rowOff>
    </xdr:to>
    <xdr:cxnSp macro="">
      <xdr:nvCxnSpPr>
        <xdr:cNvPr id="534" name="直線コネクタ 533">
          <a:extLst>
            <a:ext uri="{FF2B5EF4-FFF2-40B4-BE49-F238E27FC236}">
              <a16:creationId xmlns:a16="http://schemas.microsoft.com/office/drawing/2014/main" id="{777D2910-B5A9-4A1F-A31F-B723BF59DAB1}"/>
            </a:ext>
          </a:extLst>
        </xdr:cNvPr>
        <xdr:cNvCxnSpPr/>
      </xdr:nvCxnSpPr>
      <xdr:spPr>
        <a:xfrm>
          <a:off x="13703300" y="62464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147320</xdr:rowOff>
    </xdr:from>
    <xdr:to>
      <xdr:col>67</xdr:col>
      <xdr:colOff>101600</xdr:colOff>
      <xdr:row>36</xdr:row>
      <xdr:rowOff>77470</xdr:rowOff>
    </xdr:to>
    <xdr:sp macro="" textlink="">
      <xdr:nvSpPr>
        <xdr:cNvPr id="535" name="楕円 534">
          <a:extLst>
            <a:ext uri="{FF2B5EF4-FFF2-40B4-BE49-F238E27FC236}">
              <a16:creationId xmlns:a16="http://schemas.microsoft.com/office/drawing/2014/main" id="{5523E287-F306-4C28-A827-9FA831E5396F}"/>
            </a:ext>
          </a:extLst>
        </xdr:cNvPr>
        <xdr:cNvSpPr/>
      </xdr:nvSpPr>
      <xdr:spPr>
        <a:xfrm>
          <a:off x="12763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26670</xdr:rowOff>
    </xdr:from>
    <xdr:to>
      <xdr:col>71</xdr:col>
      <xdr:colOff>177800</xdr:colOff>
      <xdr:row>36</xdr:row>
      <xdr:rowOff>74295</xdr:rowOff>
    </xdr:to>
    <xdr:cxnSp macro="">
      <xdr:nvCxnSpPr>
        <xdr:cNvPr id="536" name="直線コネクタ 535">
          <a:extLst>
            <a:ext uri="{FF2B5EF4-FFF2-40B4-BE49-F238E27FC236}">
              <a16:creationId xmlns:a16="http://schemas.microsoft.com/office/drawing/2014/main" id="{DB33EF66-4D2C-4907-97BD-6113DC8DD2EA}"/>
            </a:ext>
          </a:extLst>
        </xdr:cNvPr>
        <xdr:cNvCxnSpPr/>
      </xdr:nvCxnSpPr>
      <xdr:spPr>
        <a:xfrm>
          <a:off x="12814300" y="61988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7637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7A217BE6-CD16-4D18-A393-392CECF50A49}"/>
            </a:ext>
          </a:extLst>
        </xdr:cNvPr>
        <xdr:cNvSpPr txBox="1"/>
      </xdr:nvSpPr>
      <xdr:spPr>
        <a:xfrm>
          <a:off x="152660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108602</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8CCBF17A-5497-421D-A0FD-379592BF1C6E}"/>
            </a:ext>
          </a:extLst>
        </xdr:cNvPr>
        <xdr:cNvSpPr txBox="1"/>
      </xdr:nvSpPr>
      <xdr:spPr>
        <a:xfrm>
          <a:off x="14389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DA058850-0908-49A7-897B-F8AD736B1B66}"/>
            </a:ext>
          </a:extLst>
        </xdr:cNvPr>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40022</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A14F869F-BA86-4814-AC23-BA2D74E584AC}"/>
            </a:ext>
          </a:extLst>
        </xdr:cNvPr>
        <xdr:cNvSpPr txBox="1"/>
      </xdr:nvSpPr>
      <xdr:spPr>
        <a:xfrm>
          <a:off x="12611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162577</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6CC3973A-185A-458C-903F-28AB2EBCB7DE}"/>
            </a:ext>
          </a:extLst>
        </xdr:cNvPr>
        <xdr:cNvSpPr txBox="1"/>
      </xdr:nvSpPr>
      <xdr:spPr>
        <a:xfrm>
          <a:off x="1526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23512</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188A78DF-91F1-4E0F-B639-7BDA5A3983A5}"/>
            </a:ext>
          </a:extLst>
        </xdr:cNvPr>
        <xdr:cNvSpPr txBox="1"/>
      </xdr:nvSpPr>
      <xdr:spPr>
        <a:xfrm>
          <a:off x="14389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141622</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5FC2B0D4-D764-4822-9514-BA89818ACBA3}"/>
            </a:ext>
          </a:extLst>
        </xdr:cNvPr>
        <xdr:cNvSpPr txBox="1"/>
      </xdr:nvSpPr>
      <xdr:spPr>
        <a:xfrm>
          <a:off x="13500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93997</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E2E45B5D-2EA7-4E9F-9833-B85C852D97D6}"/>
            </a:ext>
          </a:extLst>
        </xdr:cNvPr>
        <xdr:cNvSpPr txBox="1"/>
      </xdr:nvSpPr>
      <xdr:spPr>
        <a:xfrm>
          <a:off x="12611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24455567-5DE1-4A73-93D2-11D8219835B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2213D933-610A-4371-9D15-2D92B30A6AF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15FE43BC-43E5-42AA-842A-630DD1D72E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7B070F17-3833-4293-9331-0B2E14276E7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3701D68-63EE-4EE3-ACEB-9813B803206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D317517-0976-491A-BB5C-00E57B99741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E42A52B1-DF16-4439-884B-6D50788B80B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688F2400-26FD-4962-948C-2DD44D8638F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46FE4842-6680-431A-9529-8039A403716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F3F9C6C-DEDE-4621-AC71-49C3145B6BF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7D512CB9-813F-44E5-BE67-F2EC9198AF6C}"/>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8FE344B4-DAF9-4978-A61F-1074D71C1E2E}"/>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C13E1101-2A80-4677-9E17-28F82B310A9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AF3B1820-CE17-470F-A955-C4CE6379606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03E03E79-2228-4040-9F1D-71506934C9DE}"/>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64816433-1F0D-4543-99B1-C75A898BDAA8}"/>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7FCA8428-9B08-4E5A-AB31-DD10B4ADD79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5698EC73-C51C-460C-B17D-EC86EF50D76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EA230B5A-45F1-4DC6-BE1A-D6EADA51743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9380</xdr:rowOff>
    </xdr:from>
    <xdr:to>
      <xdr:col>116</xdr:col>
      <xdr:colOff>62864</xdr:colOff>
      <xdr:row>41</xdr:row>
      <xdr:rowOff>10444</xdr:rowOff>
    </xdr:to>
    <xdr:cxnSp macro="">
      <xdr:nvCxnSpPr>
        <xdr:cNvPr id="564" name="直線コネクタ 563">
          <a:extLst>
            <a:ext uri="{FF2B5EF4-FFF2-40B4-BE49-F238E27FC236}">
              <a16:creationId xmlns:a16="http://schemas.microsoft.com/office/drawing/2014/main" id="{214B21F6-4DCF-4EF3-8F69-B7A173C69FC9}"/>
            </a:ext>
          </a:extLst>
        </xdr:cNvPr>
        <xdr:cNvCxnSpPr/>
      </xdr:nvCxnSpPr>
      <xdr:spPr>
        <a:xfrm flipV="1">
          <a:off x="22160864" y="5838680"/>
          <a:ext cx="0" cy="120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14271</xdr:rowOff>
    </xdr:from>
    <xdr:ext cx="469744" cy="259045"/>
    <xdr:sp macro="" textlink="">
      <xdr:nvSpPr>
        <xdr:cNvPr id="565" name="【一般廃棄物処理施設】&#10;一人当たり有形固定資産（償却資産）額最小値テキスト">
          <a:extLst>
            <a:ext uri="{FF2B5EF4-FFF2-40B4-BE49-F238E27FC236}">
              <a16:creationId xmlns:a16="http://schemas.microsoft.com/office/drawing/2014/main" id="{023A8F83-8CFF-4B04-9740-DEF4C5FA407D}"/>
            </a:ext>
          </a:extLst>
        </xdr:cNvPr>
        <xdr:cNvSpPr txBox="1"/>
      </xdr:nvSpPr>
      <xdr:spPr>
        <a:xfrm>
          <a:off x="22199600" y="704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10444</xdr:rowOff>
    </xdr:from>
    <xdr:to>
      <xdr:col>116</xdr:col>
      <xdr:colOff>152400</xdr:colOff>
      <xdr:row>41</xdr:row>
      <xdr:rowOff>10444</xdr:rowOff>
    </xdr:to>
    <xdr:cxnSp macro="">
      <xdr:nvCxnSpPr>
        <xdr:cNvPr id="566" name="直線コネクタ 565">
          <a:extLst>
            <a:ext uri="{FF2B5EF4-FFF2-40B4-BE49-F238E27FC236}">
              <a16:creationId xmlns:a16="http://schemas.microsoft.com/office/drawing/2014/main" id="{D4590D78-E46C-4336-B935-053F19BA9ACE}"/>
            </a:ext>
          </a:extLst>
        </xdr:cNvPr>
        <xdr:cNvCxnSpPr/>
      </xdr:nvCxnSpPr>
      <xdr:spPr>
        <a:xfrm>
          <a:off x="22072600" y="7039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127507</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9F95DB8C-F552-4A00-BB3F-C86D92246213}"/>
            </a:ext>
          </a:extLst>
        </xdr:cNvPr>
        <xdr:cNvSpPr txBox="1"/>
      </xdr:nvSpPr>
      <xdr:spPr>
        <a:xfrm>
          <a:off x="22199600" y="561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9380</xdr:rowOff>
    </xdr:from>
    <xdr:to>
      <xdr:col>116</xdr:col>
      <xdr:colOff>152400</xdr:colOff>
      <xdr:row>34</xdr:row>
      <xdr:rowOff>9380</xdr:rowOff>
    </xdr:to>
    <xdr:cxnSp macro="">
      <xdr:nvCxnSpPr>
        <xdr:cNvPr id="568" name="直線コネクタ 567">
          <a:extLst>
            <a:ext uri="{FF2B5EF4-FFF2-40B4-BE49-F238E27FC236}">
              <a16:creationId xmlns:a16="http://schemas.microsoft.com/office/drawing/2014/main" id="{E57E4B6E-F450-4792-A78C-8800A8B00CED}"/>
            </a:ext>
          </a:extLst>
        </xdr:cNvPr>
        <xdr:cNvCxnSpPr/>
      </xdr:nvCxnSpPr>
      <xdr:spPr>
        <a:xfrm>
          <a:off x="22072600" y="58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149914</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740E917A-4DD6-4DEA-AF42-1EF054203A5E}"/>
            </a:ext>
          </a:extLst>
        </xdr:cNvPr>
        <xdr:cNvSpPr txBox="1"/>
      </xdr:nvSpPr>
      <xdr:spPr>
        <a:xfrm>
          <a:off x="22199600" y="6493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xdr:rowOff>
    </xdr:from>
    <xdr:to>
      <xdr:col>116</xdr:col>
      <xdr:colOff>114300</xdr:colOff>
      <xdr:row>38</xdr:row>
      <xdr:rowOff>101637</xdr:rowOff>
    </xdr:to>
    <xdr:sp macro="" textlink="">
      <xdr:nvSpPr>
        <xdr:cNvPr id="570" name="フローチャート: 判断 569">
          <a:extLst>
            <a:ext uri="{FF2B5EF4-FFF2-40B4-BE49-F238E27FC236}">
              <a16:creationId xmlns:a16="http://schemas.microsoft.com/office/drawing/2014/main" id="{6C325EA1-40C4-420E-BB07-414DBE2CEA6E}"/>
            </a:ext>
          </a:extLst>
        </xdr:cNvPr>
        <xdr:cNvSpPr/>
      </xdr:nvSpPr>
      <xdr:spPr>
        <a:xfrm>
          <a:off x="221107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13256</xdr:rowOff>
    </xdr:from>
    <xdr:to>
      <xdr:col>112</xdr:col>
      <xdr:colOff>38100</xdr:colOff>
      <xdr:row>38</xdr:row>
      <xdr:rowOff>114856</xdr:rowOff>
    </xdr:to>
    <xdr:sp macro="" textlink="">
      <xdr:nvSpPr>
        <xdr:cNvPr id="571" name="フローチャート: 判断 570">
          <a:extLst>
            <a:ext uri="{FF2B5EF4-FFF2-40B4-BE49-F238E27FC236}">
              <a16:creationId xmlns:a16="http://schemas.microsoft.com/office/drawing/2014/main" id="{2D59971E-16B8-4D1C-84D0-F1C56F9F112A}"/>
            </a:ext>
          </a:extLst>
        </xdr:cNvPr>
        <xdr:cNvSpPr/>
      </xdr:nvSpPr>
      <xdr:spPr>
        <a:xfrm>
          <a:off x="21272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37670</xdr:rowOff>
    </xdr:from>
    <xdr:to>
      <xdr:col>107</xdr:col>
      <xdr:colOff>101600</xdr:colOff>
      <xdr:row>38</xdr:row>
      <xdr:rowOff>139270</xdr:rowOff>
    </xdr:to>
    <xdr:sp macro="" textlink="">
      <xdr:nvSpPr>
        <xdr:cNvPr id="572" name="フローチャート: 判断 571">
          <a:extLst>
            <a:ext uri="{FF2B5EF4-FFF2-40B4-BE49-F238E27FC236}">
              <a16:creationId xmlns:a16="http://schemas.microsoft.com/office/drawing/2014/main" id="{82A453D1-9A0B-486B-8E3B-5F485C573F5D}"/>
            </a:ext>
          </a:extLst>
        </xdr:cNvPr>
        <xdr:cNvSpPr/>
      </xdr:nvSpPr>
      <xdr:spPr>
        <a:xfrm>
          <a:off x="20383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46386</xdr:rowOff>
    </xdr:from>
    <xdr:to>
      <xdr:col>102</xdr:col>
      <xdr:colOff>165100</xdr:colOff>
      <xdr:row>38</xdr:row>
      <xdr:rowOff>147986</xdr:rowOff>
    </xdr:to>
    <xdr:sp macro="" textlink="">
      <xdr:nvSpPr>
        <xdr:cNvPr id="573" name="フローチャート: 判断 572">
          <a:extLst>
            <a:ext uri="{FF2B5EF4-FFF2-40B4-BE49-F238E27FC236}">
              <a16:creationId xmlns:a16="http://schemas.microsoft.com/office/drawing/2014/main" id="{B9AEC11B-C672-425E-AFE7-8F6803EBAE97}"/>
            </a:ext>
          </a:extLst>
        </xdr:cNvPr>
        <xdr:cNvSpPr/>
      </xdr:nvSpPr>
      <xdr:spPr>
        <a:xfrm>
          <a:off x="19494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54426</xdr:rowOff>
    </xdr:from>
    <xdr:to>
      <xdr:col>98</xdr:col>
      <xdr:colOff>38100</xdr:colOff>
      <xdr:row>38</xdr:row>
      <xdr:rowOff>156026</xdr:rowOff>
    </xdr:to>
    <xdr:sp macro="" textlink="">
      <xdr:nvSpPr>
        <xdr:cNvPr id="574" name="フローチャート: 判断 573">
          <a:extLst>
            <a:ext uri="{FF2B5EF4-FFF2-40B4-BE49-F238E27FC236}">
              <a16:creationId xmlns:a16="http://schemas.microsoft.com/office/drawing/2014/main" id="{F1801CE9-2378-4A9F-8420-ADAD97FDE67F}"/>
            </a:ext>
          </a:extLst>
        </xdr:cNvPr>
        <xdr:cNvSpPr/>
      </xdr:nvSpPr>
      <xdr:spPr>
        <a:xfrm>
          <a:off x="18605500" y="65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52201BE6-20D6-4408-A3C0-ADD91C660E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9A31870F-2B0B-4D25-B6A3-20723554DAA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A3ED5D10-4853-4F1C-AE7C-5A10C02708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8D472B37-AEB5-4B99-B132-18BF92F97E5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81D1AE5-9DCF-4730-801A-2B3CC834DDD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37933</xdr:rowOff>
    </xdr:from>
    <xdr:to>
      <xdr:col>116</xdr:col>
      <xdr:colOff>114300</xdr:colOff>
      <xdr:row>37</xdr:row>
      <xdr:rowOff>139533</xdr:rowOff>
    </xdr:to>
    <xdr:sp macro="" textlink="">
      <xdr:nvSpPr>
        <xdr:cNvPr id="580" name="楕円 579">
          <a:extLst>
            <a:ext uri="{FF2B5EF4-FFF2-40B4-BE49-F238E27FC236}">
              <a16:creationId xmlns:a16="http://schemas.microsoft.com/office/drawing/2014/main" id="{AFB9C97D-A99D-43AD-B5A6-E196E215C8F8}"/>
            </a:ext>
          </a:extLst>
        </xdr:cNvPr>
        <xdr:cNvSpPr/>
      </xdr:nvSpPr>
      <xdr:spPr>
        <a:xfrm>
          <a:off x="22110700" y="63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60810</xdr:rowOff>
    </xdr:from>
    <xdr:ext cx="599010" cy="259045"/>
    <xdr:sp macro="" textlink="">
      <xdr:nvSpPr>
        <xdr:cNvPr id="581" name="【一般廃棄物処理施設】&#10;一人当たり有形固定資産（償却資産）額該当値テキスト">
          <a:extLst>
            <a:ext uri="{FF2B5EF4-FFF2-40B4-BE49-F238E27FC236}">
              <a16:creationId xmlns:a16="http://schemas.microsoft.com/office/drawing/2014/main" id="{5EE23661-43CF-4FCC-B462-CDD5F83F673E}"/>
            </a:ext>
          </a:extLst>
        </xdr:cNvPr>
        <xdr:cNvSpPr txBox="1"/>
      </xdr:nvSpPr>
      <xdr:spPr>
        <a:xfrm>
          <a:off x="22199600" y="623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26714</xdr:rowOff>
    </xdr:from>
    <xdr:to>
      <xdr:col>112</xdr:col>
      <xdr:colOff>38100</xdr:colOff>
      <xdr:row>37</xdr:row>
      <xdr:rowOff>128314</xdr:rowOff>
    </xdr:to>
    <xdr:sp macro="" textlink="">
      <xdr:nvSpPr>
        <xdr:cNvPr id="582" name="楕円 581">
          <a:extLst>
            <a:ext uri="{FF2B5EF4-FFF2-40B4-BE49-F238E27FC236}">
              <a16:creationId xmlns:a16="http://schemas.microsoft.com/office/drawing/2014/main" id="{8CF686A1-1D56-4196-9424-336779F82B0E}"/>
            </a:ext>
          </a:extLst>
        </xdr:cNvPr>
        <xdr:cNvSpPr/>
      </xdr:nvSpPr>
      <xdr:spPr>
        <a:xfrm>
          <a:off x="21272500" y="63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77514</xdr:rowOff>
    </xdr:from>
    <xdr:to>
      <xdr:col>116</xdr:col>
      <xdr:colOff>63500</xdr:colOff>
      <xdr:row>37</xdr:row>
      <xdr:rowOff>88733</xdr:rowOff>
    </xdr:to>
    <xdr:cxnSp macro="">
      <xdr:nvCxnSpPr>
        <xdr:cNvPr id="583" name="直線コネクタ 582">
          <a:extLst>
            <a:ext uri="{FF2B5EF4-FFF2-40B4-BE49-F238E27FC236}">
              <a16:creationId xmlns:a16="http://schemas.microsoft.com/office/drawing/2014/main" id="{D3737E93-3D9D-4D94-90DA-BBD1C75EEDCE}"/>
            </a:ext>
          </a:extLst>
        </xdr:cNvPr>
        <xdr:cNvCxnSpPr/>
      </xdr:nvCxnSpPr>
      <xdr:spPr>
        <a:xfrm>
          <a:off x="21323300" y="6421164"/>
          <a:ext cx="838200" cy="1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49500</xdr:rowOff>
    </xdr:from>
    <xdr:to>
      <xdr:col>107</xdr:col>
      <xdr:colOff>101600</xdr:colOff>
      <xdr:row>35</xdr:row>
      <xdr:rowOff>151100</xdr:rowOff>
    </xdr:to>
    <xdr:sp macro="" textlink="">
      <xdr:nvSpPr>
        <xdr:cNvPr id="584" name="楕円 583">
          <a:extLst>
            <a:ext uri="{FF2B5EF4-FFF2-40B4-BE49-F238E27FC236}">
              <a16:creationId xmlns:a16="http://schemas.microsoft.com/office/drawing/2014/main" id="{378C0568-6468-45F9-9333-B90B0050B67C}"/>
            </a:ext>
          </a:extLst>
        </xdr:cNvPr>
        <xdr:cNvSpPr/>
      </xdr:nvSpPr>
      <xdr:spPr>
        <a:xfrm>
          <a:off x="20383500" y="605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100300</xdr:rowOff>
    </xdr:from>
    <xdr:to>
      <xdr:col>111</xdr:col>
      <xdr:colOff>177800</xdr:colOff>
      <xdr:row>37</xdr:row>
      <xdr:rowOff>77514</xdr:rowOff>
    </xdr:to>
    <xdr:cxnSp macro="">
      <xdr:nvCxnSpPr>
        <xdr:cNvPr id="585" name="直線コネクタ 584">
          <a:extLst>
            <a:ext uri="{FF2B5EF4-FFF2-40B4-BE49-F238E27FC236}">
              <a16:creationId xmlns:a16="http://schemas.microsoft.com/office/drawing/2014/main" id="{9E3B6D7D-B92C-47E0-9DE6-60DE7CEA55DC}"/>
            </a:ext>
          </a:extLst>
        </xdr:cNvPr>
        <xdr:cNvCxnSpPr/>
      </xdr:nvCxnSpPr>
      <xdr:spPr>
        <a:xfrm>
          <a:off x="20434300" y="6101050"/>
          <a:ext cx="889000" cy="32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67800</xdr:rowOff>
    </xdr:from>
    <xdr:to>
      <xdr:col>102</xdr:col>
      <xdr:colOff>165100</xdr:colOff>
      <xdr:row>35</xdr:row>
      <xdr:rowOff>169400</xdr:rowOff>
    </xdr:to>
    <xdr:sp macro="" textlink="">
      <xdr:nvSpPr>
        <xdr:cNvPr id="586" name="楕円 585">
          <a:extLst>
            <a:ext uri="{FF2B5EF4-FFF2-40B4-BE49-F238E27FC236}">
              <a16:creationId xmlns:a16="http://schemas.microsoft.com/office/drawing/2014/main" id="{BB558B1E-0E0C-48EE-A7ED-A2DC325A9EFA}"/>
            </a:ext>
          </a:extLst>
        </xdr:cNvPr>
        <xdr:cNvSpPr/>
      </xdr:nvSpPr>
      <xdr:spPr>
        <a:xfrm>
          <a:off x="19494500" y="60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100300</xdr:rowOff>
    </xdr:from>
    <xdr:to>
      <xdr:col>107</xdr:col>
      <xdr:colOff>50800</xdr:colOff>
      <xdr:row>35</xdr:row>
      <xdr:rowOff>118600</xdr:rowOff>
    </xdr:to>
    <xdr:cxnSp macro="">
      <xdr:nvCxnSpPr>
        <xdr:cNvPr id="587" name="直線コネクタ 586">
          <a:extLst>
            <a:ext uri="{FF2B5EF4-FFF2-40B4-BE49-F238E27FC236}">
              <a16:creationId xmlns:a16="http://schemas.microsoft.com/office/drawing/2014/main" id="{03CC72CB-47CB-4D71-8E4E-7D80764ACEFA}"/>
            </a:ext>
          </a:extLst>
        </xdr:cNvPr>
        <xdr:cNvCxnSpPr/>
      </xdr:nvCxnSpPr>
      <xdr:spPr>
        <a:xfrm flipV="1">
          <a:off x="19545300" y="6101050"/>
          <a:ext cx="889000" cy="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73058</xdr:rowOff>
    </xdr:from>
    <xdr:to>
      <xdr:col>98</xdr:col>
      <xdr:colOff>38100</xdr:colOff>
      <xdr:row>36</xdr:row>
      <xdr:rowOff>3208</xdr:rowOff>
    </xdr:to>
    <xdr:sp macro="" textlink="">
      <xdr:nvSpPr>
        <xdr:cNvPr id="588" name="楕円 587">
          <a:extLst>
            <a:ext uri="{FF2B5EF4-FFF2-40B4-BE49-F238E27FC236}">
              <a16:creationId xmlns:a16="http://schemas.microsoft.com/office/drawing/2014/main" id="{EE30F212-7E71-4347-8FF1-3EF1C6F8E2A4}"/>
            </a:ext>
          </a:extLst>
        </xdr:cNvPr>
        <xdr:cNvSpPr/>
      </xdr:nvSpPr>
      <xdr:spPr>
        <a:xfrm>
          <a:off x="18605500" y="607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118600</xdr:rowOff>
    </xdr:from>
    <xdr:to>
      <xdr:col>102</xdr:col>
      <xdr:colOff>114300</xdr:colOff>
      <xdr:row>35</xdr:row>
      <xdr:rowOff>123858</xdr:rowOff>
    </xdr:to>
    <xdr:cxnSp macro="">
      <xdr:nvCxnSpPr>
        <xdr:cNvPr id="589" name="直線コネクタ 588">
          <a:extLst>
            <a:ext uri="{FF2B5EF4-FFF2-40B4-BE49-F238E27FC236}">
              <a16:creationId xmlns:a16="http://schemas.microsoft.com/office/drawing/2014/main" id="{513AE06A-BACB-4482-A109-517EA6D07131}"/>
            </a:ext>
          </a:extLst>
        </xdr:cNvPr>
        <xdr:cNvCxnSpPr/>
      </xdr:nvCxnSpPr>
      <xdr:spPr>
        <a:xfrm flipV="1">
          <a:off x="18656300" y="6119350"/>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105983</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49C48DB3-39A2-459B-B40A-F9CAA0BB28DD}"/>
            </a:ext>
          </a:extLst>
        </xdr:cNvPr>
        <xdr:cNvSpPr txBox="1"/>
      </xdr:nvSpPr>
      <xdr:spPr>
        <a:xfrm>
          <a:off x="21043411" y="662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130397</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801D322D-FC4E-48DE-A6AD-8C83A318A6D5}"/>
            </a:ext>
          </a:extLst>
        </xdr:cNvPr>
        <xdr:cNvSpPr txBox="1"/>
      </xdr:nvSpPr>
      <xdr:spPr>
        <a:xfrm>
          <a:off x="20167111" y="664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139113</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156BF625-12BA-48C9-9CBB-755FF7A32884}"/>
            </a:ext>
          </a:extLst>
        </xdr:cNvPr>
        <xdr:cNvSpPr txBox="1"/>
      </xdr:nvSpPr>
      <xdr:spPr>
        <a:xfrm>
          <a:off x="19278111" y="66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147153</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A6B27039-4796-4C8B-A1D6-24702B827CF8}"/>
            </a:ext>
          </a:extLst>
        </xdr:cNvPr>
        <xdr:cNvSpPr txBox="1"/>
      </xdr:nvSpPr>
      <xdr:spPr>
        <a:xfrm>
          <a:off x="18389111" y="66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144841</xdr:rowOff>
    </xdr:from>
    <xdr:ext cx="599010" cy="259045"/>
    <xdr:sp macro="" textlink="">
      <xdr:nvSpPr>
        <xdr:cNvPr id="594" name="n_1mainValue【一般廃棄物処理施設】&#10;一人当たり有形固定資産（償却資産）額">
          <a:extLst>
            <a:ext uri="{FF2B5EF4-FFF2-40B4-BE49-F238E27FC236}">
              <a16:creationId xmlns:a16="http://schemas.microsoft.com/office/drawing/2014/main" id="{49DB4D69-69FC-470D-B0E3-5285C12DBA9B}"/>
            </a:ext>
          </a:extLst>
        </xdr:cNvPr>
        <xdr:cNvSpPr txBox="1"/>
      </xdr:nvSpPr>
      <xdr:spPr>
        <a:xfrm>
          <a:off x="21011095" y="614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167627</xdr:rowOff>
    </xdr:from>
    <xdr:ext cx="599010" cy="259045"/>
    <xdr:sp macro="" textlink="">
      <xdr:nvSpPr>
        <xdr:cNvPr id="595" name="n_2mainValue【一般廃棄物処理施設】&#10;一人当たり有形固定資産（償却資産）額">
          <a:extLst>
            <a:ext uri="{FF2B5EF4-FFF2-40B4-BE49-F238E27FC236}">
              <a16:creationId xmlns:a16="http://schemas.microsoft.com/office/drawing/2014/main" id="{2DFFF27D-1904-462E-B68F-B536CDB6EB51}"/>
            </a:ext>
          </a:extLst>
        </xdr:cNvPr>
        <xdr:cNvSpPr txBox="1"/>
      </xdr:nvSpPr>
      <xdr:spPr>
        <a:xfrm>
          <a:off x="20134795" y="582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14477</xdr:rowOff>
    </xdr:from>
    <xdr:ext cx="599010" cy="259045"/>
    <xdr:sp macro="" textlink="">
      <xdr:nvSpPr>
        <xdr:cNvPr id="596" name="n_3mainValue【一般廃棄物処理施設】&#10;一人当たり有形固定資産（償却資産）額">
          <a:extLst>
            <a:ext uri="{FF2B5EF4-FFF2-40B4-BE49-F238E27FC236}">
              <a16:creationId xmlns:a16="http://schemas.microsoft.com/office/drawing/2014/main" id="{6F7645FF-9EE7-4956-A3DB-6DF97DD21576}"/>
            </a:ext>
          </a:extLst>
        </xdr:cNvPr>
        <xdr:cNvSpPr txBox="1"/>
      </xdr:nvSpPr>
      <xdr:spPr>
        <a:xfrm>
          <a:off x="19245795" y="584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19735</xdr:rowOff>
    </xdr:from>
    <xdr:ext cx="599010" cy="259045"/>
    <xdr:sp macro="" textlink="">
      <xdr:nvSpPr>
        <xdr:cNvPr id="597" name="n_4mainValue【一般廃棄物処理施設】&#10;一人当たり有形固定資産（償却資産）額">
          <a:extLst>
            <a:ext uri="{FF2B5EF4-FFF2-40B4-BE49-F238E27FC236}">
              <a16:creationId xmlns:a16="http://schemas.microsoft.com/office/drawing/2014/main" id="{7C45817C-EEE9-4C3C-BDDD-B0870F4BDCB4}"/>
            </a:ext>
          </a:extLst>
        </xdr:cNvPr>
        <xdr:cNvSpPr txBox="1"/>
      </xdr:nvSpPr>
      <xdr:spPr>
        <a:xfrm>
          <a:off x="18356795" y="584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669E131E-3BD0-4357-9906-7FF9C27405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7ACF1729-4210-4D57-B71C-2342DE88784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11D9D374-60D7-4167-B948-A088CB0330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C677ADE0-7A31-4A9E-8882-9567266B733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9931EED0-9836-4F44-8A21-7E321D68A9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93A3A3D5-C8FF-4292-801C-F8B535C4A8D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B450B146-4987-4698-B48F-04BBB52BC91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F5C05E5C-1777-4973-8F1B-3C31D763519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F79127BC-9183-46D4-A96D-D44B55135C4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F5A735E4-0E9B-4FCF-B173-10B347CD230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8" name="テキスト ボックス 607">
          <a:extLst>
            <a:ext uri="{FF2B5EF4-FFF2-40B4-BE49-F238E27FC236}">
              <a16:creationId xmlns:a16="http://schemas.microsoft.com/office/drawing/2014/main" id="{877FAA44-8C25-45A6-B542-9B2AA25CCD33}"/>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E0FA60B8-5345-41BC-B77C-1D5EEA0144A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0" name="テキスト ボックス 609">
          <a:extLst>
            <a:ext uri="{FF2B5EF4-FFF2-40B4-BE49-F238E27FC236}">
              <a16:creationId xmlns:a16="http://schemas.microsoft.com/office/drawing/2014/main" id="{70A4334A-4133-4ECE-A3F1-82F6FA996FE7}"/>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A1946111-AA6E-4A0A-9171-343E510C395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CE307BB6-7DE2-4F88-A3CD-8812E9FF490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414E1AE8-A64B-409A-881D-8A0741B8E80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EF583B2B-389C-4392-9447-A8CEB971139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EFFB6F32-3F64-4899-BECC-518DD2C0F7A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6AB8E8D3-D5CD-4979-9B6A-5C7250035E6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63B68AC7-2405-41A1-912D-098136B422A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170AC57E-C452-4EC3-8D90-A6A9B695A0E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3BCF86D6-5A1D-4AE2-A84D-22C32CD62C6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1BE55426-BB84-407A-9B4E-60E3B849720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6F9F9CEC-BD0F-449D-8693-BA378A1303E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30480</xdr:rowOff>
    </xdr:from>
    <xdr:to>
      <xdr:col>85</xdr:col>
      <xdr:colOff>126364</xdr:colOff>
      <xdr:row>63</xdr:row>
      <xdr:rowOff>121920</xdr:rowOff>
    </xdr:to>
    <xdr:cxnSp macro="">
      <xdr:nvCxnSpPr>
        <xdr:cNvPr id="622" name="直線コネクタ 621">
          <a:extLst>
            <a:ext uri="{FF2B5EF4-FFF2-40B4-BE49-F238E27FC236}">
              <a16:creationId xmlns:a16="http://schemas.microsoft.com/office/drawing/2014/main" id="{D1AAC84D-2120-45EE-968C-C78E78E1F500}"/>
            </a:ext>
          </a:extLst>
        </xdr:cNvPr>
        <xdr:cNvCxnSpPr/>
      </xdr:nvCxnSpPr>
      <xdr:spPr>
        <a:xfrm flipV="1">
          <a:off x="16318864" y="963168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64F28699-238A-4D78-811C-4BE6FA089996}"/>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624" name="直線コネクタ 623">
          <a:extLst>
            <a:ext uri="{FF2B5EF4-FFF2-40B4-BE49-F238E27FC236}">
              <a16:creationId xmlns:a16="http://schemas.microsoft.com/office/drawing/2014/main" id="{CA47C271-3955-48B6-BE3A-0D96C2080352}"/>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148607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57EC559A-65D8-4579-9653-975464E02BA5}"/>
            </a:ext>
          </a:extLst>
        </xdr:cNvPr>
        <xdr:cNvSpPr txBox="1"/>
      </xdr:nvSpPr>
      <xdr:spPr>
        <a:xfrm>
          <a:off x="16357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30480</xdr:rowOff>
    </xdr:from>
    <xdr:to>
      <xdr:col>86</xdr:col>
      <xdr:colOff>25400</xdr:colOff>
      <xdr:row>56</xdr:row>
      <xdr:rowOff>30480</xdr:rowOff>
    </xdr:to>
    <xdr:cxnSp macro="">
      <xdr:nvCxnSpPr>
        <xdr:cNvPr id="626" name="直線コネクタ 625">
          <a:extLst>
            <a:ext uri="{FF2B5EF4-FFF2-40B4-BE49-F238E27FC236}">
              <a16:creationId xmlns:a16="http://schemas.microsoft.com/office/drawing/2014/main" id="{C4048EF0-4198-422D-AB3E-978F2ED8EE24}"/>
            </a:ext>
          </a:extLst>
        </xdr:cNvPr>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C6953B7D-30A6-4EEB-82F4-BC1AF28EF2A1}"/>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28" name="フローチャート: 判断 627">
          <a:extLst>
            <a:ext uri="{FF2B5EF4-FFF2-40B4-BE49-F238E27FC236}">
              <a16:creationId xmlns:a16="http://schemas.microsoft.com/office/drawing/2014/main" id="{ACB6EE67-0577-4D39-8663-E610A8F6E12B}"/>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120650</xdr:rowOff>
    </xdr:from>
    <xdr:to>
      <xdr:col>81</xdr:col>
      <xdr:colOff>101600</xdr:colOff>
      <xdr:row>59</xdr:row>
      <xdr:rowOff>50800</xdr:rowOff>
    </xdr:to>
    <xdr:sp macro="" textlink="">
      <xdr:nvSpPr>
        <xdr:cNvPr id="629" name="フローチャート: 判断 628">
          <a:extLst>
            <a:ext uri="{FF2B5EF4-FFF2-40B4-BE49-F238E27FC236}">
              <a16:creationId xmlns:a16="http://schemas.microsoft.com/office/drawing/2014/main" id="{78442A74-B381-45A6-9E8B-BD532C8A7757}"/>
            </a:ext>
          </a:extLst>
        </xdr:cNvPr>
        <xdr:cNvSpPr/>
      </xdr:nvSpPr>
      <xdr:spPr>
        <a:xfrm>
          <a:off x="15430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139700</xdr:rowOff>
    </xdr:from>
    <xdr:to>
      <xdr:col>76</xdr:col>
      <xdr:colOff>165100</xdr:colOff>
      <xdr:row>59</xdr:row>
      <xdr:rowOff>69850</xdr:rowOff>
    </xdr:to>
    <xdr:sp macro="" textlink="">
      <xdr:nvSpPr>
        <xdr:cNvPr id="630" name="フローチャート: 判断 629">
          <a:extLst>
            <a:ext uri="{FF2B5EF4-FFF2-40B4-BE49-F238E27FC236}">
              <a16:creationId xmlns:a16="http://schemas.microsoft.com/office/drawing/2014/main" id="{E6313472-7419-41DF-A589-9E19373E3FB1}"/>
            </a:ext>
          </a:extLst>
        </xdr:cNvPr>
        <xdr:cNvSpPr/>
      </xdr:nvSpPr>
      <xdr:spPr>
        <a:xfrm>
          <a:off x="14541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90170</xdr:rowOff>
    </xdr:from>
    <xdr:to>
      <xdr:col>72</xdr:col>
      <xdr:colOff>38100</xdr:colOff>
      <xdr:row>59</xdr:row>
      <xdr:rowOff>20320</xdr:rowOff>
    </xdr:to>
    <xdr:sp macro="" textlink="">
      <xdr:nvSpPr>
        <xdr:cNvPr id="631" name="フローチャート: 判断 630">
          <a:extLst>
            <a:ext uri="{FF2B5EF4-FFF2-40B4-BE49-F238E27FC236}">
              <a16:creationId xmlns:a16="http://schemas.microsoft.com/office/drawing/2014/main" id="{7B202589-2AFC-4CE5-A562-85F0382E47BC}"/>
            </a:ext>
          </a:extLst>
        </xdr:cNvPr>
        <xdr:cNvSpPr/>
      </xdr:nvSpPr>
      <xdr:spPr>
        <a:xfrm>
          <a:off x="13652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132080</xdr:rowOff>
    </xdr:from>
    <xdr:to>
      <xdr:col>67</xdr:col>
      <xdr:colOff>101600</xdr:colOff>
      <xdr:row>59</xdr:row>
      <xdr:rowOff>62230</xdr:rowOff>
    </xdr:to>
    <xdr:sp macro="" textlink="">
      <xdr:nvSpPr>
        <xdr:cNvPr id="632" name="フローチャート: 判断 631">
          <a:extLst>
            <a:ext uri="{FF2B5EF4-FFF2-40B4-BE49-F238E27FC236}">
              <a16:creationId xmlns:a16="http://schemas.microsoft.com/office/drawing/2014/main" id="{588E09DD-1901-4A5E-A529-5DE7DE1B9F65}"/>
            </a:ext>
          </a:extLst>
        </xdr:cNvPr>
        <xdr:cNvSpPr/>
      </xdr:nvSpPr>
      <xdr:spPr>
        <a:xfrm>
          <a:off x="12763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3B5DADB0-59AC-4F37-8987-A6D9D2802F2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20991AED-DECD-43DD-B8D4-9D6ECB99259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991CE2D8-CE64-4DDA-9504-BB707AF7B7F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73FB5026-59CC-4983-9D9F-A20340699E2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D04430A6-3A85-48C5-811E-3573420A60F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135890</xdr:rowOff>
    </xdr:from>
    <xdr:to>
      <xdr:col>85</xdr:col>
      <xdr:colOff>177800</xdr:colOff>
      <xdr:row>62</xdr:row>
      <xdr:rowOff>66040</xdr:rowOff>
    </xdr:to>
    <xdr:sp macro="" textlink="">
      <xdr:nvSpPr>
        <xdr:cNvPr id="638" name="楕円 637">
          <a:extLst>
            <a:ext uri="{FF2B5EF4-FFF2-40B4-BE49-F238E27FC236}">
              <a16:creationId xmlns:a16="http://schemas.microsoft.com/office/drawing/2014/main" id="{081E23F8-90DA-4295-B4F6-A62BE21E311D}"/>
            </a:ext>
          </a:extLst>
        </xdr:cNvPr>
        <xdr:cNvSpPr/>
      </xdr:nvSpPr>
      <xdr:spPr>
        <a:xfrm>
          <a:off x="16268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114317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9E9928D8-21D3-42EA-AAB8-2B179C3589C9}"/>
            </a:ext>
          </a:extLst>
        </xdr:cNvPr>
        <xdr:cNvSpPr txBox="1"/>
      </xdr:nvSpPr>
      <xdr:spPr>
        <a:xfrm>
          <a:off x="163576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59690</xdr:rowOff>
    </xdr:from>
    <xdr:to>
      <xdr:col>81</xdr:col>
      <xdr:colOff>101600</xdr:colOff>
      <xdr:row>61</xdr:row>
      <xdr:rowOff>161290</xdr:rowOff>
    </xdr:to>
    <xdr:sp macro="" textlink="">
      <xdr:nvSpPr>
        <xdr:cNvPr id="640" name="楕円 639">
          <a:extLst>
            <a:ext uri="{FF2B5EF4-FFF2-40B4-BE49-F238E27FC236}">
              <a16:creationId xmlns:a16="http://schemas.microsoft.com/office/drawing/2014/main" id="{2001023A-63A5-4F25-B456-9B42FB7478A4}"/>
            </a:ext>
          </a:extLst>
        </xdr:cNvPr>
        <xdr:cNvSpPr/>
      </xdr:nvSpPr>
      <xdr:spPr>
        <a:xfrm>
          <a:off x="15430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110490</xdr:rowOff>
    </xdr:from>
    <xdr:to>
      <xdr:col>85</xdr:col>
      <xdr:colOff>127000</xdr:colOff>
      <xdr:row>62</xdr:row>
      <xdr:rowOff>15240</xdr:rowOff>
    </xdr:to>
    <xdr:cxnSp macro="">
      <xdr:nvCxnSpPr>
        <xdr:cNvPr id="641" name="直線コネクタ 640">
          <a:extLst>
            <a:ext uri="{FF2B5EF4-FFF2-40B4-BE49-F238E27FC236}">
              <a16:creationId xmlns:a16="http://schemas.microsoft.com/office/drawing/2014/main" id="{77D16219-D6DD-4E14-97B8-C99CC419F178}"/>
            </a:ext>
          </a:extLst>
        </xdr:cNvPr>
        <xdr:cNvCxnSpPr/>
      </xdr:nvCxnSpPr>
      <xdr:spPr>
        <a:xfrm>
          <a:off x="15481300" y="105689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154940</xdr:rowOff>
    </xdr:from>
    <xdr:to>
      <xdr:col>76</xdr:col>
      <xdr:colOff>165100</xdr:colOff>
      <xdr:row>61</xdr:row>
      <xdr:rowOff>85090</xdr:rowOff>
    </xdr:to>
    <xdr:sp macro="" textlink="">
      <xdr:nvSpPr>
        <xdr:cNvPr id="642" name="楕円 641">
          <a:extLst>
            <a:ext uri="{FF2B5EF4-FFF2-40B4-BE49-F238E27FC236}">
              <a16:creationId xmlns:a16="http://schemas.microsoft.com/office/drawing/2014/main" id="{E8536703-C1E6-4F0D-BCC2-D9D5A61BC749}"/>
            </a:ext>
          </a:extLst>
        </xdr:cNvPr>
        <xdr:cNvSpPr/>
      </xdr:nvSpPr>
      <xdr:spPr>
        <a:xfrm>
          <a:off x="14541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34290</xdr:rowOff>
    </xdr:from>
    <xdr:to>
      <xdr:col>81</xdr:col>
      <xdr:colOff>50800</xdr:colOff>
      <xdr:row>61</xdr:row>
      <xdr:rowOff>110490</xdr:rowOff>
    </xdr:to>
    <xdr:cxnSp macro="">
      <xdr:nvCxnSpPr>
        <xdr:cNvPr id="643" name="直線コネクタ 642">
          <a:extLst>
            <a:ext uri="{FF2B5EF4-FFF2-40B4-BE49-F238E27FC236}">
              <a16:creationId xmlns:a16="http://schemas.microsoft.com/office/drawing/2014/main" id="{BF47E003-52AC-4DE9-89F9-E914C103E87F}"/>
            </a:ext>
          </a:extLst>
        </xdr:cNvPr>
        <xdr:cNvCxnSpPr/>
      </xdr:nvCxnSpPr>
      <xdr:spPr>
        <a:xfrm>
          <a:off x="14592300" y="10492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78740</xdr:rowOff>
    </xdr:from>
    <xdr:to>
      <xdr:col>72</xdr:col>
      <xdr:colOff>38100</xdr:colOff>
      <xdr:row>61</xdr:row>
      <xdr:rowOff>8890</xdr:rowOff>
    </xdr:to>
    <xdr:sp macro="" textlink="">
      <xdr:nvSpPr>
        <xdr:cNvPr id="644" name="楕円 643">
          <a:extLst>
            <a:ext uri="{FF2B5EF4-FFF2-40B4-BE49-F238E27FC236}">
              <a16:creationId xmlns:a16="http://schemas.microsoft.com/office/drawing/2014/main" id="{6EDB80BA-7540-4950-8845-9E5300B85618}"/>
            </a:ext>
          </a:extLst>
        </xdr:cNvPr>
        <xdr:cNvSpPr/>
      </xdr:nvSpPr>
      <xdr:spPr>
        <a:xfrm>
          <a:off x="13652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129540</xdr:rowOff>
    </xdr:from>
    <xdr:to>
      <xdr:col>76</xdr:col>
      <xdr:colOff>114300</xdr:colOff>
      <xdr:row>61</xdr:row>
      <xdr:rowOff>34290</xdr:rowOff>
    </xdr:to>
    <xdr:cxnSp macro="">
      <xdr:nvCxnSpPr>
        <xdr:cNvPr id="645" name="直線コネクタ 644">
          <a:extLst>
            <a:ext uri="{FF2B5EF4-FFF2-40B4-BE49-F238E27FC236}">
              <a16:creationId xmlns:a16="http://schemas.microsoft.com/office/drawing/2014/main" id="{AE16BE88-8B44-48E2-80F7-9B617B3253F2}"/>
            </a:ext>
          </a:extLst>
        </xdr:cNvPr>
        <xdr:cNvCxnSpPr/>
      </xdr:nvCxnSpPr>
      <xdr:spPr>
        <a:xfrm>
          <a:off x="13703300" y="10416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xdr:rowOff>
    </xdr:from>
    <xdr:to>
      <xdr:col>67</xdr:col>
      <xdr:colOff>101600</xdr:colOff>
      <xdr:row>60</xdr:row>
      <xdr:rowOff>104140</xdr:rowOff>
    </xdr:to>
    <xdr:sp macro="" textlink="">
      <xdr:nvSpPr>
        <xdr:cNvPr id="646" name="楕円 645">
          <a:extLst>
            <a:ext uri="{FF2B5EF4-FFF2-40B4-BE49-F238E27FC236}">
              <a16:creationId xmlns:a16="http://schemas.microsoft.com/office/drawing/2014/main" id="{A6B59794-6DC1-4E91-8B70-46BBB7C68571}"/>
            </a:ext>
          </a:extLst>
        </xdr:cNvPr>
        <xdr:cNvSpPr/>
      </xdr:nvSpPr>
      <xdr:spPr>
        <a:xfrm>
          <a:off x="1276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53340</xdr:rowOff>
    </xdr:from>
    <xdr:to>
      <xdr:col>71</xdr:col>
      <xdr:colOff>177800</xdr:colOff>
      <xdr:row>60</xdr:row>
      <xdr:rowOff>129540</xdr:rowOff>
    </xdr:to>
    <xdr:cxnSp macro="">
      <xdr:nvCxnSpPr>
        <xdr:cNvPr id="647" name="直線コネクタ 646">
          <a:extLst>
            <a:ext uri="{FF2B5EF4-FFF2-40B4-BE49-F238E27FC236}">
              <a16:creationId xmlns:a16="http://schemas.microsoft.com/office/drawing/2014/main" id="{CD4596BD-9141-4B4F-A44E-DC46277E36FB}"/>
            </a:ext>
          </a:extLst>
        </xdr:cNvPr>
        <xdr:cNvCxnSpPr/>
      </xdr:nvCxnSpPr>
      <xdr:spPr>
        <a:xfrm>
          <a:off x="12814300" y="10340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67327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9EAB53B8-826B-4BFC-8242-FDF81BFB1507}"/>
            </a:ext>
          </a:extLst>
        </xdr:cNvPr>
        <xdr:cNvSpPr txBox="1"/>
      </xdr:nvSpPr>
      <xdr:spPr>
        <a:xfrm>
          <a:off x="15266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86377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815E6E54-2F91-486A-A956-D557A655A615}"/>
            </a:ext>
          </a:extLst>
        </xdr:cNvPr>
        <xdr:cNvSpPr txBox="1"/>
      </xdr:nvSpPr>
      <xdr:spPr>
        <a:xfrm>
          <a:off x="14389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36847</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E9DA1115-7022-42EF-B154-6FDE723B5E45}"/>
            </a:ext>
          </a:extLst>
        </xdr:cNvPr>
        <xdr:cNvSpPr txBox="1"/>
      </xdr:nvSpPr>
      <xdr:spPr>
        <a:xfrm>
          <a:off x="13500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78757</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5D69E435-8420-4585-943D-E9E5DA0A90A6}"/>
            </a:ext>
          </a:extLst>
        </xdr:cNvPr>
        <xdr:cNvSpPr txBox="1"/>
      </xdr:nvSpPr>
      <xdr:spPr>
        <a:xfrm>
          <a:off x="12611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152417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5A7646C0-D23A-4F04-926A-E51F4C358F7F}"/>
            </a:ext>
          </a:extLst>
        </xdr:cNvPr>
        <xdr:cNvSpPr txBox="1"/>
      </xdr:nvSpPr>
      <xdr:spPr>
        <a:xfrm>
          <a:off x="152660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76217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4B04A1EA-6F2A-4929-8C10-AE969647C8CB}"/>
            </a:ext>
          </a:extLst>
        </xdr:cNvPr>
        <xdr:cNvSpPr txBox="1"/>
      </xdr:nvSpPr>
      <xdr:spPr>
        <a:xfrm>
          <a:off x="14389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5455713E-D87B-4817-9847-D5C96770335A}"/>
            </a:ext>
          </a:extLst>
        </xdr:cNvPr>
        <xdr:cNvSpPr txBox="1"/>
      </xdr:nvSpPr>
      <xdr:spPr>
        <a:xfrm>
          <a:off x="13500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95267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26FA2ECC-2680-4FAD-ACB7-C6FA394FC807}"/>
            </a:ext>
          </a:extLst>
        </xdr:cNvPr>
        <xdr:cNvSpPr txBox="1"/>
      </xdr:nvSpPr>
      <xdr:spPr>
        <a:xfrm>
          <a:off x="12611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B0301D22-DFDA-48B5-BC6E-B25A2BAAC01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9AA86364-B17F-48C5-A2B1-1F190DA37D4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B5E66BED-6843-466C-8E8B-1F1CAF01734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7B606931-84A2-47D2-86D2-F6811738684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B191F726-6322-4689-95DC-01229E2ED22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62A034D3-1F73-43DD-A74F-CD9D7A2FA1F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2F220602-22B2-44DC-A168-BC0AFB061D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32FF7345-920A-4413-BB59-BA41D3837E8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3BF412F9-CB33-4F14-BA1B-1C6E00172D1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F4606688-BD17-4CA9-AFAE-80111D976A3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54824DE2-8F11-49A7-877C-B88F9C5DDB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1AD14BD9-7837-4CDE-B0B1-05D7C97569D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042E641D-38D1-4ECC-AB27-6D1AA667514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E5BF3D07-64C6-490B-B83F-34FF555CBFF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097B219F-DE21-4441-B67B-0056F37A27E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C7BDBADE-7006-446D-8FF3-E15D534F448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7CC54623-E5F5-4630-85A9-F1286D01FC4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60DF37D1-9020-4D45-9E59-8110232261B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C1C0D1EB-2278-4701-999E-680F442BA71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71FD7B98-2604-48EF-9F44-66EE7A14535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72EA0EA8-E0AF-4CFA-BC28-8E91A863CB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E7A27850-3862-41B8-A12E-FB2DB667B99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742C9406-F95B-4468-A104-B55FBEA7157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139700</xdr:rowOff>
    </xdr:from>
    <xdr:to>
      <xdr:col>116</xdr:col>
      <xdr:colOff>62864</xdr:colOff>
      <xdr:row>64</xdr:row>
      <xdr:rowOff>50800</xdr:rowOff>
    </xdr:to>
    <xdr:cxnSp macro="">
      <xdr:nvCxnSpPr>
        <xdr:cNvPr id="679" name="直線コネクタ 678">
          <a:extLst>
            <a:ext uri="{FF2B5EF4-FFF2-40B4-BE49-F238E27FC236}">
              <a16:creationId xmlns:a16="http://schemas.microsoft.com/office/drawing/2014/main" id="{6792F69C-2D9E-498A-A7DB-1CB8F2998645}"/>
            </a:ext>
          </a:extLst>
        </xdr:cNvPr>
        <xdr:cNvCxnSpPr/>
      </xdr:nvCxnSpPr>
      <xdr:spPr>
        <a:xfrm flipV="1">
          <a:off x="22160864" y="9740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77E5D1FE-290A-43CC-A88C-F098DAC7E22A}"/>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81" name="直線コネクタ 680">
          <a:extLst>
            <a:ext uri="{FF2B5EF4-FFF2-40B4-BE49-F238E27FC236}">
              <a16:creationId xmlns:a16="http://schemas.microsoft.com/office/drawing/2014/main" id="{329B726E-66E3-4702-B251-6DFD1114B9BD}"/>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86377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CFD19BCE-692D-4A8A-B08C-DFB94039BEED}"/>
            </a:ext>
          </a:extLst>
        </xdr:cNvPr>
        <xdr:cNvSpPr txBox="1"/>
      </xdr:nvSpPr>
      <xdr:spPr>
        <a:xfrm>
          <a:off x="22199600" y="951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139700</xdr:rowOff>
    </xdr:from>
    <xdr:to>
      <xdr:col>116</xdr:col>
      <xdr:colOff>152400</xdr:colOff>
      <xdr:row>56</xdr:row>
      <xdr:rowOff>139700</xdr:rowOff>
    </xdr:to>
    <xdr:cxnSp macro="">
      <xdr:nvCxnSpPr>
        <xdr:cNvPr id="683" name="直線コネクタ 682">
          <a:extLst>
            <a:ext uri="{FF2B5EF4-FFF2-40B4-BE49-F238E27FC236}">
              <a16:creationId xmlns:a16="http://schemas.microsoft.com/office/drawing/2014/main" id="{7AD705DB-165A-4B41-AFD2-0353FFE59BAD}"/>
            </a:ext>
          </a:extLst>
        </xdr:cNvPr>
        <xdr:cNvCxnSpPr/>
      </xdr:nvCxnSpPr>
      <xdr:spPr>
        <a:xfrm>
          <a:off x="22072600" y="974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35577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D62B021C-C8F4-4C98-AD44-3039DBB5456B}"/>
            </a:ext>
          </a:extLst>
        </xdr:cNvPr>
        <xdr:cNvSpPr txBox="1"/>
      </xdr:nvSpPr>
      <xdr:spPr>
        <a:xfrm>
          <a:off x="22199600" y="1049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5" name="フローチャート: 判断 684">
          <a:extLst>
            <a:ext uri="{FF2B5EF4-FFF2-40B4-BE49-F238E27FC236}">
              <a16:creationId xmlns:a16="http://schemas.microsoft.com/office/drawing/2014/main" id="{42D17C11-D906-4547-A898-456B1C4CCDC8}"/>
            </a:ext>
          </a:extLst>
        </xdr:cNvPr>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86" name="フローチャート: 判断 685">
          <a:extLst>
            <a:ext uri="{FF2B5EF4-FFF2-40B4-BE49-F238E27FC236}">
              <a16:creationId xmlns:a16="http://schemas.microsoft.com/office/drawing/2014/main" id="{AA0B142D-9F5B-4473-A7F1-1399DAD49476}"/>
            </a:ext>
          </a:extLst>
        </xdr:cNvPr>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687" name="フローチャート: 判断 686">
          <a:extLst>
            <a:ext uri="{FF2B5EF4-FFF2-40B4-BE49-F238E27FC236}">
              <a16:creationId xmlns:a16="http://schemas.microsoft.com/office/drawing/2014/main" id="{39CDC649-C858-4C87-A9EB-15556C8A100F}"/>
            </a:ext>
          </a:extLst>
        </xdr:cNvPr>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688" name="フローチャート: 判断 687">
          <a:extLst>
            <a:ext uri="{FF2B5EF4-FFF2-40B4-BE49-F238E27FC236}">
              <a16:creationId xmlns:a16="http://schemas.microsoft.com/office/drawing/2014/main" id="{7F2B16CB-6E8D-4F22-AD9E-4DAA9196B0C3}"/>
            </a:ext>
          </a:extLst>
        </xdr:cNvPr>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89" name="フローチャート: 判断 688">
          <a:extLst>
            <a:ext uri="{FF2B5EF4-FFF2-40B4-BE49-F238E27FC236}">
              <a16:creationId xmlns:a16="http://schemas.microsoft.com/office/drawing/2014/main" id="{46C3AFD8-B97E-4A5E-A329-7D132F4A7FA4}"/>
            </a:ext>
          </a:extLst>
        </xdr:cNvPr>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57BBA9D7-2F10-47E6-B70B-7DF32588B3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9092E4D7-22FC-4765-A2EA-DECAFD81012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D4174390-1DDF-44DF-94F2-B68C1786050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2FA40F5F-4F93-4305-A8FA-4C197A8419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21662CE-8D4D-4824-87B1-1137A45C8E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38100</xdr:rowOff>
    </xdr:from>
    <xdr:to>
      <xdr:col>116</xdr:col>
      <xdr:colOff>114300</xdr:colOff>
      <xdr:row>62</xdr:row>
      <xdr:rowOff>139700</xdr:rowOff>
    </xdr:to>
    <xdr:sp macro="" textlink="">
      <xdr:nvSpPr>
        <xdr:cNvPr id="695" name="楕円 694">
          <a:extLst>
            <a:ext uri="{FF2B5EF4-FFF2-40B4-BE49-F238E27FC236}">
              <a16:creationId xmlns:a16="http://schemas.microsoft.com/office/drawing/2014/main" id="{6239F3AF-8819-437C-9318-91B8B65BA18A}"/>
            </a:ext>
          </a:extLst>
        </xdr:cNvPr>
        <xdr:cNvSpPr/>
      </xdr:nvSpPr>
      <xdr:spPr>
        <a:xfrm>
          <a:off x="22110700" y="106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16527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A082979B-ACF8-4E5C-AAED-1B691EAF2F64}"/>
            </a:ext>
          </a:extLst>
        </xdr:cNvPr>
        <xdr:cNvSpPr txBox="1"/>
      </xdr:nvSpPr>
      <xdr:spPr>
        <a:xfrm>
          <a:off x="221996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38100</xdr:rowOff>
    </xdr:from>
    <xdr:to>
      <xdr:col>112</xdr:col>
      <xdr:colOff>38100</xdr:colOff>
      <xdr:row>62</xdr:row>
      <xdr:rowOff>139700</xdr:rowOff>
    </xdr:to>
    <xdr:sp macro="" textlink="">
      <xdr:nvSpPr>
        <xdr:cNvPr id="697" name="楕円 696">
          <a:extLst>
            <a:ext uri="{FF2B5EF4-FFF2-40B4-BE49-F238E27FC236}">
              <a16:creationId xmlns:a16="http://schemas.microsoft.com/office/drawing/2014/main" id="{73208D5D-A0E9-4EA2-A6F6-4CCC6FE775C9}"/>
            </a:ext>
          </a:extLst>
        </xdr:cNvPr>
        <xdr:cNvSpPr/>
      </xdr:nvSpPr>
      <xdr:spPr>
        <a:xfrm>
          <a:off x="21272500" y="106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88900</xdr:rowOff>
    </xdr:from>
    <xdr:to>
      <xdr:col>116</xdr:col>
      <xdr:colOff>63500</xdr:colOff>
      <xdr:row>62</xdr:row>
      <xdr:rowOff>88900</xdr:rowOff>
    </xdr:to>
    <xdr:cxnSp macro="">
      <xdr:nvCxnSpPr>
        <xdr:cNvPr id="698" name="直線コネクタ 697">
          <a:extLst>
            <a:ext uri="{FF2B5EF4-FFF2-40B4-BE49-F238E27FC236}">
              <a16:creationId xmlns:a16="http://schemas.microsoft.com/office/drawing/2014/main" id="{C69CF181-46DD-4DBB-B6E9-639FEF30508C}"/>
            </a:ext>
          </a:extLst>
        </xdr:cNvPr>
        <xdr:cNvCxnSpPr/>
      </xdr:nvCxnSpPr>
      <xdr:spPr>
        <a:xfrm>
          <a:off x="21323300" y="1071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50800</xdr:rowOff>
    </xdr:from>
    <xdr:to>
      <xdr:col>107</xdr:col>
      <xdr:colOff>101600</xdr:colOff>
      <xdr:row>62</xdr:row>
      <xdr:rowOff>152400</xdr:rowOff>
    </xdr:to>
    <xdr:sp macro="" textlink="">
      <xdr:nvSpPr>
        <xdr:cNvPr id="699" name="楕円 698">
          <a:extLst>
            <a:ext uri="{FF2B5EF4-FFF2-40B4-BE49-F238E27FC236}">
              <a16:creationId xmlns:a16="http://schemas.microsoft.com/office/drawing/2014/main" id="{9B65E6DC-14A9-4EF4-8285-801DB1728015}"/>
            </a:ext>
          </a:extLst>
        </xdr:cNvPr>
        <xdr:cNvSpPr/>
      </xdr:nvSpPr>
      <xdr:spPr>
        <a:xfrm>
          <a:off x="20383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88900</xdr:rowOff>
    </xdr:from>
    <xdr:to>
      <xdr:col>111</xdr:col>
      <xdr:colOff>177800</xdr:colOff>
      <xdr:row>62</xdr:row>
      <xdr:rowOff>101600</xdr:rowOff>
    </xdr:to>
    <xdr:cxnSp macro="">
      <xdr:nvCxnSpPr>
        <xdr:cNvPr id="700" name="直線コネクタ 699">
          <a:extLst>
            <a:ext uri="{FF2B5EF4-FFF2-40B4-BE49-F238E27FC236}">
              <a16:creationId xmlns:a16="http://schemas.microsoft.com/office/drawing/2014/main" id="{89F11B7D-5429-4B93-9191-C915C0F19542}"/>
            </a:ext>
          </a:extLst>
        </xdr:cNvPr>
        <xdr:cNvCxnSpPr/>
      </xdr:nvCxnSpPr>
      <xdr:spPr>
        <a:xfrm flipV="1">
          <a:off x="20434300" y="1071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50800</xdr:rowOff>
    </xdr:from>
    <xdr:to>
      <xdr:col>102</xdr:col>
      <xdr:colOff>165100</xdr:colOff>
      <xdr:row>62</xdr:row>
      <xdr:rowOff>152400</xdr:rowOff>
    </xdr:to>
    <xdr:sp macro="" textlink="">
      <xdr:nvSpPr>
        <xdr:cNvPr id="701" name="楕円 700">
          <a:extLst>
            <a:ext uri="{FF2B5EF4-FFF2-40B4-BE49-F238E27FC236}">
              <a16:creationId xmlns:a16="http://schemas.microsoft.com/office/drawing/2014/main" id="{7465F8D8-BAA2-4C97-8945-2C6AD30271E7}"/>
            </a:ext>
          </a:extLst>
        </xdr:cNvPr>
        <xdr:cNvSpPr/>
      </xdr:nvSpPr>
      <xdr:spPr>
        <a:xfrm>
          <a:off x="19494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101600</xdr:rowOff>
    </xdr:from>
    <xdr:to>
      <xdr:col>107</xdr:col>
      <xdr:colOff>50800</xdr:colOff>
      <xdr:row>62</xdr:row>
      <xdr:rowOff>101600</xdr:rowOff>
    </xdr:to>
    <xdr:cxnSp macro="">
      <xdr:nvCxnSpPr>
        <xdr:cNvPr id="702" name="直線コネクタ 701">
          <a:extLst>
            <a:ext uri="{FF2B5EF4-FFF2-40B4-BE49-F238E27FC236}">
              <a16:creationId xmlns:a16="http://schemas.microsoft.com/office/drawing/2014/main" id="{FCB4EEBC-E60A-4D0C-A472-38C1B5A82A5A}"/>
            </a:ext>
          </a:extLst>
        </xdr:cNvPr>
        <xdr:cNvCxnSpPr/>
      </xdr:nvCxnSpPr>
      <xdr:spPr>
        <a:xfrm>
          <a:off x="19545300" y="1073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3" name="楕円 702">
          <a:extLst>
            <a:ext uri="{FF2B5EF4-FFF2-40B4-BE49-F238E27FC236}">
              <a16:creationId xmlns:a16="http://schemas.microsoft.com/office/drawing/2014/main" id="{4172F414-7BE1-427B-97A2-4C4B1366C75E}"/>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101600</xdr:rowOff>
    </xdr:from>
    <xdr:to>
      <xdr:col>102</xdr:col>
      <xdr:colOff>114300</xdr:colOff>
      <xdr:row>62</xdr:row>
      <xdr:rowOff>114300</xdr:rowOff>
    </xdr:to>
    <xdr:cxnSp macro="">
      <xdr:nvCxnSpPr>
        <xdr:cNvPr id="704" name="直線コネクタ 703">
          <a:extLst>
            <a:ext uri="{FF2B5EF4-FFF2-40B4-BE49-F238E27FC236}">
              <a16:creationId xmlns:a16="http://schemas.microsoft.com/office/drawing/2014/main" id="{E006EAF9-5067-4E69-A9BB-AC9140CE7B84}"/>
            </a:ext>
          </a:extLst>
        </xdr:cNvPr>
        <xdr:cNvCxnSpPr/>
      </xdr:nvCxnSpPr>
      <xdr:spPr>
        <a:xfrm flipV="1">
          <a:off x="18656300" y="1073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130827</xdr:rowOff>
    </xdr:from>
    <xdr:ext cx="469744" cy="259045"/>
    <xdr:sp macro="" textlink="">
      <xdr:nvSpPr>
        <xdr:cNvPr id="705" name="n_1aveValue【保健センター・保健所】&#10;一人当たり面積">
          <a:extLst>
            <a:ext uri="{FF2B5EF4-FFF2-40B4-BE49-F238E27FC236}">
              <a16:creationId xmlns:a16="http://schemas.microsoft.com/office/drawing/2014/main" id="{960EC246-AEFA-4115-A1C8-3EFCEC9870D0}"/>
            </a:ext>
          </a:extLst>
        </xdr:cNvPr>
        <xdr:cNvSpPr txBox="1"/>
      </xdr:nvSpPr>
      <xdr:spPr>
        <a:xfrm>
          <a:off x="210757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130827</xdr:rowOff>
    </xdr:from>
    <xdr:ext cx="469744" cy="259045"/>
    <xdr:sp macro="" textlink="">
      <xdr:nvSpPr>
        <xdr:cNvPr id="706" name="n_2aveValue【保健センター・保健所】&#10;一人当たり面積">
          <a:extLst>
            <a:ext uri="{FF2B5EF4-FFF2-40B4-BE49-F238E27FC236}">
              <a16:creationId xmlns:a16="http://schemas.microsoft.com/office/drawing/2014/main" id="{8EC4D8B6-56C8-463A-8014-3AD3AEDAAEC6}"/>
            </a:ext>
          </a:extLst>
        </xdr:cNvPr>
        <xdr:cNvSpPr txBox="1"/>
      </xdr:nvSpPr>
      <xdr:spPr>
        <a:xfrm>
          <a:off x="20199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130827</xdr:rowOff>
    </xdr:from>
    <xdr:ext cx="469744" cy="259045"/>
    <xdr:sp macro="" textlink="">
      <xdr:nvSpPr>
        <xdr:cNvPr id="707" name="n_3aveValue【保健センター・保健所】&#10;一人当たり面積">
          <a:extLst>
            <a:ext uri="{FF2B5EF4-FFF2-40B4-BE49-F238E27FC236}">
              <a16:creationId xmlns:a16="http://schemas.microsoft.com/office/drawing/2014/main" id="{947686C9-81E8-4774-B5AB-18B771F807B1}"/>
            </a:ext>
          </a:extLst>
        </xdr:cNvPr>
        <xdr:cNvSpPr txBox="1"/>
      </xdr:nvSpPr>
      <xdr:spPr>
        <a:xfrm>
          <a:off x="19310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08" name="n_4aveValue【保健センター・保健所】&#10;一人当たり面積">
          <a:extLst>
            <a:ext uri="{FF2B5EF4-FFF2-40B4-BE49-F238E27FC236}">
              <a16:creationId xmlns:a16="http://schemas.microsoft.com/office/drawing/2014/main" id="{53837EA0-88BE-484C-BE61-E53A35E608AD}"/>
            </a:ext>
          </a:extLst>
        </xdr:cNvPr>
        <xdr:cNvSpPr txBox="1"/>
      </xdr:nvSpPr>
      <xdr:spPr>
        <a:xfrm>
          <a:off x="18421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130827</xdr:rowOff>
    </xdr:from>
    <xdr:ext cx="469744" cy="259045"/>
    <xdr:sp macro="" textlink="">
      <xdr:nvSpPr>
        <xdr:cNvPr id="709" name="n_1mainValue【保健センター・保健所】&#10;一人当たり面積">
          <a:extLst>
            <a:ext uri="{FF2B5EF4-FFF2-40B4-BE49-F238E27FC236}">
              <a16:creationId xmlns:a16="http://schemas.microsoft.com/office/drawing/2014/main" id="{3DBB0B38-B1FF-4434-A3C1-77F032960261}"/>
            </a:ext>
          </a:extLst>
        </xdr:cNvPr>
        <xdr:cNvSpPr txBox="1"/>
      </xdr:nvSpPr>
      <xdr:spPr>
        <a:xfrm>
          <a:off x="210757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143527</xdr:rowOff>
    </xdr:from>
    <xdr:ext cx="469744" cy="259045"/>
    <xdr:sp macro="" textlink="">
      <xdr:nvSpPr>
        <xdr:cNvPr id="710" name="n_2mainValue【保健センター・保健所】&#10;一人当たり面積">
          <a:extLst>
            <a:ext uri="{FF2B5EF4-FFF2-40B4-BE49-F238E27FC236}">
              <a16:creationId xmlns:a16="http://schemas.microsoft.com/office/drawing/2014/main" id="{F00B73B9-0D08-4760-948F-403586D33408}"/>
            </a:ext>
          </a:extLst>
        </xdr:cNvPr>
        <xdr:cNvSpPr txBox="1"/>
      </xdr:nvSpPr>
      <xdr:spPr>
        <a:xfrm>
          <a:off x="20199427"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143527</xdr:rowOff>
    </xdr:from>
    <xdr:ext cx="469744" cy="259045"/>
    <xdr:sp macro="" textlink="">
      <xdr:nvSpPr>
        <xdr:cNvPr id="711" name="n_3mainValue【保健センター・保健所】&#10;一人当たり面積">
          <a:extLst>
            <a:ext uri="{FF2B5EF4-FFF2-40B4-BE49-F238E27FC236}">
              <a16:creationId xmlns:a16="http://schemas.microsoft.com/office/drawing/2014/main" id="{88C3FCE7-4FC4-439F-925A-8019A4430651}"/>
            </a:ext>
          </a:extLst>
        </xdr:cNvPr>
        <xdr:cNvSpPr txBox="1"/>
      </xdr:nvSpPr>
      <xdr:spPr>
        <a:xfrm>
          <a:off x="19310427"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12" name="n_4mainValue【保健センター・保健所】&#10;一人当たり面積">
          <a:extLst>
            <a:ext uri="{FF2B5EF4-FFF2-40B4-BE49-F238E27FC236}">
              <a16:creationId xmlns:a16="http://schemas.microsoft.com/office/drawing/2014/main" id="{351A9C0B-858F-47DF-B551-A91F67E2D041}"/>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1545DA05-909A-42D2-B90D-4671477FB80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E9B156B3-7CC8-4044-BAA9-0CE7316FE12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BE5A0B9E-D222-42F3-86DF-380F82C870D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61E0390C-1926-40AA-A8D4-83B6BA19559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C80DF6AE-30DC-493B-B722-64A2A1440F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339A22AC-932C-42E6-9034-A1905E44DE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8CA399B5-6EED-47B5-8034-6E6E3A1A2A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5F746522-A7BC-4E74-9340-E31F6699350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D17EE45A-0F91-41E5-981E-03F55A7B47F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E1F97F76-5E9D-4078-BB2F-EECAD84BC13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23" name="テキスト ボックス 722">
          <a:extLst>
            <a:ext uri="{FF2B5EF4-FFF2-40B4-BE49-F238E27FC236}">
              <a16:creationId xmlns:a16="http://schemas.microsoft.com/office/drawing/2014/main" id="{3778BA31-5399-49F3-B986-3634EF1BF2A4}"/>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a:extLst>
            <a:ext uri="{FF2B5EF4-FFF2-40B4-BE49-F238E27FC236}">
              <a16:creationId xmlns:a16="http://schemas.microsoft.com/office/drawing/2014/main" id="{FC720C15-A31C-4C62-8177-7019B067E81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25" name="テキスト ボックス 724">
          <a:extLst>
            <a:ext uri="{FF2B5EF4-FFF2-40B4-BE49-F238E27FC236}">
              <a16:creationId xmlns:a16="http://schemas.microsoft.com/office/drawing/2014/main" id="{F9EED99E-988A-4D6D-A6DE-15EFBE394EC7}"/>
            </a:ext>
          </a:extLst>
        </xdr:cNvPr>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a:extLst>
            <a:ext uri="{FF2B5EF4-FFF2-40B4-BE49-F238E27FC236}">
              <a16:creationId xmlns:a16="http://schemas.microsoft.com/office/drawing/2014/main" id="{5D266197-FEB2-402D-858C-D5B7CA80196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a:extLst>
            <a:ext uri="{FF2B5EF4-FFF2-40B4-BE49-F238E27FC236}">
              <a16:creationId xmlns:a16="http://schemas.microsoft.com/office/drawing/2014/main" id="{DC272EAC-AF11-4B23-9D7B-CD9BB48D8E1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a:extLst>
            <a:ext uri="{FF2B5EF4-FFF2-40B4-BE49-F238E27FC236}">
              <a16:creationId xmlns:a16="http://schemas.microsoft.com/office/drawing/2014/main" id="{49BE116E-912C-4DE5-8405-FAAA28CCAB0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a:extLst>
            <a:ext uri="{FF2B5EF4-FFF2-40B4-BE49-F238E27FC236}">
              <a16:creationId xmlns:a16="http://schemas.microsoft.com/office/drawing/2014/main" id="{5E289E82-DBCB-4654-8E85-8B803634E89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a:extLst>
            <a:ext uri="{FF2B5EF4-FFF2-40B4-BE49-F238E27FC236}">
              <a16:creationId xmlns:a16="http://schemas.microsoft.com/office/drawing/2014/main" id="{A120BF11-D07F-48C8-AFFF-4FE530C5C49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a:extLst>
            <a:ext uri="{FF2B5EF4-FFF2-40B4-BE49-F238E27FC236}">
              <a16:creationId xmlns:a16="http://schemas.microsoft.com/office/drawing/2014/main" id="{8B64DE3D-17FC-439A-ADBD-F6B87E2A6B7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a:extLst>
            <a:ext uri="{FF2B5EF4-FFF2-40B4-BE49-F238E27FC236}">
              <a16:creationId xmlns:a16="http://schemas.microsoft.com/office/drawing/2014/main" id="{D2976C0B-7B6E-4612-9A72-6FEC07F1277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a:extLst>
            <a:ext uri="{FF2B5EF4-FFF2-40B4-BE49-F238E27FC236}">
              <a16:creationId xmlns:a16="http://schemas.microsoft.com/office/drawing/2014/main" id="{CBFD97DA-F18F-43C3-BCF3-766CAE4EE55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a:extLst>
            <a:ext uri="{FF2B5EF4-FFF2-40B4-BE49-F238E27FC236}">
              <a16:creationId xmlns:a16="http://schemas.microsoft.com/office/drawing/2014/main" id="{BDCC348A-6743-4EFC-9ED4-B193F627AA5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35" name="テキスト ボックス 734">
          <a:extLst>
            <a:ext uri="{FF2B5EF4-FFF2-40B4-BE49-F238E27FC236}">
              <a16:creationId xmlns:a16="http://schemas.microsoft.com/office/drawing/2014/main" id="{DC95A0E2-15F1-4AE9-AC9C-817DB1519079}"/>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E8961C5C-D89A-46A3-BB7D-889B334989F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7" name="テキスト ボックス 736">
          <a:extLst>
            <a:ext uri="{FF2B5EF4-FFF2-40B4-BE49-F238E27FC236}">
              <a16:creationId xmlns:a16="http://schemas.microsoft.com/office/drawing/2014/main" id="{FE0EA38F-2DDF-4D89-B4F3-134BE0FE55E2}"/>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消防施設】&#10;有形固定資産減価償却率グラフ枠">
          <a:extLst>
            <a:ext uri="{FF2B5EF4-FFF2-40B4-BE49-F238E27FC236}">
              <a16:creationId xmlns:a16="http://schemas.microsoft.com/office/drawing/2014/main" id="{6FBD0700-FCF7-4062-8E37-80A966659D2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87</xdr:row>
      <xdr:rowOff>13607</xdr:rowOff>
    </xdr:to>
    <xdr:cxnSp macro="">
      <xdr:nvCxnSpPr>
        <xdr:cNvPr id="739" name="直線コネクタ 738">
          <a:extLst>
            <a:ext uri="{FF2B5EF4-FFF2-40B4-BE49-F238E27FC236}">
              <a16:creationId xmlns:a16="http://schemas.microsoft.com/office/drawing/2014/main" id="{8102AC78-014D-40C5-BBF1-E054C07AC6F3}"/>
            </a:ext>
          </a:extLst>
        </xdr:cNvPr>
        <xdr:cNvCxnSpPr/>
      </xdr:nvCxnSpPr>
      <xdr:spPr>
        <a:xfrm flipV="1">
          <a:off x="16318864" y="134601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17434</xdr:rowOff>
    </xdr:from>
    <xdr:ext cx="405111" cy="259045"/>
    <xdr:sp macro="" textlink="">
      <xdr:nvSpPr>
        <xdr:cNvPr id="740" name="【消防施設】&#10;有形固定資産減価償却率最小値テキスト">
          <a:extLst>
            <a:ext uri="{FF2B5EF4-FFF2-40B4-BE49-F238E27FC236}">
              <a16:creationId xmlns:a16="http://schemas.microsoft.com/office/drawing/2014/main" id="{1A02654C-2128-4CB1-853F-488FAE0A4AFA}"/>
            </a:ext>
          </a:extLst>
        </xdr:cNvPr>
        <xdr:cNvSpPr txBox="1"/>
      </xdr:nvSpPr>
      <xdr:spPr>
        <a:xfrm>
          <a:off x="16357600" y="1493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13607</xdr:rowOff>
    </xdr:from>
    <xdr:to>
      <xdr:col>86</xdr:col>
      <xdr:colOff>25400</xdr:colOff>
      <xdr:row>87</xdr:row>
      <xdr:rowOff>13607</xdr:rowOff>
    </xdr:to>
    <xdr:cxnSp macro="">
      <xdr:nvCxnSpPr>
        <xdr:cNvPr id="741" name="直線コネクタ 740">
          <a:extLst>
            <a:ext uri="{FF2B5EF4-FFF2-40B4-BE49-F238E27FC236}">
              <a16:creationId xmlns:a16="http://schemas.microsoft.com/office/drawing/2014/main" id="{910BD645-3D8E-4178-8328-7D07F616314C}"/>
            </a:ext>
          </a:extLst>
        </xdr:cNvPr>
        <xdr:cNvCxnSpPr/>
      </xdr:nvCxnSpPr>
      <xdr:spPr>
        <a:xfrm>
          <a:off x="16230600" y="149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742" name="【消防施設】&#10;有形固定資産減価償却率最大値テキスト">
          <a:extLst>
            <a:ext uri="{FF2B5EF4-FFF2-40B4-BE49-F238E27FC236}">
              <a16:creationId xmlns:a16="http://schemas.microsoft.com/office/drawing/2014/main" id="{9DB9AFC1-1942-4584-BEA2-8B12D778E19E}"/>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743" name="直線コネクタ 742">
          <a:extLst>
            <a:ext uri="{FF2B5EF4-FFF2-40B4-BE49-F238E27FC236}">
              <a16:creationId xmlns:a16="http://schemas.microsoft.com/office/drawing/2014/main" id="{66032EDC-2921-49A7-BFF5-36BD3604931A}"/>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16708</xdr:rowOff>
    </xdr:from>
    <xdr:ext cx="405111" cy="259045"/>
    <xdr:sp macro="" textlink="">
      <xdr:nvSpPr>
        <xdr:cNvPr id="744" name="【消防施設】&#10;有形固定資産減価償却率平均値テキスト">
          <a:extLst>
            <a:ext uri="{FF2B5EF4-FFF2-40B4-BE49-F238E27FC236}">
              <a16:creationId xmlns:a16="http://schemas.microsoft.com/office/drawing/2014/main" id="{5342F72D-03E2-472C-9A9D-2B1E96C79EB9}"/>
            </a:ext>
          </a:extLst>
        </xdr:cNvPr>
        <xdr:cNvSpPr txBox="1"/>
      </xdr:nvSpPr>
      <xdr:spPr>
        <a:xfrm>
          <a:off x="16357600" y="14247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165281</xdr:rowOff>
    </xdr:from>
    <xdr:to>
      <xdr:col>85</xdr:col>
      <xdr:colOff>177800</xdr:colOff>
      <xdr:row>84</xdr:row>
      <xdr:rowOff>95431</xdr:rowOff>
    </xdr:to>
    <xdr:sp macro="" textlink="">
      <xdr:nvSpPr>
        <xdr:cNvPr id="745" name="フローチャート: 判断 744">
          <a:extLst>
            <a:ext uri="{FF2B5EF4-FFF2-40B4-BE49-F238E27FC236}">
              <a16:creationId xmlns:a16="http://schemas.microsoft.com/office/drawing/2014/main" id="{979BDE5D-7169-4428-8043-9206133CC994}"/>
            </a:ext>
          </a:extLst>
        </xdr:cNvPr>
        <xdr:cNvSpPr/>
      </xdr:nvSpPr>
      <xdr:spPr>
        <a:xfrm>
          <a:off x="16268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145687</xdr:rowOff>
    </xdr:from>
    <xdr:to>
      <xdr:col>81</xdr:col>
      <xdr:colOff>101600</xdr:colOff>
      <xdr:row>84</xdr:row>
      <xdr:rowOff>75837</xdr:rowOff>
    </xdr:to>
    <xdr:sp macro="" textlink="">
      <xdr:nvSpPr>
        <xdr:cNvPr id="746" name="フローチャート: 判断 745">
          <a:extLst>
            <a:ext uri="{FF2B5EF4-FFF2-40B4-BE49-F238E27FC236}">
              <a16:creationId xmlns:a16="http://schemas.microsoft.com/office/drawing/2014/main" id="{833434D8-8177-4BCB-8B3F-660FDFCA61B2}"/>
            </a:ext>
          </a:extLst>
        </xdr:cNvPr>
        <xdr:cNvSpPr/>
      </xdr:nvSpPr>
      <xdr:spPr>
        <a:xfrm>
          <a:off x="15430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99968</xdr:rowOff>
    </xdr:from>
    <xdr:to>
      <xdr:col>76</xdr:col>
      <xdr:colOff>165100</xdr:colOff>
      <xdr:row>84</xdr:row>
      <xdr:rowOff>30118</xdr:rowOff>
    </xdr:to>
    <xdr:sp macro="" textlink="">
      <xdr:nvSpPr>
        <xdr:cNvPr id="747" name="フローチャート: 判断 746">
          <a:extLst>
            <a:ext uri="{FF2B5EF4-FFF2-40B4-BE49-F238E27FC236}">
              <a16:creationId xmlns:a16="http://schemas.microsoft.com/office/drawing/2014/main" id="{12662AA1-626A-4274-95E6-F7354E8D3FA8}"/>
            </a:ext>
          </a:extLst>
        </xdr:cNvPr>
        <xdr:cNvSpPr/>
      </xdr:nvSpPr>
      <xdr:spPr>
        <a:xfrm>
          <a:off x="14541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80373</xdr:rowOff>
    </xdr:from>
    <xdr:to>
      <xdr:col>72</xdr:col>
      <xdr:colOff>38100</xdr:colOff>
      <xdr:row>84</xdr:row>
      <xdr:rowOff>10523</xdr:rowOff>
    </xdr:to>
    <xdr:sp macro="" textlink="">
      <xdr:nvSpPr>
        <xdr:cNvPr id="748" name="フローチャート: 判断 747">
          <a:extLst>
            <a:ext uri="{FF2B5EF4-FFF2-40B4-BE49-F238E27FC236}">
              <a16:creationId xmlns:a16="http://schemas.microsoft.com/office/drawing/2014/main" id="{6888587D-D7C3-4CC4-8C58-BCE6C23C96C5}"/>
            </a:ext>
          </a:extLst>
        </xdr:cNvPr>
        <xdr:cNvSpPr/>
      </xdr:nvSpPr>
      <xdr:spPr>
        <a:xfrm>
          <a:off x="1365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80373</xdr:rowOff>
    </xdr:from>
    <xdr:to>
      <xdr:col>67</xdr:col>
      <xdr:colOff>101600</xdr:colOff>
      <xdr:row>84</xdr:row>
      <xdr:rowOff>10523</xdr:rowOff>
    </xdr:to>
    <xdr:sp macro="" textlink="">
      <xdr:nvSpPr>
        <xdr:cNvPr id="749" name="フローチャート: 判断 748">
          <a:extLst>
            <a:ext uri="{FF2B5EF4-FFF2-40B4-BE49-F238E27FC236}">
              <a16:creationId xmlns:a16="http://schemas.microsoft.com/office/drawing/2014/main" id="{5A82D647-98C7-4A20-B053-F5E790A08BC8}"/>
            </a:ext>
          </a:extLst>
        </xdr:cNvPr>
        <xdr:cNvSpPr/>
      </xdr:nvSpPr>
      <xdr:spPr>
        <a:xfrm>
          <a:off x="1276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53E24CA8-7B50-45AE-B7CE-CCFFE95B096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C787D6B4-E077-421B-99A9-9DAE95E19E8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294DFF1B-1791-41EC-8D75-4B2BD99044B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820F1E57-47D8-453D-A269-D310F806CC2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7285913B-2A8B-483B-8101-AF08510EC6B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67311</xdr:rowOff>
    </xdr:from>
    <xdr:to>
      <xdr:col>85</xdr:col>
      <xdr:colOff>177800</xdr:colOff>
      <xdr:row>85</xdr:row>
      <xdr:rowOff>168911</xdr:rowOff>
    </xdr:to>
    <xdr:sp macro="" textlink="">
      <xdr:nvSpPr>
        <xdr:cNvPr id="755" name="楕円 754">
          <a:extLst>
            <a:ext uri="{FF2B5EF4-FFF2-40B4-BE49-F238E27FC236}">
              <a16:creationId xmlns:a16="http://schemas.microsoft.com/office/drawing/2014/main" id="{13748265-D0BD-430E-89BD-8CA2415520EA}"/>
            </a:ext>
          </a:extLst>
        </xdr:cNvPr>
        <xdr:cNvSpPr/>
      </xdr:nvSpPr>
      <xdr:spPr>
        <a:xfrm>
          <a:off x="16268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45738</xdr:rowOff>
    </xdr:from>
    <xdr:ext cx="405111" cy="259045"/>
    <xdr:sp macro="" textlink="">
      <xdr:nvSpPr>
        <xdr:cNvPr id="756" name="【消防施設】&#10;有形固定資産減価償却率該当値テキスト">
          <a:extLst>
            <a:ext uri="{FF2B5EF4-FFF2-40B4-BE49-F238E27FC236}">
              <a16:creationId xmlns:a16="http://schemas.microsoft.com/office/drawing/2014/main" id="{DE0FE70F-F359-4443-9EB0-2B4CC090F43D}"/>
            </a:ext>
          </a:extLst>
        </xdr:cNvPr>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130992</xdr:rowOff>
    </xdr:from>
    <xdr:to>
      <xdr:col>81</xdr:col>
      <xdr:colOff>101600</xdr:colOff>
      <xdr:row>85</xdr:row>
      <xdr:rowOff>61142</xdr:rowOff>
    </xdr:to>
    <xdr:sp macro="" textlink="">
      <xdr:nvSpPr>
        <xdr:cNvPr id="757" name="楕円 756">
          <a:extLst>
            <a:ext uri="{FF2B5EF4-FFF2-40B4-BE49-F238E27FC236}">
              <a16:creationId xmlns:a16="http://schemas.microsoft.com/office/drawing/2014/main" id="{C84EE522-4578-4FE2-94A9-FED9862A1E3B}"/>
            </a:ext>
          </a:extLst>
        </xdr:cNvPr>
        <xdr:cNvSpPr/>
      </xdr:nvSpPr>
      <xdr:spPr>
        <a:xfrm>
          <a:off x="15430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10342</xdr:rowOff>
    </xdr:from>
    <xdr:to>
      <xdr:col>85</xdr:col>
      <xdr:colOff>127000</xdr:colOff>
      <xdr:row>85</xdr:row>
      <xdr:rowOff>118111</xdr:rowOff>
    </xdr:to>
    <xdr:cxnSp macro="">
      <xdr:nvCxnSpPr>
        <xdr:cNvPr id="758" name="直線コネクタ 757">
          <a:extLst>
            <a:ext uri="{FF2B5EF4-FFF2-40B4-BE49-F238E27FC236}">
              <a16:creationId xmlns:a16="http://schemas.microsoft.com/office/drawing/2014/main" id="{4FF697D1-62E6-4E04-81BC-801816166E4D}"/>
            </a:ext>
          </a:extLst>
        </xdr:cNvPr>
        <xdr:cNvCxnSpPr/>
      </xdr:nvCxnSpPr>
      <xdr:spPr>
        <a:xfrm>
          <a:off x="15481300" y="14583592"/>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33020</xdr:rowOff>
    </xdr:from>
    <xdr:to>
      <xdr:col>76</xdr:col>
      <xdr:colOff>165100</xdr:colOff>
      <xdr:row>84</xdr:row>
      <xdr:rowOff>134620</xdr:rowOff>
    </xdr:to>
    <xdr:sp macro="" textlink="">
      <xdr:nvSpPr>
        <xdr:cNvPr id="759" name="楕円 758">
          <a:extLst>
            <a:ext uri="{FF2B5EF4-FFF2-40B4-BE49-F238E27FC236}">
              <a16:creationId xmlns:a16="http://schemas.microsoft.com/office/drawing/2014/main" id="{18E4B704-864E-4E1C-A0B7-60457729BA95}"/>
            </a:ext>
          </a:extLst>
        </xdr:cNvPr>
        <xdr:cNvSpPr/>
      </xdr:nvSpPr>
      <xdr:spPr>
        <a:xfrm>
          <a:off x="14541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83820</xdr:rowOff>
    </xdr:from>
    <xdr:to>
      <xdr:col>81</xdr:col>
      <xdr:colOff>50800</xdr:colOff>
      <xdr:row>85</xdr:row>
      <xdr:rowOff>10342</xdr:rowOff>
    </xdr:to>
    <xdr:cxnSp macro="">
      <xdr:nvCxnSpPr>
        <xdr:cNvPr id="760" name="直線コネクタ 759">
          <a:extLst>
            <a:ext uri="{FF2B5EF4-FFF2-40B4-BE49-F238E27FC236}">
              <a16:creationId xmlns:a16="http://schemas.microsoft.com/office/drawing/2014/main" id="{C4369801-D49F-4C98-ADE1-E34B02D5E607}"/>
            </a:ext>
          </a:extLst>
        </xdr:cNvPr>
        <xdr:cNvCxnSpPr/>
      </xdr:nvCxnSpPr>
      <xdr:spPr>
        <a:xfrm>
          <a:off x="14592300" y="1448562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68943</xdr:rowOff>
    </xdr:from>
    <xdr:to>
      <xdr:col>72</xdr:col>
      <xdr:colOff>38100</xdr:colOff>
      <xdr:row>84</xdr:row>
      <xdr:rowOff>170543</xdr:rowOff>
    </xdr:to>
    <xdr:sp macro="" textlink="">
      <xdr:nvSpPr>
        <xdr:cNvPr id="761" name="楕円 760">
          <a:extLst>
            <a:ext uri="{FF2B5EF4-FFF2-40B4-BE49-F238E27FC236}">
              <a16:creationId xmlns:a16="http://schemas.microsoft.com/office/drawing/2014/main" id="{3717701C-D0B0-4FCC-AEC1-AB195899B3CB}"/>
            </a:ext>
          </a:extLst>
        </xdr:cNvPr>
        <xdr:cNvSpPr/>
      </xdr:nvSpPr>
      <xdr:spPr>
        <a:xfrm>
          <a:off x="1365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83820</xdr:rowOff>
    </xdr:from>
    <xdr:to>
      <xdr:col>76</xdr:col>
      <xdr:colOff>114300</xdr:colOff>
      <xdr:row>84</xdr:row>
      <xdr:rowOff>119743</xdr:rowOff>
    </xdr:to>
    <xdr:cxnSp macro="">
      <xdr:nvCxnSpPr>
        <xdr:cNvPr id="762" name="直線コネクタ 761">
          <a:extLst>
            <a:ext uri="{FF2B5EF4-FFF2-40B4-BE49-F238E27FC236}">
              <a16:creationId xmlns:a16="http://schemas.microsoft.com/office/drawing/2014/main" id="{0533250F-3777-4A73-BDE1-04910102B466}"/>
            </a:ext>
          </a:extLst>
        </xdr:cNvPr>
        <xdr:cNvCxnSpPr/>
      </xdr:nvCxnSpPr>
      <xdr:spPr>
        <a:xfrm flipV="1">
          <a:off x="13703300" y="144856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148952</xdr:rowOff>
    </xdr:from>
    <xdr:to>
      <xdr:col>67</xdr:col>
      <xdr:colOff>101600</xdr:colOff>
      <xdr:row>84</xdr:row>
      <xdr:rowOff>79102</xdr:rowOff>
    </xdr:to>
    <xdr:sp macro="" textlink="">
      <xdr:nvSpPr>
        <xdr:cNvPr id="763" name="楕円 762">
          <a:extLst>
            <a:ext uri="{FF2B5EF4-FFF2-40B4-BE49-F238E27FC236}">
              <a16:creationId xmlns:a16="http://schemas.microsoft.com/office/drawing/2014/main" id="{7F9256FF-B023-45B9-8AF2-A2667295E8C2}"/>
            </a:ext>
          </a:extLst>
        </xdr:cNvPr>
        <xdr:cNvSpPr/>
      </xdr:nvSpPr>
      <xdr:spPr>
        <a:xfrm>
          <a:off x="12763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28302</xdr:rowOff>
    </xdr:from>
    <xdr:to>
      <xdr:col>71</xdr:col>
      <xdr:colOff>177800</xdr:colOff>
      <xdr:row>84</xdr:row>
      <xdr:rowOff>119743</xdr:rowOff>
    </xdr:to>
    <xdr:cxnSp macro="">
      <xdr:nvCxnSpPr>
        <xdr:cNvPr id="764" name="直線コネクタ 763">
          <a:extLst>
            <a:ext uri="{FF2B5EF4-FFF2-40B4-BE49-F238E27FC236}">
              <a16:creationId xmlns:a16="http://schemas.microsoft.com/office/drawing/2014/main" id="{A9BAEAAA-25F3-4874-AFEC-747CDD4CF70F}"/>
            </a:ext>
          </a:extLst>
        </xdr:cNvPr>
        <xdr:cNvCxnSpPr/>
      </xdr:nvCxnSpPr>
      <xdr:spPr>
        <a:xfrm>
          <a:off x="12814300" y="14430102"/>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92364</xdr:rowOff>
    </xdr:from>
    <xdr:ext cx="405111" cy="259045"/>
    <xdr:sp macro="" textlink="">
      <xdr:nvSpPr>
        <xdr:cNvPr id="765" name="n_1aveValue【消防施設】&#10;有形固定資産減価償却率">
          <a:extLst>
            <a:ext uri="{FF2B5EF4-FFF2-40B4-BE49-F238E27FC236}">
              <a16:creationId xmlns:a16="http://schemas.microsoft.com/office/drawing/2014/main" id="{3DF80BD0-C134-4C42-AA09-4F85FECA4010}"/>
            </a:ext>
          </a:extLst>
        </xdr:cNvPr>
        <xdr:cNvSpPr txBox="1"/>
      </xdr:nvSpPr>
      <xdr:spPr>
        <a:xfrm>
          <a:off x="15266044" y="1415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46645</xdr:rowOff>
    </xdr:from>
    <xdr:ext cx="405111" cy="259045"/>
    <xdr:sp macro="" textlink="">
      <xdr:nvSpPr>
        <xdr:cNvPr id="766" name="n_2aveValue【消防施設】&#10;有形固定資産減価償却率">
          <a:extLst>
            <a:ext uri="{FF2B5EF4-FFF2-40B4-BE49-F238E27FC236}">
              <a16:creationId xmlns:a16="http://schemas.microsoft.com/office/drawing/2014/main" id="{A95291BF-107E-4AD8-A56B-7B5BF8E9DA92}"/>
            </a:ext>
          </a:extLst>
        </xdr:cNvPr>
        <xdr:cNvSpPr txBox="1"/>
      </xdr:nvSpPr>
      <xdr:spPr>
        <a:xfrm>
          <a:off x="143897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27050</xdr:rowOff>
    </xdr:from>
    <xdr:ext cx="405111" cy="259045"/>
    <xdr:sp macro="" textlink="">
      <xdr:nvSpPr>
        <xdr:cNvPr id="767" name="n_3aveValue【消防施設】&#10;有形固定資産減価償却率">
          <a:extLst>
            <a:ext uri="{FF2B5EF4-FFF2-40B4-BE49-F238E27FC236}">
              <a16:creationId xmlns:a16="http://schemas.microsoft.com/office/drawing/2014/main" id="{405039BD-768D-412E-AB45-B24E641A80CB}"/>
            </a:ext>
          </a:extLst>
        </xdr:cNvPr>
        <xdr:cNvSpPr txBox="1"/>
      </xdr:nvSpPr>
      <xdr:spPr>
        <a:xfrm>
          <a:off x="13500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27050</xdr:rowOff>
    </xdr:from>
    <xdr:ext cx="405111" cy="259045"/>
    <xdr:sp macro="" textlink="">
      <xdr:nvSpPr>
        <xdr:cNvPr id="768" name="n_4aveValue【消防施設】&#10;有形固定資産減価償却率">
          <a:extLst>
            <a:ext uri="{FF2B5EF4-FFF2-40B4-BE49-F238E27FC236}">
              <a16:creationId xmlns:a16="http://schemas.microsoft.com/office/drawing/2014/main" id="{AD1AEFD5-3E25-4C30-9B03-9D9B74788984}"/>
            </a:ext>
          </a:extLst>
        </xdr:cNvPr>
        <xdr:cNvSpPr txBox="1"/>
      </xdr:nvSpPr>
      <xdr:spPr>
        <a:xfrm>
          <a:off x="12611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52269</xdr:rowOff>
    </xdr:from>
    <xdr:ext cx="405111" cy="259045"/>
    <xdr:sp macro="" textlink="">
      <xdr:nvSpPr>
        <xdr:cNvPr id="769" name="n_1mainValue【消防施設】&#10;有形固定資産減価償却率">
          <a:extLst>
            <a:ext uri="{FF2B5EF4-FFF2-40B4-BE49-F238E27FC236}">
              <a16:creationId xmlns:a16="http://schemas.microsoft.com/office/drawing/2014/main" id="{B5EC4AAF-783A-4550-A446-9F4502072E66}"/>
            </a:ext>
          </a:extLst>
        </xdr:cNvPr>
        <xdr:cNvSpPr txBox="1"/>
      </xdr:nvSpPr>
      <xdr:spPr>
        <a:xfrm>
          <a:off x="152660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125747</xdr:rowOff>
    </xdr:from>
    <xdr:ext cx="405111" cy="259045"/>
    <xdr:sp macro="" textlink="">
      <xdr:nvSpPr>
        <xdr:cNvPr id="770" name="n_2mainValue【消防施設】&#10;有形固定資産減価償却率">
          <a:extLst>
            <a:ext uri="{FF2B5EF4-FFF2-40B4-BE49-F238E27FC236}">
              <a16:creationId xmlns:a16="http://schemas.microsoft.com/office/drawing/2014/main" id="{576C7F41-241D-498B-8D9F-FF5CF0308019}"/>
            </a:ext>
          </a:extLst>
        </xdr:cNvPr>
        <xdr:cNvSpPr txBox="1"/>
      </xdr:nvSpPr>
      <xdr:spPr>
        <a:xfrm>
          <a:off x="14389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161670</xdr:rowOff>
    </xdr:from>
    <xdr:ext cx="405111" cy="259045"/>
    <xdr:sp macro="" textlink="">
      <xdr:nvSpPr>
        <xdr:cNvPr id="771" name="n_3mainValue【消防施設】&#10;有形固定資産減価償却率">
          <a:extLst>
            <a:ext uri="{FF2B5EF4-FFF2-40B4-BE49-F238E27FC236}">
              <a16:creationId xmlns:a16="http://schemas.microsoft.com/office/drawing/2014/main" id="{477DFF29-25EE-4A3D-BC42-AF87C36DA434}"/>
            </a:ext>
          </a:extLst>
        </xdr:cNvPr>
        <xdr:cNvSpPr txBox="1"/>
      </xdr:nvSpPr>
      <xdr:spPr>
        <a:xfrm>
          <a:off x="13500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70229</xdr:rowOff>
    </xdr:from>
    <xdr:ext cx="405111" cy="259045"/>
    <xdr:sp macro="" textlink="">
      <xdr:nvSpPr>
        <xdr:cNvPr id="772" name="n_4mainValue【消防施設】&#10;有形固定資産減価償却率">
          <a:extLst>
            <a:ext uri="{FF2B5EF4-FFF2-40B4-BE49-F238E27FC236}">
              <a16:creationId xmlns:a16="http://schemas.microsoft.com/office/drawing/2014/main" id="{7AD96BBF-51BE-4C04-AB34-D9098CA142C9}"/>
            </a:ext>
          </a:extLst>
        </xdr:cNvPr>
        <xdr:cNvSpPr txBox="1"/>
      </xdr:nvSpPr>
      <xdr:spPr>
        <a:xfrm>
          <a:off x="12611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9E981D75-E64C-4AB6-A980-07C038E9B60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CC6475E0-D240-45B7-A74E-D43A238A7A8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1B6EB1AA-159F-41AC-9223-D656C9B7D4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06CDC6EB-4FBC-403C-89BE-F75D055756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39BC306B-618E-4131-B788-8571355A81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7862D2DB-7AB1-4E59-9D70-491F0EB0318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BE24B9E9-3BBE-4931-920D-B5506AB212B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505EFB50-2353-4305-80C3-F282110F2BD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EDD2CB5F-348A-4EA2-BAA4-4D2E460042C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8989B8AB-B2FC-4CE3-9E8E-033BC21C48F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3" name="テキスト ボックス 782">
          <a:extLst>
            <a:ext uri="{FF2B5EF4-FFF2-40B4-BE49-F238E27FC236}">
              <a16:creationId xmlns:a16="http://schemas.microsoft.com/office/drawing/2014/main" id="{2B64C55F-0275-4BE2-A68F-2C980321F207}"/>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84" name="直線コネクタ 783">
          <a:extLst>
            <a:ext uri="{FF2B5EF4-FFF2-40B4-BE49-F238E27FC236}">
              <a16:creationId xmlns:a16="http://schemas.microsoft.com/office/drawing/2014/main" id="{B4243E4B-7FD5-46AD-A1B8-5713F9E3133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5" name="テキスト ボックス 784">
          <a:extLst>
            <a:ext uri="{FF2B5EF4-FFF2-40B4-BE49-F238E27FC236}">
              <a16:creationId xmlns:a16="http://schemas.microsoft.com/office/drawing/2014/main" id="{CF8BE71F-EEF7-495E-B4E6-F7F41366037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6" name="直線コネクタ 785">
          <a:extLst>
            <a:ext uri="{FF2B5EF4-FFF2-40B4-BE49-F238E27FC236}">
              <a16:creationId xmlns:a16="http://schemas.microsoft.com/office/drawing/2014/main" id="{B40DA313-CF5F-4BFB-A3E5-0E89F471FE6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7" name="テキスト ボックス 786">
          <a:extLst>
            <a:ext uri="{FF2B5EF4-FFF2-40B4-BE49-F238E27FC236}">
              <a16:creationId xmlns:a16="http://schemas.microsoft.com/office/drawing/2014/main" id="{F5CEF695-63B0-4AF4-8FD3-2373854ABCF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8" name="直線コネクタ 787">
          <a:extLst>
            <a:ext uri="{FF2B5EF4-FFF2-40B4-BE49-F238E27FC236}">
              <a16:creationId xmlns:a16="http://schemas.microsoft.com/office/drawing/2014/main" id="{BABC3236-43D8-489E-9D7E-391DC26DEE6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9" name="テキスト ボックス 788">
          <a:extLst>
            <a:ext uri="{FF2B5EF4-FFF2-40B4-BE49-F238E27FC236}">
              <a16:creationId xmlns:a16="http://schemas.microsoft.com/office/drawing/2014/main" id="{3A8776EA-288C-434D-A40B-5F45E9CC8A4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0" name="直線コネクタ 789">
          <a:extLst>
            <a:ext uri="{FF2B5EF4-FFF2-40B4-BE49-F238E27FC236}">
              <a16:creationId xmlns:a16="http://schemas.microsoft.com/office/drawing/2014/main" id="{DEB70EF8-4B2A-4488-83D7-E77A53C1569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1" name="テキスト ボックス 790">
          <a:extLst>
            <a:ext uri="{FF2B5EF4-FFF2-40B4-BE49-F238E27FC236}">
              <a16:creationId xmlns:a16="http://schemas.microsoft.com/office/drawing/2014/main" id="{FDF05EE0-6353-4D80-91FA-8BED24F7B9B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2" name="直線コネクタ 791">
          <a:extLst>
            <a:ext uri="{FF2B5EF4-FFF2-40B4-BE49-F238E27FC236}">
              <a16:creationId xmlns:a16="http://schemas.microsoft.com/office/drawing/2014/main" id="{19F35FD6-D7EC-4230-957F-124077EEC0B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3" name="テキスト ボックス 792">
          <a:extLst>
            <a:ext uri="{FF2B5EF4-FFF2-40B4-BE49-F238E27FC236}">
              <a16:creationId xmlns:a16="http://schemas.microsoft.com/office/drawing/2014/main" id="{D15B1CF0-3157-46B2-B8EE-89BFEAF7211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4" name="直線コネクタ 793">
          <a:extLst>
            <a:ext uri="{FF2B5EF4-FFF2-40B4-BE49-F238E27FC236}">
              <a16:creationId xmlns:a16="http://schemas.microsoft.com/office/drawing/2014/main" id="{7DEE2C8A-12B0-471A-BBBE-D869C6F16E4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5" name="テキスト ボックス 794">
          <a:extLst>
            <a:ext uri="{FF2B5EF4-FFF2-40B4-BE49-F238E27FC236}">
              <a16:creationId xmlns:a16="http://schemas.microsoft.com/office/drawing/2014/main" id="{B2189F52-FAE7-4E66-863A-DB7552680BF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9B0987A0-4F9C-4E8A-850E-A725F86B836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F476F76C-EE14-470D-A998-20CB128A3E3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F8FED2A8-6558-4C40-A0DA-984073FCFAB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2721</xdr:rowOff>
    </xdr:from>
    <xdr:to>
      <xdr:col>116</xdr:col>
      <xdr:colOff>62864</xdr:colOff>
      <xdr:row>86</xdr:row>
      <xdr:rowOff>27214</xdr:rowOff>
    </xdr:to>
    <xdr:cxnSp macro="">
      <xdr:nvCxnSpPr>
        <xdr:cNvPr id="799" name="直線コネクタ 798">
          <a:extLst>
            <a:ext uri="{FF2B5EF4-FFF2-40B4-BE49-F238E27FC236}">
              <a16:creationId xmlns:a16="http://schemas.microsoft.com/office/drawing/2014/main" id="{3038BFFA-9311-4F6A-B6B6-59C273BF2ED2}"/>
            </a:ext>
          </a:extLst>
        </xdr:cNvPr>
        <xdr:cNvCxnSpPr/>
      </xdr:nvCxnSpPr>
      <xdr:spPr>
        <a:xfrm flipV="1">
          <a:off x="22160864" y="13204371"/>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800" name="【消防施設】&#10;一人当たり面積最小値テキスト">
          <a:extLst>
            <a:ext uri="{FF2B5EF4-FFF2-40B4-BE49-F238E27FC236}">
              <a16:creationId xmlns:a16="http://schemas.microsoft.com/office/drawing/2014/main" id="{46D7BC3D-8EF5-427D-8619-3E94B0C9C867}"/>
            </a:ext>
          </a:extLst>
        </xdr:cNvPr>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801" name="直線コネクタ 800">
          <a:extLst>
            <a:ext uri="{FF2B5EF4-FFF2-40B4-BE49-F238E27FC236}">
              <a16:creationId xmlns:a16="http://schemas.microsoft.com/office/drawing/2014/main" id="{A057CC1F-D57F-4384-97FC-849C0B76C017}"/>
            </a:ext>
          </a:extLst>
        </xdr:cNvPr>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120848</xdr:rowOff>
    </xdr:from>
    <xdr:ext cx="469744" cy="259045"/>
    <xdr:sp macro="" textlink="">
      <xdr:nvSpPr>
        <xdr:cNvPr id="802" name="【消防施設】&#10;一人当たり面積最大値テキスト">
          <a:extLst>
            <a:ext uri="{FF2B5EF4-FFF2-40B4-BE49-F238E27FC236}">
              <a16:creationId xmlns:a16="http://schemas.microsoft.com/office/drawing/2014/main" id="{1EB8C659-A74E-4866-BA28-C55AEDC1984F}"/>
            </a:ext>
          </a:extLst>
        </xdr:cNvPr>
        <xdr:cNvSpPr txBox="1"/>
      </xdr:nvSpPr>
      <xdr:spPr>
        <a:xfrm>
          <a:off x="22199600" y="1297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2721</xdr:rowOff>
    </xdr:from>
    <xdr:to>
      <xdr:col>116</xdr:col>
      <xdr:colOff>152400</xdr:colOff>
      <xdr:row>77</xdr:row>
      <xdr:rowOff>2721</xdr:rowOff>
    </xdr:to>
    <xdr:cxnSp macro="">
      <xdr:nvCxnSpPr>
        <xdr:cNvPr id="803" name="直線コネクタ 802">
          <a:extLst>
            <a:ext uri="{FF2B5EF4-FFF2-40B4-BE49-F238E27FC236}">
              <a16:creationId xmlns:a16="http://schemas.microsoft.com/office/drawing/2014/main" id="{AAA42028-BB32-4042-8539-75DBF2365E1D}"/>
            </a:ext>
          </a:extLst>
        </xdr:cNvPr>
        <xdr:cNvCxnSpPr/>
      </xdr:nvCxnSpPr>
      <xdr:spPr>
        <a:xfrm>
          <a:off x="22072600" y="1320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66420</xdr:rowOff>
    </xdr:from>
    <xdr:ext cx="469744" cy="259045"/>
    <xdr:sp macro="" textlink="">
      <xdr:nvSpPr>
        <xdr:cNvPr id="804" name="【消防施設】&#10;一人当たり面積平均値テキスト">
          <a:extLst>
            <a:ext uri="{FF2B5EF4-FFF2-40B4-BE49-F238E27FC236}">
              <a16:creationId xmlns:a16="http://schemas.microsoft.com/office/drawing/2014/main" id="{DA386B15-B83C-44CB-B22C-5BCA64F06A42}"/>
            </a:ext>
          </a:extLst>
        </xdr:cNvPr>
        <xdr:cNvSpPr txBox="1"/>
      </xdr:nvSpPr>
      <xdr:spPr>
        <a:xfrm>
          <a:off x="22199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87993</xdr:rowOff>
    </xdr:from>
    <xdr:to>
      <xdr:col>116</xdr:col>
      <xdr:colOff>114300</xdr:colOff>
      <xdr:row>84</xdr:row>
      <xdr:rowOff>18143</xdr:rowOff>
    </xdr:to>
    <xdr:sp macro="" textlink="">
      <xdr:nvSpPr>
        <xdr:cNvPr id="805" name="フローチャート: 判断 804">
          <a:extLst>
            <a:ext uri="{FF2B5EF4-FFF2-40B4-BE49-F238E27FC236}">
              <a16:creationId xmlns:a16="http://schemas.microsoft.com/office/drawing/2014/main" id="{E2BDC5D2-20AC-4EA5-BD3B-41FBE60FAE18}"/>
            </a:ext>
          </a:extLst>
        </xdr:cNvPr>
        <xdr:cNvSpPr/>
      </xdr:nvSpPr>
      <xdr:spPr>
        <a:xfrm>
          <a:off x="22110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150586</xdr:rowOff>
    </xdr:from>
    <xdr:to>
      <xdr:col>112</xdr:col>
      <xdr:colOff>38100</xdr:colOff>
      <xdr:row>83</xdr:row>
      <xdr:rowOff>80736</xdr:rowOff>
    </xdr:to>
    <xdr:sp macro="" textlink="">
      <xdr:nvSpPr>
        <xdr:cNvPr id="806" name="フローチャート: 判断 805">
          <a:extLst>
            <a:ext uri="{FF2B5EF4-FFF2-40B4-BE49-F238E27FC236}">
              <a16:creationId xmlns:a16="http://schemas.microsoft.com/office/drawing/2014/main" id="{E56C83C8-AD8B-460E-89B2-C4474FBC1D6C}"/>
            </a:ext>
          </a:extLst>
        </xdr:cNvPr>
        <xdr:cNvSpPr/>
      </xdr:nvSpPr>
      <xdr:spPr>
        <a:xfrm>
          <a:off x="2127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33564</xdr:rowOff>
    </xdr:from>
    <xdr:to>
      <xdr:col>107</xdr:col>
      <xdr:colOff>101600</xdr:colOff>
      <xdr:row>83</xdr:row>
      <xdr:rowOff>135164</xdr:rowOff>
    </xdr:to>
    <xdr:sp macro="" textlink="">
      <xdr:nvSpPr>
        <xdr:cNvPr id="807" name="フローチャート: 判断 806">
          <a:extLst>
            <a:ext uri="{FF2B5EF4-FFF2-40B4-BE49-F238E27FC236}">
              <a16:creationId xmlns:a16="http://schemas.microsoft.com/office/drawing/2014/main" id="{FBEC9732-8D95-4E90-94AA-74883D9A53C7}"/>
            </a:ext>
          </a:extLst>
        </xdr:cNvPr>
        <xdr:cNvSpPr/>
      </xdr:nvSpPr>
      <xdr:spPr>
        <a:xfrm>
          <a:off x="20383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808" name="フローチャート: 判断 807">
          <a:extLst>
            <a:ext uri="{FF2B5EF4-FFF2-40B4-BE49-F238E27FC236}">
              <a16:creationId xmlns:a16="http://schemas.microsoft.com/office/drawing/2014/main" id="{270002F2-31F8-4019-B4DC-3B5B34557B18}"/>
            </a:ext>
          </a:extLst>
        </xdr:cNvPr>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09" name="フローチャート: 判断 808">
          <a:extLst>
            <a:ext uri="{FF2B5EF4-FFF2-40B4-BE49-F238E27FC236}">
              <a16:creationId xmlns:a16="http://schemas.microsoft.com/office/drawing/2014/main" id="{83DC7D43-B713-4866-80C4-7997852478D0}"/>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BB40209B-D6F1-48B3-9CF5-CF3B7224A43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C084EFCA-ED5D-4A66-A8F1-88C8E78F4ED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A9D274BF-B8BB-40B5-B1A5-3A5612427DE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7AB4B4FB-C45B-4275-87D5-6EBB8D458CF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5C293AA-A324-4DA6-91F2-637CA6A114A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101600</xdr:rowOff>
    </xdr:from>
    <xdr:to>
      <xdr:col>116</xdr:col>
      <xdr:colOff>114300</xdr:colOff>
      <xdr:row>81</xdr:row>
      <xdr:rowOff>31750</xdr:rowOff>
    </xdr:to>
    <xdr:sp macro="" textlink="">
      <xdr:nvSpPr>
        <xdr:cNvPr id="815" name="楕円 814">
          <a:extLst>
            <a:ext uri="{FF2B5EF4-FFF2-40B4-BE49-F238E27FC236}">
              <a16:creationId xmlns:a16="http://schemas.microsoft.com/office/drawing/2014/main" id="{E8618154-32E9-444E-BB7A-9AB44FDE2E12}"/>
            </a:ext>
          </a:extLst>
        </xdr:cNvPr>
        <xdr:cNvSpPr/>
      </xdr:nvSpPr>
      <xdr:spPr>
        <a:xfrm>
          <a:off x="22110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124477</xdr:rowOff>
    </xdr:from>
    <xdr:ext cx="469744" cy="259045"/>
    <xdr:sp macro="" textlink="">
      <xdr:nvSpPr>
        <xdr:cNvPr id="816" name="【消防施設】&#10;一人当たり面積該当値テキスト">
          <a:extLst>
            <a:ext uri="{FF2B5EF4-FFF2-40B4-BE49-F238E27FC236}">
              <a16:creationId xmlns:a16="http://schemas.microsoft.com/office/drawing/2014/main" id="{8DC2958E-C3FB-4568-BF0A-0CF0306538C3}"/>
            </a:ext>
          </a:extLst>
        </xdr:cNvPr>
        <xdr:cNvSpPr txBox="1"/>
      </xdr:nvSpPr>
      <xdr:spPr>
        <a:xfrm>
          <a:off x="22199600"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112486</xdr:rowOff>
    </xdr:from>
    <xdr:to>
      <xdr:col>112</xdr:col>
      <xdr:colOff>38100</xdr:colOff>
      <xdr:row>81</xdr:row>
      <xdr:rowOff>42636</xdr:rowOff>
    </xdr:to>
    <xdr:sp macro="" textlink="">
      <xdr:nvSpPr>
        <xdr:cNvPr id="817" name="楕円 816">
          <a:extLst>
            <a:ext uri="{FF2B5EF4-FFF2-40B4-BE49-F238E27FC236}">
              <a16:creationId xmlns:a16="http://schemas.microsoft.com/office/drawing/2014/main" id="{C2F07665-5C78-4A78-996B-F71E3BD08E39}"/>
            </a:ext>
          </a:extLst>
        </xdr:cNvPr>
        <xdr:cNvSpPr/>
      </xdr:nvSpPr>
      <xdr:spPr>
        <a:xfrm>
          <a:off x="21272500" y="138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152400</xdr:rowOff>
    </xdr:from>
    <xdr:to>
      <xdr:col>116</xdr:col>
      <xdr:colOff>63500</xdr:colOff>
      <xdr:row>80</xdr:row>
      <xdr:rowOff>163286</xdr:rowOff>
    </xdr:to>
    <xdr:cxnSp macro="">
      <xdr:nvCxnSpPr>
        <xdr:cNvPr id="818" name="直線コネクタ 817">
          <a:extLst>
            <a:ext uri="{FF2B5EF4-FFF2-40B4-BE49-F238E27FC236}">
              <a16:creationId xmlns:a16="http://schemas.microsoft.com/office/drawing/2014/main" id="{EE26AD28-74F0-42A4-9B05-32874CB381D4}"/>
            </a:ext>
          </a:extLst>
        </xdr:cNvPr>
        <xdr:cNvCxnSpPr/>
      </xdr:nvCxnSpPr>
      <xdr:spPr>
        <a:xfrm flipV="1">
          <a:off x="21323300" y="138684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134257</xdr:rowOff>
    </xdr:from>
    <xdr:to>
      <xdr:col>107</xdr:col>
      <xdr:colOff>101600</xdr:colOff>
      <xdr:row>81</xdr:row>
      <xdr:rowOff>64407</xdr:rowOff>
    </xdr:to>
    <xdr:sp macro="" textlink="">
      <xdr:nvSpPr>
        <xdr:cNvPr id="819" name="楕円 818">
          <a:extLst>
            <a:ext uri="{FF2B5EF4-FFF2-40B4-BE49-F238E27FC236}">
              <a16:creationId xmlns:a16="http://schemas.microsoft.com/office/drawing/2014/main" id="{69237584-CB5F-43B3-8796-46703DCE599C}"/>
            </a:ext>
          </a:extLst>
        </xdr:cNvPr>
        <xdr:cNvSpPr/>
      </xdr:nvSpPr>
      <xdr:spPr>
        <a:xfrm>
          <a:off x="20383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163286</xdr:rowOff>
    </xdr:from>
    <xdr:to>
      <xdr:col>111</xdr:col>
      <xdr:colOff>177800</xdr:colOff>
      <xdr:row>81</xdr:row>
      <xdr:rowOff>13607</xdr:rowOff>
    </xdr:to>
    <xdr:cxnSp macro="">
      <xdr:nvCxnSpPr>
        <xdr:cNvPr id="820" name="直線コネクタ 819">
          <a:extLst>
            <a:ext uri="{FF2B5EF4-FFF2-40B4-BE49-F238E27FC236}">
              <a16:creationId xmlns:a16="http://schemas.microsoft.com/office/drawing/2014/main" id="{AE3C9192-5A17-474A-944F-172F4528EAA7}"/>
            </a:ext>
          </a:extLst>
        </xdr:cNvPr>
        <xdr:cNvCxnSpPr/>
      </xdr:nvCxnSpPr>
      <xdr:spPr>
        <a:xfrm flipV="1">
          <a:off x="20434300" y="138792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156029</xdr:rowOff>
    </xdr:from>
    <xdr:to>
      <xdr:col>102</xdr:col>
      <xdr:colOff>165100</xdr:colOff>
      <xdr:row>81</xdr:row>
      <xdr:rowOff>86179</xdr:rowOff>
    </xdr:to>
    <xdr:sp macro="" textlink="">
      <xdr:nvSpPr>
        <xdr:cNvPr id="821" name="楕円 820">
          <a:extLst>
            <a:ext uri="{FF2B5EF4-FFF2-40B4-BE49-F238E27FC236}">
              <a16:creationId xmlns:a16="http://schemas.microsoft.com/office/drawing/2014/main" id="{91EC65EC-CAF2-413B-AD18-5086197AB2CB}"/>
            </a:ext>
          </a:extLst>
        </xdr:cNvPr>
        <xdr:cNvSpPr/>
      </xdr:nvSpPr>
      <xdr:spPr>
        <a:xfrm>
          <a:off x="19494500" y="138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13607</xdr:rowOff>
    </xdr:from>
    <xdr:to>
      <xdr:col>107</xdr:col>
      <xdr:colOff>50800</xdr:colOff>
      <xdr:row>81</xdr:row>
      <xdr:rowOff>35379</xdr:rowOff>
    </xdr:to>
    <xdr:cxnSp macro="">
      <xdr:nvCxnSpPr>
        <xdr:cNvPr id="822" name="直線コネクタ 821">
          <a:extLst>
            <a:ext uri="{FF2B5EF4-FFF2-40B4-BE49-F238E27FC236}">
              <a16:creationId xmlns:a16="http://schemas.microsoft.com/office/drawing/2014/main" id="{BADC7D88-3266-4416-8412-E75658E9258A}"/>
            </a:ext>
          </a:extLst>
        </xdr:cNvPr>
        <xdr:cNvCxnSpPr/>
      </xdr:nvCxnSpPr>
      <xdr:spPr>
        <a:xfrm flipV="1">
          <a:off x="19545300" y="139010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166914</xdr:rowOff>
    </xdr:from>
    <xdr:to>
      <xdr:col>98</xdr:col>
      <xdr:colOff>38100</xdr:colOff>
      <xdr:row>81</xdr:row>
      <xdr:rowOff>97064</xdr:rowOff>
    </xdr:to>
    <xdr:sp macro="" textlink="">
      <xdr:nvSpPr>
        <xdr:cNvPr id="823" name="楕円 822">
          <a:extLst>
            <a:ext uri="{FF2B5EF4-FFF2-40B4-BE49-F238E27FC236}">
              <a16:creationId xmlns:a16="http://schemas.microsoft.com/office/drawing/2014/main" id="{2B04F209-22A9-41B2-A8C4-E05947B30486}"/>
            </a:ext>
          </a:extLst>
        </xdr:cNvPr>
        <xdr:cNvSpPr/>
      </xdr:nvSpPr>
      <xdr:spPr>
        <a:xfrm>
          <a:off x="18605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35379</xdr:rowOff>
    </xdr:from>
    <xdr:to>
      <xdr:col>102</xdr:col>
      <xdr:colOff>114300</xdr:colOff>
      <xdr:row>81</xdr:row>
      <xdr:rowOff>46264</xdr:rowOff>
    </xdr:to>
    <xdr:cxnSp macro="">
      <xdr:nvCxnSpPr>
        <xdr:cNvPr id="824" name="直線コネクタ 823">
          <a:extLst>
            <a:ext uri="{FF2B5EF4-FFF2-40B4-BE49-F238E27FC236}">
              <a16:creationId xmlns:a16="http://schemas.microsoft.com/office/drawing/2014/main" id="{96C6953C-D1D9-4337-90AA-AFD5A88F9C6B}"/>
            </a:ext>
          </a:extLst>
        </xdr:cNvPr>
        <xdr:cNvCxnSpPr/>
      </xdr:nvCxnSpPr>
      <xdr:spPr>
        <a:xfrm flipV="1">
          <a:off x="18656300" y="13922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71863</xdr:rowOff>
    </xdr:from>
    <xdr:ext cx="469744" cy="259045"/>
    <xdr:sp macro="" textlink="">
      <xdr:nvSpPr>
        <xdr:cNvPr id="825" name="n_1aveValue【消防施設】&#10;一人当たり面積">
          <a:extLst>
            <a:ext uri="{FF2B5EF4-FFF2-40B4-BE49-F238E27FC236}">
              <a16:creationId xmlns:a16="http://schemas.microsoft.com/office/drawing/2014/main" id="{6E7EDE39-78DC-46F2-9229-F4B9C00C4536}"/>
            </a:ext>
          </a:extLst>
        </xdr:cNvPr>
        <xdr:cNvSpPr txBox="1"/>
      </xdr:nvSpPr>
      <xdr:spPr>
        <a:xfrm>
          <a:off x="210757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126291</xdr:rowOff>
    </xdr:from>
    <xdr:ext cx="469744" cy="259045"/>
    <xdr:sp macro="" textlink="">
      <xdr:nvSpPr>
        <xdr:cNvPr id="826" name="n_2aveValue【消防施設】&#10;一人当たり面積">
          <a:extLst>
            <a:ext uri="{FF2B5EF4-FFF2-40B4-BE49-F238E27FC236}">
              <a16:creationId xmlns:a16="http://schemas.microsoft.com/office/drawing/2014/main" id="{DE0807B6-DD29-4F12-B974-D3F43298A18A}"/>
            </a:ext>
          </a:extLst>
        </xdr:cNvPr>
        <xdr:cNvSpPr txBox="1"/>
      </xdr:nvSpPr>
      <xdr:spPr>
        <a:xfrm>
          <a:off x="20199427" y="1435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126291</xdr:rowOff>
    </xdr:from>
    <xdr:ext cx="469744" cy="259045"/>
    <xdr:sp macro="" textlink="">
      <xdr:nvSpPr>
        <xdr:cNvPr id="827" name="n_3aveValue【消防施設】&#10;一人当たり面積">
          <a:extLst>
            <a:ext uri="{FF2B5EF4-FFF2-40B4-BE49-F238E27FC236}">
              <a16:creationId xmlns:a16="http://schemas.microsoft.com/office/drawing/2014/main" id="{FCFF4555-0A6A-414C-9643-2447055E1C1E}"/>
            </a:ext>
          </a:extLst>
        </xdr:cNvPr>
        <xdr:cNvSpPr txBox="1"/>
      </xdr:nvSpPr>
      <xdr:spPr>
        <a:xfrm>
          <a:off x="19310427" y="1435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828" name="n_4aveValue【消防施設】&#10;一人当たり面積">
          <a:extLst>
            <a:ext uri="{FF2B5EF4-FFF2-40B4-BE49-F238E27FC236}">
              <a16:creationId xmlns:a16="http://schemas.microsoft.com/office/drawing/2014/main" id="{F35BA53D-4E39-4250-9A56-BDA5CDE0D1B2}"/>
            </a:ext>
          </a:extLst>
        </xdr:cNvPr>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59163</xdr:rowOff>
    </xdr:from>
    <xdr:ext cx="469744" cy="259045"/>
    <xdr:sp macro="" textlink="">
      <xdr:nvSpPr>
        <xdr:cNvPr id="829" name="n_1mainValue【消防施設】&#10;一人当たり面積">
          <a:extLst>
            <a:ext uri="{FF2B5EF4-FFF2-40B4-BE49-F238E27FC236}">
              <a16:creationId xmlns:a16="http://schemas.microsoft.com/office/drawing/2014/main" id="{609CB075-781B-4900-A584-894ACE6E26AF}"/>
            </a:ext>
          </a:extLst>
        </xdr:cNvPr>
        <xdr:cNvSpPr txBox="1"/>
      </xdr:nvSpPr>
      <xdr:spPr>
        <a:xfrm>
          <a:off x="21075727" y="136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80934</xdr:rowOff>
    </xdr:from>
    <xdr:ext cx="469744" cy="259045"/>
    <xdr:sp macro="" textlink="">
      <xdr:nvSpPr>
        <xdr:cNvPr id="830" name="n_2mainValue【消防施設】&#10;一人当たり面積">
          <a:extLst>
            <a:ext uri="{FF2B5EF4-FFF2-40B4-BE49-F238E27FC236}">
              <a16:creationId xmlns:a16="http://schemas.microsoft.com/office/drawing/2014/main" id="{1208A422-4D72-4714-9F25-775AD6383F6D}"/>
            </a:ext>
          </a:extLst>
        </xdr:cNvPr>
        <xdr:cNvSpPr txBox="1"/>
      </xdr:nvSpPr>
      <xdr:spPr>
        <a:xfrm>
          <a:off x="201994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102706</xdr:rowOff>
    </xdr:from>
    <xdr:ext cx="469744" cy="259045"/>
    <xdr:sp macro="" textlink="">
      <xdr:nvSpPr>
        <xdr:cNvPr id="831" name="n_3mainValue【消防施設】&#10;一人当たり面積">
          <a:extLst>
            <a:ext uri="{FF2B5EF4-FFF2-40B4-BE49-F238E27FC236}">
              <a16:creationId xmlns:a16="http://schemas.microsoft.com/office/drawing/2014/main" id="{0115EB71-803B-456E-BD76-513DAEA29D2E}"/>
            </a:ext>
          </a:extLst>
        </xdr:cNvPr>
        <xdr:cNvSpPr txBox="1"/>
      </xdr:nvSpPr>
      <xdr:spPr>
        <a:xfrm>
          <a:off x="19310427" y="1364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113591</xdr:rowOff>
    </xdr:from>
    <xdr:ext cx="469744" cy="259045"/>
    <xdr:sp macro="" textlink="">
      <xdr:nvSpPr>
        <xdr:cNvPr id="832" name="n_4mainValue【消防施設】&#10;一人当たり面積">
          <a:extLst>
            <a:ext uri="{FF2B5EF4-FFF2-40B4-BE49-F238E27FC236}">
              <a16:creationId xmlns:a16="http://schemas.microsoft.com/office/drawing/2014/main" id="{8AB402AC-F141-4BC3-9A91-A1456D713F56}"/>
            </a:ext>
          </a:extLst>
        </xdr:cNvPr>
        <xdr:cNvSpPr txBox="1"/>
      </xdr:nvSpPr>
      <xdr:spPr>
        <a:xfrm>
          <a:off x="184214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11C38BE9-7D44-4C7C-8238-09FF8EDD4CA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3A62F3FF-3355-4C10-883A-71A75DD0D40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8DB7EF19-7777-422A-ABB4-7886407116F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209E2D01-2D20-4A9A-8475-0B76E7E3D0A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D24747B5-984B-4263-BA94-B8995E76E8A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B9E107E1-12BC-4C95-8DC0-11132AC20B6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AD5201DB-60C1-4611-B31F-A5D03CC77D8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E6CC1C20-5DDC-48EF-B362-20D637A7A5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391D5BE7-3E2F-49BD-937B-B0541F38A85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D1E5C2B7-DF03-4519-A37C-947937BAD4A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CF8CBBE3-7AF9-42ED-9734-B38C0758B10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4" name="直線コネクタ 843">
          <a:extLst>
            <a:ext uri="{FF2B5EF4-FFF2-40B4-BE49-F238E27FC236}">
              <a16:creationId xmlns:a16="http://schemas.microsoft.com/office/drawing/2014/main" id="{991D3FB1-9944-4B07-A592-0A9557E65E3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5" name="テキスト ボックス 844">
          <a:extLst>
            <a:ext uri="{FF2B5EF4-FFF2-40B4-BE49-F238E27FC236}">
              <a16:creationId xmlns:a16="http://schemas.microsoft.com/office/drawing/2014/main" id="{2C3F45F2-BE8F-4E54-8E3F-E9556066954A}"/>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6" name="直線コネクタ 845">
          <a:extLst>
            <a:ext uri="{FF2B5EF4-FFF2-40B4-BE49-F238E27FC236}">
              <a16:creationId xmlns:a16="http://schemas.microsoft.com/office/drawing/2014/main" id="{A3C5B23F-1E5C-4D53-8C09-7E784EBA12FD}"/>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7" name="テキスト ボックス 846">
          <a:extLst>
            <a:ext uri="{FF2B5EF4-FFF2-40B4-BE49-F238E27FC236}">
              <a16:creationId xmlns:a16="http://schemas.microsoft.com/office/drawing/2014/main" id="{3933C3E6-180A-4EF4-BAD5-38265C2E27D1}"/>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8" name="直線コネクタ 847">
          <a:extLst>
            <a:ext uri="{FF2B5EF4-FFF2-40B4-BE49-F238E27FC236}">
              <a16:creationId xmlns:a16="http://schemas.microsoft.com/office/drawing/2014/main" id="{C5465440-F896-496F-85CE-9982E06F1DDC}"/>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9" name="テキスト ボックス 848">
          <a:extLst>
            <a:ext uri="{FF2B5EF4-FFF2-40B4-BE49-F238E27FC236}">
              <a16:creationId xmlns:a16="http://schemas.microsoft.com/office/drawing/2014/main" id="{66096141-F293-4888-91DE-AF3CAB1A5D4D}"/>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0" name="直線コネクタ 849">
          <a:extLst>
            <a:ext uri="{FF2B5EF4-FFF2-40B4-BE49-F238E27FC236}">
              <a16:creationId xmlns:a16="http://schemas.microsoft.com/office/drawing/2014/main" id="{1E42C8AC-857E-45BC-AF75-9EB9B952E7AC}"/>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1" name="テキスト ボックス 850">
          <a:extLst>
            <a:ext uri="{FF2B5EF4-FFF2-40B4-BE49-F238E27FC236}">
              <a16:creationId xmlns:a16="http://schemas.microsoft.com/office/drawing/2014/main" id="{783DA2CE-697D-4D53-8720-1AC39AA29BBD}"/>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5AEF99EF-2013-4BFA-95DE-886FA2BA21C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9A3B37AD-E9E8-4EF8-8E75-ED3CDDF2BFC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1B57D53A-5D6F-4A5D-BD02-D7AA6BA64D0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108</xdr:row>
      <xdr:rowOff>9906</xdr:rowOff>
    </xdr:to>
    <xdr:cxnSp macro="">
      <xdr:nvCxnSpPr>
        <xdr:cNvPr id="855" name="直線コネクタ 854">
          <a:extLst>
            <a:ext uri="{FF2B5EF4-FFF2-40B4-BE49-F238E27FC236}">
              <a16:creationId xmlns:a16="http://schemas.microsoft.com/office/drawing/2014/main" id="{6DDD16E8-C245-41C8-B8F1-26206B26553F}"/>
            </a:ext>
          </a:extLst>
        </xdr:cNvPr>
        <xdr:cNvCxnSpPr/>
      </xdr:nvCxnSpPr>
      <xdr:spPr>
        <a:xfrm flipV="1">
          <a:off x="16318864" y="17262348"/>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13733</xdr:rowOff>
    </xdr:from>
    <xdr:ext cx="405111" cy="259045"/>
    <xdr:sp macro="" textlink="">
      <xdr:nvSpPr>
        <xdr:cNvPr id="856" name="【庁舎】&#10;有形固定資産減価償却率最小値テキスト">
          <a:extLst>
            <a:ext uri="{FF2B5EF4-FFF2-40B4-BE49-F238E27FC236}">
              <a16:creationId xmlns:a16="http://schemas.microsoft.com/office/drawing/2014/main" id="{D4527C88-3296-4A1D-8410-ABF5A25D7F7D}"/>
            </a:ext>
          </a:extLst>
        </xdr:cNvPr>
        <xdr:cNvSpPr txBox="1"/>
      </xdr:nvSpPr>
      <xdr:spPr>
        <a:xfrm>
          <a:off x="16357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xdr:rowOff>
    </xdr:from>
    <xdr:to>
      <xdr:col>86</xdr:col>
      <xdr:colOff>25400</xdr:colOff>
      <xdr:row>108</xdr:row>
      <xdr:rowOff>9906</xdr:rowOff>
    </xdr:to>
    <xdr:cxnSp macro="">
      <xdr:nvCxnSpPr>
        <xdr:cNvPr id="857" name="直線コネクタ 856">
          <a:extLst>
            <a:ext uri="{FF2B5EF4-FFF2-40B4-BE49-F238E27FC236}">
              <a16:creationId xmlns:a16="http://schemas.microsoft.com/office/drawing/2014/main" id="{B536F4E6-7E7D-4034-A3C0-C03F6804A293}"/>
            </a:ext>
          </a:extLst>
        </xdr:cNvPr>
        <xdr:cNvCxnSpPr/>
      </xdr:nvCxnSpPr>
      <xdr:spPr>
        <a:xfrm>
          <a:off x="16230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858" name="【庁舎】&#10;有形固定資産減価償却率最大値テキスト">
          <a:extLst>
            <a:ext uri="{FF2B5EF4-FFF2-40B4-BE49-F238E27FC236}">
              <a16:creationId xmlns:a16="http://schemas.microsoft.com/office/drawing/2014/main" id="{DD0CD4CA-8CB3-49EC-8D5D-96F138105655}"/>
            </a:ext>
          </a:extLst>
        </xdr:cNvPr>
        <xdr:cNvSpPr txBox="1"/>
      </xdr:nvSpPr>
      <xdr:spPr>
        <a:xfrm>
          <a:off x="163576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859" name="直線コネクタ 858">
          <a:extLst>
            <a:ext uri="{FF2B5EF4-FFF2-40B4-BE49-F238E27FC236}">
              <a16:creationId xmlns:a16="http://schemas.microsoft.com/office/drawing/2014/main" id="{C99E87C4-DBEC-4780-9369-67E6C1A62A4D}"/>
            </a:ext>
          </a:extLst>
        </xdr:cNvPr>
        <xdr:cNvCxnSpPr/>
      </xdr:nvCxnSpPr>
      <xdr:spPr>
        <a:xfrm>
          <a:off x="16230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55135</xdr:rowOff>
    </xdr:from>
    <xdr:ext cx="405111" cy="259045"/>
    <xdr:sp macro="" textlink="">
      <xdr:nvSpPr>
        <xdr:cNvPr id="860" name="【庁舎】&#10;有形固定資産減価償却率平均値テキスト">
          <a:extLst>
            <a:ext uri="{FF2B5EF4-FFF2-40B4-BE49-F238E27FC236}">
              <a16:creationId xmlns:a16="http://schemas.microsoft.com/office/drawing/2014/main" id="{D6EF8E5B-1269-4110-948C-DB7A0A6C30DE}"/>
            </a:ext>
          </a:extLst>
        </xdr:cNvPr>
        <xdr:cNvSpPr txBox="1"/>
      </xdr:nvSpPr>
      <xdr:spPr>
        <a:xfrm>
          <a:off x="16357600" y="175430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32258</xdr:rowOff>
    </xdr:from>
    <xdr:to>
      <xdr:col>85</xdr:col>
      <xdr:colOff>177800</xdr:colOff>
      <xdr:row>103</xdr:row>
      <xdr:rowOff>133858</xdr:rowOff>
    </xdr:to>
    <xdr:sp macro="" textlink="">
      <xdr:nvSpPr>
        <xdr:cNvPr id="861" name="フローチャート: 判断 860">
          <a:extLst>
            <a:ext uri="{FF2B5EF4-FFF2-40B4-BE49-F238E27FC236}">
              <a16:creationId xmlns:a16="http://schemas.microsoft.com/office/drawing/2014/main" id="{19034D24-2987-45D3-BDF2-B7B65F1A8615}"/>
            </a:ext>
          </a:extLst>
        </xdr:cNvPr>
        <xdr:cNvSpPr/>
      </xdr:nvSpPr>
      <xdr:spPr>
        <a:xfrm>
          <a:off x="162687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160274</xdr:rowOff>
    </xdr:from>
    <xdr:to>
      <xdr:col>81</xdr:col>
      <xdr:colOff>101600</xdr:colOff>
      <xdr:row>103</xdr:row>
      <xdr:rowOff>90424</xdr:rowOff>
    </xdr:to>
    <xdr:sp macro="" textlink="">
      <xdr:nvSpPr>
        <xdr:cNvPr id="862" name="フローチャート: 判断 861">
          <a:extLst>
            <a:ext uri="{FF2B5EF4-FFF2-40B4-BE49-F238E27FC236}">
              <a16:creationId xmlns:a16="http://schemas.microsoft.com/office/drawing/2014/main" id="{6D09D40B-DF61-4BDD-8255-1EF2919D43F6}"/>
            </a:ext>
          </a:extLst>
        </xdr:cNvPr>
        <xdr:cNvSpPr/>
      </xdr:nvSpPr>
      <xdr:spPr>
        <a:xfrm>
          <a:off x="15430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77978</xdr:rowOff>
    </xdr:from>
    <xdr:to>
      <xdr:col>76</xdr:col>
      <xdr:colOff>165100</xdr:colOff>
      <xdr:row>104</xdr:row>
      <xdr:rowOff>8128</xdr:rowOff>
    </xdr:to>
    <xdr:sp macro="" textlink="">
      <xdr:nvSpPr>
        <xdr:cNvPr id="863" name="フローチャート: 判断 862">
          <a:extLst>
            <a:ext uri="{FF2B5EF4-FFF2-40B4-BE49-F238E27FC236}">
              <a16:creationId xmlns:a16="http://schemas.microsoft.com/office/drawing/2014/main" id="{58C52C7F-35AD-45B2-B01B-9A6DCEB7194D}"/>
            </a:ext>
          </a:extLst>
        </xdr:cNvPr>
        <xdr:cNvSpPr/>
      </xdr:nvSpPr>
      <xdr:spPr>
        <a:xfrm>
          <a:off x="14541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864" name="フローチャート: 判断 863">
          <a:extLst>
            <a:ext uri="{FF2B5EF4-FFF2-40B4-BE49-F238E27FC236}">
              <a16:creationId xmlns:a16="http://schemas.microsoft.com/office/drawing/2014/main" id="{C9986E54-08EE-49CE-B281-5D7C25099BB4}"/>
            </a:ext>
          </a:extLst>
        </xdr:cNvPr>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32258</xdr:rowOff>
    </xdr:from>
    <xdr:to>
      <xdr:col>67</xdr:col>
      <xdr:colOff>101600</xdr:colOff>
      <xdr:row>104</xdr:row>
      <xdr:rowOff>133858</xdr:rowOff>
    </xdr:to>
    <xdr:sp macro="" textlink="">
      <xdr:nvSpPr>
        <xdr:cNvPr id="865" name="フローチャート: 判断 864">
          <a:extLst>
            <a:ext uri="{FF2B5EF4-FFF2-40B4-BE49-F238E27FC236}">
              <a16:creationId xmlns:a16="http://schemas.microsoft.com/office/drawing/2014/main" id="{7845667B-0B95-4426-BFE6-78955B4C7720}"/>
            </a:ext>
          </a:extLst>
        </xdr:cNvPr>
        <xdr:cNvSpPr/>
      </xdr:nvSpPr>
      <xdr:spPr>
        <a:xfrm>
          <a:off x="12763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E2B1B0E8-FCE3-4B64-B190-8AFEF64E3EF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580C73E-A725-497B-B0FC-5C14F297C26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8BD7059-C07E-413E-8257-80C221F876B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825E1FC4-D4BB-433C-B72C-625CBCC5BB3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928A873-99F1-4A57-83D1-BF0D17E19F8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52832</xdr:rowOff>
    </xdr:from>
    <xdr:to>
      <xdr:col>85</xdr:col>
      <xdr:colOff>177800</xdr:colOff>
      <xdr:row>107</xdr:row>
      <xdr:rowOff>154432</xdr:rowOff>
    </xdr:to>
    <xdr:sp macro="" textlink="">
      <xdr:nvSpPr>
        <xdr:cNvPr id="871" name="楕円 870">
          <a:extLst>
            <a:ext uri="{FF2B5EF4-FFF2-40B4-BE49-F238E27FC236}">
              <a16:creationId xmlns:a16="http://schemas.microsoft.com/office/drawing/2014/main" id="{FED466F8-D172-42D4-9915-70CC2DEE6C05}"/>
            </a:ext>
          </a:extLst>
        </xdr:cNvPr>
        <xdr:cNvSpPr/>
      </xdr:nvSpPr>
      <xdr:spPr>
        <a:xfrm>
          <a:off x="162687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139209</xdr:rowOff>
    </xdr:from>
    <xdr:ext cx="405111" cy="259045"/>
    <xdr:sp macro="" textlink="">
      <xdr:nvSpPr>
        <xdr:cNvPr id="872" name="【庁舎】&#10;有形固定資産減価償却率該当値テキスト">
          <a:extLst>
            <a:ext uri="{FF2B5EF4-FFF2-40B4-BE49-F238E27FC236}">
              <a16:creationId xmlns:a16="http://schemas.microsoft.com/office/drawing/2014/main" id="{6CD7A221-8EB4-456B-9520-C9CB4D89933D}"/>
            </a:ext>
          </a:extLst>
        </xdr:cNvPr>
        <xdr:cNvSpPr txBox="1"/>
      </xdr:nvSpPr>
      <xdr:spPr>
        <a:xfrm>
          <a:off x="16357600" y="18312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25400</xdr:rowOff>
    </xdr:from>
    <xdr:to>
      <xdr:col>81</xdr:col>
      <xdr:colOff>101600</xdr:colOff>
      <xdr:row>107</xdr:row>
      <xdr:rowOff>127000</xdr:rowOff>
    </xdr:to>
    <xdr:sp macro="" textlink="">
      <xdr:nvSpPr>
        <xdr:cNvPr id="873" name="楕円 872">
          <a:extLst>
            <a:ext uri="{FF2B5EF4-FFF2-40B4-BE49-F238E27FC236}">
              <a16:creationId xmlns:a16="http://schemas.microsoft.com/office/drawing/2014/main" id="{E73034F4-456A-4A2F-9360-8A9EDFA0C889}"/>
            </a:ext>
          </a:extLst>
        </xdr:cNvPr>
        <xdr:cNvSpPr/>
      </xdr:nvSpPr>
      <xdr:spPr>
        <a:xfrm>
          <a:off x="15430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76200</xdr:rowOff>
    </xdr:from>
    <xdr:to>
      <xdr:col>85</xdr:col>
      <xdr:colOff>127000</xdr:colOff>
      <xdr:row>107</xdr:row>
      <xdr:rowOff>103632</xdr:rowOff>
    </xdr:to>
    <xdr:cxnSp macro="">
      <xdr:nvCxnSpPr>
        <xdr:cNvPr id="874" name="直線コネクタ 873">
          <a:extLst>
            <a:ext uri="{FF2B5EF4-FFF2-40B4-BE49-F238E27FC236}">
              <a16:creationId xmlns:a16="http://schemas.microsoft.com/office/drawing/2014/main" id="{A27254D9-F735-4F13-98AF-B076276F8147}"/>
            </a:ext>
          </a:extLst>
        </xdr:cNvPr>
        <xdr:cNvCxnSpPr/>
      </xdr:nvCxnSpPr>
      <xdr:spPr>
        <a:xfrm>
          <a:off x="15481300" y="1842135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xdr:rowOff>
    </xdr:from>
    <xdr:to>
      <xdr:col>76</xdr:col>
      <xdr:colOff>165100</xdr:colOff>
      <xdr:row>107</xdr:row>
      <xdr:rowOff>101854</xdr:rowOff>
    </xdr:to>
    <xdr:sp macro="" textlink="">
      <xdr:nvSpPr>
        <xdr:cNvPr id="875" name="楕円 874">
          <a:extLst>
            <a:ext uri="{FF2B5EF4-FFF2-40B4-BE49-F238E27FC236}">
              <a16:creationId xmlns:a16="http://schemas.microsoft.com/office/drawing/2014/main" id="{525DAAD1-D8C5-4C55-93B3-F24274808DAE}"/>
            </a:ext>
          </a:extLst>
        </xdr:cNvPr>
        <xdr:cNvSpPr/>
      </xdr:nvSpPr>
      <xdr:spPr>
        <a:xfrm>
          <a:off x="145415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51054</xdr:rowOff>
    </xdr:from>
    <xdr:to>
      <xdr:col>81</xdr:col>
      <xdr:colOff>50800</xdr:colOff>
      <xdr:row>107</xdr:row>
      <xdr:rowOff>76200</xdr:rowOff>
    </xdr:to>
    <xdr:cxnSp macro="">
      <xdr:nvCxnSpPr>
        <xdr:cNvPr id="876" name="直線コネクタ 875">
          <a:extLst>
            <a:ext uri="{FF2B5EF4-FFF2-40B4-BE49-F238E27FC236}">
              <a16:creationId xmlns:a16="http://schemas.microsoft.com/office/drawing/2014/main" id="{9FEC2D00-3AC8-4717-B82B-5650E91A8692}"/>
            </a:ext>
          </a:extLst>
        </xdr:cNvPr>
        <xdr:cNvCxnSpPr/>
      </xdr:nvCxnSpPr>
      <xdr:spPr>
        <a:xfrm>
          <a:off x="14592300" y="1839620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128270</xdr:rowOff>
    </xdr:from>
    <xdr:to>
      <xdr:col>72</xdr:col>
      <xdr:colOff>38100</xdr:colOff>
      <xdr:row>107</xdr:row>
      <xdr:rowOff>58420</xdr:rowOff>
    </xdr:to>
    <xdr:sp macro="" textlink="">
      <xdr:nvSpPr>
        <xdr:cNvPr id="877" name="楕円 876">
          <a:extLst>
            <a:ext uri="{FF2B5EF4-FFF2-40B4-BE49-F238E27FC236}">
              <a16:creationId xmlns:a16="http://schemas.microsoft.com/office/drawing/2014/main" id="{6F520E2A-A746-4701-848A-A63D7677282C}"/>
            </a:ext>
          </a:extLst>
        </xdr:cNvPr>
        <xdr:cNvSpPr/>
      </xdr:nvSpPr>
      <xdr:spPr>
        <a:xfrm>
          <a:off x="1365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xdr:rowOff>
    </xdr:from>
    <xdr:to>
      <xdr:col>76</xdr:col>
      <xdr:colOff>114300</xdr:colOff>
      <xdr:row>107</xdr:row>
      <xdr:rowOff>51054</xdr:rowOff>
    </xdr:to>
    <xdr:cxnSp macro="">
      <xdr:nvCxnSpPr>
        <xdr:cNvPr id="878" name="直線コネクタ 877">
          <a:extLst>
            <a:ext uri="{FF2B5EF4-FFF2-40B4-BE49-F238E27FC236}">
              <a16:creationId xmlns:a16="http://schemas.microsoft.com/office/drawing/2014/main" id="{BDCCD3AC-5DDA-4833-8D52-C2EBE7541591}"/>
            </a:ext>
          </a:extLst>
        </xdr:cNvPr>
        <xdr:cNvCxnSpPr/>
      </xdr:nvCxnSpPr>
      <xdr:spPr>
        <a:xfrm>
          <a:off x="13703300" y="183527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82550</xdr:rowOff>
    </xdr:from>
    <xdr:to>
      <xdr:col>67</xdr:col>
      <xdr:colOff>101600</xdr:colOff>
      <xdr:row>107</xdr:row>
      <xdr:rowOff>12700</xdr:rowOff>
    </xdr:to>
    <xdr:sp macro="" textlink="">
      <xdr:nvSpPr>
        <xdr:cNvPr id="879" name="楕円 878">
          <a:extLst>
            <a:ext uri="{FF2B5EF4-FFF2-40B4-BE49-F238E27FC236}">
              <a16:creationId xmlns:a16="http://schemas.microsoft.com/office/drawing/2014/main" id="{617B27F3-B0EC-40F1-8324-8B452303A13A}"/>
            </a:ext>
          </a:extLst>
        </xdr:cNvPr>
        <xdr:cNvSpPr/>
      </xdr:nvSpPr>
      <xdr:spPr>
        <a:xfrm>
          <a:off x="12763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133350</xdr:rowOff>
    </xdr:from>
    <xdr:to>
      <xdr:col>71</xdr:col>
      <xdr:colOff>177800</xdr:colOff>
      <xdr:row>107</xdr:row>
      <xdr:rowOff>7620</xdr:rowOff>
    </xdr:to>
    <xdr:cxnSp macro="">
      <xdr:nvCxnSpPr>
        <xdr:cNvPr id="880" name="直線コネクタ 879">
          <a:extLst>
            <a:ext uri="{FF2B5EF4-FFF2-40B4-BE49-F238E27FC236}">
              <a16:creationId xmlns:a16="http://schemas.microsoft.com/office/drawing/2014/main" id="{1BD5E1F5-2055-42FE-9483-1AE55D195EF4}"/>
            </a:ext>
          </a:extLst>
        </xdr:cNvPr>
        <xdr:cNvCxnSpPr/>
      </xdr:nvCxnSpPr>
      <xdr:spPr>
        <a:xfrm>
          <a:off x="12814300" y="18307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106951</xdr:rowOff>
    </xdr:from>
    <xdr:ext cx="405111" cy="259045"/>
    <xdr:sp macro="" textlink="">
      <xdr:nvSpPr>
        <xdr:cNvPr id="881" name="n_1aveValue【庁舎】&#10;有形固定資産減価償却率">
          <a:extLst>
            <a:ext uri="{FF2B5EF4-FFF2-40B4-BE49-F238E27FC236}">
              <a16:creationId xmlns:a16="http://schemas.microsoft.com/office/drawing/2014/main" id="{8122AC40-9DC3-47FE-98A0-330724906008}"/>
            </a:ext>
          </a:extLst>
        </xdr:cNvPr>
        <xdr:cNvSpPr txBox="1"/>
      </xdr:nvSpPr>
      <xdr:spPr>
        <a:xfrm>
          <a:off x="152660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24655</xdr:rowOff>
    </xdr:from>
    <xdr:ext cx="405111" cy="259045"/>
    <xdr:sp macro="" textlink="">
      <xdr:nvSpPr>
        <xdr:cNvPr id="882" name="n_2aveValue【庁舎】&#10;有形固定資産減価償却率">
          <a:extLst>
            <a:ext uri="{FF2B5EF4-FFF2-40B4-BE49-F238E27FC236}">
              <a16:creationId xmlns:a16="http://schemas.microsoft.com/office/drawing/2014/main" id="{23046728-CD97-4A3D-9FA6-11C493C239EB}"/>
            </a:ext>
          </a:extLst>
        </xdr:cNvPr>
        <xdr:cNvSpPr txBox="1"/>
      </xdr:nvSpPr>
      <xdr:spPr>
        <a:xfrm>
          <a:off x="14389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883" name="n_3aveValue【庁舎】&#10;有形固定資産減価償却率">
          <a:extLst>
            <a:ext uri="{FF2B5EF4-FFF2-40B4-BE49-F238E27FC236}">
              <a16:creationId xmlns:a16="http://schemas.microsoft.com/office/drawing/2014/main" id="{285F3409-9042-423C-A11B-E8F7DF2F1115}"/>
            </a:ext>
          </a:extLst>
        </xdr:cNvPr>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150385</xdr:rowOff>
    </xdr:from>
    <xdr:ext cx="405111" cy="259045"/>
    <xdr:sp macro="" textlink="">
      <xdr:nvSpPr>
        <xdr:cNvPr id="884" name="n_4aveValue【庁舎】&#10;有形固定資産減価償却率">
          <a:extLst>
            <a:ext uri="{FF2B5EF4-FFF2-40B4-BE49-F238E27FC236}">
              <a16:creationId xmlns:a16="http://schemas.microsoft.com/office/drawing/2014/main" id="{CA6ABC8F-E75C-4502-B55F-A8F703675B09}"/>
            </a:ext>
          </a:extLst>
        </xdr:cNvPr>
        <xdr:cNvSpPr txBox="1"/>
      </xdr:nvSpPr>
      <xdr:spPr>
        <a:xfrm>
          <a:off x="12611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118127</xdr:rowOff>
    </xdr:from>
    <xdr:ext cx="405111" cy="259045"/>
    <xdr:sp macro="" textlink="">
      <xdr:nvSpPr>
        <xdr:cNvPr id="885" name="n_1mainValue【庁舎】&#10;有形固定資産減価償却率">
          <a:extLst>
            <a:ext uri="{FF2B5EF4-FFF2-40B4-BE49-F238E27FC236}">
              <a16:creationId xmlns:a16="http://schemas.microsoft.com/office/drawing/2014/main" id="{9E3C578E-94EC-4535-A967-44CF51E5F34C}"/>
            </a:ext>
          </a:extLst>
        </xdr:cNvPr>
        <xdr:cNvSpPr txBox="1"/>
      </xdr:nvSpPr>
      <xdr:spPr>
        <a:xfrm>
          <a:off x="152660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92981</xdr:rowOff>
    </xdr:from>
    <xdr:ext cx="405111" cy="259045"/>
    <xdr:sp macro="" textlink="">
      <xdr:nvSpPr>
        <xdr:cNvPr id="886" name="n_2mainValue【庁舎】&#10;有形固定資産減価償却率">
          <a:extLst>
            <a:ext uri="{FF2B5EF4-FFF2-40B4-BE49-F238E27FC236}">
              <a16:creationId xmlns:a16="http://schemas.microsoft.com/office/drawing/2014/main" id="{DD3C84E0-8F74-4604-A658-955E20544F3E}"/>
            </a:ext>
          </a:extLst>
        </xdr:cNvPr>
        <xdr:cNvSpPr txBox="1"/>
      </xdr:nvSpPr>
      <xdr:spPr>
        <a:xfrm>
          <a:off x="14389744" y="1843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49547</xdr:rowOff>
    </xdr:from>
    <xdr:ext cx="405111" cy="259045"/>
    <xdr:sp macro="" textlink="">
      <xdr:nvSpPr>
        <xdr:cNvPr id="887" name="n_3mainValue【庁舎】&#10;有形固定資産減価償却率">
          <a:extLst>
            <a:ext uri="{FF2B5EF4-FFF2-40B4-BE49-F238E27FC236}">
              <a16:creationId xmlns:a16="http://schemas.microsoft.com/office/drawing/2014/main" id="{43EA553B-7642-4F19-91AD-81BCC09AA25E}"/>
            </a:ext>
          </a:extLst>
        </xdr:cNvPr>
        <xdr:cNvSpPr txBox="1"/>
      </xdr:nvSpPr>
      <xdr:spPr>
        <a:xfrm>
          <a:off x="13500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3827</xdr:rowOff>
    </xdr:from>
    <xdr:ext cx="405111" cy="259045"/>
    <xdr:sp macro="" textlink="">
      <xdr:nvSpPr>
        <xdr:cNvPr id="888" name="n_4mainValue【庁舎】&#10;有形固定資産減価償却率">
          <a:extLst>
            <a:ext uri="{FF2B5EF4-FFF2-40B4-BE49-F238E27FC236}">
              <a16:creationId xmlns:a16="http://schemas.microsoft.com/office/drawing/2014/main" id="{D1A89119-9B50-4811-AF71-536F176EF342}"/>
            </a:ext>
          </a:extLst>
        </xdr:cNvPr>
        <xdr:cNvSpPr txBox="1"/>
      </xdr:nvSpPr>
      <xdr:spPr>
        <a:xfrm>
          <a:off x="12611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726E5185-3507-46FB-B6E8-DA2C19CE01F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4FCBEE7C-589F-4217-89B7-87B6D883E4A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8128D5A8-D274-4293-862C-EE1FB454B98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C507F988-CD33-4D0E-98BA-2B1CC978CE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696A9F2F-D51C-45C0-9BA4-7CDAD4C1A3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9E8C35B2-64D8-43BA-B48E-CFA15CCA1B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A49F8EB2-D1CE-48A3-91AE-BC20023AD5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71D73E17-016A-489A-864F-20B34A8FD34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278C31A5-0266-420D-B2D3-9E5870C2329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C996E9D7-99F1-4C95-809D-C04C210887C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9" name="テキスト ボックス 898">
          <a:extLst>
            <a:ext uri="{FF2B5EF4-FFF2-40B4-BE49-F238E27FC236}">
              <a16:creationId xmlns:a16="http://schemas.microsoft.com/office/drawing/2014/main" id="{89E046EB-15B3-49E6-A2E7-DCE3849E79D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A99EE6F4-F6F1-4E5C-9CC7-D85599C5764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FF894A91-D743-4C99-9D43-2C94196429F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9F7D75E5-8FB6-443A-BFAC-49B4F45DB61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A6B28DD4-86A0-4B6A-AC46-6567B05247C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06F1D6C9-B329-474C-9655-5CC4C73F201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55C723E8-793F-45D1-AA5B-97F86946E19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3BE24F74-7D53-44BE-96FA-0ED4F2C4B54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BB79AE05-EDDB-4E88-80A7-65333C23F68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3FE5DA77-4DDB-4177-A51E-B7AAD2EA474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E7C0EB4C-8EFF-4A7C-97EF-FA8C31E8E5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AD08CB91-6C1F-48CC-8C91-EDFA2258D7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71628</xdr:rowOff>
    </xdr:to>
    <xdr:cxnSp macro="">
      <xdr:nvCxnSpPr>
        <xdr:cNvPr id="911" name="直線コネクタ 910">
          <a:extLst>
            <a:ext uri="{FF2B5EF4-FFF2-40B4-BE49-F238E27FC236}">
              <a16:creationId xmlns:a16="http://schemas.microsoft.com/office/drawing/2014/main" id="{5A7F05EE-A41A-4118-A666-55D5A20D0F62}"/>
            </a:ext>
          </a:extLst>
        </xdr:cNvPr>
        <xdr:cNvCxnSpPr/>
      </xdr:nvCxnSpPr>
      <xdr:spPr>
        <a:xfrm flipV="1">
          <a:off x="22160864" y="1745437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12" name="【庁舎】&#10;一人当たり面積最小値テキスト">
          <a:extLst>
            <a:ext uri="{FF2B5EF4-FFF2-40B4-BE49-F238E27FC236}">
              <a16:creationId xmlns:a16="http://schemas.microsoft.com/office/drawing/2014/main" id="{459355D9-9A32-4BD7-9A42-6D54DE32BC62}"/>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13" name="直線コネクタ 912">
          <a:extLst>
            <a:ext uri="{FF2B5EF4-FFF2-40B4-BE49-F238E27FC236}">
              <a16:creationId xmlns:a16="http://schemas.microsoft.com/office/drawing/2014/main" id="{FF9201B5-7757-48EB-B1A2-A04618330149}"/>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914" name="【庁舎】&#10;一人当たり面積最大値テキスト">
          <a:extLst>
            <a:ext uri="{FF2B5EF4-FFF2-40B4-BE49-F238E27FC236}">
              <a16:creationId xmlns:a16="http://schemas.microsoft.com/office/drawing/2014/main" id="{028A1DD8-2FDF-4818-BC99-1284E66A92AC}"/>
            </a:ext>
          </a:extLst>
        </xdr:cNvPr>
        <xdr:cNvSpPr txBox="1"/>
      </xdr:nvSpPr>
      <xdr:spPr>
        <a:xfrm>
          <a:off x="221996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915" name="直線コネクタ 914">
          <a:extLst>
            <a:ext uri="{FF2B5EF4-FFF2-40B4-BE49-F238E27FC236}">
              <a16:creationId xmlns:a16="http://schemas.microsoft.com/office/drawing/2014/main" id="{E43AD914-B32A-4CF9-8EC8-7C71C6AFCA5A}"/>
            </a:ext>
          </a:extLst>
        </xdr:cNvPr>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159275</xdr:rowOff>
    </xdr:from>
    <xdr:ext cx="469744" cy="259045"/>
    <xdr:sp macro="" textlink="">
      <xdr:nvSpPr>
        <xdr:cNvPr id="916" name="【庁舎】&#10;一人当たり面積平均値テキスト">
          <a:extLst>
            <a:ext uri="{FF2B5EF4-FFF2-40B4-BE49-F238E27FC236}">
              <a16:creationId xmlns:a16="http://schemas.microsoft.com/office/drawing/2014/main" id="{93626B79-0EEF-4EBC-A079-31691A193383}"/>
            </a:ext>
          </a:extLst>
        </xdr:cNvPr>
        <xdr:cNvSpPr txBox="1"/>
      </xdr:nvSpPr>
      <xdr:spPr>
        <a:xfrm>
          <a:off x="22199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macro="" textlink="">
      <xdr:nvSpPr>
        <xdr:cNvPr id="917" name="フローチャート: 判断 916">
          <a:extLst>
            <a:ext uri="{FF2B5EF4-FFF2-40B4-BE49-F238E27FC236}">
              <a16:creationId xmlns:a16="http://schemas.microsoft.com/office/drawing/2014/main" id="{04BF6BB3-D102-41E7-BC25-8A2A33D2F6B9}"/>
            </a:ext>
          </a:extLst>
        </xdr:cNvPr>
        <xdr:cNvSpPr/>
      </xdr:nvSpPr>
      <xdr:spPr>
        <a:xfrm>
          <a:off x="22110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18" name="フローチャート: 判断 917">
          <a:extLst>
            <a:ext uri="{FF2B5EF4-FFF2-40B4-BE49-F238E27FC236}">
              <a16:creationId xmlns:a16="http://schemas.microsoft.com/office/drawing/2014/main" id="{55C9EE14-5E7C-482E-85CF-D18999C7836E}"/>
            </a:ext>
          </a:extLst>
        </xdr:cNvPr>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919" name="フローチャート: 判断 918">
          <a:extLst>
            <a:ext uri="{FF2B5EF4-FFF2-40B4-BE49-F238E27FC236}">
              <a16:creationId xmlns:a16="http://schemas.microsoft.com/office/drawing/2014/main" id="{9B5A0305-A965-4EAD-8F81-F15BD4DE72F5}"/>
            </a:ext>
          </a:extLst>
        </xdr:cNvPr>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64263</xdr:rowOff>
    </xdr:from>
    <xdr:to>
      <xdr:col>102</xdr:col>
      <xdr:colOff>165100</xdr:colOff>
      <xdr:row>105</xdr:row>
      <xdr:rowOff>165863</xdr:rowOff>
    </xdr:to>
    <xdr:sp macro="" textlink="">
      <xdr:nvSpPr>
        <xdr:cNvPr id="920" name="フローチャート: 判断 919">
          <a:extLst>
            <a:ext uri="{FF2B5EF4-FFF2-40B4-BE49-F238E27FC236}">
              <a16:creationId xmlns:a16="http://schemas.microsoft.com/office/drawing/2014/main" id="{BE45D172-8C86-4962-9653-835977A41652}"/>
            </a:ext>
          </a:extLst>
        </xdr:cNvPr>
        <xdr:cNvSpPr/>
      </xdr:nvSpPr>
      <xdr:spPr>
        <a:xfrm>
          <a:off x="19494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921" name="フローチャート: 判断 920">
          <a:extLst>
            <a:ext uri="{FF2B5EF4-FFF2-40B4-BE49-F238E27FC236}">
              <a16:creationId xmlns:a16="http://schemas.microsoft.com/office/drawing/2014/main" id="{553F72D5-344C-41B7-9B63-A114086BFF1E}"/>
            </a:ext>
          </a:extLst>
        </xdr:cNvPr>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57F3EE0C-79C3-40E1-967F-652A393D2D1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A6B8C52-8161-4F89-AC10-D04A0AA3C9C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4B6E6C6D-AFFB-4C2D-B21D-A7C621BFA4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B7A1B51B-F876-4948-B10F-119A4A5F67C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4AB27BA9-3F90-4C8E-97FC-A8C2D8D9895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132842</xdr:rowOff>
    </xdr:from>
    <xdr:to>
      <xdr:col>116</xdr:col>
      <xdr:colOff>114300</xdr:colOff>
      <xdr:row>102</xdr:row>
      <xdr:rowOff>62992</xdr:rowOff>
    </xdr:to>
    <xdr:sp macro="" textlink="">
      <xdr:nvSpPr>
        <xdr:cNvPr id="927" name="楕円 926">
          <a:extLst>
            <a:ext uri="{FF2B5EF4-FFF2-40B4-BE49-F238E27FC236}">
              <a16:creationId xmlns:a16="http://schemas.microsoft.com/office/drawing/2014/main" id="{DA95A2A2-E8C1-4C97-A93D-291BA26C92B5}"/>
            </a:ext>
          </a:extLst>
        </xdr:cNvPr>
        <xdr:cNvSpPr/>
      </xdr:nvSpPr>
      <xdr:spPr>
        <a:xfrm>
          <a:off x="22110700" y="174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47769</xdr:rowOff>
    </xdr:from>
    <xdr:ext cx="469744" cy="259045"/>
    <xdr:sp macro="" textlink="">
      <xdr:nvSpPr>
        <xdr:cNvPr id="928" name="【庁舎】&#10;一人当たり面積該当値テキスト">
          <a:extLst>
            <a:ext uri="{FF2B5EF4-FFF2-40B4-BE49-F238E27FC236}">
              <a16:creationId xmlns:a16="http://schemas.microsoft.com/office/drawing/2014/main" id="{E9F30155-A49C-4E6D-B903-FBC155D83DE0}"/>
            </a:ext>
          </a:extLst>
        </xdr:cNvPr>
        <xdr:cNvSpPr txBox="1"/>
      </xdr:nvSpPr>
      <xdr:spPr>
        <a:xfrm>
          <a:off x="22199600" y="1736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151130</xdr:rowOff>
    </xdr:from>
    <xdr:to>
      <xdr:col>112</xdr:col>
      <xdr:colOff>38100</xdr:colOff>
      <xdr:row>102</xdr:row>
      <xdr:rowOff>81280</xdr:rowOff>
    </xdr:to>
    <xdr:sp macro="" textlink="">
      <xdr:nvSpPr>
        <xdr:cNvPr id="929" name="楕円 928">
          <a:extLst>
            <a:ext uri="{FF2B5EF4-FFF2-40B4-BE49-F238E27FC236}">
              <a16:creationId xmlns:a16="http://schemas.microsoft.com/office/drawing/2014/main" id="{0C4A293D-EF9B-4E8D-8B66-78D66AA954C7}"/>
            </a:ext>
          </a:extLst>
        </xdr:cNvPr>
        <xdr:cNvSpPr/>
      </xdr:nvSpPr>
      <xdr:spPr>
        <a:xfrm>
          <a:off x="21272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12192</xdr:rowOff>
    </xdr:from>
    <xdr:to>
      <xdr:col>116</xdr:col>
      <xdr:colOff>63500</xdr:colOff>
      <xdr:row>102</xdr:row>
      <xdr:rowOff>30480</xdr:rowOff>
    </xdr:to>
    <xdr:cxnSp macro="">
      <xdr:nvCxnSpPr>
        <xdr:cNvPr id="930" name="直線コネクタ 929">
          <a:extLst>
            <a:ext uri="{FF2B5EF4-FFF2-40B4-BE49-F238E27FC236}">
              <a16:creationId xmlns:a16="http://schemas.microsoft.com/office/drawing/2014/main" id="{25AE710F-3183-4A94-ADF5-177F0C463AD8}"/>
            </a:ext>
          </a:extLst>
        </xdr:cNvPr>
        <xdr:cNvCxnSpPr/>
      </xdr:nvCxnSpPr>
      <xdr:spPr>
        <a:xfrm flipV="1">
          <a:off x="21323300" y="175000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7113</xdr:rowOff>
    </xdr:from>
    <xdr:to>
      <xdr:col>107</xdr:col>
      <xdr:colOff>101600</xdr:colOff>
      <xdr:row>102</xdr:row>
      <xdr:rowOff>108713</xdr:rowOff>
    </xdr:to>
    <xdr:sp macro="" textlink="">
      <xdr:nvSpPr>
        <xdr:cNvPr id="931" name="楕円 930">
          <a:extLst>
            <a:ext uri="{FF2B5EF4-FFF2-40B4-BE49-F238E27FC236}">
              <a16:creationId xmlns:a16="http://schemas.microsoft.com/office/drawing/2014/main" id="{5D2DD2C1-3F0B-494A-8D12-1F418068E597}"/>
            </a:ext>
          </a:extLst>
        </xdr:cNvPr>
        <xdr:cNvSpPr/>
      </xdr:nvSpPr>
      <xdr:spPr>
        <a:xfrm>
          <a:off x="20383500" y="17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30480</xdr:rowOff>
    </xdr:from>
    <xdr:to>
      <xdr:col>111</xdr:col>
      <xdr:colOff>177800</xdr:colOff>
      <xdr:row>102</xdr:row>
      <xdr:rowOff>57913</xdr:rowOff>
    </xdr:to>
    <xdr:cxnSp macro="">
      <xdr:nvCxnSpPr>
        <xdr:cNvPr id="932" name="直線コネクタ 931">
          <a:extLst>
            <a:ext uri="{FF2B5EF4-FFF2-40B4-BE49-F238E27FC236}">
              <a16:creationId xmlns:a16="http://schemas.microsoft.com/office/drawing/2014/main" id="{D117879E-09F0-44AC-B847-292E6463235E}"/>
            </a:ext>
          </a:extLst>
        </xdr:cNvPr>
        <xdr:cNvCxnSpPr/>
      </xdr:nvCxnSpPr>
      <xdr:spPr>
        <a:xfrm flipV="1">
          <a:off x="20434300" y="175183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29972</xdr:rowOff>
    </xdr:from>
    <xdr:to>
      <xdr:col>102</xdr:col>
      <xdr:colOff>165100</xdr:colOff>
      <xdr:row>102</xdr:row>
      <xdr:rowOff>131572</xdr:rowOff>
    </xdr:to>
    <xdr:sp macro="" textlink="">
      <xdr:nvSpPr>
        <xdr:cNvPr id="933" name="楕円 932">
          <a:extLst>
            <a:ext uri="{FF2B5EF4-FFF2-40B4-BE49-F238E27FC236}">
              <a16:creationId xmlns:a16="http://schemas.microsoft.com/office/drawing/2014/main" id="{52119619-66A1-4779-87EB-09B1806B7071}"/>
            </a:ext>
          </a:extLst>
        </xdr:cNvPr>
        <xdr:cNvSpPr/>
      </xdr:nvSpPr>
      <xdr:spPr>
        <a:xfrm>
          <a:off x="19494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57913</xdr:rowOff>
    </xdr:from>
    <xdr:to>
      <xdr:col>107</xdr:col>
      <xdr:colOff>50800</xdr:colOff>
      <xdr:row>102</xdr:row>
      <xdr:rowOff>80772</xdr:rowOff>
    </xdr:to>
    <xdr:cxnSp macro="">
      <xdr:nvCxnSpPr>
        <xdr:cNvPr id="934" name="直線コネクタ 933">
          <a:extLst>
            <a:ext uri="{FF2B5EF4-FFF2-40B4-BE49-F238E27FC236}">
              <a16:creationId xmlns:a16="http://schemas.microsoft.com/office/drawing/2014/main" id="{37A2EA18-0898-4437-AB02-91D66ACE0EB6}"/>
            </a:ext>
          </a:extLst>
        </xdr:cNvPr>
        <xdr:cNvCxnSpPr/>
      </xdr:nvCxnSpPr>
      <xdr:spPr>
        <a:xfrm flipV="1">
          <a:off x="19545300" y="175458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43687</xdr:rowOff>
    </xdr:from>
    <xdr:to>
      <xdr:col>98</xdr:col>
      <xdr:colOff>38100</xdr:colOff>
      <xdr:row>102</xdr:row>
      <xdr:rowOff>145287</xdr:rowOff>
    </xdr:to>
    <xdr:sp macro="" textlink="">
      <xdr:nvSpPr>
        <xdr:cNvPr id="935" name="楕円 934">
          <a:extLst>
            <a:ext uri="{FF2B5EF4-FFF2-40B4-BE49-F238E27FC236}">
              <a16:creationId xmlns:a16="http://schemas.microsoft.com/office/drawing/2014/main" id="{4C8E3663-3052-4E73-A65A-C84D54252AAB}"/>
            </a:ext>
          </a:extLst>
        </xdr:cNvPr>
        <xdr:cNvSpPr/>
      </xdr:nvSpPr>
      <xdr:spPr>
        <a:xfrm>
          <a:off x="186055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80772</xdr:rowOff>
    </xdr:from>
    <xdr:to>
      <xdr:col>102</xdr:col>
      <xdr:colOff>114300</xdr:colOff>
      <xdr:row>102</xdr:row>
      <xdr:rowOff>94487</xdr:rowOff>
    </xdr:to>
    <xdr:cxnSp macro="">
      <xdr:nvCxnSpPr>
        <xdr:cNvPr id="936" name="直線コネクタ 935">
          <a:extLst>
            <a:ext uri="{FF2B5EF4-FFF2-40B4-BE49-F238E27FC236}">
              <a16:creationId xmlns:a16="http://schemas.microsoft.com/office/drawing/2014/main" id="{98AB93FE-988D-4EFA-A899-E04C312709FF}"/>
            </a:ext>
          </a:extLst>
        </xdr:cNvPr>
        <xdr:cNvCxnSpPr/>
      </xdr:nvCxnSpPr>
      <xdr:spPr>
        <a:xfrm flipV="1">
          <a:off x="18656300" y="175686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102125</xdr:rowOff>
    </xdr:from>
    <xdr:ext cx="469744" cy="259045"/>
    <xdr:sp macro="" textlink="">
      <xdr:nvSpPr>
        <xdr:cNvPr id="937" name="n_1aveValue【庁舎】&#10;一人当たり面積">
          <a:extLst>
            <a:ext uri="{FF2B5EF4-FFF2-40B4-BE49-F238E27FC236}">
              <a16:creationId xmlns:a16="http://schemas.microsoft.com/office/drawing/2014/main" id="{C99B62A7-E437-46E6-A259-32D4F8516AA8}"/>
            </a:ext>
          </a:extLst>
        </xdr:cNvPr>
        <xdr:cNvSpPr txBox="1"/>
      </xdr:nvSpPr>
      <xdr:spPr>
        <a:xfrm>
          <a:off x="210757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106697</xdr:rowOff>
    </xdr:from>
    <xdr:ext cx="469744" cy="259045"/>
    <xdr:sp macro="" textlink="">
      <xdr:nvSpPr>
        <xdr:cNvPr id="938" name="n_2aveValue【庁舎】&#10;一人当たり面積">
          <a:extLst>
            <a:ext uri="{FF2B5EF4-FFF2-40B4-BE49-F238E27FC236}">
              <a16:creationId xmlns:a16="http://schemas.microsoft.com/office/drawing/2014/main" id="{CEDA74C6-E9BF-4A4E-873C-3EB8B8CB31B8}"/>
            </a:ext>
          </a:extLst>
        </xdr:cNvPr>
        <xdr:cNvSpPr txBox="1"/>
      </xdr:nvSpPr>
      <xdr:spPr>
        <a:xfrm>
          <a:off x="20199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156990</xdr:rowOff>
    </xdr:from>
    <xdr:ext cx="469744" cy="259045"/>
    <xdr:sp macro="" textlink="">
      <xdr:nvSpPr>
        <xdr:cNvPr id="939" name="n_3aveValue【庁舎】&#10;一人当たり面積">
          <a:extLst>
            <a:ext uri="{FF2B5EF4-FFF2-40B4-BE49-F238E27FC236}">
              <a16:creationId xmlns:a16="http://schemas.microsoft.com/office/drawing/2014/main" id="{320F314B-1CFA-4763-B714-64691F19099B}"/>
            </a:ext>
          </a:extLst>
        </xdr:cNvPr>
        <xdr:cNvSpPr txBox="1"/>
      </xdr:nvSpPr>
      <xdr:spPr>
        <a:xfrm>
          <a:off x="19310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76979</xdr:rowOff>
    </xdr:from>
    <xdr:ext cx="469744" cy="259045"/>
    <xdr:sp macro="" textlink="">
      <xdr:nvSpPr>
        <xdr:cNvPr id="940" name="n_4aveValue【庁舎】&#10;一人当たり面積">
          <a:extLst>
            <a:ext uri="{FF2B5EF4-FFF2-40B4-BE49-F238E27FC236}">
              <a16:creationId xmlns:a16="http://schemas.microsoft.com/office/drawing/2014/main" id="{146C0C66-9E5C-43B2-8023-F2BEE4440815}"/>
            </a:ext>
          </a:extLst>
        </xdr:cNvPr>
        <xdr:cNvSpPr txBox="1"/>
      </xdr:nvSpPr>
      <xdr:spPr>
        <a:xfrm>
          <a:off x="18421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97807</xdr:rowOff>
    </xdr:from>
    <xdr:ext cx="469744" cy="259045"/>
    <xdr:sp macro="" textlink="">
      <xdr:nvSpPr>
        <xdr:cNvPr id="941" name="n_1mainValue【庁舎】&#10;一人当たり面積">
          <a:extLst>
            <a:ext uri="{FF2B5EF4-FFF2-40B4-BE49-F238E27FC236}">
              <a16:creationId xmlns:a16="http://schemas.microsoft.com/office/drawing/2014/main" id="{98632D91-4F1C-4B9B-847E-CA02F5FF8B06}"/>
            </a:ext>
          </a:extLst>
        </xdr:cNvPr>
        <xdr:cNvSpPr txBox="1"/>
      </xdr:nvSpPr>
      <xdr:spPr>
        <a:xfrm>
          <a:off x="210757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125240</xdr:rowOff>
    </xdr:from>
    <xdr:ext cx="469744" cy="259045"/>
    <xdr:sp macro="" textlink="">
      <xdr:nvSpPr>
        <xdr:cNvPr id="942" name="n_2mainValue【庁舎】&#10;一人当たり面積">
          <a:extLst>
            <a:ext uri="{FF2B5EF4-FFF2-40B4-BE49-F238E27FC236}">
              <a16:creationId xmlns:a16="http://schemas.microsoft.com/office/drawing/2014/main" id="{CE234CFF-6BDF-4B0E-BA25-CE54F264774B}"/>
            </a:ext>
          </a:extLst>
        </xdr:cNvPr>
        <xdr:cNvSpPr txBox="1"/>
      </xdr:nvSpPr>
      <xdr:spPr>
        <a:xfrm>
          <a:off x="20199427" y="1727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148099</xdr:rowOff>
    </xdr:from>
    <xdr:ext cx="469744" cy="259045"/>
    <xdr:sp macro="" textlink="">
      <xdr:nvSpPr>
        <xdr:cNvPr id="943" name="n_3mainValue【庁舎】&#10;一人当たり面積">
          <a:extLst>
            <a:ext uri="{FF2B5EF4-FFF2-40B4-BE49-F238E27FC236}">
              <a16:creationId xmlns:a16="http://schemas.microsoft.com/office/drawing/2014/main" id="{E9E52FC6-3F1D-46A8-AD8B-CAC94E4BB00B}"/>
            </a:ext>
          </a:extLst>
        </xdr:cNvPr>
        <xdr:cNvSpPr txBox="1"/>
      </xdr:nvSpPr>
      <xdr:spPr>
        <a:xfrm>
          <a:off x="19310427" y="1729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161814</xdr:rowOff>
    </xdr:from>
    <xdr:ext cx="469744" cy="259045"/>
    <xdr:sp macro="" textlink="">
      <xdr:nvSpPr>
        <xdr:cNvPr id="944" name="n_4mainValue【庁舎】&#10;一人当たり面積">
          <a:extLst>
            <a:ext uri="{FF2B5EF4-FFF2-40B4-BE49-F238E27FC236}">
              <a16:creationId xmlns:a16="http://schemas.microsoft.com/office/drawing/2014/main" id="{007D9435-F104-4080-BACA-7A2D55183E86}"/>
            </a:ext>
          </a:extLst>
        </xdr:cNvPr>
        <xdr:cNvSpPr txBox="1"/>
      </xdr:nvSpPr>
      <xdr:spPr>
        <a:xfrm>
          <a:off x="18421427" y="1730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9D6A6B57-2615-43DA-A64B-22C725D6A3A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79BA9FEB-D5D8-45AD-9784-7D5C36BC1F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54733ED0-3C4F-492B-9AE7-BAD38F73371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の有形固定資産減価償却率に関しては、平成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年度の新ごみ処理施設「今治市クリーンセンター」の新設により不要となった旧ごみ処理施設を、</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年度に取壊したことにより老朽施設が減少したため類似団体に比べ大きく上回っている。一方で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は老朽化が著しい状況にあり、更新や廃止を計画的に行っていく必要がある。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の一人あたり面積に関しては、これまで観光施設と分析していた今治勤労福祉センターを、予算所管に合わせて、福祉施設として分析替えしたことにより、</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0.044㎡</a:t>
          </a:r>
          <a:r>
            <a:rPr kumimoji="1" lang="ja-JP" altLang="en-US" sz="1300">
              <a:latin typeface="ＭＳ Ｐゴシック" panose="020B0600070205080204" pitchFamily="50" charset="-128"/>
              <a:ea typeface="ＭＳ Ｐゴシック" panose="020B0600070205080204" pitchFamily="50" charset="-128"/>
            </a:rPr>
            <a:t>増加している。　</a:t>
          </a:r>
        </a:p>
        <a:p>
          <a:r>
            <a:rPr kumimoji="1" lang="ja-JP" altLang="en-US" sz="1300">
              <a:latin typeface="ＭＳ Ｐゴシック" panose="020B0600070205080204" pitchFamily="50" charset="-128"/>
              <a:ea typeface="ＭＳ Ｐゴシック" panose="020B0600070205080204" pitchFamily="50" charset="-128"/>
            </a:rPr>
            <a:t>また、住民一人当たり面積に関して、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で乖離が大きいが、特に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に関しては、今後も適正配置を含めた老朽化対策を計画的に行っていく必要がある。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151,608
148,506
419.21
82,705,586
77,619,506
4,682,684
45,865,838
60,174,594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分子となる基準財政収入額は＋</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億円、分母となる基準財政需要額＋</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億円であり、前年度から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た。類似団体との比較では依然その平均を大きく下回っている。引き続き、公の施設の統廃合による管理経費の削減に取り組むなど歳出規模の縮減に努めるとともに、地方税の徴収強化等の取り組みを通じて自主財源の確保に努め、財政基盤の強化を図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52510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15875</xdr:rowOff>
    </xdr:from>
    <xdr:to>
      <xdr:col>19</xdr:col>
      <xdr:colOff>184150</xdr:colOff>
      <xdr:row>40</xdr:row>
      <xdr:rowOff>117475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106892</xdr:rowOff>
    </xdr:from>
    <xdr:to>
      <xdr:col>15</xdr:col>
      <xdr:colOff>133350</xdr:colOff>
      <xdr:row>40</xdr:row>
      <xdr:rowOff>37042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167217</xdr:rowOff>
    </xdr:from>
    <xdr:to>
      <xdr:col>11</xdr:col>
      <xdr:colOff>82550</xdr:colOff>
      <xdr:row>40</xdr:row>
      <xdr:rowOff>97367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40869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分母となる経常一般財源のうち、地方税が</a:t>
          </a:r>
          <a:r>
            <a:rPr kumimoji="1" lang="en-US" altLang="ja-JP" sz="1200">
              <a:latin typeface="ＭＳ Ｐゴシック" panose="020B0600070205080204" pitchFamily="50" charset="-128"/>
              <a:ea typeface="ＭＳ Ｐゴシック" panose="020B0600070205080204" pitchFamily="50" charset="-128"/>
            </a:rPr>
            <a:t>7.2</a:t>
          </a:r>
          <a:r>
            <a:rPr kumimoji="1" lang="ja-JP" altLang="en-US" sz="1200">
              <a:latin typeface="ＭＳ Ｐゴシック" panose="020B0600070205080204" pitchFamily="50" charset="-128"/>
              <a:ea typeface="ＭＳ Ｐゴシック" panose="020B0600070205080204" pitchFamily="50" charset="-128"/>
            </a:rPr>
            <a:t>億円増加したものの、臨時財政対策債が</a:t>
          </a:r>
          <a:r>
            <a:rPr kumimoji="1" lang="en-US" altLang="ja-JP" sz="1200">
              <a:latin typeface="ＭＳ Ｐゴシック" panose="020B0600070205080204" pitchFamily="50" charset="-128"/>
              <a:ea typeface="ＭＳ Ｐゴシック" panose="020B0600070205080204" pitchFamily="50" charset="-128"/>
            </a:rPr>
            <a:t>12.3</a:t>
          </a:r>
          <a:r>
            <a:rPr kumimoji="1" lang="ja-JP" altLang="en-US" sz="1200">
              <a:latin typeface="ＭＳ Ｐゴシック" panose="020B0600070205080204" pitchFamily="50" charset="-128"/>
              <a:ea typeface="ＭＳ Ｐゴシック" panose="020B0600070205080204" pitchFamily="50" charset="-128"/>
            </a:rPr>
            <a:t>億円減少したほか、物件費が</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億円、繰出金が</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億円増となったため、経常収支比率は、前年度と比較して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　類似団体の平均と比較しても高い水準で推移しており、財政構造の弾力性が低い結果となっている。引き続き、公の施設の統廃合による管理経費節減に取り組むなど、歳出規模の縮減に努めるとともに、地方税の徴収強化や受益者負担の原則に即した適正な使用料の設定等、自主財源の確保に努め、財政基盤強化を図りたい。</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147574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0970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7874</xdr:rowOff>
    </xdr:from>
    <xdr:to>
      <xdr:col>23</xdr:col>
      <xdr:colOff>133350</xdr:colOff>
      <xdr:row>65</xdr:row>
      <xdr:rowOff>133350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5212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7874</xdr:rowOff>
    </xdr:from>
    <xdr:to>
      <xdr:col>19</xdr:col>
      <xdr:colOff>133350</xdr:colOff>
      <xdr:row>67</xdr:row>
      <xdr:rowOff>137922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52124"/>
          <a:ext cx="8890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112014</xdr:rowOff>
    </xdr:from>
    <xdr:to>
      <xdr:col>19</xdr:col>
      <xdr:colOff>184150</xdr:colOff>
      <xdr:row>62</xdr:row>
      <xdr:rowOff>42164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2794</xdr:rowOff>
    </xdr:from>
    <xdr:to>
      <xdr:col>15</xdr:col>
      <xdr:colOff>82550</xdr:colOff>
      <xdr:row>67</xdr:row>
      <xdr:rowOff>137922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48994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97282</xdr:rowOff>
    </xdr:from>
    <xdr:to>
      <xdr:col>15</xdr:col>
      <xdr:colOff>133350</xdr:colOff>
      <xdr:row>64</xdr:row>
      <xdr:rowOff>27432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37609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97028</xdr:rowOff>
    </xdr:from>
    <xdr:to>
      <xdr:col>11</xdr:col>
      <xdr:colOff>31750</xdr:colOff>
      <xdr:row>67</xdr:row>
      <xdr:rowOff>2794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4127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128524</xdr:rowOff>
    </xdr:from>
    <xdr:to>
      <xdr:col>19</xdr:col>
      <xdr:colOff>184150</xdr:colOff>
      <xdr:row>65</xdr:row>
      <xdr:rowOff>58674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87122</xdr:rowOff>
    </xdr:from>
    <xdr:to>
      <xdr:col>15</xdr:col>
      <xdr:colOff>133350</xdr:colOff>
      <xdr:row>68</xdr:row>
      <xdr:rowOff>17272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57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2049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66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123444</xdr:rowOff>
    </xdr:from>
    <xdr:to>
      <xdr:col>11</xdr:col>
      <xdr:colOff>82550</xdr:colOff>
      <xdr:row>67</xdr:row>
      <xdr:rowOff>53594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38371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52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46228</xdr:rowOff>
    </xdr:from>
    <xdr:to>
      <xdr:col>7</xdr:col>
      <xdr:colOff>31750</xdr:colOff>
      <xdr:row>66</xdr:row>
      <xdr:rowOff>147828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132605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[152,709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億円、物件費は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億円と総額は減となったものの、人口減により前年度と比較して</a:t>
          </a:r>
          <a:r>
            <a:rPr kumimoji="1" lang="en-US" altLang="ja-JP" sz="1300">
              <a:latin typeface="ＭＳ Ｐゴシック" panose="020B0600070205080204" pitchFamily="50" charset="-128"/>
              <a:ea typeface="ＭＳ Ｐゴシック" panose="020B0600070205080204" pitchFamily="50" charset="-128"/>
            </a:rPr>
            <a:t>1,629</a:t>
          </a:r>
          <a:r>
            <a:rPr kumimoji="1" lang="ja-JP" altLang="en-US" sz="1300">
              <a:latin typeface="ＭＳ Ｐゴシック" panose="020B0600070205080204" pitchFamily="50" charset="-128"/>
              <a:ea typeface="ＭＳ Ｐゴシック" panose="020B0600070205080204" pitchFamily="50" charset="-128"/>
            </a:rPr>
            <a:t>円増加しており、類似団体平均よりも高い数値となっている。　合併により多くの公共施設を抱えていることや島しょ部というスケールメリットが得にくい地域を抱えている本市の特殊な地理的要因による影響も考えられるが、今後も引き続き、事務事業、組織等の見直し等を行い、適正な人員配置や時間外勤務手当の抑制を図るほか、公の施設の統廃合による管理経費の削減により、人件費・物件費の削減に努めたい。</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108945</xdr:rowOff>
    </xdr:from>
    <xdr:to>
      <xdr:col>23</xdr:col>
      <xdr:colOff>133350</xdr:colOff>
      <xdr:row>88</xdr:row>
      <xdr:rowOff>52322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167845"/>
          <a:ext cx="0" cy="972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24399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52322</xdr:rowOff>
    </xdr:from>
    <xdr:to>
      <xdr:col>24</xdr:col>
      <xdr:colOff>12700</xdr:colOff>
      <xdr:row>88</xdr:row>
      <xdr:rowOff>52322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23872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91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108945</xdr:rowOff>
    </xdr:from>
    <xdr:to>
      <xdr:col>24</xdr:col>
      <xdr:colOff>12700</xdr:colOff>
      <xdr:row>82</xdr:row>
      <xdr:rowOff>108945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16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83100</xdr:rowOff>
    </xdr:from>
    <xdr:to>
      <xdr:col>23</xdr:col>
      <xdr:colOff>133350</xdr:colOff>
      <xdr:row>86</xdr:row>
      <xdr:rowOff>115856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27800"/>
          <a:ext cx="838200" cy="3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167862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9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151335</xdr:rowOff>
    </xdr:from>
    <xdr:to>
      <xdr:col>23</xdr:col>
      <xdr:colOff>184150</xdr:colOff>
      <xdr:row>85</xdr:row>
      <xdr:rowOff>81485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89643</xdr:rowOff>
    </xdr:from>
    <xdr:to>
      <xdr:col>19</xdr:col>
      <xdr:colOff>133350</xdr:colOff>
      <xdr:row>86</xdr:row>
      <xdr:rowOff>83100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62893"/>
          <a:ext cx="889000" cy="16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82322</xdr:rowOff>
    </xdr:from>
    <xdr:to>
      <xdr:col>19</xdr:col>
      <xdr:colOff>184150</xdr:colOff>
      <xdr:row>85</xdr:row>
      <xdr:rowOff>12472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22649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2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12995</xdr:rowOff>
    </xdr:from>
    <xdr:to>
      <xdr:col>15</xdr:col>
      <xdr:colOff>82550</xdr:colOff>
      <xdr:row>85</xdr:row>
      <xdr:rowOff>89643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14795"/>
          <a:ext cx="889000" cy="2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41890</xdr:rowOff>
    </xdr:from>
    <xdr:to>
      <xdr:col>15</xdr:col>
      <xdr:colOff>133350</xdr:colOff>
      <xdr:row>83</xdr:row>
      <xdr:rowOff>143490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153667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143464</xdr:rowOff>
    </xdr:from>
    <xdr:to>
      <xdr:col>11</xdr:col>
      <xdr:colOff>31750</xdr:colOff>
      <xdr:row>84</xdr:row>
      <xdr:rowOff>12995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73814"/>
          <a:ext cx="889000" cy="4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27580</xdr:rowOff>
    </xdr:from>
    <xdr:to>
      <xdr:col>11</xdr:col>
      <xdr:colOff>82550</xdr:colOff>
      <xdr:row>82</xdr:row>
      <xdr:rowOff>129180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139357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101967</xdr:rowOff>
    </xdr:from>
    <xdr:to>
      <xdr:col>7</xdr:col>
      <xdr:colOff>31750</xdr:colOff>
      <xdr:row>82</xdr:row>
      <xdr:rowOff>32117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42294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5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65056</xdr:rowOff>
    </xdr:from>
    <xdr:to>
      <xdr:col>23</xdr:col>
      <xdr:colOff>184150</xdr:colOff>
      <xdr:row>86</xdr:row>
      <xdr:rowOff>166656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0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37133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8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32300</xdr:rowOff>
    </xdr:from>
    <xdr:to>
      <xdr:col>19</xdr:col>
      <xdr:colOff>184150</xdr:colOff>
      <xdr:row>86</xdr:row>
      <xdr:rowOff>133900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118677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38843</xdr:rowOff>
    </xdr:from>
    <xdr:to>
      <xdr:col>15</xdr:col>
      <xdr:colOff>133350</xdr:colOff>
      <xdr:row>85</xdr:row>
      <xdr:rowOff>140443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1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125220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9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133645</xdr:rowOff>
    </xdr:from>
    <xdr:to>
      <xdr:col>11</xdr:col>
      <xdr:colOff>82550</xdr:colOff>
      <xdr:row>84</xdr:row>
      <xdr:rowOff>63795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48572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5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92664</xdr:rowOff>
    </xdr:from>
    <xdr:to>
      <xdr:col>7</xdr:col>
      <xdr:colOff>31750</xdr:colOff>
      <xdr:row>84</xdr:row>
      <xdr:rowOff>22814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2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7591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0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ラスパイレス指数は少しずつ上昇しているが、依然として類似団体の中では最低水準にある。国に準じて給与の総合的見直しや高齢者層職員の昇給抑制などを実施しており、今後も給与の適正化に努めたい。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83609</xdr:rowOff>
    </xdr:from>
    <xdr:to>
      <xdr:col>81</xdr:col>
      <xdr:colOff>44450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142509"/>
          <a:ext cx="0" cy="1286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169986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88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83609</xdr:rowOff>
    </xdr:from>
    <xdr:to>
      <xdr:col>81</xdr:col>
      <xdr:colOff>133350</xdr:colOff>
      <xdr:row>82</xdr:row>
      <xdr:rowOff>83609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14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43391</xdr:rowOff>
    </xdr:from>
    <xdr:to>
      <xdr:col>81</xdr:col>
      <xdr:colOff>44450</xdr:colOff>
      <xdr:row>82</xdr:row>
      <xdr:rowOff>83609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0229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43391</xdr:rowOff>
    </xdr:from>
    <xdr:to>
      <xdr:col>77</xdr:col>
      <xdr:colOff>44450</xdr:colOff>
      <xdr:row>82</xdr:row>
      <xdr:rowOff>43391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022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30691</xdr:rowOff>
    </xdr:from>
    <xdr:to>
      <xdr:col>77</xdr:col>
      <xdr:colOff>95250</xdr:colOff>
      <xdr:row>86</xdr:row>
      <xdr:rowOff>132291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117068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6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3175</xdr:rowOff>
    </xdr:from>
    <xdr:to>
      <xdr:col>72</xdr:col>
      <xdr:colOff>203200</xdr:colOff>
      <xdr:row>82</xdr:row>
      <xdr:rowOff>43391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0620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3175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00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32809</xdr:rowOff>
    </xdr:from>
    <xdr:to>
      <xdr:col>81</xdr:col>
      <xdr:colOff>95250</xdr:colOff>
      <xdr:row>82</xdr:row>
      <xdr:rowOff>134409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125536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1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164041</xdr:rowOff>
    </xdr:from>
    <xdr:to>
      <xdr:col>77</xdr:col>
      <xdr:colOff>95250</xdr:colOff>
      <xdr:row>82</xdr:row>
      <xdr:rowOff>94191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104368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2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164041</xdr:rowOff>
    </xdr:from>
    <xdr:to>
      <xdr:col>73</xdr:col>
      <xdr:colOff>44450</xdr:colOff>
      <xdr:row>82</xdr:row>
      <xdr:rowOff>94191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104368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123825</xdr:rowOff>
    </xdr:from>
    <xdr:to>
      <xdr:col>68</xdr:col>
      <xdr:colOff>203200</xdr:colOff>
      <xdr:row>82</xdr:row>
      <xdr:rowOff>53975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64152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月の広域合併により職員数が増加したが、平成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月に第</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次、平成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次、平成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月に第</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次定員適正化計画を策定し、職員数の削減に取り組んできた結果、合併直後から令和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月時点までに</a:t>
          </a:r>
          <a:r>
            <a:rPr kumimoji="1" lang="en-US" altLang="ja-JP" sz="1100">
              <a:latin typeface="ＭＳ Ｐゴシック" panose="020B0600070205080204" pitchFamily="50" charset="-128"/>
              <a:ea typeface="ＭＳ Ｐゴシック" panose="020B0600070205080204" pitchFamily="50" charset="-128"/>
            </a:rPr>
            <a:t>569</a:t>
          </a:r>
          <a:r>
            <a:rPr kumimoji="1" lang="ja-JP" altLang="en-US" sz="1100">
              <a:latin typeface="ＭＳ Ｐゴシック" panose="020B0600070205080204" pitchFamily="50" charset="-128"/>
              <a:ea typeface="ＭＳ Ｐゴシック" panose="020B0600070205080204" pitchFamily="50" charset="-128"/>
            </a:rPr>
            <a:t>人の職員の削減を達成した。それでもなお、人口千人当たりの職員数は、本市が有する地理的特性を考慮すると単純に比較することはできないものの、類似団体平均を上回る結果となっている。</a:t>
          </a:r>
        </a:p>
        <a:p>
          <a:r>
            <a:rPr kumimoji="1" lang="ja-JP" altLang="en-US" sz="1100">
              <a:latin typeface="ＭＳ Ｐゴシック" panose="020B0600070205080204" pitchFamily="50" charset="-128"/>
              <a:ea typeface="ＭＳ Ｐゴシック" panose="020B0600070205080204" pitchFamily="50" charset="-128"/>
            </a:rPr>
            <a:t>　段階的な定年引き上げにより、令和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年度をピークに一時的に職員数は増加するものの、令和</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年度以降は現在の職員数を下回っていくことが予想されており、今後策定予定の第四次定員適正化計画に基づき、更なる定員の適正化を図っていく。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168487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71100"/>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140564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168487</xdr:rowOff>
    </xdr:from>
    <xdr:to>
      <xdr:col>81</xdr:col>
      <xdr:colOff>133350</xdr:colOff>
      <xdr:row>67</xdr:row>
      <xdr:rowOff>168487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23706</xdr:rowOff>
    </xdr:from>
    <xdr:to>
      <xdr:col>81</xdr:col>
      <xdr:colOff>44450</xdr:colOff>
      <xdr:row>67</xdr:row>
      <xdr:rowOff>168487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510856"/>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154957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90594</xdr:rowOff>
    </xdr:from>
    <xdr:to>
      <xdr:col>77</xdr:col>
      <xdr:colOff>44450</xdr:colOff>
      <xdr:row>67</xdr:row>
      <xdr:rowOff>23706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4062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57996</xdr:rowOff>
    </xdr:from>
    <xdr:to>
      <xdr:col>77</xdr:col>
      <xdr:colOff>95250</xdr:colOff>
      <xdr:row>62</xdr:row>
      <xdr:rowOff>159596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5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90594</xdr:rowOff>
    </xdr:from>
    <xdr:to>
      <xdr:col>72</xdr:col>
      <xdr:colOff>203200</xdr:colOff>
      <xdr:row>66</xdr:row>
      <xdr:rowOff>122767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14062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116840</xdr:rowOff>
    </xdr:from>
    <xdr:to>
      <xdr:col>73</xdr:col>
      <xdr:colOff>44450</xdr:colOff>
      <xdr:row>62</xdr:row>
      <xdr:rowOff>46990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57167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125306</xdr:rowOff>
    </xdr:from>
    <xdr:to>
      <xdr:col>68</xdr:col>
      <xdr:colOff>152400</xdr:colOff>
      <xdr:row>66</xdr:row>
      <xdr:rowOff>122767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269556"/>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60537</xdr:rowOff>
    </xdr:from>
    <xdr:to>
      <xdr:col>68</xdr:col>
      <xdr:colOff>203200</xdr:colOff>
      <xdr:row>61</xdr:row>
      <xdr:rowOff>162137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151554</xdr:rowOff>
    </xdr:from>
    <xdr:to>
      <xdr:col>64</xdr:col>
      <xdr:colOff>152400</xdr:colOff>
      <xdr:row>61</xdr:row>
      <xdr:rowOff>81704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91881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117687</xdr:rowOff>
    </xdr:from>
    <xdr:to>
      <xdr:col>81</xdr:col>
      <xdr:colOff>95250</xdr:colOff>
      <xdr:row>68</xdr:row>
      <xdr:rowOff>47837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6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67</xdr:row>
      <xdr:rowOff>13564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50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144356</xdr:rowOff>
    </xdr:from>
    <xdr:to>
      <xdr:col>77</xdr:col>
      <xdr:colOff>95250</xdr:colOff>
      <xdr:row>67</xdr:row>
      <xdr:rowOff>74506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59283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546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39794</xdr:rowOff>
    </xdr:from>
    <xdr:to>
      <xdr:col>73</xdr:col>
      <xdr:colOff>44450</xdr:colOff>
      <xdr:row>66</xdr:row>
      <xdr:rowOff>141394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126171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71967</xdr:rowOff>
    </xdr:from>
    <xdr:to>
      <xdr:col>68</xdr:col>
      <xdr:colOff>203200</xdr:colOff>
      <xdr:row>67</xdr:row>
      <xdr:rowOff>2117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158344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74506</xdr:rowOff>
    </xdr:from>
    <xdr:to>
      <xdr:col>64</xdr:col>
      <xdr:colOff>152400</xdr:colOff>
      <xdr:row>66</xdr:row>
      <xdr:rowOff>4656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160883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分子となる準元利償還金を含む元利償還金が減少し、分母のうち算入公債費等が普通交付税の算定誤りに伴い増加した結果、単年度の実質公債費比率は前年度から</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ポイント低下し、３か年平均では</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ポイント低下した。</a:t>
          </a:r>
        </a:p>
        <a:p>
          <a:r>
            <a:rPr kumimoji="1" lang="ja-JP" altLang="en-US" sz="1200">
              <a:latin typeface="ＭＳ Ｐゴシック" panose="020B0600070205080204" pitchFamily="50" charset="-128"/>
              <a:ea typeface="ＭＳ Ｐゴシック" panose="020B0600070205080204" pitchFamily="50" charset="-128"/>
            </a:rPr>
            <a:t>　依然として類似団体平均値を大きく上回っているが、これは近年、合併に伴い必要となった施設の統合整備等を集中的に実施した結果である。なお、発行した地方債の大部分は、基準財政需要額への算入率が高いものであり、今後とも実質公債費比率が</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％を超えることがないよう計画的な財政運営に努めてまいりたい。</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77410</xdr:rowOff>
    </xdr:from>
    <xdr:to>
      <xdr:col>81</xdr:col>
      <xdr:colOff>44450</xdr:colOff>
      <xdr:row>46</xdr:row>
      <xdr:rowOff>17538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49610"/>
          <a:ext cx="0" cy="1654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163787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77410</xdr:rowOff>
    </xdr:from>
    <xdr:to>
      <xdr:col>81</xdr:col>
      <xdr:colOff>133350</xdr:colOff>
      <xdr:row>36</xdr:row>
      <xdr:rowOff>77410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27215</xdr:rowOff>
    </xdr:from>
    <xdr:to>
      <xdr:col>81</xdr:col>
      <xdr:colOff>44450</xdr:colOff>
      <xdr:row>45</xdr:row>
      <xdr:rowOff>39612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571015"/>
          <a:ext cx="8382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39612</xdr:rowOff>
    </xdr:from>
    <xdr:to>
      <xdr:col>77</xdr:col>
      <xdr:colOff>44450</xdr:colOff>
      <xdr:row>45</xdr:row>
      <xdr:rowOff>85574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7548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85574</xdr:rowOff>
    </xdr:from>
    <xdr:to>
      <xdr:col>72</xdr:col>
      <xdr:colOff>203200</xdr:colOff>
      <xdr:row>45</xdr:row>
      <xdr:rowOff>154517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80082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53219</xdr:rowOff>
    </xdr:from>
    <xdr:to>
      <xdr:col>73</xdr:col>
      <xdr:colOff>44450</xdr:colOff>
      <xdr:row>40</xdr:row>
      <xdr:rowOff>154819</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164996</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154517</xdr:rowOff>
    </xdr:from>
    <xdr:to>
      <xdr:col>68</xdr:col>
      <xdr:colOff>152400</xdr:colOff>
      <xdr:row>46</xdr:row>
      <xdr:rowOff>6048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8697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147865</xdr:rowOff>
    </xdr:from>
    <xdr:to>
      <xdr:col>81</xdr:col>
      <xdr:colOff>95250</xdr:colOff>
      <xdr:row>44</xdr:row>
      <xdr:rowOff>78015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119942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160262</xdr:rowOff>
    </xdr:from>
    <xdr:to>
      <xdr:col>77</xdr:col>
      <xdr:colOff>95250</xdr:colOff>
      <xdr:row>45</xdr:row>
      <xdr:rowOff>90412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75189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79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34774</xdr:rowOff>
    </xdr:from>
    <xdr:to>
      <xdr:col>73</xdr:col>
      <xdr:colOff>44450</xdr:colOff>
      <xdr:row>45</xdr:row>
      <xdr:rowOff>136374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7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121151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8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103717</xdr:rowOff>
    </xdr:from>
    <xdr:to>
      <xdr:col>68</xdr:col>
      <xdr:colOff>203200</xdr:colOff>
      <xdr:row>46</xdr:row>
      <xdr:rowOff>33867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46</xdr:row>
      <xdr:rowOff>18644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90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126698</xdr:rowOff>
    </xdr:from>
    <xdr:to>
      <xdr:col>64</xdr:col>
      <xdr:colOff>152400</xdr:colOff>
      <xdr:row>46</xdr:row>
      <xdr:rowOff>56848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8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41625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92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一般会計等における地方債残高及び公営企業債等繰入見込額が減少したこと等により、充当可能財源等が将来負担額を上回り、将来負担比率が算出されない状況が続いている。</a:t>
          </a:r>
        </a:p>
        <a:p>
          <a:r>
            <a:rPr kumimoji="1" lang="ja-JP" altLang="en-US" sz="1300">
              <a:latin typeface="ＭＳ Ｐゴシック" panose="020B0600070205080204" pitchFamily="50" charset="-128"/>
              <a:ea typeface="ＭＳ Ｐゴシック" panose="020B0600070205080204" pitchFamily="50" charset="-128"/>
            </a:rPr>
            <a:t>　今後、財政運営上、基金の取崩しが必要となるなど、充当可能財源等の減少は想定されるものの、一般会計等の地方債残高及び公営企業債等繰入見込額はそれぞれ減少すると見込んでおり、将来負担比率は低い水準で推移するものと考えている。引き続き、定員適正化計画に基づく人員の削減や投資的経費の見直しなどにより、数値の上昇抑制に努めた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26975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192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170502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26975</xdr:rowOff>
    </xdr:from>
    <xdr:to>
      <xdr:col>81</xdr:col>
      <xdr:colOff>133350</xdr:colOff>
      <xdr:row>23</xdr:row>
      <xdr:rowOff>26975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14478</xdr:rowOff>
    </xdr:from>
    <xdr:to>
      <xdr:col>77</xdr:col>
      <xdr:colOff>95250</xdr:colOff>
      <xdr:row>14</xdr:row>
      <xdr:rowOff>116078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126255</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83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130302</xdr:rowOff>
    </xdr:from>
    <xdr:to>
      <xdr:col>73</xdr:col>
      <xdr:colOff>44450</xdr:colOff>
      <xdr:row>15</xdr:row>
      <xdr:rowOff>60452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70629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6147</xdr:rowOff>
    </xdr:from>
    <xdr:to>
      <xdr:col>68</xdr:col>
      <xdr:colOff>203200</xdr:colOff>
      <xdr:row>15</xdr:row>
      <xdr:rowOff>107747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117924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154432</xdr:rowOff>
    </xdr:from>
    <xdr:to>
      <xdr:col>64</xdr:col>
      <xdr:colOff>152400</xdr:colOff>
      <xdr:row>15</xdr:row>
      <xdr:rowOff>84582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69359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64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15443</xdr:rowOff>
    </xdr:from>
    <xdr:to>
      <xdr:col>64</xdr:col>
      <xdr:colOff>152400</xdr:colOff>
      <xdr:row>14</xdr:row>
      <xdr:rowOff>117043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4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127220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151,608
148,506
419.21
82,705,586
77,619,506
4,682,684
45,865,838
60,174,594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令和４年度は、前年度数値と比較して０．３ポイント減少したものの、類似団体平均を上回る職員数に伴い、人件費についても類似団体平均を上回った。平成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年度、平成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年度にそれぞれ策定した定員適正化計画（第</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次、第</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次、第</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次）については、いずれも計画期間を前倒しして、職員の削減目標を達成しているが、今後は定年引き上げ等も考慮しつつ、事務事業、組織等の見直し等を行い、適正な人員配置、時間外勤務手当の抑制に努めるなど、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38100</xdr:rowOff>
    </xdr:from>
    <xdr:to>
      <xdr:col>24</xdr:col>
      <xdr:colOff>25400</xdr:colOff>
      <xdr:row>42</xdr:row>
      <xdr:rowOff>63500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674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35577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63500</xdr:rowOff>
    </xdr:from>
    <xdr:to>
      <xdr:col>24</xdr:col>
      <xdr:colOff>114300</xdr:colOff>
      <xdr:row>42</xdr:row>
      <xdr:rowOff>63500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124477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38100</xdr:rowOff>
    </xdr:from>
    <xdr:to>
      <xdr:col>24</xdr:col>
      <xdr:colOff>114300</xdr:colOff>
      <xdr:row>34</xdr:row>
      <xdr:rowOff>38100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0</xdr:rowOff>
    </xdr:from>
    <xdr:to>
      <xdr:col>24</xdr:col>
      <xdr:colOff>25400</xdr:colOff>
      <xdr:row>38</xdr:row>
      <xdr:rowOff>38100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1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38100</xdr:rowOff>
    </xdr:from>
    <xdr:to>
      <xdr:col>19</xdr:col>
      <xdr:colOff>187325</xdr:colOff>
      <xdr:row>39</xdr:row>
      <xdr:rowOff>95250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3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95250</xdr:rowOff>
    </xdr:from>
    <xdr:to>
      <xdr:col>20</xdr:col>
      <xdr:colOff>38100</xdr:colOff>
      <xdr:row>38</xdr:row>
      <xdr:rowOff>25400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35577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38100</xdr:rowOff>
    </xdr:from>
    <xdr:to>
      <xdr:col>15</xdr:col>
      <xdr:colOff>98425</xdr:colOff>
      <xdr:row>39</xdr:row>
      <xdr:rowOff>95250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103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88900</xdr:rowOff>
    </xdr:from>
    <xdr:to>
      <xdr:col>15</xdr:col>
      <xdr:colOff>149225</xdr:colOff>
      <xdr:row>39</xdr:row>
      <xdr:rowOff>19050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38100</xdr:rowOff>
    </xdr:from>
    <xdr:to>
      <xdr:col>11</xdr:col>
      <xdr:colOff>9525</xdr:colOff>
      <xdr:row>36</xdr:row>
      <xdr:rowOff>101600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10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158750</xdr:rowOff>
    </xdr:from>
    <xdr:to>
      <xdr:col>20</xdr:col>
      <xdr:colOff>38100</xdr:colOff>
      <xdr:row>38</xdr:row>
      <xdr:rowOff>88900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8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44450</xdr:rowOff>
    </xdr:from>
    <xdr:to>
      <xdr:col>15</xdr:col>
      <xdr:colOff>149225</xdr:colOff>
      <xdr:row>39</xdr:row>
      <xdr:rowOff>146050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158750</xdr:rowOff>
    </xdr:from>
    <xdr:to>
      <xdr:col>11</xdr:col>
      <xdr:colOff>60325</xdr:colOff>
      <xdr:row>36</xdr:row>
      <xdr:rowOff>88900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99077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前年度と比較すると</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ポイント上昇したが、類似団体平均を</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200">
              <a:latin typeface="ＭＳ Ｐゴシック" panose="020B0600070205080204" pitchFamily="50" charset="-128"/>
              <a:ea typeface="ＭＳ Ｐゴシック" panose="020B0600070205080204" pitchFamily="50" charset="-128"/>
            </a:rPr>
            <a:t>　物件費の主要な部分を占める施設の管理経費については、平成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に策定、令和元年度に改定した「公の施設等評価及びあり方方針」のもと、施設の集約化や複合化による総量削減に取り組んでいるところであり、今後も施設の維持管理コストの縮減を図り、物件費の削減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106426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15</xdr:row>
      <xdr:rowOff>147574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5531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83566</xdr:rowOff>
    </xdr:from>
    <xdr:to>
      <xdr:col>78</xdr:col>
      <xdr:colOff>69850</xdr:colOff>
      <xdr:row>15</xdr:row>
      <xdr:rowOff>101854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55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16</xdr:row>
      <xdr:rowOff>67564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7360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49276</xdr:rowOff>
    </xdr:from>
    <xdr:to>
      <xdr:col>69</xdr:col>
      <xdr:colOff>92075</xdr:colOff>
      <xdr:row>16</xdr:row>
      <xdr:rowOff>67564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92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112285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96774</xdr:rowOff>
    </xdr:from>
    <xdr:to>
      <xdr:col>82</xdr:col>
      <xdr:colOff>158750</xdr:colOff>
      <xdr:row>16</xdr:row>
      <xdr:rowOff>26924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113301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1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144543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7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162831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xdr:rowOff>
    </xdr:from>
    <xdr:to>
      <xdr:col>69</xdr:col>
      <xdr:colOff>142875</xdr:colOff>
      <xdr:row>16</xdr:row>
      <xdr:rowOff>118364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コロナウイルス感染症対策事業等などにより扶助費は</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億円減少したが、分母である経常一般財源がそれ以上に減少したため、前年度数値と比較して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ポイント下回っている状況であるが、今後も社会保障関連経費については増加することが見込まれているため、更なる適正な執行に取り組み、上昇率の抑制に努めたい。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13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58</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520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58</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28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ポイント上昇し、類似団体平均値を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主な要因である後期高齢者特別会計繰出金は、団塊の世代が後期高齢に加入することで今後も増加傾向が見込まれるが、健康増進による保険料の減少など上昇率の抑制に努めたい。</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58420</xdr:rowOff>
    </xdr:from>
    <xdr:to>
      <xdr:col>82</xdr:col>
      <xdr:colOff>107950</xdr:colOff>
      <xdr:row>61</xdr:row>
      <xdr:rowOff>92710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34542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58420</xdr:rowOff>
    </xdr:from>
    <xdr:to>
      <xdr:col>78</xdr:col>
      <xdr:colOff>69850</xdr:colOff>
      <xdr:row>61</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345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61</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414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167640</xdr:rowOff>
    </xdr:from>
    <xdr:to>
      <xdr:col>74</xdr:col>
      <xdr:colOff>31750</xdr:colOff>
      <xdr:row>59</xdr:row>
      <xdr:rowOff>97790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107967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35560</xdr:rowOff>
    </xdr:from>
    <xdr:to>
      <xdr:col>69</xdr:col>
      <xdr:colOff>92075</xdr:colOff>
      <xdr:row>60</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322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110490</xdr:rowOff>
    </xdr:from>
    <xdr:to>
      <xdr:col>69</xdr:col>
      <xdr:colOff>142875</xdr:colOff>
      <xdr:row>60</xdr:row>
      <xdr:rowOff>40640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50817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36847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41910</xdr:rowOff>
    </xdr:from>
    <xdr:to>
      <xdr:col>82</xdr:col>
      <xdr:colOff>158750</xdr:colOff>
      <xdr:row>61</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121937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xdr:rowOff>
    </xdr:from>
    <xdr:to>
      <xdr:col>78</xdr:col>
      <xdr:colOff>120650</xdr:colOff>
      <xdr:row>60</xdr:row>
      <xdr:rowOff>109220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93997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156210</xdr:rowOff>
    </xdr:from>
    <xdr:to>
      <xdr:col>65</xdr:col>
      <xdr:colOff>53975</xdr:colOff>
      <xdr:row>60</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96537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04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ポイント上昇したが、類似団体平均を</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年度は回復傾向にあるものの、令和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年度と同様コロナウイルス感染症の影響によりイベント推進費が例年より減少している。</a:t>
          </a:r>
        </a:p>
        <a:p>
          <a:r>
            <a:rPr kumimoji="1" lang="ja-JP" altLang="en-US" sz="1200">
              <a:latin typeface="ＭＳ Ｐゴシック" panose="020B0600070205080204" pitchFamily="50" charset="-128"/>
              <a:ea typeface="ＭＳ Ｐゴシック" panose="020B0600070205080204" pitchFamily="50" charset="-128"/>
            </a:rPr>
            <a:t>　これまでも財政的援助団体への補助金の見直しを行うなど、経費削減に取り組んできたが、これらの取組を継続し、引き続き経費の削減に努めたい。</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41</xdr:row>
      <xdr:rowOff>80735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51500"/>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52812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80735</xdr:rowOff>
    </xdr:from>
    <xdr:to>
      <xdr:col>82</xdr:col>
      <xdr:colOff>196850</xdr:colOff>
      <xdr:row>41</xdr:row>
      <xdr:rowOff>80735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61686</xdr:rowOff>
    </xdr:from>
    <xdr:to>
      <xdr:col>82</xdr:col>
      <xdr:colOff>107950</xdr:colOff>
      <xdr:row>34</xdr:row>
      <xdr:rowOff>105228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890986"/>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10177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61686</xdr:rowOff>
    </xdr:from>
    <xdr:to>
      <xdr:col>78</xdr:col>
      <xdr:colOff>69850</xdr:colOff>
      <xdr:row>34</xdr:row>
      <xdr:rowOff>83457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890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27214</xdr:rowOff>
    </xdr:from>
    <xdr:to>
      <xdr:col>78</xdr:col>
      <xdr:colOff>120650</xdr:colOff>
      <xdr:row>36</xdr:row>
      <xdr:rowOff>128814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113591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83457</xdr:rowOff>
    </xdr:from>
    <xdr:to>
      <xdr:col>73</xdr:col>
      <xdr:colOff>180975</xdr:colOff>
      <xdr:row>35</xdr:row>
      <xdr:rowOff>9978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912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9978</xdr:rowOff>
    </xdr:from>
    <xdr:to>
      <xdr:col>69</xdr:col>
      <xdr:colOff>92075</xdr:colOff>
      <xdr:row>35</xdr:row>
      <xdr:rowOff>9978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10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54428</xdr:rowOff>
    </xdr:from>
    <xdr:to>
      <xdr:col>82</xdr:col>
      <xdr:colOff>158750</xdr:colOff>
      <xdr:row>34</xdr:row>
      <xdr:rowOff>156028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70955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10886</xdr:rowOff>
    </xdr:from>
    <xdr:to>
      <xdr:col>78</xdr:col>
      <xdr:colOff>120650</xdr:colOff>
      <xdr:row>34</xdr:row>
      <xdr:rowOff>112486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122663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09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32657</xdr:rowOff>
    </xdr:from>
    <xdr:to>
      <xdr:col>74</xdr:col>
      <xdr:colOff>31750</xdr:colOff>
      <xdr:row>34</xdr:row>
      <xdr:rowOff>134257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144434</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130628</xdr:rowOff>
    </xdr:from>
    <xdr:to>
      <xdr:col>69</xdr:col>
      <xdr:colOff>142875</xdr:colOff>
      <xdr:row>35</xdr:row>
      <xdr:rowOff>60778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70955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130628</xdr:rowOff>
    </xdr:from>
    <xdr:to>
      <xdr:col>65</xdr:col>
      <xdr:colOff>53975</xdr:colOff>
      <xdr:row>35</xdr:row>
      <xdr:rowOff>60778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70955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前年度数値と比較して、</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億円、</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減少したものの、引き続き、類似団体内で最も高くなっている。合併に伴う施設の統廃合や国体関連施設の整備、大型事業を集中して実施したことやその財源として借り入れた合併特例債について、償還期間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年間と比較的短期に設定したことが主な要因である。なお、平成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年度から大型事業のうち、新ごみ処理施設建設事業について、償還期間を施設の管理運営業務の委託期間に合わせた</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間とするなど、単年度の元利償還金支払額が平準化するよう必要な見直しを行っている。今後も、将来負担比率など主要な指標に留意しつつ、計画に基づく適切な事業の実施を推進し、健全な財政運営に努めたい。</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44704</xdr:rowOff>
    </xdr:from>
    <xdr:to>
      <xdr:col>24</xdr:col>
      <xdr:colOff>25400</xdr:colOff>
      <xdr:row>79</xdr:row>
      <xdr:rowOff>56135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32004"/>
          <a:ext cx="0" cy="868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28212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56135</xdr:rowOff>
    </xdr:from>
    <xdr:to>
      <xdr:col>24</xdr:col>
      <xdr:colOff>114300</xdr:colOff>
      <xdr:row>79</xdr:row>
      <xdr:rowOff>56135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60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131081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44704</xdr:rowOff>
    </xdr:from>
    <xdr:to>
      <xdr:col>24</xdr:col>
      <xdr:colOff>114300</xdr:colOff>
      <xdr:row>74</xdr:row>
      <xdr:rowOff>44704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79</xdr:row>
      <xdr:rowOff>88137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600685"/>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88137</xdr:rowOff>
    </xdr:from>
    <xdr:to>
      <xdr:col>19</xdr:col>
      <xdr:colOff>187325</xdr:colOff>
      <xdr:row>79</xdr:row>
      <xdr:rowOff>170435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6326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149352</xdr:rowOff>
    </xdr:from>
    <xdr:to>
      <xdr:col>20</xdr:col>
      <xdr:colOff>38100</xdr:colOff>
      <xdr:row>77</xdr:row>
      <xdr:rowOff>79502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170435</xdr:rowOff>
    </xdr:from>
    <xdr:to>
      <xdr:col>15</xdr:col>
      <xdr:colOff>98425</xdr:colOff>
      <xdr:row>80</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7149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163068</xdr:rowOff>
    </xdr:from>
    <xdr:to>
      <xdr:col>15</xdr:col>
      <xdr:colOff>149225</xdr:colOff>
      <xdr:row>77</xdr:row>
      <xdr:rowOff>93218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103395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xdr:rowOff>
    </xdr:from>
    <xdr:to>
      <xdr:col>11</xdr:col>
      <xdr:colOff>9525</xdr:colOff>
      <xdr:row>80</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72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5335</xdr:rowOff>
    </xdr:from>
    <xdr:to>
      <xdr:col>24</xdr:col>
      <xdr:colOff>76200</xdr:colOff>
      <xdr:row>79</xdr:row>
      <xdr:rowOff>106935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85362</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4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37337</xdr:rowOff>
    </xdr:from>
    <xdr:to>
      <xdr:col>20</xdr:col>
      <xdr:colOff>38100</xdr:colOff>
      <xdr:row>79</xdr:row>
      <xdr:rowOff>138937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123714</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119635</xdr:rowOff>
    </xdr:from>
    <xdr:to>
      <xdr:col>15</xdr:col>
      <xdr:colOff>149225</xdr:colOff>
      <xdr:row>80</xdr:row>
      <xdr:rowOff>49785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34562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今後も社会保障関連経費や老朽化が進む公共施設等の維持管理経費等は増加が見込まれるため、定員の適正化や事務事業の見直し、公共施設の統廃合等に積極的に取り組み、経費の削減に努めたい。</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79</xdr:row>
      <xdr:rowOff>120142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4114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92219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120142</xdr:rowOff>
    </xdr:from>
    <xdr:to>
      <xdr:col>82</xdr:col>
      <xdr:colOff>196850</xdr:colOff>
      <xdr:row>79</xdr:row>
      <xdr:rowOff>120142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106426</xdr:rowOff>
    </xdr:from>
    <xdr:to>
      <xdr:col>82</xdr:col>
      <xdr:colOff>107950</xdr:colOff>
      <xdr:row>76</xdr:row>
      <xdr:rowOff>26415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65176"/>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76</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651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76708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291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75</xdr:row>
      <xdr:rowOff>170435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9926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140208</xdr:rowOff>
    </xdr:from>
    <xdr:to>
      <xdr:col>69</xdr:col>
      <xdr:colOff>142875</xdr:colOff>
      <xdr:row>77</xdr:row>
      <xdr:rowOff>70358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163593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55626</xdr:rowOff>
    </xdr:from>
    <xdr:to>
      <xdr:col>78</xdr:col>
      <xdr:colOff>120650</xdr:colOff>
      <xdr:row>75</xdr:row>
      <xdr:rowOff>157226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167403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137685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59961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102045</xdr:rowOff>
    </xdr:from>
    <xdr:to>
      <xdr:col>29</xdr:col>
      <xdr:colOff>127000</xdr:colOff>
      <xdr:row>18</xdr:row>
      <xdr:rowOff>138925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35620"/>
          <a:ext cx="0" cy="12370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111002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138925</xdr:rowOff>
    </xdr:from>
    <xdr:to>
      <xdr:col>30</xdr:col>
      <xdr:colOff>25400</xdr:colOff>
      <xdr:row>18</xdr:row>
      <xdr:rowOff>138925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16972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7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102045</xdr:rowOff>
    </xdr:from>
    <xdr:to>
      <xdr:col>30</xdr:col>
      <xdr:colOff>25400</xdr:colOff>
      <xdr:row>11</xdr:row>
      <xdr:rowOff>102045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356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80518</xdr:rowOff>
    </xdr:from>
    <xdr:to>
      <xdr:col>29</xdr:col>
      <xdr:colOff>127000</xdr:colOff>
      <xdr:row>13</xdr:row>
      <xdr:rowOff>149479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56993"/>
          <a:ext cx="647700" cy="68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7205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6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35128</xdr:rowOff>
    </xdr:from>
    <xdr:to>
      <xdr:col>29</xdr:col>
      <xdr:colOff>177800</xdr:colOff>
      <xdr:row>15</xdr:row>
      <xdr:rowOff>136728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4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149479</xdr:rowOff>
    </xdr:from>
    <xdr:to>
      <xdr:col>26</xdr:col>
      <xdr:colOff>50800</xdr:colOff>
      <xdr:row>14</xdr:row>
      <xdr:rowOff>12129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25954"/>
          <a:ext cx="698500" cy="34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69075</xdr:rowOff>
    </xdr:from>
    <xdr:to>
      <xdr:col>26</xdr:col>
      <xdr:colOff>101600</xdr:colOff>
      <xdr:row>15</xdr:row>
      <xdr:rowOff>170675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155452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12129</xdr:rowOff>
    </xdr:from>
    <xdr:to>
      <xdr:col>22</xdr:col>
      <xdr:colOff>114300</xdr:colOff>
      <xdr:row>15</xdr:row>
      <xdr:rowOff>83566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60054"/>
          <a:ext cx="698500" cy="242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151867</xdr:rowOff>
    </xdr:from>
    <xdr:to>
      <xdr:col>22</xdr:col>
      <xdr:colOff>165100</xdr:colOff>
      <xdr:row>16</xdr:row>
      <xdr:rowOff>82017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66794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77546</xdr:rowOff>
    </xdr:from>
    <xdr:to>
      <xdr:col>18</xdr:col>
      <xdr:colOff>177800</xdr:colOff>
      <xdr:row>15</xdr:row>
      <xdr:rowOff>83566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96921"/>
          <a:ext cx="698500" cy="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113424</xdr:rowOff>
    </xdr:from>
    <xdr:to>
      <xdr:col>19</xdr:col>
      <xdr:colOff>38100</xdr:colOff>
      <xdr:row>17</xdr:row>
      <xdr:rowOff>43574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28351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148514</xdr:rowOff>
    </xdr:from>
    <xdr:to>
      <xdr:col>15</xdr:col>
      <xdr:colOff>101600</xdr:colOff>
      <xdr:row>17</xdr:row>
      <xdr:rowOff>78664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63441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29718</xdr:rowOff>
    </xdr:from>
    <xdr:to>
      <xdr:col>29</xdr:col>
      <xdr:colOff>177800</xdr:colOff>
      <xdr:row>13</xdr:row>
      <xdr:rowOff>131318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06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46245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5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98679</xdr:rowOff>
    </xdr:from>
    <xdr:to>
      <xdr:col>26</xdr:col>
      <xdr:colOff>101600</xdr:colOff>
      <xdr:row>14</xdr:row>
      <xdr:rowOff>28829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75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39006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44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132779</xdr:rowOff>
    </xdr:from>
    <xdr:to>
      <xdr:col>22</xdr:col>
      <xdr:colOff>165100</xdr:colOff>
      <xdr:row>14</xdr:row>
      <xdr:rowOff>62929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09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73106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7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32766</xdr:rowOff>
    </xdr:from>
    <xdr:to>
      <xdr:col>19</xdr:col>
      <xdr:colOff>38100</xdr:colOff>
      <xdr:row>15</xdr:row>
      <xdr:rowOff>134366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52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144543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2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26746</xdr:rowOff>
    </xdr:from>
    <xdr:to>
      <xdr:col>15</xdr:col>
      <xdr:colOff>101600</xdr:colOff>
      <xdr:row>15</xdr:row>
      <xdr:rowOff>128346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6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138523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212877</xdr:rowOff>
    </xdr:from>
    <xdr:to>
      <xdr:col>29</xdr:col>
      <xdr:colOff>127000</xdr:colOff>
      <xdr:row>37</xdr:row>
      <xdr:rowOff>192075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37427"/>
          <a:ext cx="0" cy="11793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164152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192075</xdr:rowOff>
    </xdr:from>
    <xdr:to>
      <xdr:col>30</xdr:col>
      <xdr:colOff>25400</xdr:colOff>
      <xdr:row>37</xdr:row>
      <xdr:rowOff>192075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6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127804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212877</xdr:rowOff>
    </xdr:from>
    <xdr:to>
      <xdr:col>30</xdr:col>
      <xdr:colOff>25400</xdr:colOff>
      <xdr:row>33</xdr:row>
      <xdr:rowOff>212877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37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263970</xdr:rowOff>
    </xdr:from>
    <xdr:to>
      <xdr:col>29</xdr:col>
      <xdr:colOff>127000</xdr:colOff>
      <xdr:row>34</xdr:row>
      <xdr:rowOff>259055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188520"/>
          <a:ext cx="647700" cy="337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187571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97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215494</xdr:rowOff>
    </xdr:from>
    <xdr:to>
      <xdr:col>29</xdr:col>
      <xdr:colOff>177800</xdr:colOff>
      <xdr:row>35</xdr:row>
      <xdr:rowOff>317094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263970</xdr:rowOff>
    </xdr:from>
    <xdr:to>
      <xdr:col>26</xdr:col>
      <xdr:colOff>50800</xdr:colOff>
      <xdr:row>33</xdr:row>
      <xdr:rowOff>291706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188520"/>
          <a:ext cx="698500" cy="27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218999</xdr:rowOff>
    </xdr:from>
    <xdr:to>
      <xdr:col>26</xdr:col>
      <xdr:colOff>101600</xdr:colOff>
      <xdr:row>35</xdr:row>
      <xdr:rowOff>320599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305376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226022</xdr:rowOff>
    </xdr:from>
    <xdr:to>
      <xdr:col>22</xdr:col>
      <xdr:colOff>114300</xdr:colOff>
      <xdr:row>33</xdr:row>
      <xdr:rowOff>291706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150572"/>
          <a:ext cx="698500" cy="65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188405</xdr:rowOff>
    </xdr:from>
    <xdr:to>
      <xdr:col>22</xdr:col>
      <xdr:colOff>165100</xdr:colOff>
      <xdr:row>35</xdr:row>
      <xdr:rowOff>290005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274782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216497</xdr:rowOff>
    </xdr:from>
    <xdr:to>
      <xdr:col>18</xdr:col>
      <xdr:colOff>177800</xdr:colOff>
      <xdr:row>33</xdr:row>
      <xdr:rowOff>226022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141047"/>
          <a:ext cx="698500" cy="9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159601</xdr:rowOff>
    </xdr:from>
    <xdr:to>
      <xdr:col>19</xdr:col>
      <xdr:colOff>38100</xdr:colOff>
      <xdr:row>35</xdr:row>
      <xdr:rowOff>261201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245978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171412</xdr:rowOff>
    </xdr:from>
    <xdr:to>
      <xdr:col>15</xdr:col>
      <xdr:colOff>101600</xdr:colOff>
      <xdr:row>35</xdr:row>
      <xdr:rowOff>273012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257789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6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208255</xdr:rowOff>
    </xdr:from>
    <xdr:to>
      <xdr:col>29</xdr:col>
      <xdr:colOff>177800</xdr:colOff>
      <xdr:row>34</xdr:row>
      <xdr:rowOff>309855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75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53332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213170</xdr:rowOff>
    </xdr:from>
    <xdr:to>
      <xdr:col>26</xdr:col>
      <xdr:colOff>101600</xdr:colOff>
      <xdr:row>33</xdr:row>
      <xdr:rowOff>314770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137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153497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90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240906</xdr:rowOff>
    </xdr:from>
    <xdr:to>
      <xdr:col>22</xdr:col>
      <xdr:colOff>165100</xdr:colOff>
      <xdr:row>33</xdr:row>
      <xdr:rowOff>342506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16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9783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9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175222</xdr:rowOff>
    </xdr:from>
    <xdr:to>
      <xdr:col>19</xdr:col>
      <xdr:colOff>38100</xdr:colOff>
      <xdr:row>33</xdr:row>
      <xdr:rowOff>276822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099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115549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86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165697</xdr:rowOff>
    </xdr:from>
    <xdr:to>
      <xdr:col>15</xdr:col>
      <xdr:colOff>101600</xdr:colOff>
      <xdr:row>33</xdr:row>
      <xdr:rowOff>267297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090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106024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8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151,608
148,506
419.21
82,705,586
77,619,506
4,682,684
45,865,838
60,174,594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161112</xdr:rowOff>
    </xdr:from>
    <xdr:to>
      <xdr:col>24</xdr:col>
      <xdr:colOff>62865</xdr:colOff>
      <xdr:row>38</xdr:row>
      <xdr:rowOff>9474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6062"/>
          <a:ext cx="1270" cy="10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2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9474</xdr:rowOff>
    </xdr:from>
    <xdr:to>
      <xdr:col>24</xdr:col>
      <xdr:colOff>152400</xdr:colOff>
      <xdr:row>38</xdr:row>
      <xdr:rowOff>9474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107789</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5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161112</xdr:rowOff>
    </xdr:from>
    <xdr:to>
      <xdr:col>24</xdr:col>
      <xdr:colOff>152400</xdr:colOff>
      <xdr:row>31</xdr:row>
      <xdr:rowOff>161112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157455</xdr:rowOff>
    </xdr:from>
    <xdr:to>
      <xdr:col>24</xdr:col>
      <xdr:colOff>63500</xdr:colOff>
      <xdr:row>31</xdr:row>
      <xdr:rowOff>161112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472405"/>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84739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4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106312</xdr:rowOff>
    </xdr:from>
    <xdr:to>
      <xdr:col>24</xdr:col>
      <xdr:colOff>114300</xdr:colOff>
      <xdr:row>35</xdr:row>
      <xdr:rowOff>36462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157455</xdr:rowOff>
    </xdr:from>
    <xdr:to>
      <xdr:col>19</xdr:col>
      <xdr:colOff>177800</xdr:colOff>
      <xdr:row>32</xdr:row>
      <xdr:rowOff>22504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72405"/>
          <a:ext cx="889000" cy="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132677</xdr:rowOff>
    </xdr:from>
    <xdr:to>
      <xdr:col>20</xdr:col>
      <xdr:colOff>38100</xdr:colOff>
      <xdr:row>35</xdr:row>
      <xdr:rowOff>62827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53954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5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22504</xdr:rowOff>
    </xdr:from>
    <xdr:to>
      <xdr:col>15</xdr:col>
      <xdr:colOff>50800</xdr:colOff>
      <xdr:row>35</xdr:row>
      <xdr:rowOff>47498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08904"/>
          <a:ext cx="889000" cy="5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58839</xdr:rowOff>
    </xdr:from>
    <xdr:to>
      <xdr:col>15</xdr:col>
      <xdr:colOff>101600</xdr:colOff>
      <xdr:row>35</xdr:row>
      <xdr:rowOff>160439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151566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156350</xdr:rowOff>
    </xdr:from>
    <xdr:to>
      <xdr:col>10</xdr:col>
      <xdr:colOff>114300</xdr:colOff>
      <xdr:row>35</xdr:row>
      <xdr:rowOff>47498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85650"/>
          <a:ext cx="889000" cy="6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140564</xdr:rowOff>
    </xdr:from>
    <xdr:to>
      <xdr:col>10</xdr:col>
      <xdr:colOff>165100</xdr:colOff>
      <xdr:row>37</xdr:row>
      <xdr:rowOff>70714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61841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138049</xdr:rowOff>
    </xdr:from>
    <xdr:to>
      <xdr:col>6</xdr:col>
      <xdr:colOff>38100</xdr:colOff>
      <xdr:row>37</xdr:row>
      <xdr:rowOff>68199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59326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110312</xdr:rowOff>
    </xdr:from>
    <xdr:to>
      <xdr:col>24</xdr:col>
      <xdr:colOff>114300</xdr:colOff>
      <xdr:row>32</xdr:row>
      <xdr:rowOff>40462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2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63339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7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106655</xdr:rowOff>
    </xdr:from>
    <xdr:to>
      <xdr:col>20</xdr:col>
      <xdr:colOff>38100</xdr:colOff>
      <xdr:row>32</xdr:row>
      <xdr:rowOff>36805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53332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19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143154</xdr:rowOff>
    </xdr:from>
    <xdr:to>
      <xdr:col>15</xdr:col>
      <xdr:colOff>101600</xdr:colOff>
      <xdr:row>32</xdr:row>
      <xdr:rowOff>73304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89831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23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168148</xdr:rowOff>
    </xdr:from>
    <xdr:to>
      <xdr:col>10</xdr:col>
      <xdr:colOff>165100</xdr:colOff>
      <xdr:row>35</xdr:row>
      <xdr:rowOff>98298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114825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7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105550</xdr:rowOff>
    </xdr:from>
    <xdr:to>
      <xdr:col>6</xdr:col>
      <xdr:colOff>38100</xdr:colOff>
      <xdr:row>35</xdr:row>
      <xdr:rowOff>35700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52227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1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143548</xdr:rowOff>
    </xdr:from>
    <xdr:to>
      <xdr:col>24</xdr:col>
      <xdr:colOff>62865</xdr:colOff>
      <xdr:row>58</xdr:row>
      <xdr:rowOff>13818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44598"/>
          <a:ext cx="1270" cy="1413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17645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13818</xdr:rowOff>
    </xdr:from>
    <xdr:to>
      <xdr:col>24</xdr:col>
      <xdr:colOff>152400</xdr:colOff>
      <xdr:row>58</xdr:row>
      <xdr:rowOff>13818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90225</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143548</xdr:rowOff>
    </xdr:from>
    <xdr:to>
      <xdr:col>24</xdr:col>
      <xdr:colOff>152400</xdr:colOff>
      <xdr:row>49</xdr:row>
      <xdr:rowOff>143548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4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4559</xdr:rowOff>
    </xdr:from>
    <xdr:to>
      <xdr:col>24</xdr:col>
      <xdr:colOff>63500</xdr:colOff>
      <xdr:row>55</xdr:row>
      <xdr:rowOff>64109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34309"/>
          <a:ext cx="8382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18699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7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167272</xdr:rowOff>
    </xdr:from>
    <xdr:to>
      <xdr:col>24</xdr:col>
      <xdr:colOff>114300</xdr:colOff>
      <xdr:row>55</xdr:row>
      <xdr:rowOff>97422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4559</xdr:rowOff>
    </xdr:from>
    <xdr:to>
      <xdr:col>19</xdr:col>
      <xdr:colOff>177800</xdr:colOff>
      <xdr:row>56</xdr:row>
      <xdr:rowOff>83274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34309"/>
          <a:ext cx="889000" cy="2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92634</xdr:rowOff>
    </xdr:from>
    <xdr:to>
      <xdr:col>20</xdr:col>
      <xdr:colOff>38100</xdr:colOff>
      <xdr:row>56</xdr:row>
      <xdr:rowOff>22784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13911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59080</xdr:rowOff>
    </xdr:from>
    <xdr:to>
      <xdr:col>15</xdr:col>
      <xdr:colOff>50800</xdr:colOff>
      <xdr:row>56</xdr:row>
      <xdr:rowOff>83274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60280"/>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49429</xdr:rowOff>
    </xdr:from>
    <xdr:to>
      <xdr:col>15</xdr:col>
      <xdr:colOff>101600</xdr:colOff>
      <xdr:row>57</xdr:row>
      <xdr:rowOff>151029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142156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59080</xdr:rowOff>
    </xdr:from>
    <xdr:to>
      <xdr:col>10</xdr:col>
      <xdr:colOff>114300</xdr:colOff>
      <xdr:row>57</xdr:row>
      <xdr:rowOff>29896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60280"/>
          <a:ext cx="889000" cy="14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111303</xdr:rowOff>
    </xdr:from>
    <xdr:to>
      <xdr:col>10</xdr:col>
      <xdr:colOff>165100</xdr:colOff>
      <xdr:row>58</xdr:row>
      <xdr:rowOff>41453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32580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104292</xdr:rowOff>
    </xdr:from>
    <xdr:to>
      <xdr:col>6</xdr:col>
      <xdr:colOff>38100</xdr:colOff>
      <xdr:row>59</xdr:row>
      <xdr:rowOff>34442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4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25569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4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13309</xdr:rowOff>
    </xdr:from>
    <xdr:to>
      <xdr:col>24</xdr:col>
      <xdr:colOff>114300</xdr:colOff>
      <xdr:row>55</xdr:row>
      <xdr:rowOff>114909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163186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2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125209</xdr:rowOff>
    </xdr:from>
    <xdr:to>
      <xdr:col>20</xdr:col>
      <xdr:colOff>38100</xdr:colOff>
      <xdr:row>55</xdr:row>
      <xdr:rowOff>55359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8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71886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5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32474</xdr:rowOff>
    </xdr:from>
    <xdr:to>
      <xdr:col>15</xdr:col>
      <xdr:colOff>101600</xdr:colOff>
      <xdr:row>56</xdr:row>
      <xdr:rowOff>134074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150601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0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8280</xdr:rowOff>
    </xdr:from>
    <xdr:to>
      <xdr:col>10</xdr:col>
      <xdr:colOff>165100</xdr:colOff>
      <xdr:row>56</xdr:row>
      <xdr:rowOff>109880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126407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8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150546</xdr:rowOff>
    </xdr:from>
    <xdr:to>
      <xdr:col>6</xdr:col>
      <xdr:colOff>38100</xdr:colOff>
      <xdr:row>57</xdr:row>
      <xdr:rowOff>80696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5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97223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2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54627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129413</xdr:rowOff>
    </xdr:from>
    <xdr:to>
      <xdr:col>24</xdr:col>
      <xdr:colOff>62865</xdr:colOff>
      <xdr:row>78</xdr:row>
      <xdr:rowOff>154560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30913"/>
          <a:ext cx="1270" cy="139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158387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154560</xdr:rowOff>
    </xdr:from>
    <xdr:to>
      <xdr:col>24</xdr:col>
      <xdr:colOff>152400</xdr:colOff>
      <xdr:row>78</xdr:row>
      <xdr:rowOff>154560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2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76090</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129413</xdr:rowOff>
    </xdr:from>
    <xdr:to>
      <xdr:col>24</xdr:col>
      <xdr:colOff>152400</xdr:colOff>
      <xdr:row>70</xdr:row>
      <xdr:rowOff>129413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3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57404</xdr:rowOff>
    </xdr:from>
    <xdr:to>
      <xdr:col>24</xdr:col>
      <xdr:colOff>63500</xdr:colOff>
      <xdr:row>75</xdr:row>
      <xdr:rowOff>84265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744704"/>
          <a:ext cx="838200" cy="19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42753</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901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64326</xdr:rowOff>
    </xdr:from>
    <xdr:to>
      <xdr:col>24</xdr:col>
      <xdr:colOff>114300</xdr:colOff>
      <xdr:row>75</xdr:row>
      <xdr:rowOff>165925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29230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84265</xdr:rowOff>
    </xdr:from>
    <xdr:to>
      <xdr:col>19</xdr:col>
      <xdr:colOff>177800</xdr:colOff>
      <xdr:row>75</xdr:row>
      <xdr:rowOff>170132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943015"/>
          <a:ext cx="889000" cy="8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76612</xdr:rowOff>
    </xdr:from>
    <xdr:to>
      <xdr:col>20</xdr:col>
      <xdr:colOff>38100</xdr:colOff>
      <xdr:row>76</xdr:row>
      <xdr:rowOff>6762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293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169339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2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170132</xdr:rowOff>
    </xdr:from>
    <xdr:to>
      <xdr:col>15</xdr:col>
      <xdr:colOff>50800</xdr:colOff>
      <xdr:row>76</xdr:row>
      <xdr:rowOff>18542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028882"/>
          <a:ext cx="889000" cy="1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104045</xdr:rowOff>
    </xdr:from>
    <xdr:to>
      <xdr:col>15</xdr:col>
      <xdr:colOff>101600</xdr:colOff>
      <xdr:row>76</xdr:row>
      <xdr:rowOff>34195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29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50722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73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2969</xdr:rowOff>
    </xdr:from>
    <xdr:to>
      <xdr:col>10</xdr:col>
      <xdr:colOff>114300</xdr:colOff>
      <xdr:row>76</xdr:row>
      <xdr:rowOff>18542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2861719"/>
          <a:ext cx="889000" cy="18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13463</xdr:rowOff>
    </xdr:from>
    <xdr:to>
      <xdr:col>10</xdr:col>
      <xdr:colOff>165100</xdr:colOff>
      <xdr:row>76</xdr:row>
      <xdr:rowOff>115063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106190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151764</xdr:rowOff>
    </xdr:from>
    <xdr:to>
      <xdr:col>6</xdr:col>
      <xdr:colOff>38100</xdr:colOff>
      <xdr:row>76</xdr:row>
      <xdr:rowOff>81914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01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73041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0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6604</xdr:rowOff>
    </xdr:from>
    <xdr:to>
      <xdr:col>24</xdr:col>
      <xdr:colOff>114300</xdr:colOff>
      <xdr:row>74</xdr:row>
      <xdr:rowOff>108204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6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29481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54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33465</xdr:rowOff>
    </xdr:from>
    <xdr:to>
      <xdr:col>20</xdr:col>
      <xdr:colOff>38100</xdr:colOff>
      <xdr:row>75</xdr:row>
      <xdr:rowOff>135065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8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151592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66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119332</xdr:rowOff>
    </xdr:from>
    <xdr:to>
      <xdr:col>15</xdr:col>
      <xdr:colOff>101600</xdr:colOff>
      <xdr:row>76</xdr:row>
      <xdr:rowOff>49482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97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40609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7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139192</xdr:rowOff>
    </xdr:from>
    <xdr:to>
      <xdr:col>10</xdr:col>
      <xdr:colOff>165100</xdr:colOff>
      <xdr:row>76</xdr:row>
      <xdr:rowOff>69342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9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85869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77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123619</xdr:rowOff>
    </xdr:from>
    <xdr:to>
      <xdr:col>6</xdr:col>
      <xdr:colOff>38100</xdr:colOff>
      <xdr:row>75</xdr:row>
      <xdr:rowOff>53769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81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70296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58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11847</xdr:rowOff>
    </xdr:from>
    <xdr:to>
      <xdr:col>24</xdr:col>
      <xdr:colOff>62865</xdr:colOff>
      <xdr:row>99</xdr:row>
      <xdr:rowOff>94111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785247"/>
          <a:ext cx="1270" cy="1282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97938</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7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94111</xdr:rowOff>
    </xdr:from>
    <xdr:to>
      <xdr:col>24</xdr:col>
      <xdr:colOff>152400</xdr:colOff>
      <xdr:row>99</xdr:row>
      <xdr:rowOff>94111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6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129974</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56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11847</xdr:rowOff>
    </xdr:from>
    <xdr:to>
      <xdr:col>24</xdr:col>
      <xdr:colOff>152400</xdr:colOff>
      <xdr:row>92</xdr:row>
      <xdr:rowOff>11847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78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76933</xdr:rowOff>
    </xdr:from>
    <xdr:to>
      <xdr:col>24</xdr:col>
      <xdr:colOff>63500</xdr:colOff>
      <xdr:row>92</xdr:row>
      <xdr:rowOff>11847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5507433"/>
          <a:ext cx="838200" cy="27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144594</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432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166167</xdr:rowOff>
    </xdr:from>
    <xdr:to>
      <xdr:col>24</xdr:col>
      <xdr:colOff>114300</xdr:colOff>
      <xdr:row>96</xdr:row>
      <xdr:rowOff>96317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76933</xdr:rowOff>
    </xdr:from>
    <xdr:to>
      <xdr:col>19</xdr:col>
      <xdr:colOff>177800</xdr:colOff>
      <xdr:row>95</xdr:row>
      <xdr:rowOff>107631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507433"/>
          <a:ext cx="889000" cy="88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108266</xdr:rowOff>
    </xdr:from>
    <xdr:to>
      <xdr:col>20</xdr:col>
      <xdr:colOff>38100</xdr:colOff>
      <xdr:row>94</xdr:row>
      <xdr:rowOff>38416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29543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14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102406</xdr:rowOff>
    </xdr:from>
    <xdr:to>
      <xdr:col>15</xdr:col>
      <xdr:colOff>50800</xdr:colOff>
      <xdr:row>95</xdr:row>
      <xdr:rowOff>107631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390156"/>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167244</xdr:rowOff>
    </xdr:from>
    <xdr:to>
      <xdr:col>15</xdr:col>
      <xdr:colOff>101600</xdr:colOff>
      <xdr:row>98</xdr:row>
      <xdr:rowOff>97394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88521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8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102406</xdr:rowOff>
    </xdr:from>
    <xdr:to>
      <xdr:col>10</xdr:col>
      <xdr:colOff>114300</xdr:colOff>
      <xdr:row>97</xdr:row>
      <xdr:rowOff>16125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390156"/>
          <a:ext cx="889000" cy="25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58365</xdr:rowOff>
    </xdr:from>
    <xdr:to>
      <xdr:col>10</xdr:col>
      <xdr:colOff>165100</xdr:colOff>
      <xdr:row>98</xdr:row>
      <xdr:rowOff>159965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151092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9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21430</xdr:rowOff>
    </xdr:from>
    <xdr:to>
      <xdr:col>6</xdr:col>
      <xdr:colOff>38100</xdr:colOff>
      <xdr:row>99</xdr:row>
      <xdr:rowOff>123030</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99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114157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70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132497</xdr:rowOff>
    </xdr:from>
    <xdr:to>
      <xdr:col>24</xdr:col>
      <xdr:colOff>114300</xdr:colOff>
      <xdr:row>92</xdr:row>
      <xdr:rowOff>62647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73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85524</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68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26133</xdr:rowOff>
    </xdr:from>
    <xdr:to>
      <xdr:col>20</xdr:col>
      <xdr:colOff>38100</xdr:colOff>
      <xdr:row>90</xdr:row>
      <xdr:rowOff>127733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45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144260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23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56831</xdr:rowOff>
    </xdr:from>
    <xdr:to>
      <xdr:col>15</xdr:col>
      <xdr:colOff>101600</xdr:colOff>
      <xdr:row>95</xdr:row>
      <xdr:rowOff>158431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3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3508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1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51606</xdr:rowOff>
    </xdr:from>
    <xdr:to>
      <xdr:col>10</xdr:col>
      <xdr:colOff>165100</xdr:colOff>
      <xdr:row>95</xdr:row>
      <xdr:rowOff>153206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3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169733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11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136775</xdr:rowOff>
    </xdr:from>
    <xdr:to>
      <xdr:col>6</xdr:col>
      <xdr:colOff>38100</xdr:colOff>
      <xdr:row>97</xdr:row>
      <xdr:rowOff>66925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59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83452</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37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62802</xdr:rowOff>
    </xdr:from>
    <xdr:to>
      <xdr:col>54</xdr:col>
      <xdr:colOff>189865</xdr:colOff>
      <xdr:row>38</xdr:row>
      <xdr:rowOff>170574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063552"/>
          <a:ext cx="1270" cy="62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2951</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68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170574</xdr:rowOff>
    </xdr:from>
    <xdr:to>
      <xdr:col>55</xdr:col>
      <xdr:colOff>88900</xdr:colOff>
      <xdr:row>38</xdr:row>
      <xdr:rowOff>170574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685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9479</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8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62802</xdr:rowOff>
    </xdr:from>
    <xdr:to>
      <xdr:col>55</xdr:col>
      <xdr:colOff>88900</xdr:colOff>
      <xdr:row>35</xdr:row>
      <xdr:rowOff>62802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06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3887</xdr:rowOff>
    </xdr:from>
    <xdr:to>
      <xdr:col>55</xdr:col>
      <xdr:colOff>0</xdr:colOff>
      <xdr:row>38</xdr:row>
      <xdr:rowOff>46724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518987"/>
          <a:ext cx="838200" cy="4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124490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96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101613</xdr:rowOff>
    </xdr:from>
    <xdr:to>
      <xdr:col>55</xdr:col>
      <xdr:colOff>50800</xdr:colOff>
      <xdr:row>38</xdr:row>
      <xdr:rowOff>31762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95428</xdr:rowOff>
    </xdr:from>
    <xdr:to>
      <xdr:col>50</xdr:col>
      <xdr:colOff>114300</xdr:colOff>
      <xdr:row>38</xdr:row>
      <xdr:rowOff>3887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410378"/>
          <a:ext cx="889000" cy="11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156718</xdr:rowOff>
    </xdr:from>
    <xdr:to>
      <xdr:col>50</xdr:col>
      <xdr:colOff>165100</xdr:colOff>
      <xdr:row>38</xdr:row>
      <xdr:rowOff>86868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77995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59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95428</xdr:rowOff>
    </xdr:from>
    <xdr:to>
      <xdr:col>45</xdr:col>
      <xdr:colOff>177800</xdr:colOff>
      <xdr:row>39</xdr:row>
      <xdr:rowOff>55055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410378"/>
          <a:ext cx="889000" cy="133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84328</xdr:rowOff>
    </xdr:from>
    <xdr:to>
      <xdr:col>46</xdr:col>
      <xdr:colOff>38100</xdr:colOff>
      <xdr:row>31</xdr:row>
      <xdr:rowOff>14478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31005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55055</xdr:rowOff>
    </xdr:from>
    <xdr:to>
      <xdr:col>41</xdr:col>
      <xdr:colOff>50800</xdr:colOff>
      <xdr:row>39</xdr:row>
      <xdr:rowOff>55638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741605"/>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86475</xdr:rowOff>
    </xdr:from>
    <xdr:to>
      <xdr:col>41</xdr:col>
      <xdr:colOff>101600</xdr:colOff>
      <xdr:row>39</xdr:row>
      <xdr:rowOff>16625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33151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138087</xdr:rowOff>
    </xdr:from>
    <xdr:to>
      <xdr:col>36</xdr:col>
      <xdr:colOff>165100</xdr:colOff>
      <xdr:row>39</xdr:row>
      <xdr:rowOff>68237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6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84764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167374</xdr:rowOff>
    </xdr:from>
    <xdr:to>
      <xdr:col>55</xdr:col>
      <xdr:colOff>50800</xdr:colOff>
      <xdr:row>38</xdr:row>
      <xdr:rowOff>97524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1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82300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124536</xdr:rowOff>
    </xdr:from>
    <xdr:to>
      <xdr:col>50</xdr:col>
      <xdr:colOff>165100</xdr:colOff>
      <xdr:row>38</xdr:row>
      <xdr:rowOff>54687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681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71213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2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44628</xdr:rowOff>
    </xdr:from>
    <xdr:to>
      <xdr:col>46</xdr:col>
      <xdr:colOff>38100</xdr:colOff>
      <xdr:row>31</xdr:row>
      <xdr:rowOff>146228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3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137355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45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4255</xdr:rowOff>
    </xdr:from>
    <xdr:to>
      <xdr:col>41</xdr:col>
      <xdr:colOff>101600</xdr:colOff>
      <xdr:row>39</xdr:row>
      <xdr:rowOff>105855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96982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8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4838</xdr:rowOff>
    </xdr:from>
    <xdr:to>
      <xdr:col>36</xdr:col>
      <xdr:colOff>165100</xdr:colOff>
      <xdr:row>39</xdr:row>
      <xdr:rowOff>106438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97565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70303</xdr:rowOff>
    </xdr:from>
    <xdr:to>
      <xdr:col>54</xdr:col>
      <xdr:colOff>189865</xdr:colOff>
      <xdr:row>58</xdr:row>
      <xdr:rowOff>144304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985703"/>
          <a:ext cx="1270" cy="110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148131</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09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144304</xdr:rowOff>
    </xdr:from>
    <xdr:to>
      <xdr:col>55</xdr:col>
      <xdr:colOff>88900</xdr:colOff>
      <xdr:row>58</xdr:row>
      <xdr:rowOff>144304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0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16980</xdr:rowOff>
    </xdr:from>
    <xdr:ext cx="534377"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76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70303</xdr:rowOff>
    </xdr:from>
    <xdr:to>
      <xdr:col>55</xdr:col>
      <xdr:colOff>88900</xdr:colOff>
      <xdr:row>52</xdr:row>
      <xdr:rowOff>70303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985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110472</xdr:rowOff>
    </xdr:from>
    <xdr:to>
      <xdr:col>55</xdr:col>
      <xdr:colOff>0</xdr:colOff>
      <xdr:row>58</xdr:row>
      <xdr:rowOff>91890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883122"/>
          <a:ext cx="838200" cy="15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62758</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492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39881</xdr:rowOff>
    </xdr:from>
    <xdr:to>
      <xdr:col>55</xdr:col>
      <xdr:colOff>50800</xdr:colOff>
      <xdr:row>56</xdr:row>
      <xdr:rowOff>141481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64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20762</xdr:rowOff>
    </xdr:from>
    <xdr:to>
      <xdr:col>50</xdr:col>
      <xdr:colOff>114300</xdr:colOff>
      <xdr:row>57</xdr:row>
      <xdr:rowOff>110472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621962"/>
          <a:ext cx="889000" cy="26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163554</xdr:rowOff>
    </xdr:from>
    <xdr:to>
      <xdr:col>50</xdr:col>
      <xdr:colOff>165100</xdr:colOff>
      <xdr:row>55</xdr:row>
      <xdr:rowOff>93704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42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110231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19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22069</xdr:rowOff>
    </xdr:from>
    <xdr:to>
      <xdr:col>45</xdr:col>
      <xdr:colOff>177800</xdr:colOff>
      <xdr:row>56</xdr:row>
      <xdr:rowOff>20762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8766019"/>
          <a:ext cx="889000" cy="8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87757</xdr:rowOff>
    </xdr:from>
    <xdr:to>
      <xdr:col>46</xdr:col>
      <xdr:colOff>38100</xdr:colOff>
      <xdr:row>54</xdr:row>
      <xdr:rowOff>17907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34434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894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22069</xdr:rowOff>
    </xdr:from>
    <xdr:to>
      <xdr:col>41</xdr:col>
      <xdr:colOff>50800</xdr:colOff>
      <xdr:row>55</xdr:row>
      <xdr:rowOff>10149</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8766019"/>
          <a:ext cx="889000" cy="67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34623</xdr:rowOff>
    </xdr:from>
    <xdr:to>
      <xdr:col>41</xdr:col>
      <xdr:colOff>101600</xdr:colOff>
      <xdr:row>54</xdr:row>
      <xdr:rowOff>136223</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2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127350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143960</xdr:rowOff>
    </xdr:from>
    <xdr:to>
      <xdr:col>36</xdr:col>
      <xdr:colOff>165100</xdr:colOff>
      <xdr:row>56</xdr:row>
      <xdr:rowOff>74110</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5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65237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66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41090</xdr:rowOff>
    </xdr:from>
    <xdr:to>
      <xdr:col>55</xdr:col>
      <xdr:colOff>50800</xdr:colOff>
      <xdr:row>58</xdr:row>
      <xdr:rowOff>142690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9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127467</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90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59672</xdr:rowOff>
    </xdr:from>
    <xdr:to>
      <xdr:col>50</xdr:col>
      <xdr:colOff>165100</xdr:colOff>
      <xdr:row>57</xdr:row>
      <xdr:rowOff>161272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8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152399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9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141412</xdr:rowOff>
    </xdr:from>
    <xdr:to>
      <xdr:col>46</xdr:col>
      <xdr:colOff>38100</xdr:colOff>
      <xdr:row>56</xdr:row>
      <xdr:rowOff>71562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5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62689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66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142719</xdr:rowOff>
    </xdr:from>
    <xdr:to>
      <xdr:col>41</xdr:col>
      <xdr:colOff>101600</xdr:colOff>
      <xdr:row>51</xdr:row>
      <xdr:rowOff>72869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871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89396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849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130799</xdr:rowOff>
    </xdr:from>
    <xdr:to>
      <xdr:col>36</xdr:col>
      <xdr:colOff>165100</xdr:colOff>
      <xdr:row>55</xdr:row>
      <xdr:rowOff>60949</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3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77476</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16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93477</xdr:rowOff>
    </xdr:from>
    <xdr:to>
      <xdr:col>54</xdr:col>
      <xdr:colOff>189865</xdr:colOff>
      <xdr:row>78</xdr:row>
      <xdr:rowOff>94848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437877"/>
          <a:ext cx="1270" cy="10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98675</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47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94848</xdr:rowOff>
    </xdr:from>
    <xdr:to>
      <xdr:col>55</xdr:col>
      <xdr:colOff>88900</xdr:colOff>
      <xdr:row>78</xdr:row>
      <xdr:rowOff>94848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4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40154</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2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93477</xdr:rowOff>
    </xdr:from>
    <xdr:to>
      <xdr:col>55</xdr:col>
      <xdr:colOff>88900</xdr:colOff>
      <xdr:row>72</xdr:row>
      <xdr:rowOff>93477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43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167452</xdr:rowOff>
    </xdr:from>
    <xdr:to>
      <xdr:col>55</xdr:col>
      <xdr:colOff>0</xdr:colOff>
      <xdr:row>77</xdr:row>
      <xdr:rowOff>2905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197652"/>
          <a:ext cx="8382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50375</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2909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27498</xdr:rowOff>
    </xdr:from>
    <xdr:to>
      <xdr:col>55</xdr:col>
      <xdr:colOff>50800</xdr:colOff>
      <xdr:row>76</xdr:row>
      <xdr:rowOff>129098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0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150856</xdr:rowOff>
    </xdr:from>
    <xdr:to>
      <xdr:col>50</xdr:col>
      <xdr:colOff>114300</xdr:colOff>
      <xdr:row>77</xdr:row>
      <xdr:rowOff>2905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2666706"/>
          <a:ext cx="889000" cy="53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170419</xdr:rowOff>
    </xdr:from>
    <xdr:to>
      <xdr:col>50</xdr:col>
      <xdr:colOff>165100</xdr:colOff>
      <xdr:row>74</xdr:row>
      <xdr:rowOff>100569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268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117096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24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145461</xdr:rowOff>
    </xdr:from>
    <xdr:to>
      <xdr:col>45</xdr:col>
      <xdr:colOff>177800</xdr:colOff>
      <xdr:row>73</xdr:row>
      <xdr:rowOff>150856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489861"/>
          <a:ext cx="889000" cy="17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68555</xdr:rowOff>
    </xdr:from>
    <xdr:to>
      <xdr:col>46</xdr:col>
      <xdr:colOff>38100</xdr:colOff>
      <xdr:row>73</xdr:row>
      <xdr:rowOff>170155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25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15232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3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145461</xdr:rowOff>
    </xdr:from>
    <xdr:to>
      <xdr:col>41</xdr:col>
      <xdr:colOff>50800</xdr:colOff>
      <xdr:row>76</xdr:row>
      <xdr:rowOff>140019</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2489861"/>
          <a:ext cx="889000" cy="68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28961</xdr:rowOff>
    </xdr:from>
    <xdr:to>
      <xdr:col>41</xdr:col>
      <xdr:colOff>101600</xdr:colOff>
      <xdr:row>74</xdr:row>
      <xdr:rowOff>130561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271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121688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80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103347</xdr:rowOff>
    </xdr:from>
    <xdr:to>
      <xdr:col>36</xdr:col>
      <xdr:colOff>165100</xdr:colOff>
      <xdr:row>75</xdr:row>
      <xdr:rowOff>33497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27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50024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5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116652</xdr:rowOff>
    </xdr:from>
    <xdr:to>
      <xdr:col>55</xdr:col>
      <xdr:colOff>50800</xdr:colOff>
      <xdr:row>77</xdr:row>
      <xdr:rowOff>46802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4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95079</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12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123555</xdr:rowOff>
    </xdr:from>
    <xdr:to>
      <xdr:col>50</xdr:col>
      <xdr:colOff>165100</xdr:colOff>
      <xdr:row>77</xdr:row>
      <xdr:rowOff>53705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15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44832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24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100056</xdr:rowOff>
    </xdr:from>
    <xdr:to>
      <xdr:col>46</xdr:col>
      <xdr:colOff>38100</xdr:colOff>
      <xdr:row>74</xdr:row>
      <xdr:rowOff>30206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61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21333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7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94661</xdr:rowOff>
    </xdr:from>
    <xdr:to>
      <xdr:col>41</xdr:col>
      <xdr:colOff>101600</xdr:colOff>
      <xdr:row>73</xdr:row>
      <xdr:rowOff>24811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43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41338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21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89219</xdr:rowOff>
    </xdr:from>
    <xdr:to>
      <xdr:col>36</xdr:col>
      <xdr:colOff>165100</xdr:colOff>
      <xdr:row>77</xdr:row>
      <xdr:rowOff>19369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1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10496</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21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118593</xdr:rowOff>
    </xdr:from>
    <xdr:to>
      <xdr:col>54</xdr:col>
      <xdr:colOff>189865</xdr:colOff>
      <xdr:row>98</xdr:row>
      <xdr:rowOff>40411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720543"/>
          <a:ext cx="1270" cy="112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44238</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40411</xdr:rowOff>
    </xdr:from>
    <xdr:to>
      <xdr:col>55</xdr:col>
      <xdr:colOff>88900</xdr:colOff>
      <xdr:row>98</xdr:row>
      <xdr:rowOff>40411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4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65270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9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118593</xdr:rowOff>
    </xdr:from>
    <xdr:to>
      <xdr:col>55</xdr:col>
      <xdr:colOff>88900</xdr:colOff>
      <xdr:row>91</xdr:row>
      <xdr:rowOff>118593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72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92608</xdr:rowOff>
    </xdr:from>
    <xdr:to>
      <xdr:col>55</xdr:col>
      <xdr:colOff>0</xdr:colOff>
      <xdr:row>96</xdr:row>
      <xdr:rowOff>137491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380358"/>
          <a:ext cx="838200" cy="21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10202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126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158775</xdr:rowOff>
    </xdr:from>
    <xdr:to>
      <xdr:col>55</xdr:col>
      <xdr:colOff>50800</xdr:colOff>
      <xdr:row>95</xdr:row>
      <xdr:rowOff>88925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2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92608</xdr:rowOff>
    </xdr:from>
    <xdr:to>
      <xdr:col>50</xdr:col>
      <xdr:colOff>114300</xdr:colOff>
      <xdr:row>95</xdr:row>
      <xdr:rowOff>129032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380358"/>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37007</xdr:rowOff>
    </xdr:from>
    <xdr:to>
      <xdr:col>50</xdr:col>
      <xdr:colOff>165100</xdr:colOff>
      <xdr:row>95</xdr:row>
      <xdr:rowOff>138607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3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155134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0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129032</xdr:rowOff>
    </xdr:from>
    <xdr:to>
      <xdr:col>45</xdr:col>
      <xdr:colOff>177800</xdr:colOff>
      <xdr:row>95</xdr:row>
      <xdr:rowOff>134976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41678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4775</xdr:rowOff>
    </xdr:from>
    <xdr:to>
      <xdr:col>46</xdr:col>
      <xdr:colOff>38100</xdr:colOff>
      <xdr:row>94</xdr:row>
      <xdr:rowOff>106375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1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122902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58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134976</xdr:rowOff>
    </xdr:from>
    <xdr:to>
      <xdr:col>41</xdr:col>
      <xdr:colOff>50800</xdr:colOff>
      <xdr:row>96</xdr:row>
      <xdr:rowOff>67805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422726"/>
          <a:ext cx="889000" cy="10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47067</xdr:rowOff>
    </xdr:from>
    <xdr:to>
      <xdr:col>41</xdr:col>
      <xdr:colOff>101600</xdr:colOff>
      <xdr:row>94</xdr:row>
      <xdr:rowOff>148667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16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165194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93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129248</xdr:rowOff>
    </xdr:from>
    <xdr:to>
      <xdr:col>36</xdr:col>
      <xdr:colOff>165100</xdr:colOff>
      <xdr:row>96</xdr:row>
      <xdr:rowOff>59398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75925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1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86691</xdr:rowOff>
    </xdr:from>
    <xdr:to>
      <xdr:col>55</xdr:col>
      <xdr:colOff>50800</xdr:colOff>
      <xdr:row>97</xdr:row>
      <xdr:rowOff>16841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65118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41808</xdr:rowOff>
    </xdr:from>
    <xdr:to>
      <xdr:col>50</xdr:col>
      <xdr:colOff>165100</xdr:colOff>
      <xdr:row>95</xdr:row>
      <xdr:rowOff>143408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3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134535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42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78232</xdr:rowOff>
    </xdr:from>
    <xdr:to>
      <xdr:col>46</xdr:col>
      <xdr:colOff>38100</xdr:colOff>
      <xdr:row>96</xdr:row>
      <xdr:rowOff>8382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170959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84176</xdr:rowOff>
    </xdr:from>
    <xdr:to>
      <xdr:col>41</xdr:col>
      <xdr:colOff>101600</xdr:colOff>
      <xdr:row>96</xdr:row>
      <xdr:rowOff>14326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5453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46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17005</xdr:rowOff>
    </xdr:from>
    <xdr:to>
      <xdr:col>36</xdr:col>
      <xdr:colOff>165100</xdr:colOff>
      <xdr:row>96</xdr:row>
      <xdr:rowOff>118605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109732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6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51506</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95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169633</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7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51506</xdr:rowOff>
    </xdr:from>
    <xdr:to>
      <xdr:col>86</xdr:col>
      <xdr:colOff>25400</xdr:colOff>
      <xdr:row>30</xdr:row>
      <xdr:rowOff>51506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9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86527</xdr:rowOff>
    </xdr:from>
    <xdr:to>
      <xdr:col>85</xdr:col>
      <xdr:colOff>127000</xdr:colOff>
      <xdr:row>38</xdr:row>
      <xdr:rowOff>128636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01627"/>
          <a:ext cx="838200" cy="4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126773</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298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103896</xdr:rowOff>
    </xdr:from>
    <xdr:to>
      <xdr:col>85</xdr:col>
      <xdr:colOff>177800</xdr:colOff>
      <xdr:row>38</xdr:row>
      <xdr:rowOff>34046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44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140614</xdr:rowOff>
    </xdr:from>
    <xdr:to>
      <xdr:col>81</xdr:col>
      <xdr:colOff>50800</xdr:colOff>
      <xdr:row>38</xdr:row>
      <xdr:rowOff>86527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484264"/>
          <a:ext cx="889000" cy="1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83734</xdr:rowOff>
    </xdr:from>
    <xdr:to>
      <xdr:col>81</xdr:col>
      <xdr:colOff>101600</xdr:colOff>
      <xdr:row>38</xdr:row>
      <xdr:rowOff>13884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2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30411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0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143220</xdr:rowOff>
    </xdr:from>
    <xdr:to>
      <xdr:col>76</xdr:col>
      <xdr:colOff>114300</xdr:colOff>
      <xdr:row>37</xdr:row>
      <xdr:rowOff>140614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315420"/>
          <a:ext cx="889000" cy="16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47981</xdr:rowOff>
    </xdr:from>
    <xdr:to>
      <xdr:col>76</xdr:col>
      <xdr:colOff>165100</xdr:colOff>
      <xdr:row>37</xdr:row>
      <xdr:rowOff>149581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39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166108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16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100426</xdr:rowOff>
    </xdr:from>
    <xdr:to>
      <xdr:col>71</xdr:col>
      <xdr:colOff>177800</xdr:colOff>
      <xdr:row>36</xdr:row>
      <xdr:rowOff>143220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101176"/>
          <a:ext cx="889000" cy="21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108148</xdr:rowOff>
    </xdr:from>
    <xdr:to>
      <xdr:col>72</xdr:col>
      <xdr:colOff>38100</xdr:colOff>
      <xdr:row>38</xdr:row>
      <xdr:rowOff>38298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29425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5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132014</xdr:rowOff>
    </xdr:from>
    <xdr:to>
      <xdr:col>67</xdr:col>
      <xdr:colOff>101600</xdr:colOff>
      <xdr:row>38</xdr:row>
      <xdr:rowOff>62164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53291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56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77836</xdr:rowOff>
    </xdr:from>
    <xdr:to>
      <xdr:col>85</xdr:col>
      <xdr:colOff>177800</xdr:colOff>
      <xdr:row>39</xdr:row>
      <xdr:rowOff>7986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164213</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07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35727</xdr:rowOff>
    </xdr:from>
    <xdr:to>
      <xdr:col>81</xdr:col>
      <xdr:colOff>101600</xdr:colOff>
      <xdr:row>38</xdr:row>
      <xdr:rowOff>137327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5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128454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64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89814</xdr:rowOff>
    </xdr:from>
    <xdr:to>
      <xdr:col>76</xdr:col>
      <xdr:colOff>165100</xdr:colOff>
      <xdr:row>38</xdr:row>
      <xdr:rowOff>19965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43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11092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5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92420</xdr:rowOff>
    </xdr:from>
    <xdr:to>
      <xdr:col>72</xdr:col>
      <xdr:colOff>38100</xdr:colOff>
      <xdr:row>37</xdr:row>
      <xdr:rowOff>22570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2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39097</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03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49626</xdr:rowOff>
    </xdr:from>
    <xdr:to>
      <xdr:col>67</xdr:col>
      <xdr:colOff>101600</xdr:colOff>
      <xdr:row>35</xdr:row>
      <xdr:rowOff>151226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05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167753</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58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76416</xdr:rowOff>
    </xdr:from>
    <xdr:to>
      <xdr:col>85</xdr:col>
      <xdr:colOff>126364</xdr:colOff>
      <xdr:row>78</xdr:row>
      <xdr:rowOff>50394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249366"/>
          <a:ext cx="1269" cy="117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54221</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2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50394</xdr:rowOff>
    </xdr:from>
    <xdr:to>
      <xdr:col>86</xdr:col>
      <xdr:colOff>25400</xdr:colOff>
      <xdr:row>78</xdr:row>
      <xdr:rowOff>50394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2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23093</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202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76416</xdr:rowOff>
    </xdr:from>
    <xdr:to>
      <xdr:col>86</xdr:col>
      <xdr:colOff>25400</xdr:colOff>
      <xdr:row>71</xdr:row>
      <xdr:rowOff>76416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24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41497</xdr:rowOff>
    </xdr:from>
    <xdr:to>
      <xdr:col>85</xdr:col>
      <xdr:colOff>127000</xdr:colOff>
      <xdr:row>71</xdr:row>
      <xdr:rowOff>76416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214447"/>
          <a:ext cx="838200" cy="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139126</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2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160699</xdr:rowOff>
    </xdr:from>
    <xdr:to>
      <xdr:col>85</xdr:col>
      <xdr:colOff>177800</xdr:colOff>
      <xdr:row>75</xdr:row>
      <xdr:rowOff>90849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37668</xdr:rowOff>
    </xdr:from>
    <xdr:to>
      <xdr:col>81</xdr:col>
      <xdr:colOff>50800</xdr:colOff>
      <xdr:row>71</xdr:row>
      <xdr:rowOff>41497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210618"/>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143935</xdr:rowOff>
    </xdr:from>
    <xdr:to>
      <xdr:col>81</xdr:col>
      <xdr:colOff>101600</xdr:colOff>
      <xdr:row>75</xdr:row>
      <xdr:rowOff>74085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65212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15094</xdr:rowOff>
    </xdr:from>
    <xdr:to>
      <xdr:col>76</xdr:col>
      <xdr:colOff>114300</xdr:colOff>
      <xdr:row>71</xdr:row>
      <xdr:rowOff>37668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188044"/>
          <a:ext cx="889000" cy="2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169063</xdr:rowOff>
    </xdr:from>
    <xdr:to>
      <xdr:col>76</xdr:col>
      <xdr:colOff>165100</xdr:colOff>
      <xdr:row>75</xdr:row>
      <xdr:rowOff>99213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90340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15094</xdr:rowOff>
    </xdr:from>
    <xdr:to>
      <xdr:col>71</xdr:col>
      <xdr:colOff>177800</xdr:colOff>
      <xdr:row>71</xdr:row>
      <xdr:rowOff>25286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188044"/>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148622</xdr:rowOff>
    </xdr:from>
    <xdr:to>
      <xdr:col>72</xdr:col>
      <xdr:colOff>38100</xdr:colOff>
      <xdr:row>75</xdr:row>
      <xdr:rowOff>78772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69899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159900</xdr:rowOff>
    </xdr:from>
    <xdr:to>
      <xdr:col>67</xdr:col>
      <xdr:colOff>101600</xdr:colOff>
      <xdr:row>75</xdr:row>
      <xdr:rowOff>90050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81177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9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25616</xdr:rowOff>
    </xdr:from>
    <xdr:to>
      <xdr:col>85</xdr:col>
      <xdr:colOff>177800</xdr:colOff>
      <xdr:row>71</xdr:row>
      <xdr:rowOff>127216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1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150093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1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162147</xdr:rowOff>
    </xdr:from>
    <xdr:to>
      <xdr:col>81</xdr:col>
      <xdr:colOff>101600</xdr:colOff>
      <xdr:row>71</xdr:row>
      <xdr:rowOff>92297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16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108824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193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158318</xdr:rowOff>
    </xdr:from>
    <xdr:to>
      <xdr:col>76</xdr:col>
      <xdr:colOff>165100</xdr:colOff>
      <xdr:row>71</xdr:row>
      <xdr:rowOff>88468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15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104995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193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135744</xdr:rowOff>
    </xdr:from>
    <xdr:to>
      <xdr:col>72</xdr:col>
      <xdr:colOff>38100</xdr:colOff>
      <xdr:row>71</xdr:row>
      <xdr:rowOff>65894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1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82421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191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145936</xdr:rowOff>
    </xdr:from>
    <xdr:to>
      <xdr:col>67</xdr:col>
      <xdr:colOff>101600</xdr:colOff>
      <xdr:row>71</xdr:row>
      <xdr:rowOff>76086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1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92613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192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118859</xdr:rowOff>
    </xdr:from>
    <xdr:to>
      <xdr:col>85</xdr:col>
      <xdr:colOff>126364</xdr:colOff>
      <xdr:row>98</xdr:row>
      <xdr:rowOff>150292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720809"/>
          <a:ext cx="1269" cy="123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154119</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5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150292</xdr:rowOff>
    </xdr:from>
    <xdr:to>
      <xdr:col>86</xdr:col>
      <xdr:colOff>25400</xdr:colOff>
      <xdr:row>98</xdr:row>
      <xdr:rowOff>150292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5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65536</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118859</xdr:rowOff>
    </xdr:from>
    <xdr:to>
      <xdr:col>86</xdr:col>
      <xdr:colOff>25400</xdr:colOff>
      <xdr:row>91</xdr:row>
      <xdr:rowOff>118859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72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109829</xdr:rowOff>
    </xdr:from>
    <xdr:to>
      <xdr:col>85</xdr:col>
      <xdr:colOff>127000</xdr:colOff>
      <xdr:row>96</xdr:row>
      <xdr:rowOff>22924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054679"/>
          <a:ext cx="838200" cy="4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50792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338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72365</xdr:rowOff>
    </xdr:from>
    <xdr:to>
      <xdr:col>85</xdr:col>
      <xdr:colOff>177800</xdr:colOff>
      <xdr:row>96</xdr:row>
      <xdr:rowOff>2515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22924</xdr:rowOff>
    </xdr:from>
    <xdr:to>
      <xdr:col>81</xdr:col>
      <xdr:colOff>50800</xdr:colOff>
      <xdr:row>98</xdr:row>
      <xdr:rowOff>92570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482124"/>
          <a:ext cx="889000" cy="41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67259</xdr:rowOff>
    </xdr:from>
    <xdr:to>
      <xdr:col>81</xdr:col>
      <xdr:colOff>101600</xdr:colOff>
      <xdr:row>95</xdr:row>
      <xdr:rowOff>168859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13936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56299</xdr:rowOff>
    </xdr:from>
    <xdr:to>
      <xdr:col>76</xdr:col>
      <xdr:colOff>114300</xdr:colOff>
      <xdr:row>98</xdr:row>
      <xdr:rowOff>92570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58399"/>
          <a:ext cx="8890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36779</xdr:rowOff>
    </xdr:from>
    <xdr:to>
      <xdr:col>76</xdr:col>
      <xdr:colOff>165100</xdr:colOff>
      <xdr:row>96</xdr:row>
      <xdr:rowOff>138379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154906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56299</xdr:rowOff>
    </xdr:from>
    <xdr:to>
      <xdr:col>71</xdr:col>
      <xdr:colOff>177800</xdr:colOff>
      <xdr:row>98</xdr:row>
      <xdr:rowOff>133604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58399"/>
          <a:ext cx="889000" cy="7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81051</xdr:rowOff>
    </xdr:from>
    <xdr:to>
      <xdr:col>72</xdr:col>
      <xdr:colOff>38100</xdr:colOff>
      <xdr:row>98</xdr:row>
      <xdr:rowOff>11201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27728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4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102882</xdr:rowOff>
    </xdr:from>
    <xdr:to>
      <xdr:col>67</xdr:col>
      <xdr:colOff>101600</xdr:colOff>
      <xdr:row>98</xdr:row>
      <xdr:rowOff>33032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49559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5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59029</xdr:rowOff>
    </xdr:from>
    <xdr:to>
      <xdr:col>85</xdr:col>
      <xdr:colOff>177800</xdr:colOff>
      <xdr:row>93</xdr:row>
      <xdr:rowOff>160629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00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81906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85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143574</xdr:rowOff>
    </xdr:from>
    <xdr:to>
      <xdr:col>81</xdr:col>
      <xdr:colOff>101600</xdr:colOff>
      <xdr:row>96</xdr:row>
      <xdr:rowOff>73724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64851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52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41770</xdr:rowOff>
    </xdr:from>
    <xdr:to>
      <xdr:col>76</xdr:col>
      <xdr:colOff>165100</xdr:colOff>
      <xdr:row>98</xdr:row>
      <xdr:rowOff>143370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134497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5499</xdr:rowOff>
    </xdr:from>
    <xdr:to>
      <xdr:col>72</xdr:col>
      <xdr:colOff>38100</xdr:colOff>
      <xdr:row>98</xdr:row>
      <xdr:rowOff>107099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98226</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0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82804</xdr:rowOff>
    </xdr:from>
    <xdr:to>
      <xdr:col>67</xdr:col>
      <xdr:colOff>101600</xdr:colOff>
      <xdr:row>99</xdr:row>
      <xdr:rowOff>12954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4081</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7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148971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92471"/>
          <a:ext cx="1269" cy="143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95648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6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148971</xdr:rowOff>
    </xdr:from>
    <xdr:to>
      <xdr:col>116</xdr:col>
      <xdr:colOff>152400</xdr:colOff>
      <xdr:row>30</xdr:row>
      <xdr:rowOff>148971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92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64643</xdr:rowOff>
    </xdr:from>
    <xdr:to>
      <xdr:col>116</xdr:col>
      <xdr:colOff>63500</xdr:colOff>
      <xdr:row>37</xdr:row>
      <xdr:rowOff>123952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236843"/>
          <a:ext cx="838200" cy="2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135399</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136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112522</xdr:rowOff>
    </xdr:from>
    <xdr:to>
      <xdr:col>116</xdr:col>
      <xdr:colOff>114300</xdr:colOff>
      <xdr:row>37</xdr:row>
      <xdr:rowOff>42672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64643</xdr:rowOff>
    </xdr:from>
    <xdr:to>
      <xdr:col>111</xdr:col>
      <xdr:colOff>177800</xdr:colOff>
      <xdr:row>37</xdr:row>
      <xdr:rowOff>20955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236843"/>
          <a:ext cx="889000" cy="1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115697</xdr:rowOff>
    </xdr:from>
    <xdr:to>
      <xdr:col>112</xdr:col>
      <xdr:colOff>38100</xdr:colOff>
      <xdr:row>37</xdr:row>
      <xdr:rowOff>45847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36974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12319</xdr:rowOff>
    </xdr:from>
    <xdr:to>
      <xdr:col>107</xdr:col>
      <xdr:colOff>50800</xdr:colOff>
      <xdr:row>37</xdr:row>
      <xdr:rowOff>20955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355969"/>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124841</xdr:rowOff>
    </xdr:from>
    <xdr:to>
      <xdr:col>107</xdr:col>
      <xdr:colOff>101600</xdr:colOff>
      <xdr:row>37</xdr:row>
      <xdr:rowOff>54991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71518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157480</xdr:rowOff>
    </xdr:from>
    <xdr:to>
      <xdr:col>102</xdr:col>
      <xdr:colOff>114300</xdr:colOff>
      <xdr:row>37</xdr:row>
      <xdr:rowOff>12319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329680"/>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55499</xdr:rowOff>
    </xdr:from>
    <xdr:to>
      <xdr:col>102</xdr:col>
      <xdr:colOff>165100</xdr:colOff>
      <xdr:row>37</xdr:row>
      <xdr:rowOff>157099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148226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122428</xdr:rowOff>
    </xdr:from>
    <xdr:to>
      <xdr:col>98</xdr:col>
      <xdr:colOff>38100</xdr:colOff>
      <xdr:row>38</xdr:row>
      <xdr:rowOff>52578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43705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55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73152</xdr:rowOff>
    </xdr:from>
    <xdr:to>
      <xdr:col>116</xdr:col>
      <xdr:colOff>114300</xdr:colOff>
      <xdr:row>38</xdr:row>
      <xdr:rowOff>3302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51579</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9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13843</xdr:rowOff>
    </xdr:from>
    <xdr:to>
      <xdr:col>112</xdr:col>
      <xdr:colOff>38100</xdr:colOff>
      <xdr:row>36</xdr:row>
      <xdr:rowOff>115443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1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131970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596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141605</xdr:rowOff>
    </xdr:from>
    <xdr:to>
      <xdr:col>107</xdr:col>
      <xdr:colOff>101600</xdr:colOff>
      <xdr:row>37</xdr:row>
      <xdr:rowOff>71755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62882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40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132969</xdr:rowOff>
    </xdr:from>
    <xdr:to>
      <xdr:col>102</xdr:col>
      <xdr:colOff>165100</xdr:colOff>
      <xdr:row>37</xdr:row>
      <xdr:rowOff>63119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30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79646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08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106680</xdr:rowOff>
    </xdr:from>
    <xdr:to>
      <xdr:col>98</xdr:col>
      <xdr:colOff>38100</xdr:colOff>
      <xdr:row>37</xdr:row>
      <xdr:rowOff>36830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53357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05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55194</xdr:rowOff>
    </xdr:from>
    <xdr:to>
      <xdr:col>116</xdr:col>
      <xdr:colOff>62864</xdr:colOff>
      <xdr:row>59</xdr:row>
      <xdr:rowOff>42545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27694"/>
          <a:ext cx="1269" cy="153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1871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0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55194</xdr:rowOff>
    </xdr:from>
    <xdr:to>
      <xdr:col>116</xdr:col>
      <xdr:colOff>152400</xdr:colOff>
      <xdr:row>50</xdr:row>
      <xdr:rowOff>55194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2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43497</xdr:rowOff>
    </xdr:from>
    <xdr:to>
      <xdr:col>116</xdr:col>
      <xdr:colOff>63500</xdr:colOff>
      <xdr:row>58</xdr:row>
      <xdr:rowOff>63271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9987597"/>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48226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649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25349</xdr:rowOff>
    </xdr:from>
    <xdr:to>
      <xdr:col>116</xdr:col>
      <xdr:colOff>114300</xdr:colOff>
      <xdr:row>57</xdr:row>
      <xdr:rowOff>126949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40107</xdr:rowOff>
    </xdr:from>
    <xdr:to>
      <xdr:col>111</xdr:col>
      <xdr:colOff>177800</xdr:colOff>
      <xdr:row>58</xdr:row>
      <xdr:rowOff>63271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984207"/>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889</xdr:rowOff>
    </xdr:from>
    <xdr:to>
      <xdr:col>112</xdr:col>
      <xdr:colOff>38100</xdr:colOff>
      <xdr:row>57</xdr:row>
      <xdr:rowOff>102489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119016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40107</xdr:rowOff>
    </xdr:from>
    <xdr:to>
      <xdr:col>107</xdr:col>
      <xdr:colOff>50800</xdr:colOff>
      <xdr:row>58</xdr:row>
      <xdr:rowOff>59309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984207"/>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2604</xdr:rowOff>
    </xdr:from>
    <xdr:to>
      <xdr:col>107</xdr:col>
      <xdr:colOff>101600</xdr:colOff>
      <xdr:row>57</xdr:row>
      <xdr:rowOff>104204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120731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14694</xdr:rowOff>
    </xdr:from>
    <xdr:to>
      <xdr:col>102</xdr:col>
      <xdr:colOff>114300</xdr:colOff>
      <xdr:row>58</xdr:row>
      <xdr:rowOff>59309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958794"/>
          <a:ext cx="889000" cy="4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4737</xdr:rowOff>
    </xdr:from>
    <xdr:to>
      <xdr:col>102</xdr:col>
      <xdr:colOff>165100</xdr:colOff>
      <xdr:row>57</xdr:row>
      <xdr:rowOff>106337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122864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155156</xdr:rowOff>
    </xdr:from>
    <xdr:to>
      <xdr:col>98</xdr:col>
      <xdr:colOff>38100</xdr:colOff>
      <xdr:row>57</xdr:row>
      <xdr:rowOff>85306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101833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164147</xdr:rowOff>
    </xdr:from>
    <xdr:to>
      <xdr:col>116</xdr:col>
      <xdr:colOff>114300</xdr:colOff>
      <xdr:row>58</xdr:row>
      <xdr:rowOff>94297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3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142574</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1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12471</xdr:rowOff>
    </xdr:from>
    <xdr:to>
      <xdr:col>112</xdr:col>
      <xdr:colOff>38100</xdr:colOff>
      <xdr:row>58</xdr:row>
      <xdr:rowOff>114071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9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105198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04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160757</xdr:rowOff>
    </xdr:from>
    <xdr:to>
      <xdr:col>107</xdr:col>
      <xdr:colOff>101600</xdr:colOff>
      <xdr:row>58</xdr:row>
      <xdr:rowOff>90907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9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82034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02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8509</xdr:rowOff>
    </xdr:from>
    <xdr:to>
      <xdr:col>102</xdr:col>
      <xdr:colOff>165100</xdr:colOff>
      <xdr:row>58</xdr:row>
      <xdr:rowOff>110109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9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101236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04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135344</xdr:rowOff>
    </xdr:from>
    <xdr:to>
      <xdr:col>98</xdr:col>
      <xdr:colOff>38100</xdr:colOff>
      <xdr:row>58</xdr:row>
      <xdr:rowOff>65494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90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56621</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00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108039</xdr:rowOff>
    </xdr:from>
    <xdr:to>
      <xdr:col>116</xdr:col>
      <xdr:colOff>62864</xdr:colOff>
      <xdr:row>79</xdr:row>
      <xdr:rowOff>99580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80989"/>
          <a:ext cx="1269" cy="1363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103407</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99580</xdr:rowOff>
    </xdr:from>
    <xdr:to>
      <xdr:col>116</xdr:col>
      <xdr:colOff>152400</xdr:colOff>
      <xdr:row>79</xdr:row>
      <xdr:rowOff>99580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44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54716</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108039</xdr:rowOff>
    </xdr:from>
    <xdr:to>
      <xdr:col>116</xdr:col>
      <xdr:colOff>152400</xdr:colOff>
      <xdr:row>71</xdr:row>
      <xdr:rowOff>108039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80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108039</xdr:rowOff>
    </xdr:from>
    <xdr:to>
      <xdr:col>116</xdr:col>
      <xdr:colOff>63500</xdr:colOff>
      <xdr:row>71</xdr:row>
      <xdr:rowOff>155778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280989"/>
          <a:ext cx="8382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152976</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011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3099</xdr:rowOff>
    </xdr:from>
    <xdr:to>
      <xdr:col>116</xdr:col>
      <xdr:colOff>114300</xdr:colOff>
      <xdr:row>76</xdr:row>
      <xdr:rowOff>104699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155778</xdr:rowOff>
    </xdr:from>
    <xdr:to>
      <xdr:col>111</xdr:col>
      <xdr:colOff>177800</xdr:colOff>
      <xdr:row>72</xdr:row>
      <xdr:rowOff>1740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328728"/>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25349</xdr:rowOff>
    </xdr:from>
    <xdr:to>
      <xdr:col>112</xdr:col>
      <xdr:colOff>38100</xdr:colOff>
      <xdr:row>76</xdr:row>
      <xdr:rowOff>126949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118076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1740</xdr:rowOff>
    </xdr:from>
    <xdr:to>
      <xdr:col>107</xdr:col>
      <xdr:colOff>50800</xdr:colOff>
      <xdr:row>72</xdr:row>
      <xdr:rowOff>68644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346140"/>
          <a:ext cx="889000" cy="6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39218</xdr:rowOff>
    </xdr:from>
    <xdr:to>
      <xdr:col>107</xdr:col>
      <xdr:colOff>101600</xdr:colOff>
      <xdr:row>76</xdr:row>
      <xdr:rowOff>140818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131945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68644</xdr:rowOff>
    </xdr:from>
    <xdr:to>
      <xdr:col>102</xdr:col>
      <xdr:colOff>114300</xdr:colOff>
      <xdr:row>72</xdr:row>
      <xdr:rowOff>147015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413044"/>
          <a:ext cx="889000" cy="7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164109</xdr:rowOff>
    </xdr:from>
    <xdr:to>
      <xdr:col>102</xdr:col>
      <xdr:colOff>165100</xdr:colOff>
      <xdr:row>76</xdr:row>
      <xdr:rowOff>94259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85386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27940</xdr:rowOff>
    </xdr:from>
    <xdr:to>
      <xdr:col>98</xdr:col>
      <xdr:colOff>38100</xdr:colOff>
      <xdr:row>75</xdr:row>
      <xdr:rowOff>129540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120666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7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57239</xdr:rowOff>
    </xdr:from>
    <xdr:to>
      <xdr:col>116</xdr:col>
      <xdr:colOff>114300</xdr:colOff>
      <xdr:row>71</xdr:row>
      <xdr:rowOff>158839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2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10266</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18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104978</xdr:rowOff>
    </xdr:from>
    <xdr:to>
      <xdr:col>112</xdr:col>
      <xdr:colOff>38100</xdr:colOff>
      <xdr:row>72</xdr:row>
      <xdr:rowOff>35128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27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51655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05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122390</xdr:rowOff>
    </xdr:from>
    <xdr:to>
      <xdr:col>107</xdr:col>
      <xdr:colOff>101600</xdr:colOff>
      <xdr:row>72</xdr:row>
      <xdr:rowOff>52540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2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69067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07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17844</xdr:rowOff>
    </xdr:from>
    <xdr:to>
      <xdr:col>102</xdr:col>
      <xdr:colOff>165100</xdr:colOff>
      <xdr:row>72</xdr:row>
      <xdr:rowOff>119444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36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135971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13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96215</xdr:rowOff>
    </xdr:from>
    <xdr:to>
      <xdr:col>98</xdr:col>
      <xdr:colOff>38100</xdr:colOff>
      <xdr:row>73</xdr:row>
      <xdr:rowOff>26365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4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42892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21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人件費、物件費は、類似団体の平均と比較して高い状況にあるが、これは平成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の広域合併により、職員数が増加したこと及び多くの公共施設を抱えることになったことが主な要因である。合併後、定員適正化計画による正規職員数の削減や公の施設等評価及びあり方方針に基づく施設の総量削減など、経費削減に向けた取り組みを進めており、特に正規職員数については合併直後から令和２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月時点までに</a:t>
          </a:r>
          <a:r>
            <a:rPr kumimoji="1" lang="en-US" altLang="ja-JP" sz="1300">
              <a:latin typeface="ＭＳ Ｐゴシック" panose="020B0600070205080204" pitchFamily="50" charset="-128"/>
              <a:ea typeface="ＭＳ Ｐゴシック" panose="020B0600070205080204" pitchFamily="50" charset="-128"/>
            </a:rPr>
            <a:t>569</a:t>
          </a:r>
          <a:r>
            <a:rPr kumimoji="1" lang="ja-JP" altLang="en-US" sz="1300">
              <a:latin typeface="ＭＳ Ｐゴシック" panose="020B0600070205080204" pitchFamily="50" charset="-128"/>
              <a:ea typeface="ＭＳ Ｐゴシック" panose="020B0600070205080204" pitchFamily="50" charset="-128"/>
            </a:rPr>
            <a:t>人の職員を削減するなど、効果を上げている。島しょ部地域という特殊な地理的要因や会計年度任用職員の効率的な配置などにも留意しながら、経費の削減に努めたい。</a:t>
          </a:r>
        </a:p>
        <a:p>
          <a:r>
            <a:rPr kumimoji="1" lang="ja-JP" altLang="en-US" sz="1300">
              <a:latin typeface="ＭＳ Ｐゴシック" panose="020B0600070205080204" pitchFamily="50" charset="-128"/>
              <a:ea typeface="ＭＳ Ｐゴシック" panose="020B0600070205080204" pitchFamily="50" charset="-128"/>
            </a:rPr>
            <a:t>　扶助費は類似団体と同様に、新型コロナウイルス感染症対応に係る子育て世帯や住民税非課税世帯への給付金事業の皆減により大幅に減少しているものの、類似団体平均を超える額であり、適切な予算措置と適切な執行に努め、上昇率の抑制に努めたい。</a:t>
          </a:r>
        </a:p>
        <a:p>
          <a:r>
            <a:rPr kumimoji="1" lang="ja-JP" altLang="en-US" sz="1300">
              <a:latin typeface="ＭＳ Ｐゴシック" panose="020B0600070205080204" pitchFamily="50" charset="-128"/>
              <a:ea typeface="ＭＳ Ｐゴシック" panose="020B0600070205080204" pitchFamily="50" charset="-128"/>
            </a:rPr>
            <a:t>　普通建設事業は、ごみ処理施設整備や国体関連施設の整備といった大型事業が平成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年度で完了し、また令和３年度に団地建替事業が完了したことなどの影響で、類似団体を下回ることとなった。</a:t>
          </a:r>
        </a:p>
        <a:p>
          <a:r>
            <a:rPr kumimoji="1" lang="ja-JP" altLang="en-US" sz="1300">
              <a:latin typeface="ＭＳ Ｐゴシック" panose="020B0600070205080204" pitchFamily="50" charset="-128"/>
              <a:ea typeface="ＭＳ Ｐゴシック" panose="020B0600070205080204" pitchFamily="50" charset="-128"/>
            </a:rPr>
            <a:t>　公債費は、ごみ処理施設整備などの財源となっている合併特例債などの地方債償還により、依然高い水準が続いているが、今後は減少傾向を見込んでいる。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積立金については、新たに２つの基金設立によりそれぞれ</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百万円を積み立てたことで、類似団体を大幅に上回ることとなった。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151,608
148,506
419.21
82,705,586
77,619,506
4,682,684
45,865,838
60,174,594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4445</xdr:rowOff>
    </xdr:from>
    <xdr:to>
      <xdr:col>24</xdr:col>
      <xdr:colOff>62865</xdr:colOff>
      <xdr:row>39</xdr:row>
      <xdr:rowOff>36830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662295"/>
          <a:ext cx="127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40657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36830</xdr:rowOff>
    </xdr:from>
    <xdr:to>
      <xdr:col>24</xdr:col>
      <xdr:colOff>152400</xdr:colOff>
      <xdr:row>39</xdr:row>
      <xdr:rowOff>36830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122572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4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33</xdr:row>
      <xdr:rowOff>4445</xdr:rowOff>
    </xdr:from>
    <xdr:to>
      <xdr:col>24</xdr:col>
      <xdr:colOff>152400</xdr:colOff>
      <xdr:row>33</xdr:row>
      <xdr:rowOff>4445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66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164465</xdr:rowOff>
    </xdr:from>
    <xdr:to>
      <xdr:col>24</xdr:col>
      <xdr:colOff>63500</xdr:colOff>
      <xdr:row>33</xdr:row>
      <xdr:rowOff>97790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5086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99712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0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121285</xdr:rowOff>
    </xdr:from>
    <xdr:to>
      <xdr:col>24</xdr:col>
      <xdr:colOff>114300</xdr:colOff>
      <xdr:row>36</xdr:row>
      <xdr:rowOff>51435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23495</xdr:rowOff>
    </xdr:from>
    <xdr:to>
      <xdr:col>19</xdr:col>
      <xdr:colOff>177800</xdr:colOff>
      <xdr:row>32</xdr:row>
      <xdr:rowOff>164465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38445"/>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105427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88265</xdr:rowOff>
    </xdr:from>
    <xdr:to>
      <xdr:col>15</xdr:col>
      <xdr:colOff>50800</xdr:colOff>
      <xdr:row>31</xdr:row>
      <xdr:rowOff>23495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23176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73042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84455</xdr:rowOff>
    </xdr:from>
    <xdr:to>
      <xdr:col>10</xdr:col>
      <xdr:colOff>114300</xdr:colOff>
      <xdr:row>30</xdr:row>
      <xdr:rowOff>88265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2279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157480</xdr:rowOff>
    </xdr:from>
    <xdr:to>
      <xdr:col>10</xdr:col>
      <xdr:colOff>165100</xdr:colOff>
      <xdr:row>36</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78757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121285</xdr:rowOff>
    </xdr:from>
    <xdr:to>
      <xdr:col>6</xdr:col>
      <xdr:colOff>38100</xdr:colOff>
      <xdr:row>36</xdr:row>
      <xdr:rowOff>51435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42562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46990</xdr:rowOff>
    </xdr:from>
    <xdr:to>
      <xdr:col>24</xdr:col>
      <xdr:colOff>114300</xdr:colOff>
      <xdr:row>33</xdr:row>
      <xdr:rowOff>148590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133367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113665</xdr:rowOff>
    </xdr:from>
    <xdr:to>
      <xdr:col>20</xdr:col>
      <xdr:colOff>38100</xdr:colOff>
      <xdr:row>33</xdr:row>
      <xdr:rowOff>43815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60342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7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144145</xdr:rowOff>
    </xdr:from>
    <xdr:to>
      <xdr:col>15</xdr:col>
      <xdr:colOff>101600</xdr:colOff>
      <xdr:row>31</xdr:row>
      <xdr:rowOff>74295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90822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37465</xdr:rowOff>
    </xdr:from>
    <xdr:to>
      <xdr:col>10</xdr:col>
      <xdr:colOff>165100</xdr:colOff>
      <xdr:row>30</xdr:row>
      <xdr:rowOff>139065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18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155592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495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33655</xdr:rowOff>
    </xdr:from>
    <xdr:to>
      <xdr:col>6</xdr:col>
      <xdr:colOff>38100</xdr:colOff>
      <xdr:row>30</xdr:row>
      <xdr:rowOff>135255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1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151782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49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90957</xdr:rowOff>
    </xdr:from>
    <xdr:to>
      <xdr:col>24</xdr:col>
      <xdr:colOff>62865</xdr:colOff>
      <xdr:row>58</xdr:row>
      <xdr:rowOff>162433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20707"/>
          <a:ext cx="1270" cy="58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166260</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162433</xdr:rowOff>
    </xdr:from>
    <xdr:to>
      <xdr:col>24</xdr:col>
      <xdr:colOff>152400</xdr:colOff>
      <xdr:row>58</xdr:row>
      <xdr:rowOff>162433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0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37634</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2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90957</xdr:rowOff>
    </xdr:from>
    <xdr:to>
      <xdr:col>24</xdr:col>
      <xdr:colOff>152400</xdr:colOff>
      <xdr:row>55</xdr:row>
      <xdr:rowOff>90957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20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44666</xdr:rowOff>
    </xdr:from>
    <xdr:to>
      <xdr:col>24</xdr:col>
      <xdr:colOff>63500</xdr:colOff>
      <xdr:row>57</xdr:row>
      <xdr:rowOff>113284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17316"/>
          <a:ext cx="838200" cy="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26382</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47955</xdr:rowOff>
    </xdr:from>
    <xdr:to>
      <xdr:col>24</xdr:col>
      <xdr:colOff>114300</xdr:colOff>
      <xdr:row>57</xdr:row>
      <xdr:rowOff>149555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138011</xdr:rowOff>
    </xdr:from>
    <xdr:to>
      <xdr:col>19</xdr:col>
      <xdr:colOff>177800</xdr:colOff>
      <xdr:row>57</xdr:row>
      <xdr:rowOff>113284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710511"/>
          <a:ext cx="889000" cy="117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51003</xdr:rowOff>
    </xdr:from>
    <xdr:to>
      <xdr:col>20</xdr:col>
      <xdr:colOff>38100</xdr:colOff>
      <xdr:row>57</xdr:row>
      <xdr:rowOff>152603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169130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138011</xdr:rowOff>
    </xdr:from>
    <xdr:to>
      <xdr:col>15</xdr:col>
      <xdr:colOff>50800</xdr:colOff>
      <xdr:row>58</xdr:row>
      <xdr:rowOff>125755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710511"/>
          <a:ext cx="889000" cy="135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162471</xdr:rowOff>
    </xdr:from>
    <xdr:to>
      <xdr:col>15</xdr:col>
      <xdr:colOff>101600</xdr:colOff>
      <xdr:row>50</xdr:row>
      <xdr:rowOff>92621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109148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125755</xdr:rowOff>
    </xdr:from>
    <xdr:to>
      <xdr:col>10</xdr:col>
      <xdr:colOff>114300</xdr:colOff>
      <xdr:row>58</xdr:row>
      <xdr:rowOff>131293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69855"/>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170574</xdr:rowOff>
    </xdr:from>
    <xdr:to>
      <xdr:col>10</xdr:col>
      <xdr:colOff>165100</xdr:colOff>
      <xdr:row>58</xdr:row>
      <xdr:rowOff>100724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117251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37909</xdr:rowOff>
    </xdr:from>
    <xdr:to>
      <xdr:col>6</xdr:col>
      <xdr:colOff>38100</xdr:colOff>
      <xdr:row>58</xdr:row>
      <xdr:rowOff>139509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8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156036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5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165316</xdr:rowOff>
    </xdr:from>
    <xdr:to>
      <xdr:col>24</xdr:col>
      <xdr:colOff>114300</xdr:colOff>
      <xdr:row>57</xdr:row>
      <xdr:rowOff>95466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16743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1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62484</xdr:rowOff>
    </xdr:from>
    <xdr:to>
      <xdr:col>20</xdr:col>
      <xdr:colOff>38100</xdr:colOff>
      <xdr:row>57</xdr:row>
      <xdr:rowOff>164084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155211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87211</xdr:rowOff>
    </xdr:from>
    <xdr:to>
      <xdr:col>15</xdr:col>
      <xdr:colOff>101600</xdr:colOff>
      <xdr:row>51</xdr:row>
      <xdr:rowOff>17361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65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8488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75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74955</xdr:rowOff>
    </xdr:from>
    <xdr:to>
      <xdr:col>10</xdr:col>
      <xdr:colOff>165100</xdr:colOff>
      <xdr:row>59</xdr:row>
      <xdr:rowOff>5105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167682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1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80493</xdr:rowOff>
    </xdr:from>
    <xdr:to>
      <xdr:col>6</xdr:col>
      <xdr:colOff>38100</xdr:colOff>
      <xdr:row>59</xdr:row>
      <xdr:rowOff>10643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2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1770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130137</xdr:rowOff>
    </xdr:from>
    <xdr:to>
      <xdr:col>24</xdr:col>
      <xdr:colOff>62865</xdr:colOff>
      <xdr:row>77</xdr:row>
      <xdr:rowOff>30105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31637"/>
          <a:ext cx="1270" cy="110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33932</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3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30105</xdr:rowOff>
    </xdr:from>
    <xdr:to>
      <xdr:col>24</xdr:col>
      <xdr:colOff>152400</xdr:colOff>
      <xdr:row>77</xdr:row>
      <xdr:rowOff>30105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1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76814</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0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130137</xdr:rowOff>
    </xdr:from>
    <xdr:to>
      <xdr:col>24</xdr:col>
      <xdr:colOff>152400</xdr:colOff>
      <xdr:row>70</xdr:row>
      <xdr:rowOff>130137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130137</xdr:rowOff>
    </xdr:from>
    <xdr:to>
      <xdr:col>24</xdr:col>
      <xdr:colOff>63500</xdr:colOff>
      <xdr:row>70</xdr:row>
      <xdr:rowOff>165646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131637"/>
          <a:ext cx="8382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70890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92463</xdr:rowOff>
    </xdr:from>
    <xdr:to>
      <xdr:col>24</xdr:col>
      <xdr:colOff>114300</xdr:colOff>
      <xdr:row>75</xdr:row>
      <xdr:rowOff>22613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7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165646</xdr:rowOff>
    </xdr:from>
    <xdr:to>
      <xdr:col>19</xdr:col>
      <xdr:colOff>177800</xdr:colOff>
      <xdr:row>74</xdr:row>
      <xdr:rowOff>82741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167146"/>
          <a:ext cx="889000" cy="6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93320</xdr:rowOff>
    </xdr:from>
    <xdr:to>
      <xdr:col>20</xdr:col>
      <xdr:colOff>38100</xdr:colOff>
      <xdr:row>74</xdr:row>
      <xdr:rowOff>23470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6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14597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0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82741</xdr:rowOff>
    </xdr:from>
    <xdr:to>
      <xdr:col>15</xdr:col>
      <xdr:colOff>50800</xdr:colOff>
      <xdr:row>74</xdr:row>
      <xdr:rowOff>120821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770041"/>
          <a:ext cx="889000" cy="3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74688</xdr:rowOff>
    </xdr:from>
    <xdr:to>
      <xdr:col>15</xdr:col>
      <xdr:colOff>101600</xdr:colOff>
      <xdr:row>77</xdr:row>
      <xdr:rowOff>4838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0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167415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9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120821</xdr:rowOff>
    </xdr:from>
    <xdr:to>
      <xdr:col>10</xdr:col>
      <xdr:colOff>114300</xdr:colOff>
      <xdr:row>75</xdr:row>
      <xdr:rowOff>165036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08121"/>
          <a:ext cx="889000" cy="2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161156</xdr:rowOff>
    </xdr:from>
    <xdr:to>
      <xdr:col>10</xdr:col>
      <xdr:colOff>165100</xdr:colOff>
      <xdr:row>77</xdr:row>
      <xdr:rowOff>91306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9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82433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8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84519</xdr:rowOff>
    </xdr:from>
    <xdr:to>
      <xdr:col>6</xdr:col>
      <xdr:colOff>38100</xdr:colOff>
      <xdr:row>78</xdr:row>
      <xdr:rowOff>14669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5796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7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79337</xdr:rowOff>
    </xdr:from>
    <xdr:to>
      <xdr:col>24</xdr:col>
      <xdr:colOff>114300</xdr:colOff>
      <xdr:row>71</xdr:row>
      <xdr:rowOff>9487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0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32364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03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114846</xdr:rowOff>
    </xdr:from>
    <xdr:to>
      <xdr:col>20</xdr:col>
      <xdr:colOff>38100</xdr:colOff>
      <xdr:row>71</xdr:row>
      <xdr:rowOff>44996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11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61523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189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31941</xdr:rowOff>
    </xdr:from>
    <xdr:to>
      <xdr:col>15</xdr:col>
      <xdr:colOff>101600</xdr:colOff>
      <xdr:row>74</xdr:row>
      <xdr:rowOff>133541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1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150068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9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70021</xdr:rowOff>
    </xdr:from>
    <xdr:to>
      <xdr:col>10</xdr:col>
      <xdr:colOff>165100</xdr:colOff>
      <xdr:row>75</xdr:row>
      <xdr:rowOff>171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16698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3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114236</xdr:rowOff>
    </xdr:from>
    <xdr:to>
      <xdr:col>6</xdr:col>
      <xdr:colOff>38100</xdr:colOff>
      <xdr:row>76</xdr:row>
      <xdr:rowOff>44386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60913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4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16314</xdr:rowOff>
    </xdr:from>
    <xdr:to>
      <xdr:col>24</xdr:col>
      <xdr:colOff>62865</xdr:colOff>
      <xdr:row>96</xdr:row>
      <xdr:rowOff>113525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8264"/>
          <a:ext cx="1270" cy="95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117352</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5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113525</xdr:rowOff>
    </xdr:from>
    <xdr:to>
      <xdr:col>24</xdr:col>
      <xdr:colOff>152400</xdr:colOff>
      <xdr:row>96</xdr:row>
      <xdr:rowOff>113525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5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134441</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16314</xdr:rowOff>
    </xdr:from>
    <xdr:to>
      <xdr:col>24</xdr:col>
      <xdr:colOff>152400</xdr:colOff>
      <xdr:row>91</xdr:row>
      <xdr:rowOff>16314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148044</xdr:rowOff>
    </xdr:from>
    <xdr:to>
      <xdr:col>24</xdr:col>
      <xdr:colOff>63500</xdr:colOff>
      <xdr:row>95</xdr:row>
      <xdr:rowOff>131127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092894"/>
          <a:ext cx="838200" cy="3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17594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5962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166167</xdr:rowOff>
    </xdr:from>
    <xdr:to>
      <xdr:col>24</xdr:col>
      <xdr:colOff>114300</xdr:colOff>
      <xdr:row>94</xdr:row>
      <xdr:rowOff>96317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11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148044</xdr:rowOff>
    </xdr:from>
    <xdr:to>
      <xdr:col>19</xdr:col>
      <xdr:colOff>177800</xdr:colOff>
      <xdr:row>97</xdr:row>
      <xdr:rowOff>114497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092894"/>
          <a:ext cx="889000" cy="6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142335</xdr:rowOff>
    </xdr:from>
    <xdr:to>
      <xdr:col>20</xdr:col>
      <xdr:colOff>38100</xdr:colOff>
      <xdr:row>93</xdr:row>
      <xdr:rowOff>72485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89012</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114497</xdr:rowOff>
    </xdr:from>
    <xdr:to>
      <xdr:col>15</xdr:col>
      <xdr:colOff>50800</xdr:colOff>
      <xdr:row>98</xdr:row>
      <xdr:rowOff>25857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45147"/>
          <a:ext cx="889000" cy="8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103930</xdr:rowOff>
    </xdr:from>
    <xdr:to>
      <xdr:col>15</xdr:col>
      <xdr:colOff>101600</xdr:colOff>
      <xdr:row>97</xdr:row>
      <xdr:rowOff>34080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50607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25857</xdr:rowOff>
    </xdr:from>
    <xdr:to>
      <xdr:col>10</xdr:col>
      <xdr:colOff>114300</xdr:colOff>
      <xdr:row>98</xdr:row>
      <xdr:rowOff>130099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27957"/>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83128</xdr:rowOff>
    </xdr:from>
    <xdr:to>
      <xdr:col>10</xdr:col>
      <xdr:colOff>165100</xdr:colOff>
      <xdr:row>98</xdr:row>
      <xdr:rowOff>13278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71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29805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8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139134</xdr:rowOff>
    </xdr:from>
    <xdr:to>
      <xdr:col>6</xdr:col>
      <xdr:colOff>38100</xdr:colOff>
      <xdr:row>98</xdr:row>
      <xdr:rowOff>69284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6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85811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80327</xdr:rowOff>
    </xdr:from>
    <xdr:to>
      <xdr:col>24</xdr:col>
      <xdr:colOff>114300</xdr:colOff>
      <xdr:row>96</xdr:row>
      <xdr:rowOff>10477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58754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97244</xdr:rowOff>
    </xdr:from>
    <xdr:to>
      <xdr:col>20</xdr:col>
      <xdr:colOff>38100</xdr:colOff>
      <xdr:row>94</xdr:row>
      <xdr:rowOff>27394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0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18521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13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63697</xdr:rowOff>
    </xdr:from>
    <xdr:to>
      <xdr:col>15</xdr:col>
      <xdr:colOff>101600</xdr:colOff>
      <xdr:row>97</xdr:row>
      <xdr:rowOff>165297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156424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146507</xdr:rowOff>
    </xdr:from>
    <xdr:to>
      <xdr:col>10</xdr:col>
      <xdr:colOff>165100</xdr:colOff>
      <xdr:row>98</xdr:row>
      <xdr:rowOff>76657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67784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79299</xdr:rowOff>
    </xdr:from>
    <xdr:to>
      <xdr:col>6</xdr:col>
      <xdr:colOff>38100</xdr:colOff>
      <xdr:row>99</xdr:row>
      <xdr:rowOff>9449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8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576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38</xdr:row>
      <xdr:rowOff>141986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59984"/>
          <a:ext cx="1270" cy="119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145813</xdr:rowOff>
    </xdr:from>
    <xdr:ext cx="378565"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141986</xdr:rowOff>
    </xdr:from>
    <xdr:to>
      <xdr:col>55</xdr:col>
      <xdr:colOff>88900</xdr:colOff>
      <xdr:row>38</xdr:row>
      <xdr:rowOff>141986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110172</xdr:rowOff>
    </xdr:from>
    <xdr:to>
      <xdr:col>55</xdr:col>
      <xdr:colOff>0</xdr:colOff>
      <xdr:row>36</xdr:row>
      <xdr:rowOff>35687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5939472"/>
          <a:ext cx="838200" cy="26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55325</xdr:rowOff>
    </xdr:from>
    <xdr:ext cx="469744"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9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76898</xdr:rowOff>
    </xdr:from>
    <xdr:to>
      <xdr:col>55</xdr:col>
      <xdr:colOff>50800</xdr:colOff>
      <xdr:row>38</xdr:row>
      <xdr:rowOff>7048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110172</xdr:rowOff>
    </xdr:from>
    <xdr:to>
      <xdr:col>50</xdr:col>
      <xdr:colOff>114300</xdr:colOff>
      <xdr:row>35</xdr:row>
      <xdr:rowOff>81788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5939472"/>
          <a:ext cx="889000" cy="14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56896</xdr:rowOff>
    </xdr:from>
    <xdr:to>
      <xdr:col>50</xdr:col>
      <xdr:colOff>165100</xdr:colOff>
      <xdr:row>37</xdr:row>
      <xdr:rowOff>158496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149623</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49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81788</xdr:rowOff>
    </xdr:from>
    <xdr:to>
      <xdr:col>45</xdr:col>
      <xdr:colOff>177800</xdr:colOff>
      <xdr:row>36</xdr:row>
      <xdr:rowOff>3873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082538"/>
          <a:ext cx="889000" cy="9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54991</xdr:rowOff>
    </xdr:from>
    <xdr:to>
      <xdr:col>46</xdr:col>
      <xdr:colOff>38100</xdr:colOff>
      <xdr:row>37</xdr:row>
      <xdr:rowOff>156591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147718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4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3873</xdr:rowOff>
    </xdr:from>
    <xdr:to>
      <xdr:col>41</xdr:col>
      <xdr:colOff>50800</xdr:colOff>
      <xdr:row>36</xdr:row>
      <xdr:rowOff>11493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17607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60325</xdr:rowOff>
    </xdr:from>
    <xdr:to>
      <xdr:col>41</xdr:col>
      <xdr:colOff>101600</xdr:colOff>
      <xdr:row>37</xdr:row>
      <xdr:rowOff>161925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153052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44895</xdr:rowOff>
    </xdr:from>
    <xdr:to>
      <xdr:col>36</xdr:col>
      <xdr:colOff>165100</xdr:colOff>
      <xdr:row>37</xdr:row>
      <xdr:rowOff>146495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137621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48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156337</xdr:rowOff>
    </xdr:from>
    <xdr:to>
      <xdr:col>55</xdr:col>
      <xdr:colOff>50800</xdr:colOff>
      <xdr:row>36</xdr:row>
      <xdr:rowOff>86487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7764</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0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59372</xdr:rowOff>
    </xdr:from>
    <xdr:to>
      <xdr:col>50</xdr:col>
      <xdr:colOff>165100</xdr:colOff>
      <xdr:row>34</xdr:row>
      <xdr:rowOff>160972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8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6049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30988</xdr:rowOff>
    </xdr:from>
    <xdr:to>
      <xdr:col>46</xdr:col>
      <xdr:colOff>38100</xdr:colOff>
      <xdr:row>35</xdr:row>
      <xdr:rowOff>132588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149115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124523</xdr:rowOff>
    </xdr:from>
    <xdr:to>
      <xdr:col>41</xdr:col>
      <xdr:colOff>101600</xdr:colOff>
      <xdr:row>36</xdr:row>
      <xdr:rowOff>54673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71200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90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132143</xdr:rowOff>
    </xdr:from>
    <xdr:to>
      <xdr:col>36</xdr:col>
      <xdr:colOff>165100</xdr:colOff>
      <xdr:row>36</xdr:row>
      <xdr:rowOff>62293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13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78820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9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12507</xdr:rowOff>
    </xdr:from>
    <xdr:to>
      <xdr:col>54</xdr:col>
      <xdr:colOff>189865</xdr:colOff>
      <xdr:row>58</xdr:row>
      <xdr:rowOff>38064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927907"/>
          <a:ext cx="1270" cy="105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41891</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998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38064</xdr:rowOff>
    </xdr:from>
    <xdr:to>
      <xdr:col>55</xdr:col>
      <xdr:colOff>88900</xdr:colOff>
      <xdr:row>58</xdr:row>
      <xdr:rowOff>38064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8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130634</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70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12507</xdr:rowOff>
    </xdr:from>
    <xdr:to>
      <xdr:col>55</xdr:col>
      <xdr:colOff>88900</xdr:colOff>
      <xdr:row>52</xdr:row>
      <xdr:rowOff>12507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92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138009</xdr:rowOff>
    </xdr:from>
    <xdr:to>
      <xdr:col>55</xdr:col>
      <xdr:colOff>0</xdr:colOff>
      <xdr:row>53</xdr:row>
      <xdr:rowOff>170058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224859"/>
          <a:ext cx="838200" cy="3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131929</xdr:rowOff>
    </xdr:from>
    <xdr:ext cx="469744"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153502</xdr:rowOff>
    </xdr:from>
    <xdr:to>
      <xdr:col>55</xdr:col>
      <xdr:colOff>50800</xdr:colOff>
      <xdr:row>56</xdr:row>
      <xdr:rowOff>83652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147335</xdr:rowOff>
    </xdr:from>
    <xdr:to>
      <xdr:col>50</xdr:col>
      <xdr:colOff>114300</xdr:colOff>
      <xdr:row>53</xdr:row>
      <xdr:rowOff>170058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234185"/>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156749</xdr:rowOff>
    </xdr:from>
    <xdr:to>
      <xdr:col>50</xdr:col>
      <xdr:colOff>165100</xdr:colOff>
      <xdr:row>56</xdr:row>
      <xdr:rowOff>86899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78026</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04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147335</xdr:rowOff>
    </xdr:from>
    <xdr:to>
      <xdr:col>45</xdr:col>
      <xdr:colOff>177800</xdr:colOff>
      <xdr:row>54</xdr:row>
      <xdr:rowOff>26817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234185"/>
          <a:ext cx="889000" cy="5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32985</xdr:rowOff>
    </xdr:from>
    <xdr:to>
      <xdr:col>46</xdr:col>
      <xdr:colOff>38100</xdr:colOff>
      <xdr:row>56</xdr:row>
      <xdr:rowOff>134585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125712</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15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26817</xdr:rowOff>
    </xdr:from>
    <xdr:to>
      <xdr:col>41</xdr:col>
      <xdr:colOff>50800</xdr:colOff>
      <xdr:row>54</xdr:row>
      <xdr:rowOff>92380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285117"/>
          <a:ext cx="889000" cy="6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37054</xdr:rowOff>
    </xdr:from>
    <xdr:to>
      <xdr:col>41</xdr:col>
      <xdr:colOff>101600</xdr:colOff>
      <xdr:row>56</xdr:row>
      <xdr:rowOff>138654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129781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26428" y="97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36505</xdr:rowOff>
    </xdr:from>
    <xdr:to>
      <xdr:col>36</xdr:col>
      <xdr:colOff>165100</xdr:colOff>
      <xdr:row>56</xdr:row>
      <xdr:rowOff>138105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129232</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37428" y="97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87209</xdr:rowOff>
    </xdr:from>
    <xdr:to>
      <xdr:col>55</xdr:col>
      <xdr:colOff>50800</xdr:colOff>
      <xdr:row>54</xdr:row>
      <xdr:rowOff>17359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1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110086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0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119258</xdr:rowOff>
    </xdr:from>
    <xdr:to>
      <xdr:col>50</xdr:col>
      <xdr:colOff>165100</xdr:colOff>
      <xdr:row>54</xdr:row>
      <xdr:rowOff>49408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20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65935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898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96535</xdr:rowOff>
    </xdr:from>
    <xdr:to>
      <xdr:col>46</xdr:col>
      <xdr:colOff>38100</xdr:colOff>
      <xdr:row>54</xdr:row>
      <xdr:rowOff>26685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18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43212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895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147467</xdr:rowOff>
    </xdr:from>
    <xdr:to>
      <xdr:col>41</xdr:col>
      <xdr:colOff>101600</xdr:colOff>
      <xdr:row>54</xdr:row>
      <xdr:rowOff>77617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23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94144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00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41580</xdr:rowOff>
    </xdr:from>
    <xdr:to>
      <xdr:col>36</xdr:col>
      <xdr:colOff>165100</xdr:colOff>
      <xdr:row>54</xdr:row>
      <xdr:rowOff>143180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2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159707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07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51102</xdr:rowOff>
    </xdr:from>
    <xdr:to>
      <xdr:col>54</xdr:col>
      <xdr:colOff>189865</xdr:colOff>
      <xdr:row>78</xdr:row>
      <xdr:rowOff>97867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24052"/>
          <a:ext cx="1270" cy="124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169229</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9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51102</xdr:rowOff>
    </xdr:from>
    <xdr:to>
      <xdr:col>55</xdr:col>
      <xdr:colOff>88900</xdr:colOff>
      <xdr:row>71</xdr:row>
      <xdr:rowOff>51102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2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43688</xdr:rowOff>
    </xdr:from>
    <xdr:to>
      <xdr:col>55</xdr:col>
      <xdr:colOff>0</xdr:colOff>
      <xdr:row>75</xdr:row>
      <xdr:rowOff>118049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730988"/>
          <a:ext cx="838200" cy="2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113341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72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134914</xdr:rowOff>
    </xdr:from>
    <xdr:to>
      <xdr:col>55</xdr:col>
      <xdr:colOff>50800</xdr:colOff>
      <xdr:row>76</xdr:row>
      <xdr:rowOff>65064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43688</xdr:rowOff>
    </xdr:from>
    <xdr:to>
      <xdr:col>50</xdr:col>
      <xdr:colOff>114300</xdr:colOff>
      <xdr:row>75</xdr:row>
      <xdr:rowOff>114717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730988"/>
          <a:ext cx="889000" cy="24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117508</xdr:rowOff>
    </xdr:from>
    <xdr:to>
      <xdr:col>50</xdr:col>
      <xdr:colOff>165100</xdr:colOff>
      <xdr:row>76</xdr:row>
      <xdr:rowOff>47658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38785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114717</xdr:rowOff>
    </xdr:from>
    <xdr:to>
      <xdr:col>45</xdr:col>
      <xdr:colOff>177800</xdr:colOff>
      <xdr:row>76</xdr:row>
      <xdr:rowOff>115077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973467"/>
          <a:ext cx="889000" cy="17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116855</xdr:rowOff>
    </xdr:from>
    <xdr:to>
      <xdr:col>46</xdr:col>
      <xdr:colOff>38100</xdr:colOff>
      <xdr:row>76</xdr:row>
      <xdr:rowOff>47005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38132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115077</xdr:rowOff>
    </xdr:from>
    <xdr:to>
      <xdr:col>41</xdr:col>
      <xdr:colOff>50800</xdr:colOff>
      <xdr:row>77</xdr:row>
      <xdr:rowOff>58644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145277"/>
          <a:ext cx="889000" cy="11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105882</xdr:rowOff>
    </xdr:from>
    <xdr:to>
      <xdr:col>41</xdr:col>
      <xdr:colOff>101600</xdr:colOff>
      <xdr:row>77</xdr:row>
      <xdr:rowOff>36032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27159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128513</xdr:rowOff>
    </xdr:from>
    <xdr:to>
      <xdr:col>36</xdr:col>
      <xdr:colOff>165100</xdr:colOff>
      <xdr:row>77</xdr:row>
      <xdr:rowOff>58663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75190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67249</xdr:rowOff>
    </xdr:from>
    <xdr:to>
      <xdr:col>55</xdr:col>
      <xdr:colOff>50800</xdr:colOff>
      <xdr:row>75</xdr:row>
      <xdr:rowOff>168849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90126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77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164338</xdr:rowOff>
    </xdr:from>
    <xdr:to>
      <xdr:col>50</xdr:col>
      <xdr:colOff>165100</xdr:colOff>
      <xdr:row>74</xdr:row>
      <xdr:rowOff>94488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111015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45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63917</xdr:rowOff>
    </xdr:from>
    <xdr:to>
      <xdr:col>46</xdr:col>
      <xdr:colOff>38100</xdr:colOff>
      <xdr:row>75</xdr:row>
      <xdr:rowOff>165517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92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10594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9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64277</xdr:rowOff>
    </xdr:from>
    <xdr:to>
      <xdr:col>41</xdr:col>
      <xdr:colOff>101600</xdr:colOff>
      <xdr:row>76</xdr:row>
      <xdr:rowOff>165877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9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86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7844</xdr:rowOff>
    </xdr:from>
    <xdr:to>
      <xdr:col>36</xdr:col>
      <xdr:colOff>165100</xdr:colOff>
      <xdr:row>77</xdr:row>
      <xdr:rowOff>109444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0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100571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0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18907</xdr:rowOff>
    </xdr:from>
    <xdr:to>
      <xdr:col>54</xdr:col>
      <xdr:colOff>189865</xdr:colOff>
      <xdr:row>99</xdr:row>
      <xdr:rowOff>35458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49407"/>
          <a:ext cx="1270" cy="1559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39285</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0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35458</xdr:rowOff>
    </xdr:from>
    <xdr:to>
      <xdr:col>55</xdr:col>
      <xdr:colOff>88900</xdr:colOff>
      <xdr:row>99</xdr:row>
      <xdr:rowOff>35458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00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137034</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2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18907</xdr:rowOff>
    </xdr:from>
    <xdr:to>
      <xdr:col>55</xdr:col>
      <xdr:colOff>88900</xdr:colOff>
      <xdr:row>90</xdr:row>
      <xdr:rowOff>18907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4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110668</xdr:rowOff>
    </xdr:from>
    <xdr:to>
      <xdr:col>55</xdr:col>
      <xdr:colOff>0</xdr:colOff>
      <xdr:row>94</xdr:row>
      <xdr:rowOff>165212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055518"/>
          <a:ext cx="838200" cy="22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117025</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233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138598</xdr:rowOff>
    </xdr:from>
    <xdr:to>
      <xdr:col>55</xdr:col>
      <xdr:colOff>50800</xdr:colOff>
      <xdr:row>95</xdr:row>
      <xdr:rowOff>68748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25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110668</xdr:rowOff>
    </xdr:from>
    <xdr:to>
      <xdr:col>50</xdr:col>
      <xdr:colOff>114300</xdr:colOff>
      <xdr:row>94</xdr:row>
      <xdr:rowOff>148799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055518"/>
          <a:ext cx="889000" cy="20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113040</xdr:rowOff>
    </xdr:from>
    <xdr:to>
      <xdr:col>50</xdr:col>
      <xdr:colOff>165100</xdr:colOff>
      <xdr:row>95</xdr:row>
      <xdr:rowOff>43190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34317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32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38796</xdr:rowOff>
    </xdr:from>
    <xdr:to>
      <xdr:col>45</xdr:col>
      <xdr:colOff>177800</xdr:colOff>
      <xdr:row>94</xdr:row>
      <xdr:rowOff>148799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5640746"/>
          <a:ext cx="889000" cy="62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73538</xdr:rowOff>
    </xdr:from>
    <xdr:to>
      <xdr:col>46</xdr:col>
      <xdr:colOff>38100</xdr:colOff>
      <xdr:row>95</xdr:row>
      <xdr:rowOff>3688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20215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596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38796</xdr:rowOff>
    </xdr:from>
    <xdr:to>
      <xdr:col>41</xdr:col>
      <xdr:colOff>50800</xdr:colOff>
      <xdr:row>94</xdr:row>
      <xdr:rowOff>28874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5640746"/>
          <a:ext cx="889000" cy="50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93793</xdr:rowOff>
    </xdr:from>
    <xdr:to>
      <xdr:col>41</xdr:col>
      <xdr:colOff>101600</xdr:colOff>
      <xdr:row>95</xdr:row>
      <xdr:rowOff>23943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1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15070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0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131511</xdr:rowOff>
    </xdr:from>
    <xdr:to>
      <xdr:col>36</xdr:col>
      <xdr:colOff>165100</xdr:colOff>
      <xdr:row>95</xdr:row>
      <xdr:rowOff>61661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4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52788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4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114412</xdr:rowOff>
    </xdr:from>
    <xdr:to>
      <xdr:col>55</xdr:col>
      <xdr:colOff>50800</xdr:colOff>
      <xdr:row>95</xdr:row>
      <xdr:rowOff>44562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23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137289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08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59868</xdr:rowOff>
    </xdr:from>
    <xdr:to>
      <xdr:col>50</xdr:col>
      <xdr:colOff>165100</xdr:colOff>
      <xdr:row>93</xdr:row>
      <xdr:rowOff>161468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00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6545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577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97999</xdr:rowOff>
    </xdr:from>
    <xdr:to>
      <xdr:col>46</xdr:col>
      <xdr:colOff>38100</xdr:colOff>
      <xdr:row>95</xdr:row>
      <xdr:rowOff>28149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2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19276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159446</xdr:rowOff>
    </xdr:from>
    <xdr:to>
      <xdr:col>41</xdr:col>
      <xdr:colOff>101600</xdr:colOff>
      <xdr:row>91</xdr:row>
      <xdr:rowOff>89596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5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106123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3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149524</xdr:rowOff>
    </xdr:from>
    <xdr:to>
      <xdr:col>36</xdr:col>
      <xdr:colOff>165100</xdr:colOff>
      <xdr:row>94</xdr:row>
      <xdr:rowOff>79674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0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96201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86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67528</xdr:rowOff>
    </xdr:from>
    <xdr:to>
      <xdr:col>85</xdr:col>
      <xdr:colOff>126364</xdr:colOff>
      <xdr:row>38</xdr:row>
      <xdr:rowOff>105301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11028"/>
          <a:ext cx="1269" cy="1409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109128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105301</xdr:rowOff>
    </xdr:from>
    <xdr:to>
      <xdr:col>86</xdr:col>
      <xdr:colOff>25400</xdr:colOff>
      <xdr:row>38</xdr:row>
      <xdr:rowOff>105301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14205</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67528</xdr:rowOff>
    </xdr:from>
    <xdr:to>
      <xdr:col>86</xdr:col>
      <xdr:colOff>25400</xdr:colOff>
      <xdr:row>30</xdr:row>
      <xdr:rowOff>67528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45539</xdr:rowOff>
    </xdr:from>
    <xdr:to>
      <xdr:col>85</xdr:col>
      <xdr:colOff>127000</xdr:colOff>
      <xdr:row>34</xdr:row>
      <xdr:rowOff>156899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874839"/>
          <a:ext cx="838200" cy="11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131008</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6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152581</xdr:rowOff>
    </xdr:from>
    <xdr:to>
      <xdr:col>85</xdr:col>
      <xdr:colOff>177800</xdr:colOff>
      <xdr:row>35</xdr:row>
      <xdr:rowOff>82731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598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118582</xdr:rowOff>
    </xdr:from>
    <xdr:to>
      <xdr:col>81</xdr:col>
      <xdr:colOff>50800</xdr:colOff>
      <xdr:row>34</xdr:row>
      <xdr:rowOff>156899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604982"/>
          <a:ext cx="889000" cy="38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20755</xdr:rowOff>
    </xdr:from>
    <xdr:to>
      <xdr:col>81</xdr:col>
      <xdr:colOff>101600</xdr:colOff>
      <xdr:row>35</xdr:row>
      <xdr:rowOff>122355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2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113482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1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118582</xdr:rowOff>
    </xdr:from>
    <xdr:to>
      <xdr:col>76</xdr:col>
      <xdr:colOff>114300</xdr:colOff>
      <xdr:row>33</xdr:row>
      <xdr:rowOff>27142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604982"/>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31423</xdr:rowOff>
    </xdr:from>
    <xdr:to>
      <xdr:col>76</xdr:col>
      <xdr:colOff>165100</xdr:colOff>
      <xdr:row>34</xdr:row>
      <xdr:rowOff>133023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586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124150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5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14950</xdr:rowOff>
    </xdr:from>
    <xdr:to>
      <xdr:col>71</xdr:col>
      <xdr:colOff>177800</xdr:colOff>
      <xdr:row>33</xdr:row>
      <xdr:rowOff>27142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67280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13680</xdr:rowOff>
    </xdr:from>
    <xdr:to>
      <xdr:col>72</xdr:col>
      <xdr:colOff>38100</xdr:colOff>
      <xdr:row>35</xdr:row>
      <xdr:rowOff>115280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01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106407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0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64407</xdr:rowOff>
    </xdr:from>
    <xdr:to>
      <xdr:col>67</xdr:col>
      <xdr:colOff>101600</xdr:colOff>
      <xdr:row>35</xdr:row>
      <xdr:rowOff>166007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157134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166189</xdr:rowOff>
    </xdr:from>
    <xdr:to>
      <xdr:col>85</xdr:col>
      <xdr:colOff>177800</xdr:colOff>
      <xdr:row>34</xdr:row>
      <xdr:rowOff>96339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8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17616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67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106099</xdr:rowOff>
    </xdr:from>
    <xdr:to>
      <xdr:col>81</xdr:col>
      <xdr:colOff>101600</xdr:colOff>
      <xdr:row>35</xdr:row>
      <xdr:rowOff>36249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93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52776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71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67782</xdr:rowOff>
    </xdr:from>
    <xdr:to>
      <xdr:col>76</xdr:col>
      <xdr:colOff>165100</xdr:colOff>
      <xdr:row>32</xdr:row>
      <xdr:rowOff>169382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5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14459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32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147792</xdr:rowOff>
    </xdr:from>
    <xdr:to>
      <xdr:col>72</xdr:col>
      <xdr:colOff>38100</xdr:colOff>
      <xdr:row>33</xdr:row>
      <xdr:rowOff>77942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63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94469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40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135600</xdr:rowOff>
    </xdr:from>
    <xdr:to>
      <xdr:col>67</xdr:col>
      <xdr:colOff>101600</xdr:colOff>
      <xdr:row>33</xdr:row>
      <xdr:rowOff>65750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6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82277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3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148958</xdr:rowOff>
    </xdr:from>
    <xdr:to>
      <xdr:col>85</xdr:col>
      <xdr:colOff>126364</xdr:colOff>
      <xdr:row>57</xdr:row>
      <xdr:rowOff>108534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21458"/>
          <a:ext cx="1269" cy="115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112361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8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108534</xdr:rowOff>
    </xdr:from>
    <xdr:to>
      <xdr:col>86</xdr:col>
      <xdr:colOff>25400</xdr:colOff>
      <xdr:row>57</xdr:row>
      <xdr:rowOff>108534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88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95635</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9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67,757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148958</xdr:rowOff>
    </xdr:from>
    <xdr:to>
      <xdr:col>86</xdr:col>
      <xdr:colOff>25400</xdr:colOff>
      <xdr:row>50</xdr:row>
      <xdr:rowOff>148958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2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16675</xdr:rowOff>
    </xdr:from>
    <xdr:to>
      <xdr:col>85</xdr:col>
      <xdr:colOff>127000</xdr:colOff>
      <xdr:row>57</xdr:row>
      <xdr:rowOff>40869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17875"/>
          <a:ext cx="838200" cy="19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153268</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240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130391</xdr:rowOff>
    </xdr:from>
    <xdr:to>
      <xdr:col>85</xdr:col>
      <xdr:colOff>177800</xdr:colOff>
      <xdr:row>55</xdr:row>
      <xdr:rowOff>60541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38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100190</xdr:rowOff>
    </xdr:from>
    <xdr:to>
      <xdr:col>81</xdr:col>
      <xdr:colOff>50800</xdr:colOff>
      <xdr:row>57</xdr:row>
      <xdr:rowOff>40869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529940"/>
          <a:ext cx="889000" cy="28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11329</xdr:rowOff>
    </xdr:from>
    <xdr:to>
      <xdr:col>81</xdr:col>
      <xdr:colOff>101600</xdr:colOff>
      <xdr:row>55</xdr:row>
      <xdr:rowOff>112929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129456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2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23647</xdr:rowOff>
    </xdr:from>
    <xdr:to>
      <xdr:col>76</xdr:col>
      <xdr:colOff>114300</xdr:colOff>
      <xdr:row>55</xdr:row>
      <xdr:rowOff>100190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110497"/>
          <a:ext cx="889000" cy="4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93929</xdr:rowOff>
    </xdr:from>
    <xdr:to>
      <xdr:col>76</xdr:col>
      <xdr:colOff>165100</xdr:colOff>
      <xdr:row>54</xdr:row>
      <xdr:rowOff>24079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18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40606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89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23647</xdr:rowOff>
    </xdr:from>
    <xdr:to>
      <xdr:col>71</xdr:col>
      <xdr:colOff>177800</xdr:colOff>
      <xdr:row>53</xdr:row>
      <xdr:rowOff>122631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110497"/>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131725</xdr:rowOff>
    </xdr:from>
    <xdr:to>
      <xdr:col>72</xdr:col>
      <xdr:colOff>38100</xdr:colOff>
      <xdr:row>55</xdr:row>
      <xdr:rowOff>61875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39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53002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32626</xdr:rowOff>
    </xdr:from>
    <xdr:to>
      <xdr:col>67</xdr:col>
      <xdr:colOff>101600</xdr:colOff>
      <xdr:row>56</xdr:row>
      <xdr:rowOff>134226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125353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2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137325</xdr:rowOff>
    </xdr:from>
    <xdr:to>
      <xdr:col>85</xdr:col>
      <xdr:colOff>177800</xdr:colOff>
      <xdr:row>56</xdr:row>
      <xdr:rowOff>67475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5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115752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4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161519</xdr:rowOff>
    </xdr:from>
    <xdr:to>
      <xdr:col>81</xdr:col>
      <xdr:colOff>101600</xdr:colOff>
      <xdr:row>57</xdr:row>
      <xdr:rowOff>91669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82796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5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49390</xdr:rowOff>
    </xdr:from>
    <xdr:to>
      <xdr:col>76</xdr:col>
      <xdr:colOff>165100</xdr:colOff>
      <xdr:row>55</xdr:row>
      <xdr:rowOff>150990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47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142117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57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144297</xdr:rowOff>
    </xdr:from>
    <xdr:to>
      <xdr:col>72</xdr:col>
      <xdr:colOff>38100</xdr:colOff>
      <xdr:row>53</xdr:row>
      <xdr:rowOff>74447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05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90974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883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71831</xdr:rowOff>
    </xdr:from>
    <xdr:to>
      <xdr:col>67</xdr:col>
      <xdr:colOff>101600</xdr:colOff>
      <xdr:row>54</xdr:row>
      <xdr:rowOff>1981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15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18508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893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51506</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53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169633</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2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51506</xdr:rowOff>
    </xdr:from>
    <xdr:to>
      <xdr:col>86</xdr:col>
      <xdr:colOff>25400</xdr:colOff>
      <xdr:row>70</xdr:row>
      <xdr:rowOff>51506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5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86528</xdr:rowOff>
    </xdr:from>
    <xdr:to>
      <xdr:col>85</xdr:col>
      <xdr:colOff>127000</xdr:colOff>
      <xdr:row>78</xdr:row>
      <xdr:rowOff>128636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59628"/>
          <a:ext cx="838200" cy="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126773</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156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103896</xdr:rowOff>
    </xdr:from>
    <xdr:to>
      <xdr:col>85</xdr:col>
      <xdr:colOff>177800</xdr:colOff>
      <xdr:row>78</xdr:row>
      <xdr:rowOff>34046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140615</xdr:rowOff>
    </xdr:from>
    <xdr:to>
      <xdr:col>81</xdr:col>
      <xdr:colOff>50800</xdr:colOff>
      <xdr:row>78</xdr:row>
      <xdr:rowOff>86528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342265"/>
          <a:ext cx="889000" cy="1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83733</xdr:rowOff>
    </xdr:from>
    <xdr:to>
      <xdr:col>81</xdr:col>
      <xdr:colOff>101600</xdr:colOff>
      <xdr:row>78</xdr:row>
      <xdr:rowOff>13883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30410</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143221</xdr:rowOff>
    </xdr:from>
    <xdr:to>
      <xdr:col>76</xdr:col>
      <xdr:colOff>114300</xdr:colOff>
      <xdr:row>77</xdr:row>
      <xdr:rowOff>140615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173421"/>
          <a:ext cx="889000" cy="16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47935</xdr:rowOff>
    </xdr:from>
    <xdr:to>
      <xdr:col>76</xdr:col>
      <xdr:colOff>165100</xdr:colOff>
      <xdr:row>77</xdr:row>
      <xdr:rowOff>149535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2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166062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100426</xdr:rowOff>
    </xdr:from>
    <xdr:to>
      <xdr:col>71</xdr:col>
      <xdr:colOff>177800</xdr:colOff>
      <xdr:row>76</xdr:row>
      <xdr:rowOff>143221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959176"/>
          <a:ext cx="889000" cy="21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108148</xdr:rowOff>
    </xdr:from>
    <xdr:to>
      <xdr:col>72</xdr:col>
      <xdr:colOff>38100</xdr:colOff>
      <xdr:row>78</xdr:row>
      <xdr:rowOff>38298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0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29425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0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132014</xdr:rowOff>
    </xdr:from>
    <xdr:to>
      <xdr:col>67</xdr:col>
      <xdr:colOff>101600</xdr:colOff>
      <xdr:row>78</xdr:row>
      <xdr:rowOff>62164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53291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2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77836</xdr:rowOff>
    </xdr:from>
    <xdr:to>
      <xdr:col>85</xdr:col>
      <xdr:colOff>177800</xdr:colOff>
      <xdr:row>79</xdr:row>
      <xdr:rowOff>7986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5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164213</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65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35728</xdr:rowOff>
    </xdr:from>
    <xdr:to>
      <xdr:col>81</xdr:col>
      <xdr:colOff>101600</xdr:colOff>
      <xdr:row>78</xdr:row>
      <xdr:rowOff>137328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128455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89815</xdr:rowOff>
    </xdr:from>
    <xdr:to>
      <xdr:col>76</xdr:col>
      <xdr:colOff>165100</xdr:colOff>
      <xdr:row>78</xdr:row>
      <xdr:rowOff>19965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2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11092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8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92421</xdr:rowOff>
    </xdr:from>
    <xdr:to>
      <xdr:col>72</xdr:col>
      <xdr:colOff>38100</xdr:colOff>
      <xdr:row>77</xdr:row>
      <xdr:rowOff>22571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1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39098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28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49626</xdr:rowOff>
    </xdr:from>
    <xdr:to>
      <xdr:col>67</xdr:col>
      <xdr:colOff>101600</xdr:colOff>
      <xdr:row>75</xdr:row>
      <xdr:rowOff>151226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9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167753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68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76415</xdr:rowOff>
    </xdr:from>
    <xdr:to>
      <xdr:col>85</xdr:col>
      <xdr:colOff>126364</xdr:colOff>
      <xdr:row>98</xdr:row>
      <xdr:rowOff>50394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78365"/>
          <a:ext cx="1269" cy="117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54221</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50394</xdr:rowOff>
    </xdr:from>
    <xdr:to>
      <xdr:col>86</xdr:col>
      <xdr:colOff>25400</xdr:colOff>
      <xdr:row>98</xdr:row>
      <xdr:rowOff>50394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23092</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76415</xdr:rowOff>
    </xdr:from>
    <xdr:to>
      <xdr:col>86</xdr:col>
      <xdr:colOff>25400</xdr:colOff>
      <xdr:row>91</xdr:row>
      <xdr:rowOff>76415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41497</xdr:rowOff>
    </xdr:from>
    <xdr:to>
      <xdr:col>85</xdr:col>
      <xdr:colOff>127000</xdr:colOff>
      <xdr:row>91</xdr:row>
      <xdr:rowOff>76415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5643447"/>
          <a:ext cx="838200" cy="3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139107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55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160680</xdr:rowOff>
    </xdr:from>
    <xdr:to>
      <xdr:col>85</xdr:col>
      <xdr:colOff>177800</xdr:colOff>
      <xdr:row>95</xdr:row>
      <xdr:rowOff>90830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37667</xdr:rowOff>
    </xdr:from>
    <xdr:to>
      <xdr:col>81</xdr:col>
      <xdr:colOff>50800</xdr:colOff>
      <xdr:row>91</xdr:row>
      <xdr:rowOff>41497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5639617"/>
          <a:ext cx="8890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143935</xdr:rowOff>
    </xdr:from>
    <xdr:to>
      <xdr:col>81</xdr:col>
      <xdr:colOff>101600</xdr:colOff>
      <xdr:row>95</xdr:row>
      <xdr:rowOff>74085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65212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15094</xdr:rowOff>
    </xdr:from>
    <xdr:to>
      <xdr:col>76</xdr:col>
      <xdr:colOff>114300</xdr:colOff>
      <xdr:row>91</xdr:row>
      <xdr:rowOff>37667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5617044"/>
          <a:ext cx="889000" cy="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169044</xdr:rowOff>
    </xdr:from>
    <xdr:to>
      <xdr:col>76</xdr:col>
      <xdr:colOff>165100</xdr:colOff>
      <xdr:row>95</xdr:row>
      <xdr:rowOff>99194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90321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3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15094</xdr:rowOff>
    </xdr:from>
    <xdr:to>
      <xdr:col>71</xdr:col>
      <xdr:colOff>177800</xdr:colOff>
      <xdr:row>91</xdr:row>
      <xdr:rowOff>25285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5617044"/>
          <a:ext cx="889000" cy="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148603</xdr:rowOff>
    </xdr:from>
    <xdr:to>
      <xdr:col>72</xdr:col>
      <xdr:colOff>38100</xdr:colOff>
      <xdr:row>95</xdr:row>
      <xdr:rowOff>78753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69880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159880</xdr:rowOff>
    </xdr:from>
    <xdr:to>
      <xdr:col>67</xdr:col>
      <xdr:colOff>101600</xdr:colOff>
      <xdr:row>95</xdr:row>
      <xdr:rowOff>90030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81157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25615</xdr:rowOff>
    </xdr:from>
    <xdr:to>
      <xdr:col>85</xdr:col>
      <xdr:colOff>177800</xdr:colOff>
      <xdr:row>91</xdr:row>
      <xdr:rowOff>127215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6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150092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58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162147</xdr:rowOff>
    </xdr:from>
    <xdr:to>
      <xdr:col>81</xdr:col>
      <xdr:colOff>101600</xdr:colOff>
      <xdr:row>91</xdr:row>
      <xdr:rowOff>92297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5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108824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36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158317</xdr:rowOff>
    </xdr:from>
    <xdr:to>
      <xdr:col>76</xdr:col>
      <xdr:colOff>165100</xdr:colOff>
      <xdr:row>91</xdr:row>
      <xdr:rowOff>88467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5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104994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3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135744</xdr:rowOff>
    </xdr:from>
    <xdr:to>
      <xdr:col>72</xdr:col>
      <xdr:colOff>38100</xdr:colOff>
      <xdr:row>91</xdr:row>
      <xdr:rowOff>65894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56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82421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3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145935</xdr:rowOff>
    </xdr:from>
    <xdr:to>
      <xdr:col>67</xdr:col>
      <xdr:colOff>101600</xdr:colOff>
      <xdr:row>91</xdr:row>
      <xdr:rowOff>76085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55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92612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535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491226"/>
          <a:ext cx="1269"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122953</xdr:rowOff>
    </xdr:from>
    <xdr:ext cx="378565"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66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4826</xdr:rowOff>
    </xdr:from>
    <xdr:to>
      <xdr:col>116</xdr:col>
      <xdr:colOff>152400</xdr:colOff>
      <xdr:row>32</xdr:row>
      <xdr:rowOff>4826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49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16256</xdr:rowOff>
    </xdr:from>
    <xdr:to>
      <xdr:col>116</xdr:col>
      <xdr:colOff>63500</xdr:colOff>
      <xdr:row>35</xdr:row>
      <xdr:rowOff>9398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5674106"/>
          <a:ext cx="838200" cy="3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117619</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61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16256</xdr:rowOff>
    </xdr:from>
    <xdr:to>
      <xdr:col>111</xdr:col>
      <xdr:colOff>177800</xdr:colOff>
      <xdr:row>33</xdr:row>
      <xdr:rowOff>125984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0434300" y="567410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118618</xdr:rowOff>
    </xdr:from>
    <xdr:to>
      <xdr:col>112</xdr:col>
      <xdr:colOff>38100</xdr:colOff>
      <xdr:row>38</xdr:row>
      <xdr:rowOff>48768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39895</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55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96266</xdr:rowOff>
    </xdr:from>
    <xdr:to>
      <xdr:col>107</xdr:col>
      <xdr:colOff>50800</xdr:colOff>
      <xdr:row>33</xdr:row>
      <xdr:rowOff>125984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575411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34036</xdr:rowOff>
    </xdr:from>
    <xdr:to>
      <xdr:col>107</xdr:col>
      <xdr:colOff>101600</xdr:colOff>
      <xdr:row>36</xdr:row>
      <xdr:rowOff>135636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126763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98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119126</xdr:rowOff>
    </xdr:from>
    <xdr:to>
      <xdr:col>102</xdr:col>
      <xdr:colOff>114300</xdr:colOff>
      <xdr:row>33</xdr:row>
      <xdr:rowOff>96266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5605526"/>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88900</xdr:rowOff>
    </xdr:from>
    <xdr:to>
      <xdr:col>102</xdr:col>
      <xdr:colOff>165100</xdr:colOff>
      <xdr:row>32</xdr:row>
      <xdr:rowOff>19050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30</xdr:row>
      <xdr:rowOff>35577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101617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99333" y="6616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130048</xdr:rowOff>
    </xdr:from>
    <xdr:to>
      <xdr:col>116</xdr:col>
      <xdr:colOff>114300</xdr:colOff>
      <xdr:row>35</xdr:row>
      <xdr:rowOff>60198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152925</xdr:rowOff>
    </xdr:from>
    <xdr:ext cx="378565"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58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136906</xdr:rowOff>
    </xdr:from>
    <xdr:to>
      <xdr:col>112</xdr:col>
      <xdr:colOff>38100</xdr:colOff>
      <xdr:row>33</xdr:row>
      <xdr:rowOff>67056</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31</xdr:row>
      <xdr:rowOff>83583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539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75184</xdr:rowOff>
    </xdr:from>
    <xdr:to>
      <xdr:col>107</xdr:col>
      <xdr:colOff>101600</xdr:colOff>
      <xdr:row>34</xdr:row>
      <xdr:rowOff>5334</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57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32</xdr:row>
      <xdr:rowOff>21861</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5017" y="5508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45466</xdr:rowOff>
    </xdr:from>
    <xdr:to>
      <xdr:col>102</xdr:col>
      <xdr:colOff>165100</xdr:colOff>
      <xdr:row>33</xdr:row>
      <xdr:rowOff>147066</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57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138193</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5796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68326</xdr:rowOff>
    </xdr:from>
    <xdr:to>
      <xdr:col>98</xdr:col>
      <xdr:colOff>38100</xdr:colOff>
      <xdr:row>32</xdr:row>
      <xdr:rowOff>169926</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55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31</xdr:row>
      <xdr:rowOff>15003</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532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多くの費目で類似団体平均値より高い数値となっているが、これは平成</a:t>
          </a:r>
          <a:r>
            <a:rPr kumimoji="1" lang="en-US" altLang="ja-JP" sz="1150">
              <a:latin typeface="ＭＳ Ｐゴシック" panose="020B0600070205080204" pitchFamily="50" charset="-128"/>
              <a:ea typeface="ＭＳ Ｐゴシック" panose="020B0600070205080204" pitchFamily="50" charset="-128"/>
            </a:rPr>
            <a:t>17</a:t>
          </a:r>
          <a:r>
            <a:rPr kumimoji="1" lang="ja-JP" altLang="en-US" sz="1150">
              <a:latin typeface="ＭＳ Ｐゴシック" panose="020B0600070205080204" pitchFamily="50" charset="-128"/>
              <a:ea typeface="ＭＳ Ｐゴシック" panose="020B0600070205080204" pitchFamily="50" charset="-128"/>
            </a:rPr>
            <a:t>年</a:t>
          </a:r>
          <a:r>
            <a:rPr kumimoji="1" lang="en-US" altLang="ja-JP" sz="1150">
              <a:latin typeface="ＭＳ Ｐゴシック" panose="020B0600070205080204" pitchFamily="50" charset="-128"/>
              <a:ea typeface="ＭＳ Ｐゴシック" panose="020B0600070205080204" pitchFamily="50" charset="-128"/>
            </a:rPr>
            <a:t>1</a:t>
          </a:r>
          <a:r>
            <a:rPr kumimoji="1" lang="ja-JP" altLang="en-US" sz="1150">
              <a:latin typeface="ＭＳ Ｐゴシック" panose="020B0600070205080204" pitchFamily="50" charset="-128"/>
              <a:ea typeface="ＭＳ Ｐゴシック" panose="020B0600070205080204" pitchFamily="50" charset="-128"/>
            </a:rPr>
            <a:t>月の広域合併により、島しょ部という特殊な地理的特性を含んだ行政区域が存在することや深刻な人口減少に直面していることが主な要因である。</a:t>
          </a:r>
        </a:p>
        <a:p>
          <a:r>
            <a:rPr kumimoji="1" lang="ja-JP" altLang="en-US" sz="1150">
              <a:latin typeface="ＭＳ Ｐゴシック" panose="020B0600070205080204" pitchFamily="50" charset="-128"/>
              <a:ea typeface="ＭＳ Ｐゴシック" panose="020B0600070205080204" pitchFamily="50" charset="-128"/>
            </a:rPr>
            <a:t>　衛生費においても、ワクチン予防接種費用や水道事業会計出資金の減少等により、類似団体平均を下回っている。</a:t>
          </a:r>
        </a:p>
        <a:p>
          <a:r>
            <a:rPr kumimoji="1" lang="ja-JP" altLang="en-US" sz="1150">
              <a:latin typeface="ＭＳ Ｐゴシック" panose="020B0600070205080204" pitchFamily="50" charset="-128"/>
              <a:ea typeface="ＭＳ Ｐゴシック" panose="020B0600070205080204" pitchFamily="50" charset="-128"/>
            </a:rPr>
            <a:t>　商工費は、前年度における飲食店営業時間短縮要請協力事業や感染症対策事業者応援事業費が皆減したことで大きく減少しているが、類似団体平均を上回っている。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土木費は、令和３年度に団地建替事業が完了したことなどの影響で大きく減少しているが、類似団体平均を上回っている。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教育費は、民間スポーツ施設建設費への補助事業が皆増したことなどにより増加したが、令和２年度決算から類似団体平均を下回っている。</a:t>
          </a:r>
        </a:p>
        <a:p>
          <a:r>
            <a:rPr kumimoji="1" lang="ja-JP" altLang="en-US" sz="1150">
              <a:latin typeface="ＭＳ Ｐゴシック" panose="020B0600070205080204" pitchFamily="50" charset="-128"/>
              <a:ea typeface="ＭＳ Ｐゴシック" panose="020B0600070205080204" pitchFamily="50" charset="-128"/>
            </a:rPr>
            <a:t>　公債費は、合併に伴う施設統廃合や国体関連施設の整備、大型事業を集中して実施したことから、前年度より</a:t>
          </a:r>
          <a:r>
            <a:rPr kumimoji="1" lang="en-US" altLang="ja-JP" sz="1150">
              <a:latin typeface="ＭＳ Ｐゴシック" panose="020B0600070205080204" pitchFamily="50" charset="-128"/>
              <a:ea typeface="ＭＳ Ｐゴシック" panose="020B0600070205080204" pitchFamily="50" charset="-128"/>
            </a:rPr>
            <a:t>416,810</a:t>
          </a:r>
          <a:r>
            <a:rPr kumimoji="1" lang="ja-JP" altLang="en-US" sz="1150">
              <a:latin typeface="ＭＳ Ｐゴシック" panose="020B0600070205080204" pitchFamily="50" charset="-128"/>
              <a:ea typeface="ＭＳ Ｐゴシック" panose="020B0600070205080204" pitchFamily="50" charset="-128"/>
            </a:rPr>
            <a:t>千円減少したものの高い水準で推移している。ゴミ処理施設に係る地方債の償還期間を見直すなど、公債費負担の平準化に努めているが、今後しばらくは高い状態が続くと見込んでいる。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令和４年度は、実質収支額が減少したため実質収支比率も</a:t>
          </a:r>
          <a:r>
            <a:rPr kumimoji="1" lang="en-US" altLang="ja-JP" sz="1200">
              <a:solidFill>
                <a:sysClr val="windowText" lastClr="000000"/>
              </a:solidFill>
              <a:latin typeface="ＭＳ ゴシック" pitchFamily="49" charset="-128"/>
              <a:ea typeface="ＭＳ ゴシック" pitchFamily="49" charset="-128"/>
            </a:rPr>
            <a:t>2.1</a:t>
          </a:r>
          <a:r>
            <a:rPr kumimoji="1" lang="ja-JP" altLang="en-US" sz="1200">
              <a:solidFill>
                <a:sysClr val="windowText" lastClr="000000"/>
              </a:solidFill>
              <a:latin typeface="ＭＳ ゴシック" pitchFamily="49" charset="-128"/>
              <a:ea typeface="ＭＳ ゴシック" pitchFamily="49" charset="-128"/>
            </a:rPr>
            <a:t>ポイント減少となった。また、財政調整基金は積立のみを行った結果、</a:t>
          </a:r>
          <a:r>
            <a:rPr kumimoji="1" lang="en-US" altLang="ja-JP" sz="1200">
              <a:solidFill>
                <a:sysClr val="windowText" lastClr="000000"/>
              </a:solidFill>
              <a:latin typeface="ＭＳ ゴシック" pitchFamily="49" charset="-128"/>
              <a:ea typeface="ＭＳ ゴシック" pitchFamily="49" charset="-128"/>
            </a:rPr>
            <a:t>2.74</a:t>
          </a:r>
          <a:r>
            <a:rPr kumimoji="1" lang="ja-JP" altLang="en-US" sz="1200">
              <a:solidFill>
                <a:sysClr val="windowText" lastClr="000000"/>
              </a:solidFill>
              <a:latin typeface="ＭＳ ゴシック" pitchFamily="49" charset="-128"/>
              <a:ea typeface="ＭＳ ゴシック" pitchFamily="49" charset="-128"/>
            </a:rPr>
            <a:t>ポイント上昇した。実質単年度収支は黒字となった。平成</a:t>
          </a:r>
          <a:r>
            <a:rPr kumimoji="1" lang="en-US" altLang="ja-JP" sz="1200">
              <a:solidFill>
                <a:sysClr val="windowText" lastClr="000000"/>
              </a:solidFill>
              <a:latin typeface="ＭＳ ゴシック" pitchFamily="49" charset="-128"/>
              <a:ea typeface="ＭＳ ゴシック" pitchFamily="49" charset="-128"/>
            </a:rPr>
            <a:t>17</a:t>
          </a:r>
          <a:r>
            <a:rPr kumimoji="1" lang="ja-JP" altLang="en-US" sz="1200">
              <a:solidFill>
                <a:sysClr val="windowText" lastClr="000000"/>
              </a:solidFill>
              <a:latin typeface="ＭＳ ゴシック" pitchFamily="49" charset="-128"/>
              <a:ea typeface="ＭＳ ゴシック" pitchFamily="49" charset="-128"/>
            </a:rPr>
            <a:t>年</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月の広域合併以降、合併算定替終了を見越し積立ててきたためやや高い</a:t>
          </a:r>
          <a:r>
            <a:rPr kumimoji="1" lang="ja-JP" altLang="en-US" sz="1200">
              <a:latin typeface="ＭＳ ゴシック" pitchFamily="49" charset="-128"/>
              <a:ea typeface="ＭＳ ゴシック" pitchFamily="49" charset="-128"/>
            </a:rPr>
            <a:t>数値となっている。今後も、景気による市税減収や自然災害など、不測の事態による、厳しい財政運営を強いられる可能性があるが、財政収支の均衡を図る努力を継続し、健全な財政運営に努めたい。</a:t>
          </a:r>
        </a:p>
        <a:p>
          <a:endParaRPr kumimoji="1" lang="ja-JP" altLang="en-US"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令和４年度決算においても、すべての会計で実質収支が黒字となっている。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また、標準財政規模に対する実質収支額の割合は、前年度２４．５２％から２．８６ポイント上昇し、２７．３８％となっている。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額の割合が上昇した主な理由としては、県営今治地区工業用水道事業を市営として事業継承したことに伴い、工業用水道事業会計の実質収支額が増加したことなどから、実質収支額及び資金剰余額の合計が前年度から１，３８９百万円増加したことによ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0" zoomScaleNormal="6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80" t="s">
        <v>82</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81"/>
      <c r="DK1" s="181"/>
      <c r="DL1" s="181"/>
      <c r="DM1" s="181"/>
      <c r="DN1" s="181"/>
      <c r="DO1" s="181"/>
    </row>
    <row r="2" spans="1:119" ht="24.75" thickBot="1" x14ac:dyDescent="0.2">
      <c r="B2" s="182" t="s">
        <v>83</v>
      </c>
      <c r="C2" s="182"/>
      <c r="D2" s="183"/>
    </row>
    <row r="3" spans="1:119" ht="18.75" customHeight="1" thickBot="1" x14ac:dyDescent="0.2">
      <c r="A3" s="181"/>
      <c r="B3" s="381" t="s">
        <v>84</v>
      </c>
      <c r="C3" s="382"/>
      <c r="D3" s="382"/>
      <c r="E3" s="383"/>
      <c r="F3" s="383"/>
      <c r="G3" s="383"/>
      <c r="H3" s="383"/>
      <c r="I3" s="383"/>
      <c r="J3" s="383"/>
      <c r="K3" s="383"/>
      <c r="L3" s="383" t="s">
        <v>85</v>
      </c>
      <c r="M3" s="383"/>
      <c r="N3" s="383"/>
      <c r="O3" s="383"/>
      <c r="P3" s="383"/>
      <c r="Q3" s="383"/>
      <c r="R3" s="390"/>
      <c r="S3" s="390"/>
      <c r="T3" s="390"/>
      <c r="U3" s="390"/>
      <c r="V3" s="391"/>
      <c r="W3" s="365" t="s">
        <v>86</v>
      </c>
      <c r="X3" s="366"/>
      <c r="Y3" s="366"/>
      <c r="Z3" s="366"/>
      <c r="AA3" s="366"/>
      <c r="AB3" s="382"/>
      <c r="AC3" s="390" t="s">
        <v>87</v>
      </c>
      <c r="AD3" s="366"/>
      <c r="AE3" s="366"/>
      <c r="AF3" s="366"/>
      <c r="AG3" s="366"/>
      <c r="AH3" s="366"/>
      <c r="AI3" s="366"/>
      <c r="AJ3" s="366"/>
      <c r="AK3" s="366"/>
      <c r="AL3" s="367"/>
      <c r="AM3" s="365" t="s">
        <v>88</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89</v>
      </c>
      <c r="BO3" s="366"/>
      <c r="BP3" s="366"/>
      <c r="BQ3" s="366"/>
      <c r="BR3" s="366"/>
      <c r="BS3" s="366"/>
      <c r="BT3" s="366"/>
      <c r="BU3" s="367"/>
      <c r="BV3" s="365" t="s">
        <v>90</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91</v>
      </c>
      <c r="CU3" s="366"/>
      <c r="CV3" s="366"/>
      <c r="CW3" s="366"/>
      <c r="CX3" s="366"/>
      <c r="CY3" s="366"/>
      <c r="CZ3" s="366"/>
      <c r="DA3" s="367"/>
      <c r="DB3" s="365" t="s">
        <v>92</v>
      </c>
      <c r="DC3" s="366"/>
      <c r="DD3" s="366"/>
      <c r="DE3" s="366"/>
      <c r="DF3" s="366"/>
      <c r="DG3" s="366"/>
      <c r="DH3" s="366"/>
      <c r="DI3" s="367"/>
    </row>
    <row r="4" spans="1:119" ht="18.75" customHeight="1" x14ac:dyDescent="0.15">
      <c r="A4" s="181"/>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93</v>
      </c>
      <c r="AZ4" s="369"/>
      <c r="BA4" s="369"/>
      <c r="BB4" s="369"/>
      <c r="BC4" s="369"/>
      <c r="BD4" s="369"/>
      <c r="BE4" s="369"/>
      <c r="BF4" s="369"/>
      <c r="BG4" s="369"/>
      <c r="BH4" s="369"/>
      <c r="BI4" s="369"/>
      <c r="BJ4" s="369"/>
      <c r="BK4" s="369"/>
      <c r="BL4" s="369"/>
      <c r="BM4" s="370"/>
      <c r="BN4" s="371">
        <v>82705586</v>
      </c>
      <c r="BO4" s="372"/>
      <c r="BP4" s="372"/>
      <c r="BQ4" s="372"/>
      <c r="BR4" s="372"/>
      <c r="BS4" s="372"/>
      <c r="BT4" s="372"/>
      <c r="BU4" s="373"/>
      <c r="BV4" s="371">
        <v>85821615</v>
      </c>
      <c r="BW4" s="372"/>
      <c r="BX4" s="372"/>
      <c r="BY4" s="372"/>
      <c r="BZ4" s="372"/>
      <c r="CA4" s="372"/>
      <c r="CB4" s="372"/>
      <c r="CC4" s="373"/>
      <c r="CD4" s="374" t="s">
        <v>94</v>
      </c>
      <c r="CE4" s="375"/>
      <c r="CF4" s="375"/>
      <c r="CG4" s="375"/>
      <c r="CH4" s="375"/>
      <c r="CI4" s="375"/>
      <c r="CJ4" s="375"/>
      <c r="CK4" s="375"/>
      <c r="CL4" s="375"/>
      <c r="CM4" s="375"/>
      <c r="CN4" s="375"/>
      <c r="CO4" s="375"/>
      <c r="CP4" s="375"/>
      <c r="CQ4" s="375"/>
      <c r="CR4" s="375"/>
      <c r="CS4" s="376"/>
      <c r="CT4" s="377">
        <v>10.199999999999999</v>
      </c>
      <c r="CU4" s="378"/>
      <c r="CV4" s="378"/>
      <c r="CW4" s="378"/>
      <c r="CX4" s="378"/>
      <c r="CY4" s="378"/>
      <c r="CZ4" s="378"/>
      <c r="DA4" s="379"/>
      <c r="DB4" s="377">
        <v>12.3</v>
      </c>
      <c r="DC4" s="378"/>
      <c r="DD4" s="378"/>
      <c r="DE4" s="378"/>
      <c r="DF4" s="378"/>
      <c r="DG4" s="378"/>
      <c r="DH4" s="378"/>
      <c r="DI4" s="379"/>
    </row>
    <row r="5" spans="1:119" ht="18.75" customHeight="1" x14ac:dyDescent="0.15">
      <c r="A5" s="181"/>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95</v>
      </c>
      <c r="AN5" s="438"/>
      <c r="AO5" s="438"/>
      <c r="AP5" s="438"/>
      <c r="AQ5" s="438"/>
      <c r="AR5" s="438"/>
      <c r="AS5" s="438"/>
      <c r="AT5" s="439"/>
      <c r="AU5" s="440" t="s">
        <v>96</v>
      </c>
      <c r="AV5" s="441"/>
      <c r="AW5" s="441"/>
      <c r="AX5" s="441"/>
      <c r="AY5" s="442" t="s">
        <v>97</v>
      </c>
      <c r="AZ5" s="443"/>
      <c r="BA5" s="443"/>
      <c r="BB5" s="443"/>
      <c r="BC5" s="443"/>
      <c r="BD5" s="443"/>
      <c r="BE5" s="443"/>
      <c r="BF5" s="443"/>
      <c r="BG5" s="443"/>
      <c r="BH5" s="443"/>
      <c r="BI5" s="443"/>
      <c r="BJ5" s="443"/>
      <c r="BK5" s="443"/>
      <c r="BL5" s="443"/>
      <c r="BM5" s="444"/>
      <c r="BN5" s="408">
        <v>77619506</v>
      </c>
      <c r="BO5" s="409"/>
      <c r="BP5" s="409"/>
      <c r="BQ5" s="409"/>
      <c r="BR5" s="409"/>
      <c r="BS5" s="409"/>
      <c r="BT5" s="409"/>
      <c r="BU5" s="410"/>
      <c r="BV5" s="408">
        <v>79896349</v>
      </c>
      <c r="BW5" s="409"/>
      <c r="BX5" s="409"/>
      <c r="BY5" s="409"/>
      <c r="BZ5" s="409"/>
      <c r="CA5" s="409"/>
      <c r="CB5" s="409"/>
      <c r="CC5" s="410"/>
      <c r="CD5" s="411" t="s">
        <v>98</v>
      </c>
      <c r="CE5" s="412"/>
      <c r="CF5" s="412"/>
      <c r="CG5" s="412"/>
      <c r="CH5" s="412"/>
      <c r="CI5" s="412"/>
      <c r="CJ5" s="412"/>
      <c r="CK5" s="412"/>
      <c r="CL5" s="412"/>
      <c r="CM5" s="412"/>
      <c r="CN5" s="412"/>
      <c r="CO5" s="412"/>
      <c r="CP5" s="412"/>
      <c r="CQ5" s="412"/>
      <c r="CR5" s="412"/>
      <c r="CS5" s="413"/>
      <c r="CT5" s="405">
        <v>92.5</v>
      </c>
      <c r="CU5" s="406"/>
      <c r="CV5" s="406"/>
      <c r="CW5" s="406"/>
      <c r="CX5" s="406"/>
      <c r="CY5" s="406"/>
      <c r="CZ5" s="406"/>
      <c r="DA5" s="407"/>
      <c r="DB5" s="405">
        <v>91.2</v>
      </c>
      <c r="DC5" s="406"/>
      <c r="DD5" s="406"/>
      <c r="DE5" s="406"/>
      <c r="DF5" s="406"/>
      <c r="DG5" s="406"/>
      <c r="DH5" s="406"/>
      <c r="DI5" s="407"/>
    </row>
    <row r="6" spans="1:119" ht="18.75" customHeight="1" x14ac:dyDescent="0.15">
      <c r="A6" s="181"/>
      <c r="B6" s="414" t="s">
        <v>99</v>
      </c>
      <c r="C6" s="415"/>
      <c r="D6" s="415"/>
      <c r="E6" s="416"/>
      <c r="F6" s="416"/>
      <c r="G6" s="416"/>
      <c r="H6" s="416"/>
      <c r="I6" s="416"/>
      <c r="J6" s="416"/>
      <c r="K6" s="416"/>
      <c r="L6" s="416" t="s">
        <v>100</v>
      </c>
      <c r="M6" s="416"/>
      <c r="N6" s="416"/>
      <c r="O6" s="416"/>
      <c r="P6" s="416"/>
      <c r="Q6" s="416"/>
      <c r="R6" s="420"/>
      <c r="S6" s="420"/>
      <c r="T6" s="420"/>
      <c r="U6" s="420"/>
      <c r="V6" s="421"/>
      <c r="W6" s="424" t="s">
        <v>101</v>
      </c>
      <c r="X6" s="425"/>
      <c r="Y6" s="425"/>
      <c r="Z6" s="425"/>
      <c r="AA6" s="425"/>
      <c r="AB6" s="415"/>
      <c r="AC6" s="428" t="s">
        <v>102</v>
      </c>
      <c r="AD6" s="429"/>
      <c r="AE6" s="429"/>
      <c r="AF6" s="429"/>
      <c r="AG6" s="429"/>
      <c r="AH6" s="429"/>
      <c r="AI6" s="429"/>
      <c r="AJ6" s="429"/>
      <c r="AK6" s="429"/>
      <c r="AL6" s="430"/>
      <c r="AM6" s="437" t="s">
        <v>103</v>
      </c>
      <c r="AN6" s="438"/>
      <c r="AO6" s="438"/>
      <c r="AP6" s="438"/>
      <c r="AQ6" s="438"/>
      <c r="AR6" s="438"/>
      <c r="AS6" s="438"/>
      <c r="AT6" s="439"/>
      <c r="AU6" s="440" t="s">
        <v>96</v>
      </c>
      <c r="AV6" s="441"/>
      <c r="AW6" s="441"/>
      <c r="AX6" s="441"/>
      <c r="AY6" s="442" t="s">
        <v>104</v>
      </c>
      <c r="AZ6" s="443"/>
      <c r="BA6" s="443"/>
      <c r="BB6" s="443"/>
      <c r="BC6" s="443"/>
      <c r="BD6" s="443"/>
      <c r="BE6" s="443"/>
      <c r="BF6" s="443"/>
      <c r="BG6" s="443"/>
      <c r="BH6" s="443"/>
      <c r="BI6" s="443"/>
      <c r="BJ6" s="443"/>
      <c r="BK6" s="443"/>
      <c r="BL6" s="443"/>
      <c r="BM6" s="444"/>
      <c r="BN6" s="408">
        <v>5086080</v>
      </c>
      <c r="BO6" s="409"/>
      <c r="BP6" s="409"/>
      <c r="BQ6" s="409"/>
      <c r="BR6" s="409"/>
      <c r="BS6" s="409"/>
      <c r="BT6" s="409"/>
      <c r="BU6" s="410"/>
      <c r="BV6" s="408">
        <v>5925266</v>
      </c>
      <c r="BW6" s="409"/>
      <c r="BX6" s="409"/>
      <c r="BY6" s="409"/>
      <c r="BZ6" s="409"/>
      <c r="CA6" s="409"/>
      <c r="CB6" s="409"/>
      <c r="CC6" s="410"/>
      <c r="CD6" s="411" t="s">
        <v>105</v>
      </c>
      <c r="CE6" s="412"/>
      <c r="CF6" s="412"/>
      <c r="CG6" s="412"/>
      <c r="CH6" s="412"/>
      <c r="CI6" s="412"/>
      <c r="CJ6" s="412"/>
      <c r="CK6" s="412"/>
      <c r="CL6" s="412"/>
      <c r="CM6" s="412"/>
      <c r="CN6" s="412"/>
      <c r="CO6" s="412"/>
      <c r="CP6" s="412"/>
      <c r="CQ6" s="412"/>
      <c r="CR6" s="412"/>
      <c r="CS6" s="413"/>
      <c r="CT6" s="445">
        <v>94</v>
      </c>
      <c r="CU6" s="446"/>
      <c r="CV6" s="446"/>
      <c r="CW6" s="446"/>
      <c r="CX6" s="446"/>
      <c r="CY6" s="446"/>
      <c r="CZ6" s="446"/>
      <c r="DA6" s="447"/>
      <c r="DB6" s="445">
        <v>95.2</v>
      </c>
      <c r="DC6" s="446"/>
      <c r="DD6" s="446"/>
      <c r="DE6" s="446"/>
      <c r="DF6" s="446"/>
      <c r="DG6" s="446"/>
      <c r="DH6" s="446"/>
      <c r="DI6" s="447"/>
    </row>
    <row r="7" spans="1:119" ht="18.75" customHeight="1" x14ac:dyDescent="0.15">
      <c r="A7" s="181"/>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106</v>
      </c>
      <c r="AN7" s="438"/>
      <c r="AO7" s="438"/>
      <c r="AP7" s="438"/>
      <c r="AQ7" s="438"/>
      <c r="AR7" s="438"/>
      <c r="AS7" s="438"/>
      <c r="AT7" s="439"/>
      <c r="AU7" s="440" t="s">
        <v>96</v>
      </c>
      <c r="AV7" s="441"/>
      <c r="AW7" s="441"/>
      <c r="AX7" s="441"/>
      <c r="AY7" s="442" t="s">
        <v>107</v>
      </c>
      <c r="AZ7" s="443"/>
      <c r="BA7" s="443"/>
      <c r="BB7" s="443"/>
      <c r="BC7" s="443"/>
      <c r="BD7" s="443"/>
      <c r="BE7" s="443"/>
      <c r="BF7" s="443"/>
      <c r="BG7" s="443"/>
      <c r="BH7" s="443"/>
      <c r="BI7" s="443"/>
      <c r="BJ7" s="443"/>
      <c r="BK7" s="443"/>
      <c r="BL7" s="443"/>
      <c r="BM7" s="444"/>
      <c r="BN7" s="408">
        <v>403396</v>
      </c>
      <c r="BO7" s="409"/>
      <c r="BP7" s="409"/>
      <c r="BQ7" s="409"/>
      <c r="BR7" s="409"/>
      <c r="BS7" s="409"/>
      <c r="BT7" s="409"/>
      <c r="BU7" s="410"/>
      <c r="BV7" s="408">
        <v>321146</v>
      </c>
      <c r="BW7" s="409"/>
      <c r="BX7" s="409"/>
      <c r="BY7" s="409"/>
      <c r="BZ7" s="409"/>
      <c r="CA7" s="409"/>
      <c r="CB7" s="409"/>
      <c r="CC7" s="410"/>
      <c r="CD7" s="411" t="s">
        <v>108</v>
      </c>
      <c r="CE7" s="412"/>
      <c r="CF7" s="412"/>
      <c r="CG7" s="412"/>
      <c r="CH7" s="412"/>
      <c r="CI7" s="412"/>
      <c r="CJ7" s="412"/>
      <c r="CK7" s="412"/>
      <c r="CL7" s="412"/>
      <c r="CM7" s="412"/>
      <c r="CN7" s="412"/>
      <c r="CO7" s="412"/>
      <c r="CP7" s="412"/>
      <c r="CQ7" s="412"/>
      <c r="CR7" s="412"/>
      <c r="CS7" s="413"/>
      <c r="CT7" s="408">
        <v>45865838</v>
      </c>
      <c r="CU7" s="409"/>
      <c r="CV7" s="409"/>
      <c r="CW7" s="409"/>
      <c r="CX7" s="409"/>
      <c r="CY7" s="409"/>
      <c r="CZ7" s="409"/>
      <c r="DA7" s="410"/>
      <c r="DB7" s="408">
        <v>45552439</v>
      </c>
      <c r="DC7" s="409"/>
      <c r="DD7" s="409"/>
      <c r="DE7" s="409"/>
      <c r="DF7" s="409"/>
      <c r="DG7" s="409"/>
      <c r="DH7" s="409"/>
      <c r="DI7" s="410"/>
    </row>
    <row r="8" spans="1:119" ht="18.75" customHeight="1" thickBot="1" x14ac:dyDescent="0.2">
      <c r="A8" s="181"/>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109</v>
      </c>
      <c r="AN8" s="438"/>
      <c r="AO8" s="438"/>
      <c r="AP8" s="438"/>
      <c r="AQ8" s="438"/>
      <c r="AR8" s="438"/>
      <c r="AS8" s="438"/>
      <c r="AT8" s="439"/>
      <c r="AU8" s="440" t="s">
        <v>110</v>
      </c>
      <c r="AV8" s="441"/>
      <c r="AW8" s="441"/>
      <c r="AX8" s="441"/>
      <c r="AY8" s="442" t="s">
        <v>111</v>
      </c>
      <c r="AZ8" s="443"/>
      <c r="BA8" s="443"/>
      <c r="BB8" s="443"/>
      <c r="BC8" s="443"/>
      <c r="BD8" s="443"/>
      <c r="BE8" s="443"/>
      <c r="BF8" s="443"/>
      <c r="BG8" s="443"/>
      <c r="BH8" s="443"/>
      <c r="BI8" s="443"/>
      <c r="BJ8" s="443"/>
      <c r="BK8" s="443"/>
      <c r="BL8" s="443"/>
      <c r="BM8" s="444"/>
      <c r="BN8" s="408">
        <v>4682684</v>
      </c>
      <c r="BO8" s="409"/>
      <c r="BP8" s="409"/>
      <c r="BQ8" s="409"/>
      <c r="BR8" s="409"/>
      <c r="BS8" s="409"/>
      <c r="BT8" s="409"/>
      <c r="BU8" s="410"/>
      <c r="BV8" s="408">
        <v>5604120</v>
      </c>
      <c r="BW8" s="409"/>
      <c r="BX8" s="409"/>
      <c r="BY8" s="409"/>
      <c r="BZ8" s="409"/>
      <c r="CA8" s="409"/>
      <c r="CB8" s="409"/>
      <c r="CC8" s="410"/>
      <c r="CD8" s="411" t="s">
        <v>112</v>
      </c>
      <c r="CE8" s="412"/>
      <c r="CF8" s="412"/>
      <c r="CG8" s="412"/>
      <c r="CH8" s="412"/>
      <c r="CI8" s="412"/>
      <c r="CJ8" s="412"/>
      <c r="CK8" s="412"/>
      <c r="CL8" s="412"/>
      <c r="CM8" s="412"/>
      <c r="CN8" s="412"/>
      <c r="CO8" s="412"/>
      <c r="CP8" s="412"/>
      <c r="CQ8" s="412"/>
      <c r="CR8" s="412"/>
      <c r="CS8" s="413"/>
      <c r="CT8" s="448">
        <v>0.51</v>
      </c>
      <c r="CU8" s="449"/>
      <c r="CV8" s="449"/>
      <c r="CW8" s="449"/>
      <c r="CX8" s="449"/>
      <c r="CY8" s="449"/>
      <c r="CZ8" s="449"/>
      <c r="DA8" s="450"/>
      <c r="DB8" s="448">
        <v>0.52</v>
      </c>
      <c r="DC8" s="449"/>
      <c r="DD8" s="449"/>
      <c r="DE8" s="449"/>
      <c r="DF8" s="449"/>
      <c r="DG8" s="449"/>
      <c r="DH8" s="449"/>
      <c r="DI8" s="450"/>
    </row>
    <row r="9" spans="1:119" ht="18.75" customHeight="1" thickBot="1" x14ac:dyDescent="0.2">
      <c r="A9" s="181"/>
      <c r="B9" s="402" t="s">
        <v>113</v>
      </c>
      <c r="C9" s="403"/>
      <c r="D9" s="403"/>
      <c r="E9" s="403"/>
      <c r="F9" s="403"/>
      <c r="G9" s="403"/>
      <c r="H9" s="403"/>
      <c r="I9" s="403"/>
      <c r="J9" s="403"/>
      <c r="K9" s="451"/>
      <c r="L9" s="452" t="s">
        <v>114</v>
      </c>
      <c r="M9" s="453"/>
      <c r="N9" s="453"/>
      <c r="O9" s="453"/>
      <c r="P9" s="453"/>
      <c r="Q9" s="454"/>
      <c r="R9" s="455">
        <v>151672</v>
      </c>
      <c r="S9" s="456"/>
      <c r="T9" s="456"/>
      <c r="U9" s="456"/>
      <c r="V9" s="457"/>
      <c r="W9" s="365" t="s">
        <v>115</v>
      </c>
      <c r="X9" s="366"/>
      <c r="Y9" s="366"/>
      <c r="Z9" s="366"/>
      <c r="AA9" s="366"/>
      <c r="AB9" s="366"/>
      <c r="AC9" s="366"/>
      <c r="AD9" s="366"/>
      <c r="AE9" s="366"/>
      <c r="AF9" s="366"/>
      <c r="AG9" s="366"/>
      <c r="AH9" s="366"/>
      <c r="AI9" s="366"/>
      <c r="AJ9" s="366"/>
      <c r="AK9" s="366"/>
      <c r="AL9" s="367"/>
      <c r="AM9" s="437" t="s">
        <v>116</v>
      </c>
      <c r="AN9" s="438"/>
      <c r="AO9" s="438"/>
      <c r="AP9" s="438"/>
      <c r="AQ9" s="438"/>
      <c r="AR9" s="438"/>
      <c r="AS9" s="438"/>
      <c r="AT9" s="439"/>
      <c r="AU9" s="440" t="s">
        <v>117</v>
      </c>
      <c r="AV9" s="441"/>
      <c r="AW9" s="441"/>
      <c r="AX9" s="441"/>
      <c r="AY9" s="442" t="s">
        <v>118</v>
      </c>
      <c r="AZ9" s="443"/>
      <c r="BA9" s="443"/>
      <c r="BB9" s="443"/>
      <c r="BC9" s="443"/>
      <c r="BD9" s="443"/>
      <c r="BE9" s="443"/>
      <c r="BF9" s="443"/>
      <c r="BG9" s="443"/>
      <c r="BH9" s="443"/>
      <c r="BI9" s="443"/>
      <c r="BJ9" s="443"/>
      <c r="BK9" s="443"/>
      <c r="BL9" s="443"/>
      <c r="BM9" s="444"/>
      <c r="BN9" s="408">
        <v>-921436</v>
      </c>
      <c r="BO9" s="409"/>
      <c r="BP9" s="409"/>
      <c r="BQ9" s="409"/>
      <c r="BR9" s="409"/>
      <c r="BS9" s="409"/>
      <c r="BT9" s="409"/>
      <c r="BU9" s="410"/>
      <c r="BV9" s="408">
        <v>1608500</v>
      </c>
      <c r="BW9" s="409"/>
      <c r="BX9" s="409"/>
      <c r="BY9" s="409"/>
      <c r="BZ9" s="409"/>
      <c r="CA9" s="409"/>
      <c r="CB9" s="409"/>
      <c r="CC9" s="410"/>
      <c r="CD9" s="411" t="s">
        <v>119</v>
      </c>
      <c r="CE9" s="412"/>
      <c r="CF9" s="412"/>
      <c r="CG9" s="412"/>
      <c r="CH9" s="412"/>
      <c r="CI9" s="412"/>
      <c r="CJ9" s="412"/>
      <c r="CK9" s="412"/>
      <c r="CL9" s="412"/>
      <c r="CM9" s="412"/>
      <c r="CN9" s="412"/>
      <c r="CO9" s="412"/>
      <c r="CP9" s="412"/>
      <c r="CQ9" s="412"/>
      <c r="CR9" s="412"/>
      <c r="CS9" s="413"/>
      <c r="CT9" s="405">
        <v>18</v>
      </c>
      <c r="CU9" s="406"/>
      <c r="CV9" s="406"/>
      <c r="CW9" s="406"/>
      <c r="CX9" s="406"/>
      <c r="CY9" s="406"/>
      <c r="CZ9" s="406"/>
      <c r="DA9" s="407"/>
      <c r="DB9" s="405">
        <v>19.100000000000001</v>
      </c>
      <c r="DC9" s="406"/>
      <c r="DD9" s="406"/>
      <c r="DE9" s="406"/>
      <c r="DF9" s="406"/>
      <c r="DG9" s="406"/>
      <c r="DH9" s="406"/>
      <c r="DI9" s="407"/>
    </row>
    <row r="10" spans="1:119" ht="18.75" customHeight="1" thickBot="1" x14ac:dyDescent="0.2">
      <c r="A10" s="181"/>
      <c r="B10" s="402"/>
      <c r="C10" s="403"/>
      <c r="D10" s="403"/>
      <c r="E10" s="403"/>
      <c r="F10" s="403"/>
      <c r="G10" s="403"/>
      <c r="H10" s="403"/>
      <c r="I10" s="403"/>
      <c r="J10" s="403"/>
      <c r="K10" s="451"/>
      <c r="L10" s="458" t="s">
        <v>120</v>
      </c>
      <c r="M10" s="438"/>
      <c r="N10" s="438"/>
      <c r="O10" s="438"/>
      <c r="P10" s="438"/>
      <c r="Q10" s="439"/>
      <c r="R10" s="459">
        <v>158114</v>
      </c>
      <c r="S10" s="460"/>
      <c r="T10" s="460"/>
      <c r="U10" s="460"/>
      <c r="V10" s="461"/>
      <c r="W10" s="396"/>
      <c r="X10" s="397"/>
      <c r="Y10" s="397"/>
      <c r="Z10" s="397"/>
      <c r="AA10" s="397"/>
      <c r="AB10" s="397"/>
      <c r="AC10" s="397"/>
      <c r="AD10" s="397"/>
      <c r="AE10" s="397"/>
      <c r="AF10" s="397"/>
      <c r="AG10" s="397"/>
      <c r="AH10" s="397"/>
      <c r="AI10" s="397"/>
      <c r="AJ10" s="397"/>
      <c r="AK10" s="397"/>
      <c r="AL10" s="400"/>
      <c r="AM10" s="437" t="s">
        <v>121</v>
      </c>
      <c r="AN10" s="438"/>
      <c r="AO10" s="438"/>
      <c r="AP10" s="438"/>
      <c r="AQ10" s="438"/>
      <c r="AR10" s="438"/>
      <c r="AS10" s="438"/>
      <c r="AT10" s="439"/>
      <c r="AU10" s="440" t="s">
        <v>122</v>
      </c>
      <c r="AV10" s="441"/>
      <c r="AW10" s="441"/>
      <c r="AX10" s="441"/>
      <c r="AY10" s="442" t="s">
        <v>123</v>
      </c>
      <c r="AZ10" s="443"/>
      <c r="BA10" s="443"/>
      <c r="BB10" s="443"/>
      <c r="BC10" s="443"/>
      <c r="BD10" s="443"/>
      <c r="BE10" s="443"/>
      <c r="BF10" s="443"/>
      <c r="BG10" s="443"/>
      <c r="BH10" s="443"/>
      <c r="BI10" s="443"/>
      <c r="BJ10" s="443"/>
      <c r="BK10" s="443"/>
      <c r="BL10" s="443"/>
      <c r="BM10" s="444"/>
      <c r="BN10" s="408">
        <v>1361538</v>
      </c>
      <c r="BO10" s="409"/>
      <c r="BP10" s="409"/>
      <c r="BQ10" s="409"/>
      <c r="BR10" s="409"/>
      <c r="BS10" s="409"/>
      <c r="BT10" s="409"/>
      <c r="BU10" s="410"/>
      <c r="BV10" s="408">
        <v>1874458</v>
      </c>
      <c r="BW10" s="409"/>
      <c r="BX10" s="409"/>
      <c r="BY10" s="409"/>
      <c r="BZ10" s="409"/>
      <c r="CA10" s="409"/>
      <c r="CB10" s="409"/>
      <c r="CC10" s="410"/>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2"/>
      <c r="C11" s="403"/>
      <c r="D11" s="403"/>
      <c r="E11" s="403"/>
      <c r="F11" s="403"/>
      <c r="G11" s="403"/>
      <c r="H11" s="403"/>
      <c r="I11" s="403"/>
      <c r="J11" s="403"/>
      <c r="K11" s="451"/>
      <c r="L11" s="462" t="s">
        <v>125</v>
      </c>
      <c r="M11" s="463"/>
      <c r="N11" s="463"/>
      <c r="O11" s="463"/>
      <c r="P11" s="463"/>
      <c r="Q11" s="464"/>
      <c r="R11" s="465" t="s">
        <v>126</v>
      </c>
      <c r="S11" s="466"/>
      <c r="T11" s="466"/>
      <c r="U11" s="466"/>
      <c r="V11" s="467"/>
      <c r="W11" s="396"/>
      <c r="X11" s="397"/>
      <c r="Y11" s="397"/>
      <c r="Z11" s="397"/>
      <c r="AA11" s="397"/>
      <c r="AB11" s="397"/>
      <c r="AC11" s="397"/>
      <c r="AD11" s="397"/>
      <c r="AE11" s="397"/>
      <c r="AF11" s="397"/>
      <c r="AG11" s="397"/>
      <c r="AH11" s="397"/>
      <c r="AI11" s="397"/>
      <c r="AJ11" s="397"/>
      <c r="AK11" s="397"/>
      <c r="AL11" s="400"/>
      <c r="AM11" s="437" t="s">
        <v>127</v>
      </c>
      <c r="AN11" s="438"/>
      <c r="AO11" s="438"/>
      <c r="AP11" s="438"/>
      <c r="AQ11" s="438"/>
      <c r="AR11" s="438"/>
      <c r="AS11" s="438"/>
      <c r="AT11" s="439"/>
      <c r="AU11" s="440" t="s">
        <v>128</v>
      </c>
      <c r="AV11" s="441"/>
      <c r="AW11" s="441"/>
      <c r="AX11" s="441"/>
      <c r="AY11" s="442" t="s">
        <v>129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130</v>
      </c>
      <c r="CE11" s="412"/>
      <c r="CF11" s="412"/>
      <c r="CG11" s="412"/>
      <c r="CH11" s="412"/>
      <c r="CI11" s="412"/>
      <c r="CJ11" s="412"/>
      <c r="CK11" s="412"/>
      <c r="CL11" s="412"/>
      <c r="CM11" s="412"/>
      <c r="CN11" s="412"/>
      <c r="CO11" s="412"/>
      <c r="CP11" s="412"/>
      <c r="CQ11" s="412"/>
      <c r="CR11" s="412"/>
      <c r="CS11" s="413"/>
      <c r="CT11" s="448" t="s">
        <v>131</v>
      </c>
      <c r="CU11" s="449"/>
      <c r="CV11" s="449"/>
      <c r="CW11" s="449"/>
      <c r="CX11" s="449"/>
      <c r="CY11" s="449"/>
      <c r="CZ11" s="449"/>
      <c r="DA11" s="450"/>
      <c r="DB11" s="448" t="s">
        <v>132</v>
      </c>
      <c r="DC11" s="449"/>
      <c r="DD11" s="449"/>
      <c r="DE11" s="449"/>
      <c r="DF11" s="449"/>
      <c r="DG11" s="449"/>
      <c r="DH11" s="449"/>
      <c r="DI11" s="450"/>
    </row>
    <row r="12" spans="1:119" ht="18.75" customHeight="1" x14ac:dyDescent="0.15">
      <c r="A12" s="181"/>
      <c r="B12" s="468" t="s">
        <v>133</v>
      </c>
      <c r="C12" s="469"/>
      <c r="D12" s="469"/>
      <c r="E12" s="469"/>
      <c r="F12" s="469"/>
      <c r="G12" s="469"/>
      <c r="H12" s="469"/>
      <c r="I12" s="469"/>
      <c r="J12" s="469"/>
      <c r="K12" s="470"/>
      <c r="L12" s="477" t="s">
        <v>134</v>
      </c>
      <c r="M12" s="478"/>
      <c r="N12" s="478"/>
      <c r="O12" s="478"/>
      <c r="P12" s="478"/>
      <c r="Q12" s="479"/>
      <c r="R12" s="480">
        <v>151608</v>
      </c>
      <c r="S12" s="481"/>
      <c r="T12" s="481"/>
      <c r="U12" s="481"/>
      <c r="V12" s="482"/>
      <c r="W12" s="483" t="s">
        <v>1</v>
      </c>
      <c r="X12" s="441"/>
      <c r="Y12" s="441"/>
      <c r="Z12" s="441"/>
      <c r="AA12" s="441"/>
      <c r="AB12" s="484"/>
      <c r="AC12" s="485" t="s">
        <v>135</v>
      </c>
      <c r="AD12" s="486"/>
      <c r="AE12" s="486"/>
      <c r="AF12" s="486"/>
      <c r="AG12" s="487"/>
      <c r="AH12" s="485" t="s">
        <v>136</v>
      </c>
      <c r="AI12" s="486"/>
      <c r="AJ12" s="486"/>
      <c r="AK12" s="486"/>
      <c r="AL12" s="488"/>
      <c r="AM12" s="437" t="s">
        <v>137</v>
      </c>
      <c r="AN12" s="438"/>
      <c r="AO12" s="438"/>
      <c r="AP12" s="438"/>
      <c r="AQ12" s="438"/>
      <c r="AR12" s="438"/>
      <c r="AS12" s="438"/>
      <c r="AT12" s="439"/>
      <c r="AU12" s="440" t="s">
        <v>96</v>
      </c>
      <c r="AV12" s="441"/>
      <c r="AW12" s="441"/>
      <c r="AX12" s="441"/>
      <c r="AY12" s="442" t="s">
        <v>138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139</v>
      </c>
      <c r="CE12" s="412"/>
      <c r="CF12" s="412"/>
      <c r="CG12" s="412"/>
      <c r="CH12" s="412"/>
      <c r="CI12" s="412"/>
      <c r="CJ12" s="412"/>
      <c r="CK12" s="412"/>
      <c r="CL12" s="412"/>
      <c r="CM12" s="412"/>
      <c r="CN12" s="412"/>
      <c r="CO12" s="412"/>
      <c r="CP12" s="412"/>
      <c r="CQ12" s="412"/>
      <c r="CR12" s="412"/>
      <c r="CS12" s="413"/>
      <c r="CT12" s="448" t="s">
        <v>132</v>
      </c>
      <c r="CU12" s="449"/>
      <c r="CV12" s="449"/>
      <c r="CW12" s="449"/>
      <c r="CX12" s="449"/>
      <c r="CY12" s="449"/>
      <c r="CZ12" s="449"/>
      <c r="DA12" s="450"/>
      <c r="DB12" s="448" t="s">
        <v>140</v>
      </c>
      <c r="DC12" s="449"/>
      <c r="DD12" s="449"/>
      <c r="DE12" s="449"/>
      <c r="DF12" s="449"/>
      <c r="DG12" s="449"/>
      <c r="DH12" s="449"/>
      <c r="DI12" s="450"/>
    </row>
    <row r="13" spans="1:119" ht="18.75" customHeight="1" x14ac:dyDescent="0.15">
      <c r="A13" s="181"/>
      <c r="B13" s="471"/>
      <c r="C13" s="472"/>
      <c r="D13" s="472"/>
      <c r="E13" s="472"/>
      <c r="F13" s="472"/>
      <c r="G13" s="472"/>
      <c r="H13" s="472"/>
      <c r="I13" s="472"/>
      <c r="J13" s="472"/>
      <c r="K13" s="473"/>
      <c r="L13" s="190"/>
      <c r="M13" s="499" t="s">
        <v>141</v>
      </c>
      <c r="N13" s="500"/>
      <c r="O13" s="500"/>
      <c r="P13" s="500"/>
      <c r="Q13" s="501"/>
      <c r="R13" s="492">
        <v>148506</v>
      </c>
      <c r="S13" s="493"/>
      <c r="T13" s="493"/>
      <c r="U13" s="493"/>
      <c r="V13" s="494"/>
      <c r="W13" s="424" t="s">
        <v>142</v>
      </c>
      <c r="X13" s="425"/>
      <c r="Y13" s="425"/>
      <c r="Z13" s="425"/>
      <c r="AA13" s="425"/>
      <c r="AB13" s="415"/>
      <c r="AC13" s="459">
        <v>3631</v>
      </c>
      <c r="AD13" s="460"/>
      <c r="AE13" s="460"/>
      <c r="AF13" s="460"/>
      <c r="AG13" s="502"/>
      <c r="AH13" s="459">
        <v>4132</v>
      </c>
      <c r="AI13" s="460"/>
      <c r="AJ13" s="460"/>
      <c r="AK13" s="460"/>
      <c r="AL13" s="461"/>
      <c r="AM13" s="437" t="s">
        <v>143</v>
      </c>
      <c r="AN13" s="438"/>
      <c r="AO13" s="438"/>
      <c r="AP13" s="438"/>
      <c r="AQ13" s="438"/>
      <c r="AR13" s="438"/>
      <c r="AS13" s="438"/>
      <c r="AT13" s="439"/>
      <c r="AU13" s="440" t="s">
        <v>144</v>
      </c>
      <c r="AV13" s="441"/>
      <c r="AW13" s="441"/>
      <c r="AX13" s="441"/>
      <c r="AY13" s="442" t="s">
        <v>145</v>
      </c>
      <c r="AZ13" s="443"/>
      <c r="BA13" s="443"/>
      <c r="BB13" s="443"/>
      <c r="BC13" s="443"/>
      <c r="BD13" s="443"/>
      <c r="BE13" s="443"/>
      <c r="BF13" s="443"/>
      <c r="BG13" s="443"/>
      <c r="BH13" s="443"/>
      <c r="BI13" s="443"/>
      <c r="BJ13" s="443"/>
      <c r="BK13" s="443"/>
      <c r="BL13" s="443"/>
      <c r="BM13" s="444"/>
      <c r="BN13" s="408">
        <v>440102</v>
      </c>
      <c r="BO13" s="409"/>
      <c r="BP13" s="409"/>
      <c r="BQ13" s="409"/>
      <c r="BR13" s="409"/>
      <c r="BS13" s="409"/>
      <c r="BT13" s="409"/>
      <c r="BU13" s="410"/>
      <c r="BV13" s="408">
        <v>3482958</v>
      </c>
      <c r="BW13" s="409"/>
      <c r="BX13" s="409"/>
      <c r="BY13" s="409"/>
      <c r="BZ13" s="409"/>
      <c r="CA13" s="409"/>
      <c r="CB13" s="409"/>
      <c r="CC13" s="410"/>
      <c r="CD13" s="411" t="s">
        <v>146</v>
      </c>
      <c r="CE13" s="412"/>
      <c r="CF13" s="412"/>
      <c r="CG13" s="412"/>
      <c r="CH13" s="412"/>
      <c r="CI13" s="412"/>
      <c r="CJ13" s="412"/>
      <c r="CK13" s="412"/>
      <c r="CL13" s="412"/>
      <c r="CM13" s="412"/>
      <c r="CN13" s="412"/>
      <c r="CO13" s="412"/>
      <c r="CP13" s="412"/>
      <c r="CQ13" s="412"/>
      <c r="CR13" s="412"/>
      <c r="CS13" s="413"/>
      <c r="CT13" s="405">
        <v>9.6</v>
      </c>
      <c r="CU13" s="406"/>
      <c r="CV13" s="406"/>
      <c r="CW13" s="406"/>
      <c r="CX13" s="406"/>
      <c r="CY13" s="406"/>
      <c r="CZ13" s="406"/>
      <c r="DA13" s="407"/>
      <c r="DB13" s="405">
        <v>11.2</v>
      </c>
      <c r="DC13" s="406"/>
      <c r="DD13" s="406"/>
      <c r="DE13" s="406"/>
      <c r="DF13" s="406"/>
      <c r="DG13" s="406"/>
      <c r="DH13" s="406"/>
      <c r="DI13" s="407"/>
    </row>
    <row r="14" spans="1:119" ht="18.75" customHeight="1" thickBot="1" x14ac:dyDescent="0.2">
      <c r="A14" s="181"/>
      <c r="B14" s="471"/>
      <c r="C14" s="472"/>
      <c r="D14" s="472"/>
      <c r="E14" s="472"/>
      <c r="F14" s="472"/>
      <c r="G14" s="472"/>
      <c r="H14" s="472"/>
      <c r="I14" s="472"/>
      <c r="J14" s="472"/>
      <c r="K14" s="473"/>
      <c r="L14" s="489" t="s">
        <v>147</v>
      </c>
      <c r="M14" s="490"/>
      <c r="N14" s="490"/>
      <c r="O14" s="490"/>
      <c r="P14" s="490"/>
      <c r="Q14" s="491"/>
      <c r="R14" s="492">
        <v>153532</v>
      </c>
      <c r="S14" s="493"/>
      <c r="T14" s="493"/>
      <c r="U14" s="493"/>
      <c r="V14" s="494"/>
      <c r="W14" s="398"/>
      <c r="X14" s="399"/>
      <c r="Y14" s="399"/>
      <c r="Z14" s="399"/>
      <c r="AA14" s="399"/>
      <c r="AB14" s="388"/>
      <c r="AC14" s="495">
        <v>5.3</v>
      </c>
      <c r="AD14" s="496"/>
      <c r="AE14" s="496"/>
      <c r="AF14" s="496"/>
      <c r="AG14" s="497"/>
      <c r="AH14" s="495">
        <v>5.9</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148</v>
      </c>
      <c r="CE14" s="504"/>
      <c r="CF14" s="504"/>
      <c r="CG14" s="504"/>
      <c r="CH14" s="504"/>
      <c r="CI14" s="504"/>
      <c r="CJ14" s="504"/>
      <c r="CK14" s="504"/>
      <c r="CL14" s="504"/>
      <c r="CM14" s="504"/>
      <c r="CN14" s="504"/>
      <c r="CO14" s="504"/>
      <c r="CP14" s="504"/>
      <c r="CQ14" s="504"/>
      <c r="CR14" s="504"/>
      <c r="CS14" s="505"/>
      <c r="CT14" s="506" t="s">
        <v>132</v>
      </c>
      <c r="CU14" s="507"/>
      <c r="CV14" s="507"/>
      <c r="CW14" s="507"/>
      <c r="CX14" s="507"/>
      <c r="CY14" s="507"/>
      <c r="CZ14" s="507"/>
      <c r="DA14" s="508"/>
      <c r="DB14" s="506" t="s">
        <v>149</v>
      </c>
      <c r="DC14" s="507"/>
      <c r="DD14" s="507"/>
      <c r="DE14" s="507"/>
      <c r="DF14" s="507"/>
      <c r="DG14" s="507"/>
      <c r="DH14" s="507"/>
      <c r="DI14" s="508"/>
    </row>
    <row r="15" spans="1:119" ht="18.75" customHeight="1" x14ac:dyDescent="0.15">
      <c r="A15" s="181"/>
      <c r="B15" s="471"/>
      <c r="C15" s="472"/>
      <c r="D15" s="472"/>
      <c r="E15" s="472"/>
      <c r="F15" s="472"/>
      <c r="G15" s="472"/>
      <c r="H15" s="472"/>
      <c r="I15" s="472"/>
      <c r="J15" s="472"/>
      <c r="K15" s="473"/>
      <c r="L15" s="190"/>
      <c r="M15" s="499" t="s">
        <v>141</v>
      </c>
      <c r="N15" s="500"/>
      <c r="O15" s="500"/>
      <c r="P15" s="500"/>
      <c r="Q15" s="501"/>
      <c r="R15" s="492">
        <v>150812</v>
      </c>
      <c r="S15" s="493"/>
      <c r="T15" s="493"/>
      <c r="U15" s="493"/>
      <c r="V15" s="494"/>
      <c r="W15" s="424" t="s">
        <v>150</v>
      </c>
      <c r="X15" s="425"/>
      <c r="Y15" s="425"/>
      <c r="Z15" s="425"/>
      <c r="AA15" s="425"/>
      <c r="AB15" s="415"/>
      <c r="AC15" s="459">
        <v>21845</v>
      </c>
      <c r="AD15" s="460"/>
      <c r="AE15" s="460"/>
      <c r="AF15" s="460"/>
      <c r="AG15" s="502"/>
      <c r="AH15" s="459">
        <v>22476</v>
      </c>
      <c r="AI15" s="460"/>
      <c r="AJ15" s="460"/>
      <c r="AK15" s="460"/>
      <c r="AL15" s="461"/>
      <c r="AM15" s="437"/>
      <c r="AN15" s="438"/>
      <c r="AO15" s="438"/>
      <c r="AP15" s="438"/>
      <c r="AQ15" s="438"/>
      <c r="AR15" s="438"/>
      <c r="AS15" s="438"/>
      <c r="AT15" s="439"/>
      <c r="AU15" s="440"/>
      <c r="AV15" s="441"/>
      <c r="AW15" s="441"/>
      <c r="AX15" s="441"/>
      <c r="AY15" s="368" t="s">
        <v>151</v>
      </c>
      <c r="AZ15" s="369"/>
      <c r="BA15" s="369"/>
      <c r="BB15" s="369"/>
      <c r="BC15" s="369"/>
      <c r="BD15" s="369"/>
      <c r="BE15" s="369"/>
      <c r="BF15" s="369"/>
      <c r="BG15" s="369"/>
      <c r="BH15" s="369"/>
      <c r="BI15" s="369"/>
      <c r="BJ15" s="369"/>
      <c r="BK15" s="369"/>
      <c r="BL15" s="369"/>
      <c r="BM15" s="370"/>
      <c r="BN15" s="371">
        <v>20186702</v>
      </c>
      <c r="BO15" s="372"/>
      <c r="BP15" s="372"/>
      <c r="BQ15" s="372"/>
      <c r="BR15" s="372"/>
      <c r="BS15" s="372"/>
      <c r="BT15" s="372"/>
      <c r="BU15" s="373"/>
      <c r="BV15" s="371">
        <v>18622605</v>
      </c>
      <c r="BW15" s="372"/>
      <c r="BX15" s="372"/>
      <c r="BY15" s="372"/>
      <c r="BZ15" s="372"/>
      <c r="CA15" s="372"/>
      <c r="CB15" s="372"/>
      <c r="CC15" s="373"/>
      <c r="CD15" s="509" t="s">
        <v>152</v>
      </c>
      <c r="CE15" s="510"/>
      <c r="CF15" s="510"/>
      <c r="CG15" s="510"/>
      <c r="CH15" s="510"/>
      <c r="CI15" s="510"/>
      <c r="CJ15" s="510"/>
      <c r="CK15" s="510"/>
      <c r="CL15" s="510"/>
      <c r="CM15" s="510"/>
      <c r="CN15" s="510"/>
      <c r="CO15" s="510"/>
      <c r="CP15" s="510"/>
      <c r="CQ15" s="510"/>
      <c r="CR15" s="510"/>
      <c r="CS15" s="51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1"/>
      <c r="C16" s="472"/>
      <c r="D16" s="472"/>
      <c r="E16" s="472"/>
      <c r="F16" s="472"/>
      <c r="G16" s="472"/>
      <c r="H16" s="472"/>
      <c r="I16" s="472"/>
      <c r="J16" s="472"/>
      <c r="K16" s="473"/>
      <c r="L16" s="489" t="s">
        <v>153</v>
      </c>
      <c r="M16" s="512"/>
      <c r="N16" s="512"/>
      <c r="O16" s="512"/>
      <c r="P16" s="512"/>
      <c r="Q16" s="513"/>
      <c r="R16" s="514" t="s">
        <v>154</v>
      </c>
      <c r="S16" s="515"/>
      <c r="T16" s="515"/>
      <c r="U16" s="515"/>
      <c r="V16" s="516"/>
      <c r="W16" s="398"/>
      <c r="X16" s="399"/>
      <c r="Y16" s="399"/>
      <c r="Z16" s="399"/>
      <c r="AA16" s="399"/>
      <c r="AB16" s="388"/>
      <c r="AC16" s="495">
        <v>31.8</v>
      </c>
      <c r="AD16" s="496"/>
      <c r="AE16" s="496"/>
      <c r="AF16" s="496"/>
      <c r="AG16" s="497"/>
      <c r="AH16" s="495">
        <v>31.9</v>
      </c>
      <c r="AI16" s="496"/>
      <c r="AJ16" s="496"/>
      <c r="AK16" s="496"/>
      <c r="AL16" s="498"/>
      <c r="AM16" s="437"/>
      <c r="AN16" s="438"/>
      <c r="AO16" s="438"/>
      <c r="AP16" s="438"/>
      <c r="AQ16" s="438"/>
      <c r="AR16" s="438"/>
      <c r="AS16" s="438"/>
      <c r="AT16" s="439"/>
      <c r="AU16" s="440"/>
      <c r="AV16" s="441"/>
      <c r="AW16" s="441"/>
      <c r="AX16" s="441"/>
      <c r="AY16" s="442" t="s">
        <v>155</v>
      </c>
      <c r="AZ16" s="443"/>
      <c r="BA16" s="443"/>
      <c r="BB16" s="443"/>
      <c r="BC16" s="443"/>
      <c r="BD16" s="443"/>
      <c r="BE16" s="443"/>
      <c r="BF16" s="443"/>
      <c r="BG16" s="443"/>
      <c r="BH16" s="443"/>
      <c r="BI16" s="443"/>
      <c r="BJ16" s="443"/>
      <c r="BK16" s="443"/>
      <c r="BL16" s="443"/>
      <c r="BM16" s="444"/>
      <c r="BN16" s="408">
        <v>39554729</v>
      </c>
      <c r="BO16" s="409"/>
      <c r="BP16" s="409"/>
      <c r="BQ16" s="409"/>
      <c r="BR16" s="409"/>
      <c r="BS16" s="409"/>
      <c r="BT16" s="409"/>
      <c r="BU16" s="410"/>
      <c r="BV16" s="408">
        <v>37720798</v>
      </c>
      <c r="BW16" s="409"/>
      <c r="BX16" s="409"/>
      <c r="BY16" s="409"/>
      <c r="BZ16" s="409"/>
      <c r="CA16" s="409"/>
      <c r="CB16" s="409"/>
      <c r="CC16" s="410"/>
      <c r="CD16" s="194"/>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81"/>
      <c r="B17" s="474"/>
      <c r="C17" s="475"/>
      <c r="D17" s="475"/>
      <c r="E17" s="475"/>
      <c r="F17" s="475"/>
      <c r="G17" s="475"/>
      <c r="H17" s="475"/>
      <c r="I17" s="475"/>
      <c r="J17" s="475"/>
      <c r="K17" s="476"/>
      <c r="L17" s="195"/>
      <c r="M17" s="519" t="s">
        <v>156</v>
      </c>
      <c r="N17" s="520"/>
      <c r="O17" s="520"/>
      <c r="P17" s="520"/>
      <c r="Q17" s="521"/>
      <c r="R17" s="514" t="s">
        <v>157</v>
      </c>
      <c r="S17" s="515"/>
      <c r="T17" s="515"/>
      <c r="U17" s="515"/>
      <c r="V17" s="516"/>
      <c r="W17" s="424" t="s">
        <v>158</v>
      </c>
      <c r="X17" s="425"/>
      <c r="Y17" s="425"/>
      <c r="Z17" s="425"/>
      <c r="AA17" s="425"/>
      <c r="AB17" s="415"/>
      <c r="AC17" s="459">
        <v>43170</v>
      </c>
      <c r="AD17" s="460"/>
      <c r="AE17" s="460"/>
      <c r="AF17" s="460"/>
      <c r="AG17" s="502"/>
      <c r="AH17" s="459">
        <v>43800</v>
      </c>
      <c r="AI17" s="460"/>
      <c r="AJ17" s="460"/>
      <c r="AK17" s="460"/>
      <c r="AL17" s="461"/>
      <c r="AM17" s="437"/>
      <c r="AN17" s="438"/>
      <c r="AO17" s="438"/>
      <c r="AP17" s="438"/>
      <c r="AQ17" s="438"/>
      <c r="AR17" s="438"/>
      <c r="AS17" s="438"/>
      <c r="AT17" s="439"/>
      <c r="AU17" s="440"/>
      <c r="AV17" s="441"/>
      <c r="AW17" s="441"/>
      <c r="AX17" s="441"/>
      <c r="AY17" s="442" t="s">
        <v>159</v>
      </c>
      <c r="AZ17" s="443"/>
      <c r="BA17" s="443"/>
      <c r="BB17" s="443"/>
      <c r="BC17" s="443"/>
      <c r="BD17" s="443"/>
      <c r="BE17" s="443"/>
      <c r="BF17" s="443"/>
      <c r="BG17" s="443"/>
      <c r="BH17" s="443"/>
      <c r="BI17" s="443"/>
      <c r="BJ17" s="443"/>
      <c r="BK17" s="443"/>
      <c r="BL17" s="443"/>
      <c r="BM17" s="444"/>
      <c r="BN17" s="408">
        <v>25728234</v>
      </c>
      <c r="BO17" s="409"/>
      <c r="BP17" s="409"/>
      <c r="BQ17" s="409"/>
      <c r="BR17" s="409"/>
      <c r="BS17" s="409"/>
      <c r="BT17" s="409"/>
      <c r="BU17" s="410"/>
      <c r="BV17" s="408">
        <v>23675176</v>
      </c>
      <c r="BW17" s="409"/>
      <c r="BX17" s="409"/>
      <c r="BY17" s="409"/>
      <c r="BZ17" s="409"/>
      <c r="CA17" s="409"/>
      <c r="CB17" s="409"/>
      <c r="CC17" s="410"/>
      <c r="CD17" s="194"/>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81"/>
      <c r="B18" s="530" t="s">
        <v>160</v>
      </c>
      <c r="C18" s="451"/>
      <c r="D18" s="451"/>
      <c r="E18" s="531"/>
      <c r="F18" s="531"/>
      <c r="G18" s="531"/>
      <c r="H18" s="531"/>
      <c r="I18" s="531"/>
      <c r="J18" s="531"/>
      <c r="K18" s="531"/>
      <c r="L18" s="532">
        <v>419.21</v>
      </c>
      <c r="M18" s="532"/>
      <c r="N18" s="532"/>
      <c r="O18" s="532"/>
      <c r="P18" s="532"/>
      <c r="Q18" s="532"/>
      <c r="R18" s="533"/>
      <c r="S18" s="533"/>
      <c r="T18" s="533"/>
      <c r="U18" s="533"/>
      <c r="V18" s="534"/>
      <c r="W18" s="426"/>
      <c r="X18" s="427"/>
      <c r="Y18" s="427"/>
      <c r="Z18" s="427"/>
      <c r="AA18" s="427"/>
      <c r="AB18" s="418"/>
      <c r="AC18" s="535">
        <v>62.9</v>
      </c>
      <c r="AD18" s="536"/>
      <c r="AE18" s="536"/>
      <c r="AF18" s="536"/>
      <c r="AG18" s="537"/>
      <c r="AH18" s="535">
        <v>62.2</v>
      </c>
      <c r="AI18" s="536"/>
      <c r="AJ18" s="536"/>
      <c r="AK18" s="536"/>
      <c r="AL18" s="538"/>
      <c r="AM18" s="437"/>
      <c r="AN18" s="438"/>
      <c r="AO18" s="438"/>
      <c r="AP18" s="438"/>
      <c r="AQ18" s="438"/>
      <c r="AR18" s="438"/>
      <c r="AS18" s="438"/>
      <c r="AT18" s="439"/>
      <c r="AU18" s="440"/>
      <c r="AV18" s="441"/>
      <c r="AW18" s="441"/>
      <c r="AX18" s="441"/>
      <c r="AY18" s="442" t="s">
        <v>161</v>
      </c>
      <c r="AZ18" s="443"/>
      <c r="BA18" s="443"/>
      <c r="BB18" s="443"/>
      <c r="BC18" s="443"/>
      <c r="BD18" s="443"/>
      <c r="BE18" s="443"/>
      <c r="BF18" s="443"/>
      <c r="BG18" s="443"/>
      <c r="BH18" s="443"/>
      <c r="BI18" s="443"/>
      <c r="BJ18" s="443"/>
      <c r="BK18" s="443"/>
      <c r="BL18" s="443"/>
      <c r="BM18" s="444"/>
      <c r="BN18" s="408">
        <v>43697070</v>
      </c>
      <c r="BO18" s="409"/>
      <c r="BP18" s="409"/>
      <c r="BQ18" s="409"/>
      <c r="BR18" s="409"/>
      <c r="BS18" s="409"/>
      <c r="BT18" s="409"/>
      <c r="BU18" s="410"/>
      <c r="BV18" s="408">
        <v>43551165</v>
      </c>
      <c r="BW18" s="409"/>
      <c r="BX18" s="409"/>
      <c r="BY18" s="409"/>
      <c r="BZ18" s="409"/>
      <c r="CA18" s="409"/>
      <c r="CB18" s="409"/>
      <c r="CC18" s="410"/>
      <c r="CD18" s="194"/>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81"/>
      <c r="B19" s="530" t="s">
        <v>162</v>
      </c>
      <c r="C19" s="451"/>
      <c r="D19" s="451"/>
      <c r="E19" s="531"/>
      <c r="F19" s="531"/>
      <c r="G19" s="531"/>
      <c r="H19" s="531"/>
      <c r="I19" s="531"/>
      <c r="J19" s="531"/>
      <c r="K19" s="531"/>
      <c r="L19" s="539">
        <v>362</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163</v>
      </c>
      <c r="AZ19" s="443"/>
      <c r="BA19" s="443"/>
      <c r="BB19" s="443"/>
      <c r="BC19" s="443"/>
      <c r="BD19" s="443"/>
      <c r="BE19" s="443"/>
      <c r="BF19" s="443"/>
      <c r="BG19" s="443"/>
      <c r="BH19" s="443"/>
      <c r="BI19" s="443"/>
      <c r="BJ19" s="443"/>
      <c r="BK19" s="443"/>
      <c r="BL19" s="443"/>
      <c r="BM19" s="444"/>
      <c r="BN19" s="408">
        <v>58119340</v>
      </c>
      <c r="BO19" s="409"/>
      <c r="BP19" s="409"/>
      <c r="BQ19" s="409"/>
      <c r="BR19" s="409"/>
      <c r="BS19" s="409"/>
      <c r="BT19" s="409"/>
      <c r="BU19" s="410"/>
      <c r="BV19" s="408">
        <v>57103301</v>
      </c>
      <c r="BW19" s="409"/>
      <c r="BX19" s="409"/>
      <c r="BY19" s="409"/>
      <c r="BZ19" s="409"/>
      <c r="CA19" s="409"/>
      <c r="CB19" s="409"/>
      <c r="CC19" s="410"/>
      <c r="CD19" s="194"/>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81"/>
      <c r="B20" s="530" t="s">
        <v>164</v>
      </c>
      <c r="C20" s="451"/>
      <c r="D20" s="451"/>
      <c r="E20" s="531"/>
      <c r="F20" s="531"/>
      <c r="G20" s="531"/>
      <c r="H20" s="531"/>
      <c r="I20" s="531"/>
      <c r="J20" s="531"/>
      <c r="K20" s="531"/>
      <c r="L20" s="539">
        <v>68328</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94"/>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81"/>
      <c r="B21" s="548" t="s">
        <v>165</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94"/>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81"/>
      <c r="B22" s="578" t="s">
        <v>166</v>
      </c>
      <c r="C22" s="552"/>
      <c r="D22" s="553"/>
      <c r="E22" s="420" t="s">
        <v>1</v>
      </c>
      <c r="F22" s="425"/>
      <c r="G22" s="425"/>
      <c r="H22" s="425"/>
      <c r="I22" s="425"/>
      <c r="J22" s="425"/>
      <c r="K22" s="415"/>
      <c r="L22" s="420" t="s">
        <v>167</v>
      </c>
      <c r="M22" s="425"/>
      <c r="N22" s="425"/>
      <c r="O22" s="425"/>
      <c r="P22" s="415"/>
      <c r="Q22" s="583" t="s">
        <v>168</v>
      </c>
      <c r="R22" s="584"/>
      <c r="S22" s="584"/>
      <c r="T22" s="584"/>
      <c r="U22" s="584"/>
      <c r="V22" s="585"/>
      <c r="W22" s="551" t="s">
        <v>169</v>
      </c>
      <c r="X22" s="552"/>
      <c r="Y22" s="553"/>
      <c r="Z22" s="420" t="s">
        <v>1</v>
      </c>
      <c r="AA22" s="425"/>
      <c r="AB22" s="425"/>
      <c r="AC22" s="425"/>
      <c r="AD22" s="425"/>
      <c r="AE22" s="425"/>
      <c r="AF22" s="425"/>
      <c r="AG22" s="415"/>
      <c r="AH22" s="589" t="s">
        <v>170</v>
      </c>
      <c r="AI22" s="425"/>
      <c r="AJ22" s="425"/>
      <c r="AK22" s="425"/>
      <c r="AL22" s="415"/>
      <c r="AM22" s="589" t="s">
        <v>171</v>
      </c>
      <c r="AN22" s="590"/>
      <c r="AO22" s="590"/>
      <c r="AP22" s="590"/>
      <c r="AQ22" s="590"/>
      <c r="AR22" s="591"/>
      <c r="AS22" s="583" t="s">
        <v>168</v>
      </c>
      <c r="AT22" s="584"/>
      <c r="AU22" s="584"/>
      <c r="AV22" s="584"/>
      <c r="AW22" s="584"/>
      <c r="AX22" s="595"/>
      <c r="AY22" s="368" t="s">
        <v>172</v>
      </c>
      <c r="AZ22" s="369"/>
      <c r="BA22" s="369"/>
      <c r="BB22" s="369"/>
      <c r="BC22" s="369"/>
      <c r="BD22" s="369"/>
      <c r="BE22" s="369"/>
      <c r="BF22" s="369"/>
      <c r="BG22" s="369"/>
      <c r="BH22" s="369"/>
      <c r="BI22" s="369"/>
      <c r="BJ22" s="369"/>
      <c r="BK22" s="369"/>
      <c r="BL22" s="369"/>
      <c r="BM22" s="370"/>
      <c r="BN22" s="371">
        <v>60174594</v>
      </c>
      <c r="BO22" s="372"/>
      <c r="BP22" s="372"/>
      <c r="BQ22" s="372"/>
      <c r="BR22" s="372"/>
      <c r="BS22" s="372"/>
      <c r="BT22" s="372"/>
      <c r="BU22" s="373"/>
      <c r="BV22" s="371">
        <v>67268852</v>
      </c>
      <c r="BW22" s="372"/>
      <c r="BX22" s="372"/>
      <c r="BY22" s="372"/>
      <c r="BZ22" s="372"/>
      <c r="CA22" s="372"/>
      <c r="CB22" s="372"/>
      <c r="CC22" s="373"/>
      <c r="CD22" s="194"/>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81"/>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173</v>
      </c>
      <c r="AZ23" s="443"/>
      <c r="BA23" s="443"/>
      <c r="BB23" s="443"/>
      <c r="BC23" s="443"/>
      <c r="BD23" s="443"/>
      <c r="BE23" s="443"/>
      <c r="BF23" s="443"/>
      <c r="BG23" s="443"/>
      <c r="BH23" s="443"/>
      <c r="BI23" s="443"/>
      <c r="BJ23" s="443"/>
      <c r="BK23" s="443"/>
      <c r="BL23" s="443"/>
      <c r="BM23" s="444"/>
      <c r="BN23" s="408">
        <v>37195175</v>
      </c>
      <c r="BO23" s="409"/>
      <c r="BP23" s="409"/>
      <c r="BQ23" s="409"/>
      <c r="BR23" s="409"/>
      <c r="BS23" s="409"/>
      <c r="BT23" s="409"/>
      <c r="BU23" s="410"/>
      <c r="BV23" s="408">
        <v>39138360</v>
      </c>
      <c r="BW23" s="409"/>
      <c r="BX23" s="409"/>
      <c r="BY23" s="409"/>
      <c r="BZ23" s="409"/>
      <c r="CA23" s="409"/>
      <c r="CB23" s="409"/>
      <c r="CC23" s="410"/>
      <c r="CD23" s="194"/>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81"/>
      <c r="B24" s="579"/>
      <c r="C24" s="555"/>
      <c r="D24" s="556"/>
      <c r="E24" s="458" t="s">
        <v>174</v>
      </c>
      <c r="F24" s="438"/>
      <c r="G24" s="438"/>
      <c r="H24" s="438"/>
      <c r="I24" s="438"/>
      <c r="J24" s="438"/>
      <c r="K24" s="439"/>
      <c r="L24" s="459">
        <v>1</v>
      </c>
      <c r="M24" s="460"/>
      <c r="N24" s="460"/>
      <c r="O24" s="460"/>
      <c r="P24" s="502"/>
      <c r="Q24" s="459">
        <v>9820</v>
      </c>
      <c r="R24" s="460"/>
      <c r="S24" s="460"/>
      <c r="T24" s="460"/>
      <c r="U24" s="460"/>
      <c r="V24" s="502"/>
      <c r="W24" s="554"/>
      <c r="X24" s="555"/>
      <c r="Y24" s="556"/>
      <c r="Z24" s="458" t="s">
        <v>175</v>
      </c>
      <c r="AA24" s="438"/>
      <c r="AB24" s="438"/>
      <c r="AC24" s="438"/>
      <c r="AD24" s="438"/>
      <c r="AE24" s="438"/>
      <c r="AF24" s="438"/>
      <c r="AG24" s="439"/>
      <c r="AH24" s="459">
        <v>1217</v>
      </c>
      <c r="AI24" s="460"/>
      <c r="AJ24" s="460"/>
      <c r="AK24" s="460"/>
      <c r="AL24" s="502"/>
      <c r="AM24" s="459">
        <v>3749577</v>
      </c>
      <c r="AN24" s="460"/>
      <c r="AO24" s="460"/>
      <c r="AP24" s="460"/>
      <c r="AQ24" s="460"/>
      <c r="AR24" s="502"/>
      <c r="AS24" s="459">
        <v>3081</v>
      </c>
      <c r="AT24" s="460"/>
      <c r="AU24" s="460"/>
      <c r="AV24" s="460"/>
      <c r="AW24" s="460"/>
      <c r="AX24" s="461"/>
      <c r="AY24" s="524" t="s">
        <v>176</v>
      </c>
      <c r="AZ24" s="525"/>
      <c r="BA24" s="525"/>
      <c r="BB24" s="525"/>
      <c r="BC24" s="525"/>
      <c r="BD24" s="525"/>
      <c r="BE24" s="525"/>
      <c r="BF24" s="525"/>
      <c r="BG24" s="525"/>
      <c r="BH24" s="525"/>
      <c r="BI24" s="525"/>
      <c r="BJ24" s="525"/>
      <c r="BK24" s="525"/>
      <c r="BL24" s="525"/>
      <c r="BM24" s="526"/>
      <c r="BN24" s="408">
        <v>37626259</v>
      </c>
      <c r="BO24" s="409"/>
      <c r="BP24" s="409"/>
      <c r="BQ24" s="409"/>
      <c r="BR24" s="409"/>
      <c r="BS24" s="409"/>
      <c r="BT24" s="409"/>
      <c r="BU24" s="410"/>
      <c r="BV24" s="408">
        <v>41916461</v>
      </c>
      <c r="BW24" s="409"/>
      <c r="BX24" s="409"/>
      <c r="BY24" s="409"/>
      <c r="BZ24" s="409"/>
      <c r="CA24" s="409"/>
      <c r="CB24" s="409"/>
      <c r="CC24" s="410"/>
      <c r="CD24" s="194"/>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81"/>
      <c r="B25" s="579"/>
      <c r="C25" s="555"/>
      <c r="D25" s="556"/>
      <c r="E25" s="458" t="s">
        <v>177</v>
      </c>
      <c r="F25" s="438"/>
      <c r="G25" s="438"/>
      <c r="H25" s="438"/>
      <c r="I25" s="438"/>
      <c r="J25" s="438"/>
      <c r="K25" s="439"/>
      <c r="L25" s="459">
        <v>1</v>
      </c>
      <c r="M25" s="460"/>
      <c r="N25" s="460"/>
      <c r="O25" s="460"/>
      <c r="P25" s="502"/>
      <c r="Q25" s="459">
        <v>8070</v>
      </c>
      <c r="R25" s="460"/>
      <c r="S25" s="460"/>
      <c r="T25" s="460"/>
      <c r="U25" s="460"/>
      <c r="V25" s="502"/>
      <c r="W25" s="554"/>
      <c r="X25" s="555"/>
      <c r="Y25" s="556"/>
      <c r="Z25" s="458" t="s">
        <v>178</v>
      </c>
      <c r="AA25" s="438"/>
      <c r="AB25" s="438"/>
      <c r="AC25" s="438"/>
      <c r="AD25" s="438"/>
      <c r="AE25" s="438"/>
      <c r="AF25" s="438"/>
      <c r="AG25" s="439"/>
      <c r="AH25" s="459">
        <v>218</v>
      </c>
      <c r="AI25" s="460"/>
      <c r="AJ25" s="460"/>
      <c r="AK25" s="460"/>
      <c r="AL25" s="502"/>
      <c r="AM25" s="459">
        <v>604296</v>
      </c>
      <c r="AN25" s="460"/>
      <c r="AO25" s="460"/>
      <c r="AP25" s="460"/>
      <c r="AQ25" s="460"/>
      <c r="AR25" s="502"/>
      <c r="AS25" s="459">
        <v>2772</v>
      </c>
      <c r="AT25" s="460"/>
      <c r="AU25" s="460"/>
      <c r="AV25" s="460"/>
      <c r="AW25" s="460"/>
      <c r="AX25" s="461"/>
      <c r="AY25" s="368" t="s">
        <v>179</v>
      </c>
      <c r="AZ25" s="369"/>
      <c r="BA25" s="369"/>
      <c r="BB25" s="369"/>
      <c r="BC25" s="369"/>
      <c r="BD25" s="369"/>
      <c r="BE25" s="369"/>
      <c r="BF25" s="369"/>
      <c r="BG25" s="369"/>
      <c r="BH25" s="369"/>
      <c r="BI25" s="369"/>
      <c r="BJ25" s="369"/>
      <c r="BK25" s="369"/>
      <c r="BL25" s="369"/>
      <c r="BM25" s="370"/>
      <c r="BN25" s="371">
        <v>11267838</v>
      </c>
      <c r="BO25" s="372"/>
      <c r="BP25" s="372"/>
      <c r="BQ25" s="372"/>
      <c r="BR25" s="372"/>
      <c r="BS25" s="372"/>
      <c r="BT25" s="372"/>
      <c r="BU25" s="373"/>
      <c r="BV25" s="371">
        <v>12324115</v>
      </c>
      <c r="BW25" s="372"/>
      <c r="BX25" s="372"/>
      <c r="BY25" s="372"/>
      <c r="BZ25" s="372"/>
      <c r="CA25" s="372"/>
      <c r="CB25" s="372"/>
      <c r="CC25" s="373"/>
      <c r="CD25" s="194"/>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81"/>
      <c r="B26" s="579"/>
      <c r="C26" s="555"/>
      <c r="D26" s="556"/>
      <c r="E26" s="458" t="s">
        <v>180</v>
      </c>
      <c r="F26" s="438"/>
      <c r="G26" s="438"/>
      <c r="H26" s="438"/>
      <c r="I26" s="438"/>
      <c r="J26" s="438"/>
      <c r="K26" s="439"/>
      <c r="L26" s="459">
        <v>1</v>
      </c>
      <c r="M26" s="460"/>
      <c r="N26" s="460"/>
      <c r="O26" s="460"/>
      <c r="P26" s="502"/>
      <c r="Q26" s="459">
        <v>6690</v>
      </c>
      <c r="R26" s="460"/>
      <c r="S26" s="460"/>
      <c r="T26" s="460"/>
      <c r="U26" s="460"/>
      <c r="V26" s="502"/>
      <c r="W26" s="554"/>
      <c r="X26" s="555"/>
      <c r="Y26" s="556"/>
      <c r="Z26" s="458" t="s">
        <v>181</v>
      </c>
      <c r="AA26" s="560"/>
      <c r="AB26" s="560"/>
      <c r="AC26" s="560"/>
      <c r="AD26" s="560"/>
      <c r="AE26" s="560"/>
      <c r="AF26" s="560"/>
      <c r="AG26" s="561"/>
      <c r="AH26" s="459">
        <v>26</v>
      </c>
      <c r="AI26" s="460"/>
      <c r="AJ26" s="460"/>
      <c r="AK26" s="460"/>
      <c r="AL26" s="502"/>
      <c r="AM26" s="459">
        <v>72462</v>
      </c>
      <c r="AN26" s="460"/>
      <c r="AO26" s="460"/>
      <c r="AP26" s="460"/>
      <c r="AQ26" s="460"/>
      <c r="AR26" s="502"/>
      <c r="AS26" s="459">
        <v>2787</v>
      </c>
      <c r="AT26" s="460"/>
      <c r="AU26" s="460"/>
      <c r="AV26" s="460"/>
      <c r="AW26" s="460"/>
      <c r="AX26" s="461"/>
      <c r="AY26" s="411" t="s">
        <v>182</v>
      </c>
      <c r="AZ26" s="412"/>
      <c r="BA26" s="412"/>
      <c r="BB26" s="412"/>
      <c r="BC26" s="412"/>
      <c r="BD26" s="412"/>
      <c r="BE26" s="412"/>
      <c r="BF26" s="412"/>
      <c r="BG26" s="412"/>
      <c r="BH26" s="412"/>
      <c r="BI26" s="412"/>
      <c r="BJ26" s="412"/>
      <c r="BK26" s="412"/>
      <c r="BL26" s="412"/>
      <c r="BM26" s="413"/>
      <c r="BN26" s="408" t="s">
        <v>183</v>
      </c>
      <c r="BO26" s="409"/>
      <c r="BP26" s="409"/>
      <c r="BQ26" s="409"/>
      <c r="BR26" s="409"/>
      <c r="BS26" s="409"/>
      <c r="BT26" s="409"/>
      <c r="BU26" s="410"/>
      <c r="BV26" s="408" t="s">
        <v>183</v>
      </c>
      <c r="BW26" s="409"/>
      <c r="BX26" s="409"/>
      <c r="BY26" s="409"/>
      <c r="BZ26" s="409"/>
      <c r="CA26" s="409"/>
      <c r="CB26" s="409"/>
      <c r="CC26" s="410"/>
      <c r="CD26" s="194"/>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81"/>
      <c r="B27" s="579"/>
      <c r="C27" s="555"/>
      <c r="D27" s="556"/>
      <c r="E27" s="458" t="s">
        <v>184</v>
      </c>
      <c r="F27" s="438"/>
      <c r="G27" s="438"/>
      <c r="H27" s="438"/>
      <c r="I27" s="438"/>
      <c r="J27" s="438"/>
      <c r="K27" s="439"/>
      <c r="L27" s="459">
        <v>1</v>
      </c>
      <c r="M27" s="460"/>
      <c r="N27" s="460"/>
      <c r="O27" s="460"/>
      <c r="P27" s="502"/>
      <c r="Q27" s="459">
        <v>5850</v>
      </c>
      <c r="R27" s="460"/>
      <c r="S27" s="460"/>
      <c r="T27" s="460"/>
      <c r="U27" s="460"/>
      <c r="V27" s="502"/>
      <c r="W27" s="554"/>
      <c r="X27" s="555"/>
      <c r="Y27" s="556"/>
      <c r="Z27" s="458" t="s">
        <v>185</v>
      </c>
      <c r="AA27" s="438"/>
      <c r="AB27" s="438"/>
      <c r="AC27" s="438"/>
      <c r="AD27" s="438"/>
      <c r="AE27" s="438"/>
      <c r="AF27" s="438"/>
      <c r="AG27" s="439"/>
      <c r="AH27" s="459">
        <v>7</v>
      </c>
      <c r="AI27" s="460"/>
      <c r="AJ27" s="460"/>
      <c r="AK27" s="460"/>
      <c r="AL27" s="502"/>
      <c r="AM27" s="459">
        <v>28287</v>
      </c>
      <c r="AN27" s="460"/>
      <c r="AO27" s="460"/>
      <c r="AP27" s="460"/>
      <c r="AQ27" s="460"/>
      <c r="AR27" s="502"/>
      <c r="AS27" s="459">
        <v>4041</v>
      </c>
      <c r="AT27" s="460"/>
      <c r="AU27" s="460"/>
      <c r="AV27" s="460"/>
      <c r="AW27" s="460"/>
      <c r="AX27" s="461"/>
      <c r="AY27" s="503" t="s">
        <v>186</v>
      </c>
      <c r="AZ27" s="504"/>
      <c r="BA27" s="504"/>
      <c r="BB27" s="504"/>
      <c r="BC27" s="504"/>
      <c r="BD27" s="504"/>
      <c r="BE27" s="504"/>
      <c r="BF27" s="504"/>
      <c r="BG27" s="504"/>
      <c r="BH27" s="504"/>
      <c r="BI27" s="504"/>
      <c r="BJ27" s="504"/>
      <c r="BK27" s="504"/>
      <c r="BL27" s="504"/>
      <c r="BM27" s="505"/>
      <c r="BN27" s="527">
        <v>1760718</v>
      </c>
      <c r="BO27" s="528"/>
      <c r="BP27" s="528"/>
      <c r="BQ27" s="528"/>
      <c r="BR27" s="528"/>
      <c r="BS27" s="528"/>
      <c r="BT27" s="528"/>
      <c r="BU27" s="529"/>
      <c r="BV27" s="527">
        <v>1760656</v>
      </c>
      <c r="BW27" s="528"/>
      <c r="BX27" s="528"/>
      <c r="BY27" s="528"/>
      <c r="BZ27" s="528"/>
      <c r="CA27" s="528"/>
      <c r="CB27" s="528"/>
      <c r="CC27" s="529"/>
      <c r="CD27" s="196"/>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81"/>
      <c r="B28" s="579"/>
      <c r="C28" s="555"/>
      <c r="D28" s="556"/>
      <c r="E28" s="458" t="s">
        <v>187</v>
      </c>
      <c r="F28" s="438"/>
      <c r="G28" s="438"/>
      <c r="H28" s="438"/>
      <c r="I28" s="438"/>
      <c r="J28" s="438"/>
      <c r="K28" s="439"/>
      <c r="L28" s="459">
        <v>1</v>
      </c>
      <c r="M28" s="460"/>
      <c r="N28" s="460"/>
      <c r="O28" s="460"/>
      <c r="P28" s="502"/>
      <c r="Q28" s="459">
        <v>5290</v>
      </c>
      <c r="R28" s="460"/>
      <c r="S28" s="460"/>
      <c r="T28" s="460"/>
      <c r="U28" s="460"/>
      <c r="V28" s="502"/>
      <c r="W28" s="554"/>
      <c r="X28" s="555"/>
      <c r="Y28" s="556"/>
      <c r="Z28" s="458" t="s">
        <v>188</v>
      </c>
      <c r="AA28" s="438"/>
      <c r="AB28" s="438"/>
      <c r="AC28" s="438"/>
      <c r="AD28" s="438"/>
      <c r="AE28" s="438"/>
      <c r="AF28" s="438"/>
      <c r="AG28" s="439"/>
      <c r="AH28" s="459" t="s">
        <v>183</v>
      </c>
      <c r="AI28" s="460"/>
      <c r="AJ28" s="460"/>
      <c r="AK28" s="460"/>
      <c r="AL28" s="502"/>
      <c r="AM28" s="459" t="s">
        <v>183</v>
      </c>
      <c r="AN28" s="460"/>
      <c r="AO28" s="460"/>
      <c r="AP28" s="460"/>
      <c r="AQ28" s="460"/>
      <c r="AR28" s="502"/>
      <c r="AS28" s="459" t="s">
        <v>183</v>
      </c>
      <c r="AT28" s="460"/>
      <c r="AU28" s="460"/>
      <c r="AV28" s="460"/>
      <c r="AW28" s="460"/>
      <c r="AX28" s="461"/>
      <c r="AY28" s="562" t="s">
        <v>189</v>
      </c>
      <c r="AZ28" s="563"/>
      <c r="BA28" s="563"/>
      <c r="BB28" s="564"/>
      <c r="BC28" s="368" t="s">
        <v>50</v>
      </c>
      <c r="BD28" s="369"/>
      <c r="BE28" s="369"/>
      <c r="BF28" s="369"/>
      <c r="BG28" s="369"/>
      <c r="BH28" s="369"/>
      <c r="BI28" s="369"/>
      <c r="BJ28" s="369"/>
      <c r="BK28" s="369"/>
      <c r="BL28" s="369"/>
      <c r="BM28" s="370"/>
      <c r="BN28" s="371">
        <v>17252452</v>
      </c>
      <c r="BO28" s="372"/>
      <c r="BP28" s="372"/>
      <c r="BQ28" s="372"/>
      <c r="BR28" s="372"/>
      <c r="BS28" s="372"/>
      <c r="BT28" s="372"/>
      <c r="BU28" s="373"/>
      <c r="BV28" s="371">
        <v>15890914</v>
      </c>
      <c r="BW28" s="372"/>
      <c r="BX28" s="372"/>
      <c r="BY28" s="372"/>
      <c r="BZ28" s="372"/>
      <c r="CA28" s="372"/>
      <c r="CB28" s="372"/>
      <c r="CC28" s="373"/>
      <c r="CD28" s="194"/>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81"/>
      <c r="B29" s="579"/>
      <c r="C29" s="555"/>
      <c r="D29" s="556"/>
      <c r="E29" s="458" t="s">
        <v>190</v>
      </c>
      <c r="F29" s="438"/>
      <c r="G29" s="438"/>
      <c r="H29" s="438"/>
      <c r="I29" s="438"/>
      <c r="J29" s="438"/>
      <c r="K29" s="439"/>
      <c r="L29" s="459">
        <v>30</v>
      </c>
      <c r="M29" s="460"/>
      <c r="N29" s="460"/>
      <c r="O29" s="460"/>
      <c r="P29" s="502"/>
      <c r="Q29" s="459">
        <v>4920</v>
      </c>
      <c r="R29" s="460"/>
      <c r="S29" s="460"/>
      <c r="T29" s="460"/>
      <c r="U29" s="460"/>
      <c r="V29" s="502"/>
      <c r="W29" s="557"/>
      <c r="X29" s="558"/>
      <c r="Y29" s="559"/>
      <c r="Z29" s="458" t="s">
        <v>191</v>
      </c>
      <c r="AA29" s="438"/>
      <c r="AB29" s="438"/>
      <c r="AC29" s="438"/>
      <c r="AD29" s="438"/>
      <c r="AE29" s="438"/>
      <c r="AF29" s="438"/>
      <c r="AG29" s="439"/>
      <c r="AH29" s="459">
        <v>1224</v>
      </c>
      <c r="AI29" s="460"/>
      <c r="AJ29" s="460"/>
      <c r="AK29" s="460"/>
      <c r="AL29" s="502"/>
      <c r="AM29" s="459">
        <v>3777864</v>
      </c>
      <c r="AN29" s="460"/>
      <c r="AO29" s="460"/>
      <c r="AP29" s="460"/>
      <c r="AQ29" s="460"/>
      <c r="AR29" s="502"/>
      <c r="AS29" s="459">
        <v>3086</v>
      </c>
      <c r="AT29" s="460"/>
      <c r="AU29" s="460"/>
      <c r="AV29" s="460"/>
      <c r="AW29" s="460"/>
      <c r="AX29" s="461"/>
      <c r="AY29" s="565"/>
      <c r="AZ29" s="566"/>
      <c r="BA29" s="566"/>
      <c r="BB29" s="567"/>
      <c r="BC29" s="442" t="s">
        <v>192</v>
      </c>
      <c r="BD29" s="443"/>
      <c r="BE29" s="443"/>
      <c r="BF29" s="443"/>
      <c r="BG29" s="443"/>
      <c r="BH29" s="443"/>
      <c r="BI29" s="443"/>
      <c r="BJ29" s="443"/>
      <c r="BK29" s="443"/>
      <c r="BL29" s="443"/>
      <c r="BM29" s="444"/>
      <c r="BN29" s="408">
        <v>6333111</v>
      </c>
      <c r="BO29" s="409"/>
      <c r="BP29" s="409"/>
      <c r="BQ29" s="409"/>
      <c r="BR29" s="409"/>
      <c r="BS29" s="409"/>
      <c r="BT29" s="409"/>
      <c r="BU29" s="410"/>
      <c r="BV29" s="408">
        <v>6329800</v>
      </c>
      <c r="BW29" s="409"/>
      <c r="BX29" s="409"/>
      <c r="BY29" s="409"/>
      <c r="BZ29" s="409"/>
      <c r="CA29" s="409"/>
      <c r="CB29" s="409"/>
      <c r="CC29" s="410"/>
      <c r="CD29" s="196"/>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81"/>
      <c r="B30" s="580"/>
      <c r="C30" s="581"/>
      <c r="D30" s="582"/>
      <c r="E30" s="462"/>
      <c r="F30" s="463"/>
      <c r="G30" s="463"/>
      <c r="H30" s="463"/>
      <c r="I30" s="463"/>
      <c r="J30" s="463"/>
      <c r="K30" s="464"/>
      <c r="L30" s="572"/>
      <c r="M30" s="573"/>
      <c r="N30" s="573"/>
      <c r="O30" s="573"/>
      <c r="P30" s="574"/>
      <c r="Q30" s="572"/>
      <c r="R30" s="573"/>
      <c r="S30" s="573"/>
      <c r="T30" s="573"/>
      <c r="U30" s="573"/>
      <c r="V30" s="574"/>
      <c r="W30" s="575" t="s">
        <v>193</v>
      </c>
      <c r="X30" s="576"/>
      <c r="Y30" s="576"/>
      <c r="Z30" s="576"/>
      <c r="AA30" s="576"/>
      <c r="AB30" s="576"/>
      <c r="AC30" s="576"/>
      <c r="AD30" s="576"/>
      <c r="AE30" s="576"/>
      <c r="AF30" s="576"/>
      <c r="AG30" s="577"/>
      <c r="AH30" s="535">
        <v>95.7</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52</v>
      </c>
      <c r="BD30" s="525"/>
      <c r="BE30" s="525"/>
      <c r="BF30" s="525"/>
      <c r="BG30" s="525"/>
      <c r="BH30" s="525"/>
      <c r="BI30" s="525"/>
      <c r="BJ30" s="525"/>
      <c r="BK30" s="525"/>
      <c r="BL30" s="525"/>
      <c r="BM30" s="526"/>
      <c r="BN30" s="527">
        <v>9466969</v>
      </c>
      <c r="BO30" s="528"/>
      <c r="BP30" s="528"/>
      <c r="BQ30" s="528"/>
      <c r="BR30" s="528"/>
      <c r="BS30" s="528"/>
      <c r="BT30" s="528"/>
      <c r="BU30" s="529"/>
      <c r="BV30" s="527">
        <v>7523089</v>
      </c>
      <c r="BW30" s="528"/>
      <c r="BX30" s="528"/>
      <c r="BY30" s="528"/>
      <c r="BZ30" s="528"/>
      <c r="CA30" s="528"/>
      <c r="CB30" s="528"/>
      <c r="CC30" s="52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1" t="s">
        <v>194</v>
      </c>
      <c r="D32" s="571"/>
      <c r="E32" s="571"/>
      <c r="F32" s="571"/>
      <c r="G32" s="571"/>
      <c r="H32" s="571"/>
      <c r="I32" s="571"/>
      <c r="J32" s="571"/>
      <c r="K32" s="571"/>
      <c r="L32" s="571"/>
      <c r="M32" s="571"/>
      <c r="N32" s="571"/>
      <c r="O32" s="571"/>
      <c r="P32" s="571"/>
      <c r="Q32" s="571"/>
      <c r="R32" s="571"/>
      <c r="S32" s="571"/>
      <c r="U32" s="412" t="s">
        <v>195</v>
      </c>
      <c r="V32" s="412"/>
      <c r="W32" s="412"/>
      <c r="X32" s="412"/>
      <c r="Y32" s="412"/>
      <c r="Z32" s="412"/>
      <c r="AA32" s="412"/>
      <c r="AB32" s="412"/>
      <c r="AC32" s="412"/>
      <c r="AD32" s="412"/>
      <c r="AE32" s="412"/>
      <c r="AF32" s="412"/>
      <c r="AG32" s="412"/>
      <c r="AH32" s="412"/>
      <c r="AI32" s="412"/>
      <c r="AJ32" s="412"/>
      <c r="AK32" s="412"/>
      <c r="AM32" s="412" t="s">
        <v>196</v>
      </c>
      <c r="AN32" s="412"/>
      <c r="AO32" s="412"/>
      <c r="AP32" s="412"/>
      <c r="AQ32" s="412"/>
      <c r="AR32" s="412"/>
      <c r="AS32" s="412"/>
      <c r="AT32" s="412"/>
      <c r="AU32" s="412"/>
      <c r="AV32" s="412"/>
      <c r="AW32" s="412"/>
      <c r="AX32" s="412"/>
      <c r="AY32" s="412"/>
      <c r="AZ32" s="412"/>
      <c r="BA32" s="412"/>
      <c r="BB32" s="412"/>
      <c r="BC32" s="412"/>
      <c r="BE32" s="412" t="s">
        <v>197</v>
      </c>
      <c r="BF32" s="412"/>
      <c r="BG32" s="412"/>
      <c r="BH32" s="412"/>
      <c r="BI32" s="412"/>
      <c r="BJ32" s="412"/>
      <c r="BK32" s="412"/>
      <c r="BL32" s="412"/>
      <c r="BM32" s="412"/>
      <c r="BN32" s="412"/>
      <c r="BO32" s="412"/>
      <c r="BP32" s="412"/>
      <c r="BQ32" s="412"/>
      <c r="BR32" s="412"/>
      <c r="BS32" s="412"/>
      <c r="BT32" s="412"/>
      <c r="BU32" s="412"/>
      <c r="BW32" s="412" t="s">
        <v>198</v>
      </c>
      <c r="BX32" s="412"/>
      <c r="BY32" s="412"/>
      <c r="BZ32" s="412"/>
      <c r="CA32" s="412"/>
      <c r="CB32" s="412"/>
      <c r="CC32" s="412"/>
      <c r="CD32" s="412"/>
      <c r="CE32" s="412"/>
      <c r="CF32" s="412"/>
      <c r="CG32" s="412"/>
      <c r="CH32" s="412"/>
      <c r="CI32" s="412"/>
      <c r="CJ32" s="412"/>
      <c r="CK32" s="412"/>
      <c r="CL32" s="412"/>
      <c r="CM32" s="412"/>
      <c r="CO32" s="412" t="s">
        <v>199</v>
      </c>
      <c r="CP32" s="412"/>
      <c r="CQ32" s="412"/>
      <c r="CR32" s="412"/>
      <c r="CS32" s="412"/>
      <c r="CT32" s="412"/>
      <c r="CU32" s="412"/>
      <c r="CV32" s="412"/>
      <c r="CW32" s="412"/>
      <c r="CX32" s="412"/>
      <c r="CY32" s="412"/>
      <c r="CZ32" s="412"/>
      <c r="DA32" s="412"/>
      <c r="DB32" s="412"/>
      <c r="DC32" s="412"/>
      <c r="DD32" s="412"/>
      <c r="DE32" s="412"/>
      <c r="DI32" s="204"/>
    </row>
    <row r="33" spans="1:113" ht="13.5" customHeight="1" x14ac:dyDescent="0.15">
      <c r="A33" s="181"/>
      <c r="B33" s="205"/>
      <c r="C33" s="432" t="s">
        <v>200</v>
      </c>
      <c r="D33" s="432"/>
      <c r="E33" s="397" t="s">
        <v>201</v>
      </c>
      <c r="F33" s="397"/>
      <c r="G33" s="397"/>
      <c r="H33" s="397"/>
      <c r="I33" s="397"/>
      <c r="J33" s="397"/>
      <c r="K33" s="397"/>
      <c r="L33" s="397"/>
      <c r="M33" s="397"/>
      <c r="N33" s="397"/>
      <c r="O33" s="397"/>
      <c r="P33" s="397"/>
      <c r="Q33" s="397"/>
      <c r="R33" s="397"/>
      <c r="S33" s="397"/>
      <c r="T33" s="206"/>
      <c r="U33" s="432" t="s">
        <v>200</v>
      </c>
      <c r="V33" s="432"/>
      <c r="W33" s="397" t="s">
        <v>201</v>
      </c>
      <c r="X33" s="397"/>
      <c r="Y33" s="397"/>
      <c r="Z33" s="397"/>
      <c r="AA33" s="397"/>
      <c r="AB33" s="397"/>
      <c r="AC33" s="397"/>
      <c r="AD33" s="397"/>
      <c r="AE33" s="397"/>
      <c r="AF33" s="397"/>
      <c r="AG33" s="397"/>
      <c r="AH33" s="397"/>
      <c r="AI33" s="397"/>
      <c r="AJ33" s="397"/>
      <c r="AK33" s="397"/>
      <c r="AL33" s="206"/>
      <c r="AM33" s="432" t="s">
        <v>200</v>
      </c>
      <c r="AN33" s="432"/>
      <c r="AO33" s="397" t="s">
        <v>201</v>
      </c>
      <c r="AP33" s="397"/>
      <c r="AQ33" s="397"/>
      <c r="AR33" s="397"/>
      <c r="AS33" s="397"/>
      <c r="AT33" s="397"/>
      <c r="AU33" s="397"/>
      <c r="AV33" s="397"/>
      <c r="AW33" s="397"/>
      <c r="AX33" s="397"/>
      <c r="AY33" s="397"/>
      <c r="AZ33" s="397"/>
      <c r="BA33" s="397"/>
      <c r="BB33" s="397"/>
      <c r="BC33" s="397"/>
      <c r="BD33" s="207"/>
      <c r="BE33" s="397" t="s">
        <v>202</v>
      </c>
      <c r="BF33" s="397"/>
      <c r="BG33" s="397" t="s">
        <v>203</v>
      </c>
      <c r="BH33" s="397"/>
      <c r="BI33" s="397"/>
      <c r="BJ33" s="397"/>
      <c r="BK33" s="397"/>
      <c r="BL33" s="397"/>
      <c r="BM33" s="397"/>
      <c r="BN33" s="397"/>
      <c r="BO33" s="397"/>
      <c r="BP33" s="397"/>
      <c r="BQ33" s="397"/>
      <c r="BR33" s="397"/>
      <c r="BS33" s="397"/>
      <c r="BT33" s="397"/>
      <c r="BU33" s="397"/>
      <c r="BV33" s="207"/>
      <c r="BW33" s="432" t="s">
        <v>202</v>
      </c>
      <c r="BX33" s="432"/>
      <c r="BY33" s="397" t="s">
        <v>204</v>
      </c>
      <c r="BZ33" s="397"/>
      <c r="CA33" s="397"/>
      <c r="CB33" s="397"/>
      <c r="CC33" s="397"/>
      <c r="CD33" s="397"/>
      <c r="CE33" s="397"/>
      <c r="CF33" s="397"/>
      <c r="CG33" s="397"/>
      <c r="CH33" s="397"/>
      <c r="CI33" s="397"/>
      <c r="CJ33" s="397"/>
      <c r="CK33" s="397"/>
      <c r="CL33" s="397"/>
      <c r="CM33" s="397"/>
      <c r="CN33" s="206"/>
      <c r="CO33" s="432" t="s">
        <v>200</v>
      </c>
      <c r="CP33" s="432"/>
      <c r="CQ33" s="397" t="s">
        <v>205</v>
      </c>
      <c r="CR33" s="397"/>
      <c r="CS33" s="397"/>
      <c r="CT33" s="397"/>
      <c r="CU33" s="397"/>
      <c r="CV33" s="397"/>
      <c r="CW33" s="397"/>
      <c r="CX33" s="397"/>
      <c r="CY33" s="397"/>
      <c r="CZ33" s="397"/>
      <c r="DA33" s="397"/>
      <c r="DB33" s="397"/>
      <c r="DC33" s="397"/>
      <c r="DD33" s="397"/>
      <c r="DE33" s="397"/>
      <c r="DF33" s="206"/>
      <c r="DG33" s="597" t="s">
        <v>206</v>
      </c>
      <c r="DH33" s="597"/>
      <c r="DI33" s="208"/>
    </row>
    <row r="34" spans="1:113" ht="32.25" customHeight="1" x14ac:dyDescent="0.15">
      <c r="A34" s="181"/>
      <c r="B34" s="205"/>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81"/>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81"/>
      <c r="AM34" s="598">
        <f>IF(AO34="","",MAX(C34:D43,U34:V43)+1)</f>
        <v>8</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81"/>
      <c r="BE34" s="598">
        <f>IF(BG34="","",MAX(C34:D43,U34:V43,AM34:AN43)+1)</f>
        <v>12</v>
      </c>
      <c r="BF34" s="598"/>
      <c r="BG34" s="599" t="str">
        <f>IF('各会計、関係団体の財政状況及び健全化判断比率'!B36="","",'各会計、関係団体の財政状況及び健全化判断比率'!B36)</f>
        <v>船舶交通特別会計</v>
      </c>
      <c r="BH34" s="599"/>
      <c r="BI34" s="599"/>
      <c r="BJ34" s="599"/>
      <c r="BK34" s="599"/>
      <c r="BL34" s="599"/>
      <c r="BM34" s="599"/>
      <c r="BN34" s="599"/>
      <c r="BO34" s="599"/>
      <c r="BP34" s="599"/>
      <c r="BQ34" s="599"/>
      <c r="BR34" s="599"/>
      <c r="BS34" s="599"/>
      <c r="BT34" s="599"/>
      <c r="BU34" s="599"/>
      <c r="BV34" s="181"/>
      <c r="BW34" s="598">
        <f>IF(BY34="","",MAX(C34:D43,U34:V43,AM34:AN43,BE34:BF43)+1)</f>
        <v>16</v>
      </c>
      <c r="BX34" s="598"/>
      <c r="BY34" s="599" t="str">
        <f>IF('各会計、関係団体の財政状況及び健全化判断比率'!B68="","",'各会計、関係団体の財政状況及び健全化判断比率'!B68)</f>
        <v>愛媛地方税滞納整理機構</v>
      </c>
      <c r="BZ34" s="599"/>
      <c r="CA34" s="599"/>
      <c r="CB34" s="599"/>
      <c r="CC34" s="599"/>
      <c r="CD34" s="599"/>
      <c r="CE34" s="599"/>
      <c r="CF34" s="599"/>
      <c r="CG34" s="599"/>
      <c r="CH34" s="599"/>
      <c r="CI34" s="599"/>
      <c r="CJ34" s="599"/>
      <c r="CK34" s="599"/>
      <c r="CL34" s="599"/>
      <c r="CM34" s="599"/>
      <c r="CN34" s="181"/>
      <c r="CO34" s="598">
        <f>IF(CQ34="","",MAX(C34:D43,U34:V43,AM34:AN43,BE34:BF43,BW34:BX43)+1)</f>
        <v>19</v>
      </c>
      <c r="CP34" s="598"/>
      <c r="CQ34" s="599" t="str">
        <f>IF('各会計、関係団体の財政状況及び健全化判断比率'!BS7="","",'各会計、関係団体の財政状況及び健全化判断比率'!BS7)</f>
        <v>(一財)今治勤労福祉事業団</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208"/>
    </row>
    <row r="35" spans="1:113" ht="32.25" customHeight="1" x14ac:dyDescent="0.15">
      <c r="A35" s="181"/>
      <c r="B35" s="205"/>
      <c r="C35" s="598">
        <f>IF(E35="","",C34+1)</f>
        <v>2</v>
      </c>
      <c r="D35" s="598"/>
      <c r="E35" s="599" t="str">
        <f>IF('各会計、関係団体の財政状況及び健全化判断比率'!B8="","",'各会計、関係団体の財政状況及び健全化判断比率'!B8)</f>
        <v>用地取得特別会計</v>
      </c>
      <c r="F35" s="599"/>
      <c r="G35" s="599"/>
      <c r="H35" s="599"/>
      <c r="I35" s="599"/>
      <c r="J35" s="599"/>
      <c r="K35" s="599"/>
      <c r="L35" s="599"/>
      <c r="M35" s="599"/>
      <c r="N35" s="599"/>
      <c r="O35" s="599"/>
      <c r="P35" s="599"/>
      <c r="Q35" s="599"/>
      <c r="R35" s="599"/>
      <c r="S35" s="599"/>
      <c r="T35" s="181"/>
      <c r="U35" s="598">
        <f>IF(W35="","",U34+1)</f>
        <v>5</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81"/>
      <c r="AM35" s="598">
        <f t="shared" ref="AM35:AM43" si="0">IF(AO35="","",AM34+1)</f>
        <v>9</v>
      </c>
      <c r="AN35" s="598"/>
      <c r="AO35" s="599" t="str">
        <f>IF('各会計、関係団体の財政状況及び健全化判断比率'!B33="","",'各会計、関係団体の財政状況及び健全化判断比率'!B33)</f>
        <v>工業用水道事業会計</v>
      </c>
      <c r="AP35" s="599"/>
      <c r="AQ35" s="599"/>
      <c r="AR35" s="599"/>
      <c r="AS35" s="599"/>
      <c r="AT35" s="599"/>
      <c r="AU35" s="599"/>
      <c r="AV35" s="599"/>
      <c r="AW35" s="599"/>
      <c r="AX35" s="599"/>
      <c r="AY35" s="599"/>
      <c r="AZ35" s="599"/>
      <c r="BA35" s="599"/>
      <c r="BB35" s="599"/>
      <c r="BC35" s="599"/>
      <c r="BD35" s="181"/>
      <c r="BE35" s="598">
        <f t="shared" ref="BE35:BE43" si="1">IF(BG35="","",BE34+1)</f>
        <v>13</v>
      </c>
      <c r="BF35" s="598"/>
      <c r="BG35" s="599" t="str">
        <f>IF('各会計、関係団体の財政状況及び健全化判断比率'!B37="","",'各会計、関係団体の財政状況及び健全化判断比率'!B37)</f>
        <v>港湾事業特別会計</v>
      </c>
      <c r="BH35" s="599"/>
      <c r="BI35" s="599"/>
      <c r="BJ35" s="599"/>
      <c r="BK35" s="599"/>
      <c r="BL35" s="599"/>
      <c r="BM35" s="599"/>
      <c r="BN35" s="599"/>
      <c r="BO35" s="599"/>
      <c r="BP35" s="599"/>
      <c r="BQ35" s="599"/>
      <c r="BR35" s="599"/>
      <c r="BS35" s="599"/>
      <c r="BT35" s="599"/>
      <c r="BU35" s="599"/>
      <c r="BV35" s="181"/>
      <c r="BW35" s="598">
        <f t="shared" ref="BW35:BW43" si="2">IF(BY35="","",BW34+1)</f>
        <v>17</v>
      </c>
      <c r="BX35" s="598"/>
      <c r="BY35" s="599" t="str">
        <f>IF('各会計、関係団体の財政状況及び健全化判断比率'!B69="","",'各会計、関係団体の財政状況及び健全化判断比率'!B69)</f>
        <v>愛媛県後期高齢者医療広域連合（一般会計）</v>
      </c>
      <c r="BZ35" s="599"/>
      <c r="CA35" s="599"/>
      <c r="CB35" s="599"/>
      <c r="CC35" s="599"/>
      <c r="CD35" s="599"/>
      <c r="CE35" s="599"/>
      <c r="CF35" s="599"/>
      <c r="CG35" s="599"/>
      <c r="CH35" s="599"/>
      <c r="CI35" s="599"/>
      <c r="CJ35" s="599"/>
      <c r="CK35" s="599"/>
      <c r="CL35" s="599"/>
      <c r="CM35" s="599"/>
      <c r="CN35" s="181"/>
      <c r="CO35" s="598">
        <f t="shared" ref="CO35:CO43" si="3">IF(CQ35="","",CO34+1)</f>
        <v>20</v>
      </c>
      <c r="CP35" s="598"/>
      <c r="CQ35" s="599" t="str">
        <f>IF('各会計、関係団体の財政状況及び健全化判断比率'!BS8="","",'各会計、関係団体の財政状況及び健全化判断比率'!BS8)</f>
        <v>(一財)今治市多目的温泉保養館管理公社</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208"/>
    </row>
    <row r="36" spans="1:113" ht="32.25" customHeight="1" x14ac:dyDescent="0.15">
      <c r="A36" s="181"/>
      <c r="B36" s="205"/>
      <c r="C36" s="598">
        <f>IF(E36="","",C35+1)</f>
        <v>3</v>
      </c>
      <c r="D36" s="598"/>
      <c r="E36" s="599" t="str">
        <f>IF('各会計、関係団体の財政状況及び健全化判断比率'!B9="","",'各会計、関係団体の財政状況及び健全化判断比率'!B9)</f>
        <v>墓園事業特別会計</v>
      </c>
      <c r="F36" s="599"/>
      <c r="G36" s="599"/>
      <c r="H36" s="599"/>
      <c r="I36" s="599"/>
      <c r="J36" s="599"/>
      <c r="K36" s="599"/>
      <c r="L36" s="599"/>
      <c r="M36" s="599"/>
      <c r="N36" s="599"/>
      <c r="O36" s="599"/>
      <c r="P36" s="599"/>
      <c r="Q36" s="599"/>
      <c r="R36" s="599"/>
      <c r="S36" s="599"/>
      <c r="T36" s="181"/>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81"/>
      <c r="AM36" s="598">
        <f t="shared" si="0"/>
        <v>10</v>
      </c>
      <c r="AN36" s="598"/>
      <c r="AO36" s="599" t="str">
        <f>IF('各会計、関係団体の財政状況及び健全化判断比率'!B34="","",'各会計、関係団体の財政状況及び健全化判断比率'!B34)</f>
        <v>簡易水道事業会計</v>
      </c>
      <c r="AP36" s="599"/>
      <c r="AQ36" s="599"/>
      <c r="AR36" s="599"/>
      <c r="AS36" s="599"/>
      <c r="AT36" s="599"/>
      <c r="AU36" s="599"/>
      <c r="AV36" s="599"/>
      <c r="AW36" s="599"/>
      <c r="AX36" s="599"/>
      <c r="AY36" s="599"/>
      <c r="AZ36" s="599"/>
      <c r="BA36" s="599"/>
      <c r="BB36" s="599"/>
      <c r="BC36" s="599"/>
      <c r="BD36" s="181"/>
      <c r="BE36" s="598">
        <f t="shared" si="1"/>
        <v>14</v>
      </c>
      <c r="BF36" s="598"/>
      <c r="BG36" s="599" t="str">
        <f>IF('各会計、関係団体の財政状況及び健全化判断比率'!B38="","",'各会計、関係団体の財政状況及び健全化判断比率'!B38)</f>
        <v>小規模下水道特別会計</v>
      </c>
      <c r="BH36" s="599"/>
      <c r="BI36" s="599"/>
      <c r="BJ36" s="599"/>
      <c r="BK36" s="599"/>
      <c r="BL36" s="599"/>
      <c r="BM36" s="599"/>
      <c r="BN36" s="599"/>
      <c r="BO36" s="599"/>
      <c r="BP36" s="599"/>
      <c r="BQ36" s="599"/>
      <c r="BR36" s="599"/>
      <c r="BS36" s="599"/>
      <c r="BT36" s="599"/>
      <c r="BU36" s="599"/>
      <c r="BV36" s="181"/>
      <c r="BW36" s="598">
        <f t="shared" si="2"/>
        <v>18</v>
      </c>
      <c r="BX36" s="598"/>
      <c r="BY36" s="599" t="str">
        <f>IF('各会計、関係団体の財政状況及び健全化判断比率'!B70="","",'各会計、関係団体の財政状況及び健全化判断比率'!B70)</f>
        <v>愛媛県後期高齢者医療広域連合（後期高齢者医療特別会計）</v>
      </c>
      <c r="BZ36" s="599"/>
      <c r="CA36" s="599"/>
      <c r="CB36" s="599"/>
      <c r="CC36" s="599"/>
      <c r="CD36" s="599"/>
      <c r="CE36" s="599"/>
      <c r="CF36" s="599"/>
      <c r="CG36" s="599"/>
      <c r="CH36" s="599"/>
      <c r="CI36" s="599"/>
      <c r="CJ36" s="599"/>
      <c r="CK36" s="599"/>
      <c r="CL36" s="599"/>
      <c r="CM36" s="599"/>
      <c r="CN36" s="181"/>
      <c r="CO36" s="598">
        <f t="shared" si="3"/>
        <v>21</v>
      </c>
      <c r="CP36" s="598"/>
      <c r="CQ36" s="599" t="str">
        <f>IF('各会計、関係団体の財政状況及び健全化判断比率'!BS9="","",'各会計、関係団体の財政状況及び健全化判断比率'!BS9)</f>
        <v>(一財)今治文化振興会</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208"/>
    </row>
    <row r="37" spans="1:113" ht="32.25" customHeight="1" x14ac:dyDescent="0.15">
      <c r="A37" s="181"/>
      <c r="B37" s="205"/>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81"/>
      <c r="U37" s="598">
        <f t="shared" si="4"/>
        <v>7</v>
      </c>
      <c r="V37" s="598"/>
      <c r="W37" s="599" t="str">
        <f>IF('各会計、関係団体の財政状況及び健全化判断比率'!B31="","",'各会計、関係団体の財政状況及び健全化判断比率'!B31)</f>
        <v>駐車場特別会計</v>
      </c>
      <c r="X37" s="599"/>
      <c r="Y37" s="599"/>
      <c r="Z37" s="599"/>
      <c r="AA37" s="599"/>
      <c r="AB37" s="599"/>
      <c r="AC37" s="599"/>
      <c r="AD37" s="599"/>
      <c r="AE37" s="599"/>
      <c r="AF37" s="599"/>
      <c r="AG37" s="599"/>
      <c r="AH37" s="599"/>
      <c r="AI37" s="599"/>
      <c r="AJ37" s="599"/>
      <c r="AK37" s="599"/>
      <c r="AL37" s="181"/>
      <c r="AM37" s="598">
        <f t="shared" si="0"/>
        <v>11</v>
      </c>
      <c r="AN37" s="598"/>
      <c r="AO37" s="599" t="str">
        <f>IF('各会計、関係団体の財政状況及び健全化判断比率'!B35="","",'各会計、関係団体の財政状況及び健全化判断比率'!B35)</f>
        <v>公共下水道事業会計</v>
      </c>
      <c r="AP37" s="599"/>
      <c r="AQ37" s="599"/>
      <c r="AR37" s="599"/>
      <c r="AS37" s="599"/>
      <c r="AT37" s="599"/>
      <c r="AU37" s="599"/>
      <c r="AV37" s="599"/>
      <c r="AW37" s="599"/>
      <c r="AX37" s="599"/>
      <c r="AY37" s="599"/>
      <c r="AZ37" s="599"/>
      <c r="BA37" s="599"/>
      <c r="BB37" s="599"/>
      <c r="BC37" s="599"/>
      <c r="BD37" s="181"/>
      <c r="BE37" s="598">
        <f t="shared" si="1"/>
        <v>15</v>
      </c>
      <c r="BF37" s="598"/>
      <c r="BG37" s="599" t="str">
        <f>IF('各会計、関係団体の財政状況及び健全化判断比率'!B39="","",'各会計、関係団体の財政状況及び健全化判断比率'!B39)</f>
        <v>鉱泉供給事業特別会計</v>
      </c>
      <c r="BH37" s="599"/>
      <c r="BI37" s="599"/>
      <c r="BJ37" s="599"/>
      <c r="BK37" s="599"/>
      <c r="BL37" s="599"/>
      <c r="BM37" s="599"/>
      <c r="BN37" s="599"/>
      <c r="BO37" s="599"/>
      <c r="BP37" s="599"/>
      <c r="BQ37" s="599"/>
      <c r="BR37" s="599"/>
      <c r="BS37" s="599"/>
      <c r="BT37" s="599"/>
      <c r="BU37" s="599"/>
      <c r="BV37" s="181"/>
      <c r="BW37" s="598" t="str">
        <f t="shared" si="2"/>
        <v/>
      </c>
      <c r="BX37" s="598"/>
      <c r="BY37" s="599" t="str">
        <f>IF('各会計、関係団体の財政状況及び健全化判断比率'!B71="","",'各会計、関係団体の財政状況及び健全化判断比率'!B71)</f>
        <v/>
      </c>
      <c r="BZ37" s="599"/>
      <c r="CA37" s="599"/>
      <c r="CB37" s="599"/>
      <c r="CC37" s="599"/>
      <c r="CD37" s="599"/>
      <c r="CE37" s="599"/>
      <c r="CF37" s="599"/>
      <c r="CG37" s="599"/>
      <c r="CH37" s="599"/>
      <c r="CI37" s="599"/>
      <c r="CJ37" s="599"/>
      <c r="CK37" s="599"/>
      <c r="CL37" s="599"/>
      <c r="CM37" s="599"/>
      <c r="CN37" s="181"/>
      <c r="CO37" s="598">
        <f t="shared" si="3"/>
        <v>22</v>
      </c>
      <c r="CP37" s="598"/>
      <c r="CQ37" s="599" t="str">
        <f>IF('各会計、関係団体の財政状況及び健全化判断比率'!BS10="","",'各会計、関係団体の財政状況及び健全化判断比率'!BS10)</f>
        <v>(公財)河野育英会</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208"/>
    </row>
    <row r="38" spans="1:113" ht="32.25" customHeight="1" x14ac:dyDescent="0.15">
      <c r="A38" s="181"/>
      <c r="B38" s="205"/>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81"/>
      <c r="U38" s="598" t="str">
        <f t="shared" si="4"/>
        <v/>
      </c>
      <c r="V38" s="598"/>
      <c r="W38" s="599"/>
      <c r="X38" s="599"/>
      <c r="Y38" s="599"/>
      <c r="Z38" s="599"/>
      <c r="AA38" s="599"/>
      <c r="AB38" s="599"/>
      <c r="AC38" s="599"/>
      <c r="AD38" s="599"/>
      <c r="AE38" s="599"/>
      <c r="AF38" s="599"/>
      <c r="AG38" s="599"/>
      <c r="AH38" s="599"/>
      <c r="AI38" s="599"/>
      <c r="AJ38" s="599"/>
      <c r="AK38" s="599"/>
      <c r="AL38" s="181"/>
      <c r="AM38" s="598" t="str">
        <f t="shared" si="0"/>
        <v/>
      </c>
      <c r="AN38" s="598"/>
      <c r="AO38" s="599"/>
      <c r="AP38" s="599"/>
      <c r="AQ38" s="599"/>
      <c r="AR38" s="599"/>
      <c r="AS38" s="599"/>
      <c r="AT38" s="599"/>
      <c r="AU38" s="599"/>
      <c r="AV38" s="599"/>
      <c r="AW38" s="599"/>
      <c r="AX38" s="599"/>
      <c r="AY38" s="599"/>
      <c r="AZ38" s="599"/>
      <c r="BA38" s="599"/>
      <c r="BB38" s="599"/>
      <c r="BC38" s="599"/>
      <c r="BD38" s="181"/>
      <c r="BE38" s="598" t="str">
        <f t="shared" si="1"/>
        <v/>
      </c>
      <c r="BF38" s="598"/>
      <c r="BG38" s="599"/>
      <c r="BH38" s="599"/>
      <c r="BI38" s="599"/>
      <c r="BJ38" s="599"/>
      <c r="BK38" s="599"/>
      <c r="BL38" s="599"/>
      <c r="BM38" s="599"/>
      <c r="BN38" s="599"/>
      <c r="BO38" s="599"/>
      <c r="BP38" s="599"/>
      <c r="BQ38" s="599"/>
      <c r="BR38" s="599"/>
      <c r="BS38" s="599"/>
      <c r="BT38" s="599"/>
      <c r="BU38" s="599"/>
      <c r="BV38" s="181"/>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81"/>
      <c r="CO38" s="598">
        <f t="shared" si="3"/>
        <v>23</v>
      </c>
      <c r="CP38" s="598"/>
      <c r="CQ38" s="599" t="str">
        <f>IF('各会計、関係団体の財政状況及び健全化判断比率'!BS11="","",'各会計、関係団体の財政状況及び健全化判断比率'!BS11)</f>
        <v>(公財)檜垣育英会</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208"/>
    </row>
    <row r="39" spans="1:113" ht="32.25" customHeight="1" x14ac:dyDescent="0.15">
      <c r="A39" s="181"/>
      <c r="B39" s="205"/>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81"/>
      <c r="U39" s="598" t="str">
        <f t="shared" si="4"/>
        <v/>
      </c>
      <c r="V39" s="598"/>
      <c r="W39" s="599"/>
      <c r="X39" s="599"/>
      <c r="Y39" s="599"/>
      <c r="Z39" s="599"/>
      <c r="AA39" s="599"/>
      <c r="AB39" s="599"/>
      <c r="AC39" s="599"/>
      <c r="AD39" s="599"/>
      <c r="AE39" s="599"/>
      <c r="AF39" s="599"/>
      <c r="AG39" s="599"/>
      <c r="AH39" s="599"/>
      <c r="AI39" s="599"/>
      <c r="AJ39" s="599"/>
      <c r="AK39" s="599"/>
      <c r="AL39" s="181"/>
      <c r="AM39" s="598" t="str">
        <f t="shared" si="0"/>
        <v/>
      </c>
      <c r="AN39" s="598"/>
      <c r="AO39" s="599"/>
      <c r="AP39" s="599"/>
      <c r="AQ39" s="599"/>
      <c r="AR39" s="599"/>
      <c r="AS39" s="599"/>
      <c r="AT39" s="599"/>
      <c r="AU39" s="599"/>
      <c r="AV39" s="599"/>
      <c r="AW39" s="599"/>
      <c r="AX39" s="599"/>
      <c r="AY39" s="599"/>
      <c r="AZ39" s="599"/>
      <c r="BA39" s="599"/>
      <c r="BB39" s="599"/>
      <c r="BC39" s="599"/>
      <c r="BD39" s="181"/>
      <c r="BE39" s="598" t="str">
        <f t="shared" si="1"/>
        <v/>
      </c>
      <c r="BF39" s="598"/>
      <c r="BG39" s="599"/>
      <c r="BH39" s="599"/>
      <c r="BI39" s="599"/>
      <c r="BJ39" s="599"/>
      <c r="BK39" s="599"/>
      <c r="BL39" s="599"/>
      <c r="BM39" s="599"/>
      <c r="BN39" s="599"/>
      <c r="BO39" s="599"/>
      <c r="BP39" s="599"/>
      <c r="BQ39" s="599"/>
      <c r="BR39" s="599"/>
      <c r="BS39" s="599"/>
      <c r="BT39" s="599"/>
      <c r="BU39" s="599"/>
      <c r="BV39" s="181"/>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81"/>
      <c r="CO39" s="598">
        <f t="shared" si="3"/>
        <v>24</v>
      </c>
      <c r="CP39" s="598"/>
      <c r="CQ39" s="599" t="str">
        <f>IF('各会計、関係団体の財政状況及び健全化判断比率'!BS12="","",'各会計、関係団体の財政状況及び健全化判断比率'!BS12)</f>
        <v>大三島ブルーライン(株)</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208"/>
    </row>
    <row r="40" spans="1:113" ht="32.25" customHeight="1" x14ac:dyDescent="0.15">
      <c r="A40" s="181"/>
      <c r="B40" s="205"/>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81"/>
      <c r="U40" s="598" t="str">
        <f t="shared" si="4"/>
        <v/>
      </c>
      <c r="V40" s="598"/>
      <c r="W40" s="599"/>
      <c r="X40" s="599"/>
      <c r="Y40" s="599"/>
      <c r="Z40" s="599"/>
      <c r="AA40" s="599"/>
      <c r="AB40" s="599"/>
      <c r="AC40" s="599"/>
      <c r="AD40" s="599"/>
      <c r="AE40" s="599"/>
      <c r="AF40" s="599"/>
      <c r="AG40" s="599"/>
      <c r="AH40" s="599"/>
      <c r="AI40" s="599"/>
      <c r="AJ40" s="599"/>
      <c r="AK40" s="599"/>
      <c r="AL40" s="181"/>
      <c r="AM40" s="598" t="str">
        <f t="shared" si="0"/>
        <v/>
      </c>
      <c r="AN40" s="598"/>
      <c r="AO40" s="599"/>
      <c r="AP40" s="599"/>
      <c r="AQ40" s="599"/>
      <c r="AR40" s="599"/>
      <c r="AS40" s="599"/>
      <c r="AT40" s="599"/>
      <c r="AU40" s="599"/>
      <c r="AV40" s="599"/>
      <c r="AW40" s="599"/>
      <c r="AX40" s="599"/>
      <c r="AY40" s="599"/>
      <c r="AZ40" s="599"/>
      <c r="BA40" s="599"/>
      <c r="BB40" s="599"/>
      <c r="BC40" s="599"/>
      <c r="BD40" s="181"/>
      <c r="BE40" s="598" t="str">
        <f t="shared" si="1"/>
        <v/>
      </c>
      <c r="BF40" s="598"/>
      <c r="BG40" s="599"/>
      <c r="BH40" s="599"/>
      <c r="BI40" s="599"/>
      <c r="BJ40" s="599"/>
      <c r="BK40" s="599"/>
      <c r="BL40" s="599"/>
      <c r="BM40" s="599"/>
      <c r="BN40" s="599"/>
      <c r="BO40" s="599"/>
      <c r="BP40" s="599"/>
      <c r="BQ40" s="599"/>
      <c r="BR40" s="599"/>
      <c r="BS40" s="599"/>
      <c r="BT40" s="599"/>
      <c r="BU40" s="599"/>
      <c r="BV40" s="181"/>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81"/>
      <c r="CO40" s="598">
        <f t="shared" si="3"/>
        <v>25</v>
      </c>
      <c r="CP40" s="598"/>
      <c r="CQ40" s="599" t="str">
        <f>IF('各会計、関係団体の財政状況及び健全化判断比率'!BS13="","",'各会計、関係団体の財政状況及び健全化判断比率'!BS13)</f>
        <v>芸予汽船(株)</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208"/>
    </row>
    <row r="41" spans="1:113" ht="32.25" customHeight="1" x14ac:dyDescent="0.15">
      <c r="A41" s="181"/>
      <c r="B41" s="205"/>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81"/>
      <c r="U41" s="598" t="str">
        <f t="shared" si="4"/>
        <v/>
      </c>
      <c r="V41" s="598"/>
      <c r="W41" s="599"/>
      <c r="X41" s="599"/>
      <c r="Y41" s="599"/>
      <c r="Z41" s="599"/>
      <c r="AA41" s="599"/>
      <c r="AB41" s="599"/>
      <c r="AC41" s="599"/>
      <c r="AD41" s="599"/>
      <c r="AE41" s="599"/>
      <c r="AF41" s="599"/>
      <c r="AG41" s="599"/>
      <c r="AH41" s="599"/>
      <c r="AI41" s="599"/>
      <c r="AJ41" s="599"/>
      <c r="AK41" s="599"/>
      <c r="AL41" s="181"/>
      <c r="AM41" s="598" t="str">
        <f t="shared" si="0"/>
        <v/>
      </c>
      <c r="AN41" s="598"/>
      <c r="AO41" s="599"/>
      <c r="AP41" s="599"/>
      <c r="AQ41" s="599"/>
      <c r="AR41" s="599"/>
      <c r="AS41" s="599"/>
      <c r="AT41" s="599"/>
      <c r="AU41" s="599"/>
      <c r="AV41" s="599"/>
      <c r="AW41" s="599"/>
      <c r="AX41" s="599"/>
      <c r="AY41" s="599"/>
      <c r="AZ41" s="599"/>
      <c r="BA41" s="599"/>
      <c r="BB41" s="599"/>
      <c r="BC41" s="599"/>
      <c r="BD41" s="181"/>
      <c r="BE41" s="598" t="str">
        <f t="shared" si="1"/>
        <v/>
      </c>
      <c r="BF41" s="598"/>
      <c r="BG41" s="599"/>
      <c r="BH41" s="599"/>
      <c r="BI41" s="599"/>
      <c r="BJ41" s="599"/>
      <c r="BK41" s="599"/>
      <c r="BL41" s="599"/>
      <c r="BM41" s="599"/>
      <c r="BN41" s="599"/>
      <c r="BO41" s="599"/>
      <c r="BP41" s="599"/>
      <c r="BQ41" s="599"/>
      <c r="BR41" s="599"/>
      <c r="BS41" s="599"/>
      <c r="BT41" s="599"/>
      <c r="BU41" s="599"/>
      <c r="BV41" s="181"/>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81"/>
      <c r="CO41" s="598">
        <f t="shared" si="3"/>
        <v>26</v>
      </c>
      <c r="CP41" s="598"/>
      <c r="CQ41" s="599" t="str">
        <f>IF('各会計、関係団体の財政状況及び健全化判断比率'!BS14="","",'各会計、関係団体の財政状況及び健全化判断比率'!BS14)</f>
        <v>(株)IJC</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208"/>
    </row>
    <row r="42" spans="1:113" ht="32.25" customHeight="1" x14ac:dyDescent="0.15">
      <c r="B42" s="205"/>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81"/>
      <c r="U42" s="598" t="str">
        <f t="shared" si="4"/>
        <v/>
      </c>
      <c r="V42" s="598"/>
      <c r="W42" s="599"/>
      <c r="X42" s="599"/>
      <c r="Y42" s="599"/>
      <c r="Z42" s="599"/>
      <c r="AA42" s="599"/>
      <c r="AB42" s="599"/>
      <c r="AC42" s="599"/>
      <c r="AD42" s="599"/>
      <c r="AE42" s="599"/>
      <c r="AF42" s="599"/>
      <c r="AG42" s="599"/>
      <c r="AH42" s="599"/>
      <c r="AI42" s="599"/>
      <c r="AJ42" s="599"/>
      <c r="AK42" s="599"/>
      <c r="AL42" s="181"/>
      <c r="AM42" s="598" t="str">
        <f t="shared" si="0"/>
        <v/>
      </c>
      <c r="AN42" s="598"/>
      <c r="AO42" s="599"/>
      <c r="AP42" s="599"/>
      <c r="AQ42" s="599"/>
      <c r="AR42" s="599"/>
      <c r="AS42" s="599"/>
      <c r="AT42" s="599"/>
      <c r="AU42" s="599"/>
      <c r="AV42" s="599"/>
      <c r="AW42" s="599"/>
      <c r="AX42" s="599"/>
      <c r="AY42" s="599"/>
      <c r="AZ42" s="599"/>
      <c r="BA42" s="599"/>
      <c r="BB42" s="599"/>
      <c r="BC42" s="599"/>
      <c r="BD42" s="181"/>
      <c r="BE42" s="598" t="str">
        <f t="shared" si="1"/>
        <v/>
      </c>
      <c r="BF42" s="598"/>
      <c r="BG42" s="599"/>
      <c r="BH42" s="599"/>
      <c r="BI42" s="599"/>
      <c r="BJ42" s="599"/>
      <c r="BK42" s="599"/>
      <c r="BL42" s="599"/>
      <c r="BM42" s="599"/>
      <c r="BN42" s="599"/>
      <c r="BO42" s="599"/>
      <c r="BP42" s="599"/>
      <c r="BQ42" s="599"/>
      <c r="BR42" s="599"/>
      <c r="BS42" s="599"/>
      <c r="BT42" s="599"/>
      <c r="BU42" s="599"/>
      <c r="BV42" s="181"/>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81"/>
      <c r="CO42" s="598">
        <f t="shared" si="3"/>
        <v>27</v>
      </c>
      <c r="CP42" s="598"/>
      <c r="CQ42" s="599" t="str">
        <f>IF('各会計、関係団体の財政状況及び健全化判断比率'!BS15="","",'各会計、関係団体の財政状況及び健全化判断比率'!BS15)</f>
        <v>今治コミュニティ放送(株)</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208"/>
    </row>
    <row r="43" spans="1:113" ht="32.25" customHeight="1" x14ac:dyDescent="0.15">
      <c r="B43" s="205"/>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81"/>
      <c r="U43" s="598" t="str">
        <f t="shared" si="4"/>
        <v/>
      </c>
      <c r="V43" s="598"/>
      <c r="W43" s="599"/>
      <c r="X43" s="599"/>
      <c r="Y43" s="599"/>
      <c r="Z43" s="599"/>
      <c r="AA43" s="599"/>
      <c r="AB43" s="599"/>
      <c r="AC43" s="599"/>
      <c r="AD43" s="599"/>
      <c r="AE43" s="599"/>
      <c r="AF43" s="599"/>
      <c r="AG43" s="599"/>
      <c r="AH43" s="599"/>
      <c r="AI43" s="599"/>
      <c r="AJ43" s="599"/>
      <c r="AK43" s="599"/>
      <c r="AL43" s="181"/>
      <c r="AM43" s="598" t="str">
        <f t="shared" si="0"/>
        <v/>
      </c>
      <c r="AN43" s="598"/>
      <c r="AO43" s="599"/>
      <c r="AP43" s="599"/>
      <c r="AQ43" s="599"/>
      <c r="AR43" s="599"/>
      <c r="AS43" s="599"/>
      <c r="AT43" s="599"/>
      <c r="AU43" s="599"/>
      <c r="AV43" s="599"/>
      <c r="AW43" s="599"/>
      <c r="AX43" s="599"/>
      <c r="AY43" s="599"/>
      <c r="AZ43" s="599"/>
      <c r="BA43" s="599"/>
      <c r="BB43" s="599"/>
      <c r="BC43" s="599"/>
      <c r="BD43" s="181"/>
      <c r="BE43" s="598" t="str">
        <f t="shared" si="1"/>
        <v/>
      </c>
      <c r="BF43" s="598"/>
      <c r="BG43" s="599"/>
      <c r="BH43" s="599"/>
      <c r="BI43" s="599"/>
      <c r="BJ43" s="599"/>
      <c r="BK43" s="599"/>
      <c r="BL43" s="599"/>
      <c r="BM43" s="599"/>
      <c r="BN43" s="599"/>
      <c r="BO43" s="599"/>
      <c r="BP43" s="599"/>
      <c r="BQ43" s="599"/>
      <c r="BR43" s="599"/>
      <c r="BS43" s="599"/>
      <c r="BT43" s="599"/>
      <c r="BU43" s="599"/>
      <c r="BV43" s="181"/>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81"/>
      <c r="CO43" s="598">
        <f t="shared" si="3"/>
        <v>28</v>
      </c>
      <c r="CP43" s="598"/>
      <c r="CQ43" s="599" t="str">
        <f>IF('各会計、関係団体の財政状況及び健全化判断比率'!BS16="","",'各会計、関係団体の財政状況及び健全化判断比率'!BS16)</f>
        <v>瀬戸内海交通(株)</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01" t="s">
        <v>208</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209</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210</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211</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212</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213</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214</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215</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Ky73e36ch4FR8Z94yjJnsjqAY6DifQA5zfXYoxqI793KxNTTlMbIYv4SefGiHWSGYHVTnGhdruGiv9ihHAAwZg==" saltValue="AiSIHpHolygHsmPgVo/08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52" t="s">
        <v>574</v>
      </c>
      <c r="D34" s="1152"/>
      <c r="E34" s="1153"/>
      <c r="F34" s="32">
        <v>7.79</v>
      </c>
      <c r="G34" s="33">
        <v>7.38</v>
      </c>
      <c r="H34" s="33">
        <v>8.91</v>
      </c>
      <c r="I34" s="33">
        <v>12.28</v>
      </c>
      <c r="J34" s="34">
        <v>10.19</v>
      </c>
      <c r="K34" s="22"/>
      <c r="L34" s="22"/>
      <c r="M34" s="22"/>
      <c r="N34" s="22"/>
      <c r="O34" s="22"/>
      <c r="P34" s="22"/>
    </row>
    <row r="35" spans="1:16" ht="39" customHeight="1" x14ac:dyDescent="0.15">
      <c r="A35" s="22"/>
      <c r="B35" s="35"/>
      <c r="C35" s="1146" t="s">
        <v>575</v>
      </c>
      <c r="D35" s="1147"/>
      <c r="E35" s="1148"/>
      <c r="F35" s="36">
        <v>7.01</v>
      </c>
      <c r="G35" s="37">
        <v>7.91</v>
      </c>
      <c r="H35" s="37">
        <v>8.23</v>
      </c>
      <c r="I35" s="37">
        <v>8.26</v>
      </c>
      <c r="J35" s="38">
        <v>7.14</v>
      </c>
      <c r="K35" s="22"/>
      <c r="L35" s="22"/>
      <c r="M35" s="22"/>
      <c r="N35" s="22"/>
      <c r="O35" s="22"/>
      <c r="P35" s="22"/>
    </row>
    <row r="36" spans="1:16" ht="39" customHeight="1" x14ac:dyDescent="0.15">
      <c r="A36" s="22"/>
      <c r="B36" s="35"/>
      <c r="C36" s="1146" t="s">
        <v>576</v>
      </c>
      <c r="D36" s="1147"/>
      <c r="E36" s="1148"/>
      <c r="F36" s="36">
        <v>0.28999999999999998</v>
      </c>
      <c r="G36" s="37">
        <v>0.28999999999999998</v>
      </c>
      <c r="H36" s="37">
        <v>0.28999999999999998</v>
      </c>
      <c r="I36" s="37">
        <v>0.28000000000000003</v>
      </c>
      <c r="J36" s="38">
        <v>5.42</v>
      </c>
      <c r="K36" s="22"/>
      <c r="L36" s="22"/>
      <c r="M36" s="22"/>
      <c r="N36" s="22"/>
      <c r="O36" s="22"/>
      <c r="P36" s="22"/>
    </row>
    <row r="37" spans="1:16" ht="39" customHeight="1" x14ac:dyDescent="0.15">
      <c r="A37" s="22"/>
      <c r="B37" s="35"/>
      <c r="C37" s="1146" t="s">
        <v>577</v>
      </c>
      <c r="D37" s="1147"/>
      <c r="E37" s="1148"/>
      <c r="F37" s="36">
        <v>1.31</v>
      </c>
      <c r="G37" s="37">
        <v>1.36</v>
      </c>
      <c r="H37" s="37">
        <v>1.65</v>
      </c>
      <c r="I37" s="37">
        <v>1.51</v>
      </c>
      <c r="J37" s="38">
        <v>2.16</v>
      </c>
      <c r="K37" s="22"/>
      <c r="L37" s="22"/>
      <c r="M37" s="22"/>
      <c r="N37" s="22"/>
      <c r="O37" s="22"/>
      <c r="P37" s="22"/>
    </row>
    <row r="38" spans="1:16" ht="39" customHeight="1" x14ac:dyDescent="0.15">
      <c r="A38" s="22"/>
      <c r="B38" s="35"/>
      <c r="C38" s="1146" t="s">
        <v>578</v>
      </c>
      <c r="D38" s="1147"/>
      <c r="E38" s="1148"/>
      <c r="F38" s="36">
        <v>1.54</v>
      </c>
      <c r="G38" s="37">
        <v>1.66</v>
      </c>
      <c r="H38" s="37">
        <v>1.58</v>
      </c>
      <c r="I38" s="37">
        <v>1.38</v>
      </c>
      <c r="J38" s="38">
        <v>1.23</v>
      </c>
      <c r="K38" s="22"/>
      <c r="L38" s="22"/>
      <c r="M38" s="22"/>
      <c r="N38" s="22"/>
      <c r="O38" s="22"/>
      <c r="P38" s="22"/>
    </row>
    <row r="39" spans="1:16" ht="39" customHeight="1" x14ac:dyDescent="0.15">
      <c r="A39" s="22"/>
      <c r="B39" s="35"/>
      <c r="C39" s="1146" t="s">
        <v>579</v>
      </c>
      <c r="D39" s="1147"/>
      <c r="E39" s="1148"/>
      <c r="F39" s="36">
        <v>0.39</v>
      </c>
      <c r="G39" s="37">
        <v>0.46</v>
      </c>
      <c r="H39" s="37">
        <v>0.59</v>
      </c>
      <c r="I39" s="37">
        <v>0.56999999999999995</v>
      </c>
      <c r="J39" s="38">
        <v>0.73</v>
      </c>
      <c r="K39" s="22"/>
      <c r="L39" s="22"/>
      <c r="M39" s="22"/>
      <c r="N39" s="22"/>
      <c r="O39" s="22"/>
      <c r="P39" s="22"/>
    </row>
    <row r="40" spans="1:16" ht="39" customHeight="1" x14ac:dyDescent="0.15">
      <c r="A40" s="22"/>
      <c r="B40" s="35"/>
      <c r="C40" s="1146" t="s">
        <v>580</v>
      </c>
      <c r="D40" s="1147"/>
      <c r="E40" s="1148"/>
      <c r="F40" s="36">
        <v>0</v>
      </c>
      <c r="G40" s="37">
        <v>0</v>
      </c>
      <c r="H40" s="37">
        <v>0</v>
      </c>
      <c r="I40" s="37">
        <v>0</v>
      </c>
      <c r="J40" s="38">
        <v>0.23</v>
      </c>
      <c r="K40" s="22"/>
      <c r="L40" s="22"/>
      <c r="M40" s="22"/>
      <c r="N40" s="22"/>
      <c r="O40" s="22"/>
      <c r="P40" s="22"/>
    </row>
    <row r="41" spans="1:16" ht="39" customHeight="1" x14ac:dyDescent="0.15">
      <c r="A41" s="22"/>
      <c r="B41" s="35"/>
      <c r="C41" s="1146" t="s">
        <v>581</v>
      </c>
      <c r="D41" s="1147"/>
      <c r="E41" s="1148"/>
      <c r="F41" s="36">
        <v>0.12</v>
      </c>
      <c r="G41" s="37">
        <v>0.14000000000000001</v>
      </c>
      <c r="H41" s="37">
        <v>0.13</v>
      </c>
      <c r="I41" s="37">
        <v>0.14000000000000001</v>
      </c>
      <c r="J41" s="38">
        <v>0.14000000000000001</v>
      </c>
      <c r="K41" s="22"/>
      <c r="L41" s="22"/>
      <c r="M41" s="22"/>
      <c r="N41" s="22"/>
      <c r="O41" s="22"/>
      <c r="P41" s="22"/>
    </row>
    <row r="42" spans="1:16" ht="39" customHeight="1" x14ac:dyDescent="0.15">
      <c r="A42" s="22"/>
      <c r="B42" s="39"/>
      <c r="C42" s="1146" t="s">
        <v>582</v>
      </c>
      <c r="D42" s="1147"/>
      <c r="E42" s="1148"/>
      <c r="F42" s="36" t="s">
        <v>527</v>
      </c>
      <c r="G42" s="37" t="s">
        <v>527</v>
      </c>
      <c r="H42" s="37" t="s">
        <v>527</v>
      </c>
      <c r="I42" s="37" t="s">
        <v>527</v>
      </c>
      <c r="J42" s="38" t="s">
        <v>527</v>
      </c>
      <c r="K42" s="22"/>
      <c r="L42" s="22"/>
      <c r="M42" s="22"/>
      <c r="N42" s="22"/>
      <c r="O42" s="22"/>
      <c r="P42" s="22"/>
    </row>
    <row r="43" spans="1:16" ht="39" customHeight="1" thickBot="1" x14ac:dyDescent="0.2">
      <c r="A43" s="22"/>
      <c r="B43" s="40"/>
      <c r="C43" s="1149" t="s">
        <v>583</v>
      </c>
      <c r="D43" s="1150"/>
      <c r="E43" s="1151"/>
      <c r="F43" s="41">
        <v>0.02</v>
      </c>
      <c r="G43" s="42">
        <v>0.01</v>
      </c>
      <c r="H43" s="42">
        <v>0.06</v>
      </c>
      <c r="I43" s="42">
        <v>0.06</v>
      </c>
      <c r="J43" s="43">
        <v>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tDeYW4h1bLuugWbbl2oAwRpQ8hu0nqV9RDp54qhJD3meNLYDwaiIVlO/VBK1nTdcVTGSZ2zAqtPCKTXhiJk2w==" saltValue="xkB/Tgip8ZRUAYwZxvo1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154" t="s">
        <v>11</v>
      </c>
      <c r="C45" s="1155"/>
      <c r="D45" s="58"/>
      <c r="E45" s="1160" t="s">
        <v>12</v>
      </c>
      <c r="F45" s="1160"/>
      <c r="G45" s="1160"/>
      <c r="H45" s="1160"/>
      <c r="I45" s="1160"/>
      <c r="J45" s="1161"/>
      <c r="K45" s="59">
        <v>11706</v>
      </c>
      <c r="L45" s="60">
        <v>11648</v>
      </c>
      <c r="M45" s="60">
        <v>11306</v>
      </c>
      <c r="N45" s="60">
        <v>11078</v>
      </c>
      <c r="O45" s="61">
        <v>10661</v>
      </c>
      <c r="P45" s="48"/>
      <c r="Q45" s="48"/>
      <c r="R45" s="48"/>
      <c r="S45" s="48"/>
      <c r="T45" s="48"/>
      <c r="U45" s="48"/>
    </row>
    <row r="46" spans="1:21" ht="30.75" customHeight="1" x14ac:dyDescent="0.15">
      <c r="A46" s="48"/>
      <c r="B46" s="1156"/>
      <c r="C46" s="1157"/>
      <c r="D46" s="62"/>
      <c r="E46" s="1162" t="s">
        <v>13</v>
      </c>
      <c r="F46" s="1162"/>
      <c r="G46" s="1162"/>
      <c r="H46" s="1162"/>
      <c r="I46" s="1162"/>
      <c r="J46" s="1163"/>
      <c r="K46" s="63" t="s">
        <v>527</v>
      </c>
      <c r="L46" s="64" t="s">
        <v>527</v>
      </c>
      <c r="M46" s="64" t="s">
        <v>527</v>
      </c>
      <c r="N46" s="64" t="s">
        <v>527</v>
      </c>
      <c r="O46" s="65" t="s">
        <v>527</v>
      </c>
      <c r="P46" s="48"/>
      <c r="Q46" s="48"/>
      <c r="R46" s="48"/>
      <c r="S46" s="48"/>
      <c r="T46" s="48"/>
      <c r="U46" s="48"/>
    </row>
    <row r="47" spans="1:21" ht="30.75" customHeight="1" x14ac:dyDescent="0.15">
      <c r="A47" s="48"/>
      <c r="B47" s="1156"/>
      <c r="C47" s="1157"/>
      <c r="D47" s="62"/>
      <c r="E47" s="1162" t="s">
        <v>14</v>
      </c>
      <c r="F47" s="1162"/>
      <c r="G47" s="1162"/>
      <c r="H47" s="1162"/>
      <c r="I47" s="1162"/>
      <c r="J47" s="1163"/>
      <c r="K47" s="63" t="s">
        <v>527</v>
      </c>
      <c r="L47" s="64" t="s">
        <v>527</v>
      </c>
      <c r="M47" s="64" t="s">
        <v>527</v>
      </c>
      <c r="N47" s="64" t="s">
        <v>527</v>
      </c>
      <c r="O47" s="65" t="s">
        <v>527</v>
      </c>
      <c r="P47" s="48"/>
      <c r="Q47" s="48"/>
      <c r="R47" s="48"/>
      <c r="S47" s="48"/>
      <c r="T47" s="48"/>
      <c r="U47" s="48"/>
    </row>
    <row r="48" spans="1:21" ht="30.75" customHeight="1" x14ac:dyDescent="0.15">
      <c r="A48" s="48"/>
      <c r="B48" s="1156"/>
      <c r="C48" s="1157"/>
      <c r="D48" s="62"/>
      <c r="E48" s="1162" t="s">
        <v>15</v>
      </c>
      <c r="F48" s="1162"/>
      <c r="G48" s="1162"/>
      <c r="H48" s="1162"/>
      <c r="I48" s="1162"/>
      <c r="J48" s="1163"/>
      <c r="K48" s="63">
        <v>1990</v>
      </c>
      <c r="L48" s="64">
        <v>1980</v>
      </c>
      <c r="M48" s="64">
        <v>1659</v>
      </c>
      <c r="N48" s="64">
        <v>1547</v>
      </c>
      <c r="O48" s="65">
        <v>1537</v>
      </c>
      <c r="P48" s="48"/>
      <c r="Q48" s="48"/>
      <c r="R48" s="48"/>
      <c r="S48" s="48"/>
      <c r="T48" s="48"/>
      <c r="U48" s="48"/>
    </row>
    <row r="49" spans="1:21" ht="30.75" customHeight="1" x14ac:dyDescent="0.15">
      <c r="A49" s="48"/>
      <c r="B49" s="1156"/>
      <c r="C49" s="1157"/>
      <c r="D49" s="62"/>
      <c r="E49" s="1162" t="s">
        <v>16</v>
      </c>
      <c r="F49" s="1162"/>
      <c r="G49" s="1162"/>
      <c r="H49" s="1162"/>
      <c r="I49" s="1162"/>
      <c r="J49" s="1163"/>
      <c r="K49" s="63" t="s">
        <v>527</v>
      </c>
      <c r="L49" s="64" t="s">
        <v>527</v>
      </c>
      <c r="M49" s="64" t="s">
        <v>527</v>
      </c>
      <c r="N49" s="64" t="s">
        <v>527</v>
      </c>
      <c r="O49" s="65" t="s">
        <v>527</v>
      </c>
      <c r="P49" s="48"/>
      <c r="Q49" s="48"/>
      <c r="R49" s="48"/>
      <c r="S49" s="48"/>
      <c r="T49" s="48"/>
      <c r="U49" s="48"/>
    </row>
    <row r="50" spans="1:21" ht="30.75" customHeight="1" x14ac:dyDescent="0.15">
      <c r="A50" s="48"/>
      <c r="B50" s="1156"/>
      <c r="C50" s="1157"/>
      <c r="D50" s="62"/>
      <c r="E50" s="1162" t="s">
        <v>17</v>
      </c>
      <c r="F50" s="1162"/>
      <c r="G50" s="1162"/>
      <c r="H50" s="1162"/>
      <c r="I50" s="1162"/>
      <c r="J50" s="1163"/>
      <c r="K50" s="63">
        <v>66</v>
      </c>
      <c r="L50" s="64">
        <v>65</v>
      </c>
      <c r="M50" s="64">
        <v>56</v>
      </c>
      <c r="N50" s="64">
        <v>55</v>
      </c>
      <c r="O50" s="65">
        <v>55</v>
      </c>
      <c r="P50" s="48"/>
      <c r="Q50" s="48"/>
      <c r="R50" s="48"/>
      <c r="S50" s="48"/>
      <c r="T50" s="48"/>
      <c r="U50" s="48"/>
    </row>
    <row r="51" spans="1:21" ht="30.75" customHeight="1" x14ac:dyDescent="0.15">
      <c r="A51" s="48"/>
      <c r="B51" s="1158"/>
      <c r="C51" s="1159"/>
      <c r="D51" s="66"/>
      <c r="E51" s="1162" t="s">
        <v>18</v>
      </c>
      <c r="F51" s="1162"/>
      <c r="G51" s="1162"/>
      <c r="H51" s="1162"/>
      <c r="I51" s="1162"/>
      <c r="J51" s="1163"/>
      <c r="K51" s="63" t="s">
        <v>527</v>
      </c>
      <c r="L51" s="64" t="s">
        <v>527</v>
      </c>
      <c r="M51" s="64" t="s">
        <v>527</v>
      </c>
      <c r="N51" s="64" t="s">
        <v>527</v>
      </c>
      <c r="O51" s="65" t="s">
        <v>527</v>
      </c>
      <c r="P51" s="48"/>
      <c r="Q51" s="48"/>
      <c r="R51" s="48"/>
      <c r="S51" s="48"/>
      <c r="T51" s="48"/>
      <c r="U51" s="48"/>
    </row>
    <row r="52" spans="1:21" ht="30.75" customHeight="1" x14ac:dyDescent="0.15">
      <c r="A52" s="48"/>
      <c r="B52" s="1164" t="s">
        <v>19</v>
      </c>
      <c r="C52" s="1165"/>
      <c r="D52" s="66"/>
      <c r="E52" s="1162" t="s">
        <v>20</v>
      </c>
      <c r="F52" s="1162"/>
      <c r="G52" s="1162"/>
      <c r="H52" s="1162"/>
      <c r="I52" s="1162"/>
      <c r="J52" s="1163"/>
      <c r="K52" s="63">
        <v>9413</v>
      </c>
      <c r="L52" s="64">
        <v>9432</v>
      </c>
      <c r="M52" s="64">
        <v>9087</v>
      </c>
      <c r="N52" s="64">
        <v>8703</v>
      </c>
      <c r="O52" s="65">
        <v>9671</v>
      </c>
      <c r="P52" s="48"/>
      <c r="Q52" s="48"/>
      <c r="R52" s="48"/>
      <c r="S52" s="48"/>
      <c r="T52" s="48"/>
      <c r="U52" s="48"/>
    </row>
    <row r="53" spans="1:21" ht="30.75" customHeight="1" thickBot="1" x14ac:dyDescent="0.2">
      <c r="A53" s="48"/>
      <c r="B53" s="1166" t="s">
        <v>21</v>
      </c>
      <c r="C53" s="1167"/>
      <c r="D53" s="67"/>
      <c r="E53" s="1168" t="s">
        <v>22</v>
      </c>
      <c r="F53" s="1168"/>
      <c r="G53" s="1168"/>
      <c r="H53" s="1168"/>
      <c r="I53" s="1168"/>
      <c r="J53" s="1169"/>
      <c r="K53" s="68">
        <v>4349</v>
      </c>
      <c r="L53" s="69">
        <v>4261</v>
      </c>
      <c r="M53" s="69">
        <v>3934</v>
      </c>
      <c r="N53" s="69">
        <v>3977</v>
      </c>
      <c r="O53" s="70">
        <v>2582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2">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15">
      <c r="B58" s="1170" t="s">
        <v>26</v>
      </c>
      <c r="C58" s="1171"/>
      <c r="D58" s="1176" t="s">
        <v>27</v>
      </c>
      <c r="E58" s="1177"/>
      <c r="F58" s="1177"/>
      <c r="G58" s="1177"/>
      <c r="H58" s="1177"/>
      <c r="I58" s="1177"/>
      <c r="J58" s="1178"/>
      <c r="K58" s="83" t="s">
        <v>611</v>
      </c>
      <c r="L58" s="84" t="s">
        <v>611</v>
      </c>
      <c r="M58" s="84" t="s">
        <v>611</v>
      </c>
      <c r="N58" s="84" t="s">
        <v>611</v>
      </c>
      <c r="O58" s="85" t="s">
        <v>611</v>
      </c>
    </row>
    <row r="59" spans="1:21" ht="31.5" customHeight="1" x14ac:dyDescent="0.15">
      <c r="B59" s="1172"/>
      <c r="C59" s="1173"/>
      <c r="D59" s="1179" t="s">
        <v>28</v>
      </c>
      <c r="E59" s="1180"/>
      <c r="F59" s="1180"/>
      <c r="G59" s="1180"/>
      <c r="H59" s="1180"/>
      <c r="I59" s="1180"/>
      <c r="J59" s="1181"/>
      <c r="K59" s="86" t="s">
        <v>611</v>
      </c>
      <c r="L59" s="364" t="s">
        <v>611</v>
      </c>
      <c r="M59" s="87" t="s">
        <v>611</v>
      </c>
      <c r="N59" s="87" t="s">
        <v>611</v>
      </c>
      <c r="O59" s="88" t="s">
        <v>611</v>
      </c>
    </row>
    <row r="60" spans="1:21" ht="31.5" customHeight="1" thickBot="1" x14ac:dyDescent="0.2">
      <c r="B60" s="1174"/>
      <c r="C60" s="1175"/>
      <c r="D60" s="1182" t="s">
        <v>29</v>
      </c>
      <c r="E60" s="1183"/>
      <c r="F60" s="1183"/>
      <c r="G60" s="1183"/>
      <c r="H60" s="1183"/>
      <c r="I60" s="1183"/>
      <c r="J60" s="1184"/>
      <c r="K60" s="89" t="s">
        <v>611</v>
      </c>
      <c r="L60" s="90" t="s">
        <v>611</v>
      </c>
      <c r="M60" s="90" t="s">
        <v>611</v>
      </c>
      <c r="N60" s="90" t="s">
        <v>611</v>
      </c>
      <c r="O60" s="91" t="s">
        <v>611</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fVZR16gru9h5RSOw5+sTMuTmyJC6Hc0TR5E6uzX8J580U9c5yvXCNuoOnyfw3BRpRIpBMdP+Z1k5Hk+qjThLQ==" saltValue="gX9B4WTelP8tTPbjlgDm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568</v>
      </c>
      <c r="J40" s="103" t="s">
        <v>569</v>
      </c>
      <c r="K40" s="103" t="s">
        <v>570</v>
      </c>
      <c r="L40" s="103" t="s">
        <v>571</v>
      </c>
      <c r="M40" s="104" t="s">
        <v>572</v>
      </c>
    </row>
    <row r="41" spans="2:13" ht="27.75" customHeight="1" x14ac:dyDescent="0.15">
      <c r="B41" s="1185" t="s">
        <v>32</v>
      </c>
      <c r="C41" s="1186"/>
      <c r="D41" s="105"/>
      <c r="E41" s="1191" t="s">
        <v>33</v>
      </c>
      <c r="F41" s="1191"/>
      <c r="G41" s="1191"/>
      <c r="H41" s="1192"/>
      <c r="I41" s="355">
        <v>81153</v>
      </c>
      <c r="J41" s="356">
        <v>76868</v>
      </c>
      <c r="K41" s="356">
        <v>72950</v>
      </c>
      <c r="L41" s="356">
        <v>67269</v>
      </c>
      <c r="M41" s="357">
        <v>60175</v>
      </c>
    </row>
    <row r="42" spans="2:13" ht="27.75" customHeight="1" x14ac:dyDescent="0.15">
      <c r="B42" s="1187"/>
      <c r="C42" s="1188"/>
      <c r="D42" s="106"/>
      <c r="E42" s="1193" t="s">
        <v>34</v>
      </c>
      <c r="F42" s="1193"/>
      <c r="G42" s="1193"/>
      <c r="H42" s="1194"/>
      <c r="I42" s="358">
        <v>1033</v>
      </c>
      <c r="J42" s="359">
        <v>311</v>
      </c>
      <c r="K42" s="359">
        <v>261</v>
      </c>
      <c r="L42" s="359">
        <v>211</v>
      </c>
      <c r="M42" s="360">
        <v>160</v>
      </c>
    </row>
    <row r="43" spans="2:13" ht="27.75" customHeight="1" x14ac:dyDescent="0.15">
      <c r="B43" s="1187"/>
      <c r="C43" s="1188"/>
      <c r="D43" s="106"/>
      <c r="E43" s="1193" t="s">
        <v>35</v>
      </c>
      <c r="F43" s="1193"/>
      <c r="G43" s="1193"/>
      <c r="H43" s="1194"/>
      <c r="I43" s="358">
        <v>22371</v>
      </c>
      <c r="J43" s="359">
        <v>20759</v>
      </c>
      <c r="K43" s="359">
        <v>19007</v>
      </c>
      <c r="L43" s="359">
        <v>17973</v>
      </c>
      <c r="M43" s="360">
        <v>16679</v>
      </c>
    </row>
    <row r="44" spans="2:13" ht="27.75" customHeight="1" x14ac:dyDescent="0.15">
      <c r="B44" s="1187"/>
      <c r="C44" s="1188"/>
      <c r="D44" s="106"/>
      <c r="E44" s="1193" t="s">
        <v>36</v>
      </c>
      <c r="F44" s="1193"/>
      <c r="G44" s="1193"/>
      <c r="H44" s="1194"/>
      <c r="I44" s="358" t="s">
        <v>527</v>
      </c>
      <c r="J44" s="359" t="s">
        <v>527</v>
      </c>
      <c r="K44" s="359" t="s">
        <v>527</v>
      </c>
      <c r="L44" s="359" t="s">
        <v>527</v>
      </c>
      <c r="M44" s="360" t="s">
        <v>527</v>
      </c>
    </row>
    <row r="45" spans="2:13" ht="27.75" customHeight="1" x14ac:dyDescent="0.15">
      <c r="B45" s="1187"/>
      <c r="C45" s="1188"/>
      <c r="D45" s="106"/>
      <c r="E45" s="1193" t="s">
        <v>37</v>
      </c>
      <c r="F45" s="1193"/>
      <c r="G45" s="1193"/>
      <c r="H45" s="1194"/>
      <c r="I45" s="358">
        <v>10097</v>
      </c>
      <c r="J45" s="359">
        <v>10124</v>
      </c>
      <c r="K45" s="359">
        <v>9903</v>
      </c>
      <c r="L45" s="359">
        <v>9662</v>
      </c>
      <c r="M45" s="360">
        <v>9759</v>
      </c>
    </row>
    <row r="46" spans="2:13" ht="27.75" customHeight="1" x14ac:dyDescent="0.15">
      <c r="B46" s="1187"/>
      <c r="C46" s="1188"/>
      <c r="D46" s="107"/>
      <c r="E46" s="1193" t="s">
        <v>38</v>
      </c>
      <c r="F46" s="1193"/>
      <c r="G46" s="1193"/>
      <c r="H46" s="1194"/>
      <c r="I46" s="358" t="s">
        <v>527</v>
      </c>
      <c r="J46" s="359" t="s">
        <v>527</v>
      </c>
      <c r="K46" s="359" t="s">
        <v>527</v>
      </c>
      <c r="L46" s="359" t="s">
        <v>527</v>
      </c>
      <c r="M46" s="360" t="s">
        <v>527</v>
      </c>
    </row>
    <row r="47" spans="2:13" ht="27.75" customHeight="1" x14ac:dyDescent="0.15">
      <c r="B47" s="1187"/>
      <c r="C47" s="1188"/>
      <c r="D47" s="108"/>
      <c r="E47" s="1195" t="s">
        <v>39</v>
      </c>
      <c r="F47" s="1196"/>
      <c r="G47" s="1196"/>
      <c r="H47" s="1197"/>
      <c r="I47" s="358" t="s">
        <v>527</v>
      </c>
      <c r="J47" s="359" t="s">
        <v>527</v>
      </c>
      <c r="K47" s="359" t="s">
        <v>527</v>
      </c>
      <c r="L47" s="359" t="s">
        <v>527</v>
      </c>
      <c r="M47" s="360" t="s">
        <v>527</v>
      </c>
    </row>
    <row r="48" spans="2:13" ht="27.75" customHeight="1" x14ac:dyDescent="0.15">
      <c r="B48" s="1187"/>
      <c r="C48" s="1188"/>
      <c r="D48" s="106"/>
      <c r="E48" s="1193" t="s">
        <v>40</v>
      </c>
      <c r="F48" s="1193"/>
      <c r="G48" s="1193"/>
      <c r="H48" s="1194"/>
      <c r="I48" s="358" t="s">
        <v>527</v>
      </c>
      <c r="J48" s="359" t="s">
        <v>527</v>
      </c>
      <c r="K48" s="359" t="s">
        <v>527</v>
      </c>
      <c r="L48" s="359" t="s">
        <v>527</v>
      </c>
      <c r="M48" s="360" t="s">
        <v>527</v>
      </c>
    </row>
    <row r="49" spans="2:13" ht="27.75" customHeight="1" x14ac:dyDescent="0.15">
      <c r="B49" s="1189"/>
      <c r="C49" s="1190"/>
      <c r="D49" s="106"/>
      <c r="E49" s="1193" t="s">
        <v>41</v>
      </c>
      <c r="F49" s="1193"/>
      <c r="G49" s="1193"/>
      <c r="H49" s="1194"/>
      <c r="I49" s="358" t="s">
        <v>527</v>
      </c>
      <c r="J49" s="359" t="s">
        <v>527</v>
      </c>
      <c r="K49" s="359" t="s">
        <v>527</v>
      </c>
      <c r="L49" s="359" t="s">
        <v>527</v>
      </c>
      <c r="M49" s="360" t="s">
        <v>527</v>
      </c>
    </row>
    <row r="50" spans="2:13" ht="27.75" customHeight="1" x14ac:dyDescent="0.15">
      <c r="B50" s="1198" t="s">
        <v>42</v>
      </c>
      <c r="C50" s="1199"/>
      <c r="D50" s="109"/>
      <c r="E50" s="1193" t="s">
        <v>43</v>
      </c>
      <c r="F50" s="1193"/>
      <c r="G50" s="1193"/>
      <c r="H50" s="1194"/>
      <c r="I50" s="358">
        <v>27183</v>
      </c>
      <c r="J50" s="359">
        <v>26679</v>
      </c>
      <c r="K50" s="359">
        <v>27014</v>
      </c>
      <c r="L50" s="359">
        <v>29359</v>
      </c>
      <c r="M50" s="360">
        <v>32599</v>
      </c>
    </row>
    <row r="51" spans="2:13" ht="27.75" customHeight="1" x14ac:dyDescent="0.15">
      <c r="B51" s="1187"/>
      <c r="C51" s="1188"/>
      <c r="D51" s="106"/>
      <c r="E51" s="1193" t="s">
        <v>44</v>
      </c>
      <c r="F51" s="1193"/>
      <c r="G51" s="1193"/>
      <c r="H51" s="1194"/>
      <c r="I51" s="358">
        <v>2642</v>
      </c>
      <c r="J51" s="359">
        <v>2131</v>
      </c>
      <c r="K51" s="359">
        <v>2530</v>
      </c>
      <c r="L51" s="359">
        <v>2950</v>
      </c>
      <c r="M51" s="360">
        <v>2995</v>
      </c>
    </row>
    <row r="52" spans="2:13" ht="27.75" customHeight="1" x14ac:dyDescent="0.15">
      <c r="B52" s="1189"/>
      <c r="C52" s="1190"/>
      <c r="D52" s="106"/>
      <c r="E52" s="1193" t="s">
        <v>45</v>
      </c>
      <c r="F52" s="1193"/>
      <c r="G52" s="1193"/>
      <c r="H52" s="1194"/>
      <c r="I52" s="358">
        <v>84222</v>
      </c>
      <c r="J52" s="359">
        <v>79651</v>
      </c>
      <c r="K52" s="359">
        <v>75912</v>
      </c>
      <c r="L52" s="359">
        <v>71936</v>
      </c>
      <c r="M52" s="360">
        <v>67431</v>
      </c>
    </row>
    <row r="53" spans="2:13" ht="27.75" customHeight="1" thickBot="1" x14ac:dyDescent="0.2">
      <c r="B53" s="1200" t="s">
        <v>46</v>
      </c>
      <c r="C53" s="1201"/>
      <c r="D53" s="110"/>
      <c r="E53" s="1202" t="s">
        <v>47</v>
      </c>
      <c r="F53" s="1202"/>
      <c r="G53" s="1202"/>
      <c r="H53" s="1203"/>
      <c r="I53" s="361">
        <v>607</v>
      </c>
      <c r="J53" s="362">
        <v>-399</v>
      </c>
      <c r="K53" s="362">
        <v>-3336</v>
      </c>
      <c r="L53" s="362">
        <v>-9129</v>
      </c>
      <c r="M53" s="363">
        <v>-16252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7HG/WO2OBBm+hZs1l6DrsJg7KOPtZEtjqq3NNAylAZ54J+wOsGXIb/ftWOQV5yJTQAQWFQMkybjaWYqdQAC1g==" saltValue="kVviPM85kJw70CFvSMAT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570</v>
      </c>
      <c r="G54" s="119" t="s">
        <v>571</v>
      </c>
      <c r="H54" s="120" t="s">
        <v>572</v>
      </c>
    </row>
    <row r="55" spans="2:8" ht="52.5" customHeight="1" x14ac:dyDescent="0.15">
      <c r="B55" s="121"/>
      <c r="C55" s="1212" t="s">
        <v>50</v>
      </c>
      <c r="D55" s="1212"/>
      <c r="E55" s="1213"/>
      <c r="F55" s="122">
        <v>14016</v>
      </c>
      <c r="G55" s="122">
        <v>15891</v>
      </c>
      <c r="H55" s="123">
        <v>17252</v>
      </c>
    </row>
    <row r="56" spans="2:8" ht="52.5" customHeight="1" x14ac:dyDescent="0.15">
      <c r="B56" s="124"/>
      <c r="C56" s="1214" t="s">
        <v>51</v>
      </c>
      <c r="D56" s="1214"/>
      <c r="E56" s="1215"/>
      <c r="F56" s="125">
        <v>6325</v>
      </c>
      <c r="G56" s="125">
        <v>6330</v>
      </c>
      <c r="H56" s="126">
        <v>6333</v>
      </c>
    </row>
    <row r="57" spans="2:8" ht="53.25" customHeight="1" x14ac:dyDescent="0.15">
      <c r="B57" s="124"/>
      <c r="C57" s="1216" t="s">
        <v>52</v>
      </c>
      <c r="D57" s="1216"/>
      <c r="E57" s="1217"/>
      <c r="F57" s="127">
        <v>7519</v>
      </c>
      <c r="G57" s="127">
        <v>7523</v>
      </c>
      <c r="H57" s="128">
        <v>9467</v>
      </c>
    </row>
    <row r="58" spans="2:8" ht="45.75" customHeight="1" x14ac:dyDescent="0.15">
      <c r="B58" s="129"/>
      <c r="C58" s="1204" t="s">
        <v>605</v>
      </c>
      <c r="D58" s="1205"/>
      <c r="E58" s="1206"/>
      <c r="F58" s="130">
        <v>2069</v>
      </c>
      <c r="G58" s="130">
        <v>1933</v>
      </c>
      <c r="H58" s="131">
        <v>1824</v>
      </c>
    </row>
    <row r="59" spans="2:8" ht="45.75" customHeight="1" x14ac:dyDescent="0.15">
      <c r="B59" s="129"/>
      <c r="C59" s="1204" t="s">
        <v>606</v>
      </c>
      <c r="D59" s="1205"/>
      <c r="E59" s="1206"/>
      <c r="F59" s="130">
        <v>1432</v>
      </c>
      <c r="G59" s="130">
        <v>1434</v>
      </c>
      <c r="H59" s="131">
        <v>1504</v>
      </c>
    </row>
    <row r="60" spans="2:8" ht="45.75" customHeight="1" x14ac:dyDescent="0.15">
      <c r="B60" s="129"/>
      <c r="C60" s="1204" t="s">
        <v>607</v>
      </c>
      <c r="D60" s="1205"/>
      <c r="E60" s="1206"/>
      <c r="F60" s="130">
        <v>0</v>
      </c>
      <c r="G60" s="130">
        <v>0</v>
      </c>
      <c r="H60" s="131">
        <v>1002</v>
      </c>
    </row>
    <row r="61" spans="2:8" ht="45.75" customHeight="1" x14ac:dyDescent="0.15">
      <c r="B61" s="129"/>
      <c r="C61" s="1204" t="s">
        <v>608</v>
      </c>
      <c r="D61" s="1205"/>
      <c r="E61" s="1206"/>
      <c r="F61" s="130">
        <v>0</v>
      </c>
      <c r="G61" s="130">
        <v>0</v>
      </c>
      <c r="H61" s="131">
        <v>1000</v>
      </c>
    </row>
    <row r="62" spans="2:8" ht="45.75" customHeight="1" thickBot="1" x14ac:dyDescent="0.2">
      <c r="B62" s="132"/>
      <c r="C62" s="1207" t="s">
        <v>609</v>
      </c>
      <c r="D62" s="1208"/>
      <c r="E62" s="1209"/>
      <c r="F62" s="133">
        <v>964</v>
      </c>
      <c r="G62" s="133">
        <v>964</v>
      </c>
      <c r="H62" s="134">
        <v>965</v>
      </c>
    </row>
    <row r="63" spans="2:8" ht="52.5" customHeight="1" thickBot="1" x14ac:dyDescent="0.2">
      <c r="B63" s="135"/>
      <c r="C63" s="1210" t="s">
        <v>53</v>
      </c>
      <c r="D63" s="1210"/>
      <c r="E63" s="1211"/>
      <c r="F63" s="136">
        <v>27861</v>
      </c>
      <c r="G63" s="136">
        <v>29744</v>
      </c>
      <c r="H63" s="137">
        <v>33053</v>
      </c>
    </row>
    <row r="64" spans="2:8" x14ac:dyDescent="0.15"/>
  </sheetData>
  <sheetProtection algorithmName="SHA-512" hashValue="PyFpU98xH/FLuH5sEFNC6uPFpvyfwr/RceStP3BkpFuG03hYpmAZ+DGU82twdcl1bnPsoTyjPxFM2wPat8+Q0w==" saltValue="MYOZa5RQMw6HGUwxvOxG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04A81-089F-4B8A-A333-2963D767A9DF}">
  <sheetPr>
    <pageSetUpPr fitToPage="1"/>
  </sheetPr>
  <dimension ref="A1:DE85"/>
  <sheetViews>
    <sheetView showGridLines="0" zoomScale="55" zoomScaleNormal="55" zoomScaleSheetLayoutView="55" workbookViewId="0"/>
  </sheetViews>
  <sheetFormatPr defaultColWidth="0" defaultRowHeight="0" customHeight="1" zeroHeight="1" x14ac:dyDescent="0.15"/>
  <cols>
    <col min="1" max="1" width="6.375" style="1218" customWidth="1"/>
    <col min="2" max="107" width="2.5" style="1218" customWidth="1"/>
    <col min="108" max="108" width="6.125" style="1220" customWidth="1"/>
    <col min="109" max="109" width="5.875" style="1219" customWidth="1"/>
    <col min="110" max="16384" width="8.625" style="1218" hidden="1"/>
  </cols>
  <sheetData>
    <row r="1" spans="1:109" ht="42.75" customHeight="1" x14ac:dyDescent="0.15">
      <c r="A1" s="1275"/>
      <c r="B1" s="1274"/>
      <c r="DD1" s="1218"/>
      <c r="DE1" s="1218"/>
    </row>
    <row r="2" spans="1:109" ht="25.5" customHeight="1" x14ac:dyDescent="0.15">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18"/>
      <c r="DE2" s="1218"/>
    </row>
    <row r="3" spans="1:109" ht="25.5" customHeight="1" x14ac:dyDescent="0.15">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18"/>
      <c r="DE3" s="1218"/>
    </row>
    <row r="4" spans="1:109" s="259" customFormat="1" ht="13.5" x14ac:dyDescent="0.15">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row>
    <row r="5" spans="1:109" s="259" customFormat="1" ht="13.5" x14ac:dyDescent="0.15">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row>
    <row r="6" spans="1:109" s="259" customFormat="1" ht="13.5" x14ac:dyDescent="0.15">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row>
    <row r="7" spans="1:109" s="259" customFormat="1" ht="13.5" x14ac:dyDescent="0.15">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row>
    <row r="8" spans="1:109" s="259" customFormat="1" ht="13.5" x14ac:dyDescent="0.15">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row>
    <row r="9" spans="1:109" s="259" customFormat="1" ht="13.5" x14ac:dyDescent="0.15">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row>
    <row r="10" spans="1:109" s="259" customFormat="1" ht="13.5" x14ac:dyDescent="0.15">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row>
    <row r="11" spans="1:109" s="259" customFormat="1" ht="13.5" x14ac:dyDescent="0.15">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row>
    <row r="12" spans="1:109" s="259" customFormat="1" ht="13.5" x14ac:dyDescent="0.15">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row>
    <row r="13" spans="1:109" s="259" customFormat="1" ht="13.5" x14ac:dyDescent="0.15">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row>
    <row r="14" spans="1:109" s="259" customFormat="1" ht="13.5" x14ac:dyDescent="0.15">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row>
    <row r="15" spans="1:109" s="259" customFormat="1" ht="13.5" x14ac:dyDescent="0.15">
      <c r="A15" s="1218"/>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row>
    <row r="16" spans="1:109" s="259" customFormat="1" ht="13.5" x14ac:dyDescent="0.15">
      <c r="A16" s="1218"/>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row>
    <row r="17" spans="1:109" s="259" customFormat="1" ht="13.5" x14ac:dyDescent="0.15">
      <c r="A17" s="1218"/>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row>
    <row r="18" spans="1:109" s="259" customFormat="1" ht="13.5" x14ac:dyDescent="0.15">
      <c r="A18" s="1218"/>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row>
    <row r="19" spans="1:109" ht="13.5" x14ac:dyDescent="0.15">
      <c r="DD19" s="1218"/>
      <c r="DE19" s="1218"/>
    </row>
    <row r="20" spans="1:109" ht="13.5" x14ac:dyDescent="0.15">
      <c r="DD20" s="1218"/>
      <c r="DE20" s="1218"/>
    </row>
    <row r="21" spans="1:109" ht="17.25" customHeight="1" x14ac:dyDescent="0.15">
      <c r="B21" s="1272"/>
      <c r="C21" s="1269"/>
      <c r="D21" s="1269"/>
      <c r="E21" s="1269"/>
      <c r="F21" s="1269"/>
      <c r="G21" s="1269"/>
      <c r="H21" s="1269"/>
      <c r="I21" s="1269"/>
      <c r="J21" s="1269"/>
      <c r="K21" s="1269"/>
      <c r="L21" s="1269"/>
      <c r="M21" s="1269"/>
      <c r="N21" s="1271"/>
      <c r="O21" s="1269"/>
      <c r="P21" s="1269"/>
      <c r="Q21" s="1269"/>
      <c r="R21" s="1269"/>
      <c r="S21" s="1269"/>
      <c r="T21" s="1269"/>
      <c r="U21" s="1269"/>
      <c r="V21" s="1269"/>
      <c r="W21" s="1269"/>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69"/>
      <c r="AS21" s="1269"/>
      <c r="AT21" s="1271"/>
      <c r="AU21" s="1269"/>
      <c r="AV21" s="1269"/>
      <c r="AW21" s="1269"/>
      <c r="AX21" s="1269"/>
      <c r="AY21" s="1269"/>
      <c r="AZ21" s="1269"/>
      <c r="BA21" s="1269"/>
      <c r="BB21" s="1269"/>
      <c r="BC21" s="1269"/>
      <c r="BD21" s="1269"/>
      <c r="BE21" s="1269"/>
      <c r="BF21" s="1271"/>
      <c r="BG21" s="1269"/>
      <c r="BH21" s="1269"/>
      <c r="BI21" s="1269"/>
      <c r="BJ21" s="1269"/>
      <c r="BK21" s="1269"/>
      <c r="BL21" s="1269"/>
      <c r="BM21" s="1269"/>
      <c r="BN21" s="1269"/>
      <c r="BO21" s="1269"/>
      <c r="BP21" s="1269"/>
      <c r="BQ21" s="1269"/>
      <c r="BR21" s="1271"/>
      <c r="BS21" s="1269"/>
      <c r="BT21" s="1269"/>
      <c r="BU21" s="1269"/>
      <c r="BV21" s="1269"/>
      <c r="BW21" s="1269"/>
      <c r="BX21" s="1269"/>
      <c r="BY21" s="1269"/>
      <c r="BZ21" s="1269"/>
      <c r="CA21" s="1269"/>
      <c r="CB21" s="1269"/>
      <c r="CC21" s="1269"/>
      <c r="CD21" s="1271"/>
      <c r="CE21" s="1269"/>
      <c r="CF21" s="1269"/>
      <c r="CG21" s="1269"/>
      <c r="CH21" s="1269"/>
      <c r="CI21" s="1269"/>
      <c r="CJ21" s="1269"/>
      <c r="CK21" s="1269"/>
      <c r="CL21" s="1269"/>
      <c r="CM21" s="1269"/>
      <c r="CN21" s="1269"/>
      <c r="CO21" s="1269"/>
      <c r="CP21" s="1271"/>
      <c r="CQ21" s="1269"/>
      <c r="CR21" s="1269"/>
      <c r="CS21" s="1269"/>
      <c r="CT21" s="1269"/>
      <c r="CU21" s="1269"/>
      <c r="CV21" s="1269"/>
      <c r="CW21" s="1269"/>
      <c r="CX21" s="1269"/>
      <c r="CY21" s="1269"/>
      <c r="CZ21" s="1269"/>
      <c r="DA21" s="1269"/>
      <c r="DB21" s="1271"/>
      <c r="DC21" s="1269"/>
      <c r="DD21" s="1268"/>
      <c r="DE21" s="1218"/>
    </row>
    <row r="22" spans="1:109" ht="17.25" customHeight="1" x14ac:dyDescent="0.15">
      <c r="B22" s="1219"/>
    </row>
    <row r="23" spans="1:109" ht="13.5" x14ac:dyDescent="0.15">
      <c r="B23" s="1219"/>
    </row>
    <row r="24" spans="1:109" ht="13.5" x14ac:dyDescent="0.15">
      <c r="B24" s="1219"/>
    </row>
    <row r="25" spans="1:109" ht="13.5" x14ac:dyDescent="0.15">
      <c r="B25" s="1219"/>
    </row>
    <row r="26" spans="1:109" ht="13.5" x14ac:dyDescent="0.15">
      <c r="B26" s="1219"/>
    </row>
    <row r="27" spans="1:109" ht="13.5" x14ac:dyDescent="0.15">
      <c r="B27" s="1219"/>
    </row>
    <row r="28" spans="1:109" ht="13.5" x14ac:dyDescent="0.15">
      <c r="B28" s="1219"/>
    </row>
    <row r="29" spans="1:109" ht="13.5" x14ac:dyDescent="0.15">
      <c r="B29" s="1219"/>
    </row>
    <row r="30" spans="1:109" ht="13.5" x14ac:dyDescent="0.15">
      <c r="B30" s="1219"/>
    </row>
    <row r="31" spans="1:109" ht="13.5" x14ac:dyDescent="0.15">
      <c r="B31" s="1219"/>
    </row>
    <row r="32" spans="1:109" ht="13.5" x14ac:dyDescent="0.15">
      <c r="B32" s="1219"/>
    </row>
    <row r="33" spans="2:109" ht="13.5" x14ac:dyDescent="0.15">
      <c r="B33" s="1219"/>
    </row>
    <row r="34" spans="2:109" ht="13.5" x14ac:dyDescent="0.15">
      <c r="B34" s="1219"/>
    </row>
    <row r="35" spans="2:109" ht="13.5" x14ac:dyDescent="0.15">
      <c r="B35" s="1219"/>
    </row>
    <row r="36" spans="2:109" ht="13.5" x14ac:dyDescent="0.15">
      <c r="B36" s="1219"/>
    </row>
    <row r="37" spans="2:109" ht="13.5" x14ac:dyDescent="0.15">
      <c r="B37" s="1219"/>
    </row>
    <row r="38" spans="2:109" ht="13.5" x14ac:dyDescent="0.15">
      <c r="B38" s="1219"/>
    </row>
    <row r="39" spans="2:109" ht="13.5" x14ac:dyDescent="0.15">
      <c r="B39" s="1223"/>
      <c r="C39" s="1222"/>
      <c r="D39" s="1222"/>
      <c r="E39" s="1222"/>
      <c r="F39" s="1222"/>
      <c r="G39" s="1222"/>
      <c r="H39" s="1222"/>
      <c r="I39" s="1222"/>
      <c r="J39" s="1222"/>
      <c r="K39" s="1222"/>
      <c r="L39" s="1222"/>
      <c r="M39" s="1222"/>
      <c r="N39" s="1222"/>
      <c r="O39" s="1222"/>
      <c r="P39" s="1222"/>
      <c r="Q39" s="1222"/>
      <c r="R39" s="1222"/>
      <c r="S39" s="1222"/>
      <c r="T39" s="1222"/>
      <c r="U39" s="1222"/>
      <c r="V39" s="1222"/>
      <c r="W39" s="1222"/>
      <c r="X39" s="1222"/>
      <c r="Y39" s="1222"/>
      <c r="Z39" s="1222"/>
      <c r="AA39" s="1222"/>
      <c r="AB39" s="1222"/>
      <c r="AC39" s="1222"/>
      <c r="AD39" s="1222"/>
      <c r="AE39" s="1222"/>
      <c r="AF39" s="1222"/>
      <c r="AG39" s="1222"/>
      <c r="AH39" s="1222"/>
      <c r="AI39" s="1222"/>
      <c r="AJ39" s="1222"/>
      <c r="AK39" s="1222"/>
      <c r="AL39" s="1222"/>
      <c r="AM39" s="1222"/>
      <c r="AN39" s="1222"/>
      <c r="AO39" s="1222"/>
      <c r="AP39" s="1222"/>
      <c r="AQ39" s="1222"/>
      <c r="AR39" s="1222"/>
      <c r="AS39" s="1222"/>
      <c r="AT39" s="1222"/>
      <c r="AU39" s="1222"/>
      <c r="AV39" s="1222"/>
      <c r="AW39" s="1222"/>
      <c r="AX39" s="1222"/>
      <c r="AY39" s="1222"/>
      <c r="AZ39" s="1222"/>
      <c r="BA39" s="1222"/>
      <c r="BB39" s="1222"/>
      <c r="BC39" s="1222"/>
      <c r="BD39" s="1222"/>
      <c r="BE39" s="1222"/>
      <c r="BF39" s="1222"/>
      <c r="BG39" s="1222"/>
      <c r="BH39" s="1222"/>
      <c r="BI39" s="1222"/>
      <c r="BJ39" s="1222"/>
      <c r="BK39" s="1222"/>
      <c r="BL39" s="1222"/>
      <c r="BM39" s="1222"/>
      <c r="BN39" s="1222"/>
      <c r="BO39" s="1222"/>
      <c r="BP39" s="1222"/>
      <c r="BQ39" s="1222"/>
      <c r="BR39" s="1222"/>
      <c r="BS39" s="1222"/>
      <c r="BT39" s="1222"/>
      <c r="BU39" s="1222"/>
      <c r="BV39" s="1222"/>
      <c r="BW39" s="1222"/>
      <c r="BX39" s="1222"/>
      <c r="BY39" s="1222"/>
      <c r="BZ39" s="1222"/>
      <c r="CA39" s="1222"/>
      <c r="CB39" s="1222"/>
      <c r="CC39" s="1222"/>
      <c r="CD39" s="1222"/>
      <c r="CE39" s="1222"/>
      <c r="CF39" s="1222"/>
      <c r="CG39" s="1222"/>
      <c r="CH39" s="1222"/>
      <c r="CI39" s="1222"/>
      <c r="CJ39" s="1222"/>
      <c r="CK39" s="1222"/>
      <c r="CL39" s="1222"/>
      <c r="CM39" s="1222"/>
      <c r="CN39" s="1222"/>
      <c r="CO39" s="1222"/>
      <c r="CP39" s="1222"/>
      <c r="CQ39" s="1222"/>
      <c r="CR39" s="1222"/>
      <c r="CS39" s="1222"/>
      <c r="CT39" s="1222"/>
      <c r="CU39" s="1222"/>
      <c r="CV39" s="1222"/>
      <c r="CW39" s="1222"/>
      <c r="CX39" s="1222"/>
      <c r="CY39" s="1222"/>
      <c r="CZ39" s="1222"/>
      <c r="DA39" s="1222"/>
      <c r="DB39" s="1222"/>
      <c r="DC39" s="1222"/>
      <c r="DD39" s="1221"/>
    </row>
    <row r="40" spans="2:109" ht="13.5" x14ac:dyDescent="0.15">
      <c r="B40" s="1259"/>
      <c r="DD40" s="1259"/>
      <c r="DE40" s="1218"/>
    </row>
    <row r="41" spans="2:109" ht="17.25" x14ac:dyDescent="0.15">
      <c r="B41" s="1270" t="s">
        <v>623</v>
      </c>
      <c r="C41" s="1269"/>
      <c r="D41" s="1269"/>
      <c r="E41" s="1269"/>
      <c r="F41" s="1269"/>
      <c r="G41" s="1269"/>
      <c r="H41" s="1269"/>
      <c r="I41" s="1269"/>
      <c r="J41" s="1269"/>
      <c r="K41" s="1269"/>
      <c r="L41" s="1269"/>
      <c r="M41" s="1269"/>
      <c r="N41" s="1269"/>
      <c r="O41" s="1269"/>
      <c r="P41" s="1269"/>
      <c r="Q41" s="1269"/>
      <c r="R41" s="1269"/>
      <c r="S41" s="1269"/>
      <c r="T41" s="1269"/>
      <c r="U41" s="1269"/>
      <c r="V41" s="1269"/>
      <c r="W41" s="1269"/>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69"/>
      <c r="AS41" s="1269"/>
      <c r="AT41" s="1269"/>
      <c r="AU41" s="1269"/>
      <c r="AV41" s="1269"/>
      <c r="AW41" s="1269"/>
      <c r="AX41" s="1269"/>
      <c r="AY41" s="1269"/>
      <c r="AZ41" s="1269"/>
      <c r="BA41" s="1269"/>
      <c r="BB41" s="1269"/>
      <c r="BC41" s="1269"/>
      <c r="BD41" s="1269"/>
      <c r="BE41" s="1269"/>
      <c r="BF41" s="1269"/>
      <c r="BG41" s="1269"/>
      <c r="BH41" s="1269"/>
      <c r="BI41" s="1269"/>
      <c r="BJ41" s="1269"/>
      <c r="BK41" s="1269"/>
      <c r="BL41" s="1269"/>
      <c r="BM41" s="1269"/>
      <c r="BN41" s="1269"/>
      <c r="BO41" s="1269"/>
      <c r="BP41" s="1269"/>
      <c r="BQ41" s="1269"/>
      <c r="BR41" s="1269"/>
      <c r="BS41" s="1269"/>
      <c r="BT41" s="1269"/>
      <c r="BU41" s="1269"/>
      <c r="BV41" s="1269"/>
      <c r="BW41" s="1269"/>
      <c r="BX41" s="1269"/>
      <c r="BY41" s="1269"/>
      <c r="BZ41" s="1269"/>
      <c r="CA41" s="1269"/>
      <c r="CB41" s="1269"/>
      <c r="CC41" s="1269"/>
      <c r="CD41" s="1269"/>
      <c r="CE41" s="1269"/>
      <c r="CF41" s="1269"/>
      <c r="CG41" s="1269"/>
      <c r="CH41" s="1269"/>
      <c r="CI41" s="1269"/>
      <c r="CJ41" s="1269"/>
      <c r="CK41" s="1269"/>
      <c r="CL41" s="1269"/>
      <c r="CM41" s="1269"/>
      <c r="CN41" s="1269"/>
      <c r="CO41" s="1269"/>
      <c r="CP41" s="1269"/>
      <c r="CQ41" s="1269"/>
      <c r="CR41" s="1269"/>
      <c r="CS41" s="1269"/>
      <c r="CT41" s="1269"/>
      <c r="CU41" s="1269"/>
      <c r="CV41" s="1269"/>
      <c r="CW41" s="1269"/>
      <c r="CX41" s="1269"/>
      <c r="CY41" s="1269"/>
      <c r="CZ41" s="1269"/>
      <c r="DA41" s="1269"/>
      <c r="DB41" s="1269"/>
      <c r="DC41" s="1269"/>
      <c r="DD41" s="1268"/>
    </row>
    <row r="42" spans="2:109" ht="13.5" x14ac:dyDescent="0.15">
      <c r="B42" s="1219"/>
      <c r="G42" s="1255"/>
      <c r="I42" s="1254"/>
      <c r="J42" s="1254"/>
      <c r="K42" s="1254"/>
      <c r="AM42" s="1255"/>
      <c r="AN42" s="1255" t="s">
        <v>619</v>
      </c>
      <c r="AP42" s="1254"/>
      <c r="AQ42" s="1254"/>
      <c r="AR42" s="1254"/>
      <c r="AY42" s="1255"/>
      <c r="BA42" s="1254"/>
      <c r="BB42" s="1254"/>
      <c r="BC42" s="1254"/>
      <c r="BK42" s="1255"/>
      <c r="BM42" s="1254"/>
      <c r="BN42" s="1254"/>
      <c r="BO42" s="1254"/>
      <c r="BW42" s="1255"/>
      <c r="BY42" s="1254"/>
      <c r="BZ42" s="1254"/>
      <c r="CA42" s="1254"/>
      <c r="CI42" s="1255"/>
      <c r="CK42" s="1254"/>
      <c r="CL42" s="1254"/>
      <c r="CM42" s="1254"/>
      <c r="CU42" s="1255"/>
      <c r="CW42" s="1254"/>
      <c r="CX42" s="1254"/>
      <c r="CY42" s="1254"/>
    </row>
    <row r="43" spans="2:109" ht="13.5" customHeight="1" x14ac:dyDescent="0.15">
      <c r="B43" s="1219"/>
      <c r="AN43" s="1253" t="s">
        <v>622</v>
      </c>
      <c r="AO43" s="1252"/>
      <c r="AP43" s="1252"/>
      <c r="AQ43" s="1252"/>
      <c r="AR43" s="1252"/>
      <c r="AS43" s="1252"/>
      <c r="AT43" s="1252"/>
      <c r="AU43" s="1252"/>
      <c r="AV43" s="1252"/>
      <c r="AW43" s="1252"/>
      <c r="AX43" s="1252"/>
      <c r="AY43" s="1252"/>
      <c r="AZ43" s="1252"/>
      <c r="BA43" s="1252"/>
      <c r="BB43" s="1252"/>
      <c r="BC43" s="1252"/>
      <c r="BD43" s="1252"/>
      <c r="BE43" s="1252"/>
      <c r="BF43" s="1252"/>
      <c r="BG43" s="1252"/>
      <c r="BH43" s="1252"/>
      <c r="BI43" s="1252"/>
      <c r="BJ43" s="1252"/>
      <c r="BK43" s="1252"/>
      <c r="BL43" s="1252"/>
      <c r="BM43" s="1252"/>
      <c r="BN43" s="1252"/>
      <c r="BO43" s="1252"/>
      <c r="BP43" s="1252"/>
      <c r="BQ43" s="1252"/>
      <c r="BR43" s="1252"/>
      <c r="BS43" s="1252"/>
      <c r="BT43" s="1252"/>
      <c r="BU43" s="1252"/>
      <c r="BV43" s="1252"/>
      <c r="BW43" s="1252"/>
      <c r="BX43" s="1252"/>
      <c r="BY43" s="1252"/>
      <c r="BZ43" s="1252"/>
      <c r="CA43" s="1252"/>
      <c r="CB43" s="1252"/>
      <c r="CC43" s="1252"/>
      <c r="CD43" s="1252"/>
      <c r="CE43" s="1252"/>
      <c r="CF43" s="1252"/>
      <c r="CG43" s="1252"/>
      <c r="CH43" s="1252"/>
      <c r="CI43" s="1252"/>
      <c r="CJ43" s="1252"/>
      <c r="CK43" s="1252"/>
      <c r="CL43" s="1252"/>
      <c r="CM43" s="1252"/>
      <c r="CN43" s="1252"/>
      <c r="CO43" s="1252"/>
      <c r="CP43" s="1252"/>
      <c r="CQ43" s="1252"/>
      <c r="CR43" s="1252"/>
      <c r="CS43" s="1252"/>
      <c r="CT43" s="1252"/>
      <c r="CU43" s="1252"/>
      <c r="CV43" s="1252"/>
      <c r="CW43" s="1252"/>
      <c r="CX43" s="1252"/>
      <c r="CY43" s="1252"/>
      <c r="CZ43" s="1252"/>
      <c r="DA43" s="1252"/>
      <c r="DB43" s="1252"/>
      <c r="DC43" s="1251"/>
    </row>
    <row r="44" spans="2:109" ht="13.5" x14ac:dyDescent="0.15">
      <c r="B44" s="1219"/>
      <c r="AN44" s="1250"/>
      <c r="AO44" s="1249"/>
      <c r="AP44" s="1249"/>
      <c r="AQ44" s="1249"/>
      <c r="AR44" s="1249"/>
      <c r="AS44" s="1249"/>
      <c r="AT44" s="1249"/>
      <c r="AU44" s="1249"/>
      <c r="AV44" s="1249"/>
      <c r="AW44" s="1249"/>
      <c r="AX44" s="1249"/>
      <c r="AY44" s="1249"/>
      <c r="AZ44" s="1249"/>
      <c r="BA44" s="1249"/>
      <c r="BB44" s="1249"/>
      <c r="BC44" s="1249"/>
      <c r="BD44" s="1249"/>
      <c r="BE44" s="1249"/>
      <c r="BF44" s="1249"/>
      <c r="BG44" s="1249"/>
      <c r="BH44" s="1249"/>
      <c r="BI44" s="1249"/>
      <c r="BJ44" s="1249"/>
      <c r="BK44" s="1249"/>
      <c r="BL44" s="1249"/>
      <c r="BM44" s="1249"/>
      <c r="BN44" s="1249"/>
      <c r="BO44" s="1249"/>
      <c r="BP44" s="1249"/>
      <c r="BQ44" s="1249"/>
      <c r="BR44" s="1249"/>
      <c r="BS44" s="1249"/>
      <c r="BT44" s="1249"/>
      <c r="BU44" s="1249"/>
      <c r="BV44" s="1249"/>
      <c r="BW44" s="1249"/>
      <c r="BX44" s="1249"/>
      <c r="BY44" s="1249"/>
      <c r="BZ44" s="1249"/>
      <c r="CA44" s="1249"/>
      <c r="CB44" s="1249"/>
      <c r="CC44" s="1249"/>
      <c r="CD44" s="1249"/>
      <c r="CE44" s="1249"/>
      <c r="CF44" s="1249"/>
      <c r="CG44" s="1249"/>
      <c r="CH44" s="1249"/>
      <c r="CI44" s="1249"/>
      <c r="CJ44" s="1249"/>
      <c r="CK44" s="1249"/>
      <c r="CL44" s="1249"/>
      <c r="CM44" s="1249"/>
      <c r="CN44" s="1249"/>
      <c r="CO44" s="1249"/>
      <c r="CP44" s="1249"/>
      <c r="CQ44" s="1249"/>
      <c r="CR44" s="1249"/>
      <c r="CS44" s="1249"/>
      <c r="CT44" s="1249"/>
      <c r="CU44" s="1249"/>
      <c r="CV44" s="1249"/>
      <c r="CW44" s="1249"/>
      <c r="CX44" s="1249"/>
      <c r="CY44" s="1249"/>
      <c r="CZ44" s="1249"/>
      <c r="DA44" s="1249"/>
      <c r="DB44" s="1249"/>
      <c r="DC44" s="1248"/>
    </row>
    <row r="45" spans="2:109" ht="13.5" x14ac:dyDescent="0.15">
      <c r="B45" s="1219"/>
      <c r="AN45" s="1250"/>
      <c r="AO45" s="1249"/>
      <c r="AP45" s="1249"/>
      <c r="AQ45" s="1249"/>
      <c r="AR45" s="1249"/>
      <c r="AS45" s="1249"/>
      <c r="AT45" s="1249"/>
      <c r="AU45" s="1249"/>
      <c r="AV45" s="1249"/>
      <c r="AW45" s="1249"/>
      <c r="AX45" s="1249"/>
      <c r="AY45" s="1249"/>
      <c r="AZ45" s="1249"/>
      <c r="BA45" s="1249"/>
      <c r="BB45" s="1249"/>
      <c r="BC45" s="1249"/>
      <c r="BD45" s="1249"/>
      <c r="BE45" s="1249"/>
      <c r="BF45" s="1249"/>
      <c r="BG45" s="1249"/>
      <c r="BH45" s="1249"/>
      <c r="BI45" s="1249"/>
      <c r="BJ45" s="1249"/>
      <c r="BK45" s="1249"/>
      <c r="BL45" s="1249"/>
      <c r="BM45" s="1249"/>
      <c r="BN45" s="1249"/>
      <c r="BO45" s="1249"/>
      <c r="BP45" s="1249"/>
      <c r="BQ45" s="1249"/>
      <c r="BR45" s="1249"/>
      <c r="BS45" s="1249"/>
      <c r="BT45" s="1249"/>
      <c r="BU45" s="1249"/>
      <c r="BV45" s="1249"/>
      <c r="BW45" s="1249"/>
      <c r="BX45" s="1249"/>
      <c r="BY45" s="1249"/>
      <c r="BZ45" s="1249"/>
      <c r="CA45" s="1249"/>
      <c r="CB45" s="1249"/>
      <c r="CC45" s="1249"/>
      <c r="CD45" s="1249"/>
      <c r="CE45" s="1249"/>
      <c r="CF45" s="1249"/>
      <c r="CG45" s="1249"/>
      <c r="CH45" s="1249"/>
      <c r="CI45" s="1249"/>
      <c r="CJ45" s="1249"/>
      <c r="CK45" s="1249"/>
      <c r="CL45" s="1249"/>
      <c r="CM45" s="1249"/>
      <c r="CN45" s="1249"/>
      <c r="CO45" s="1249"/>
      <c r="CP45" s="1249"/>
      <c r="CQ45" s="1249"/>
      <c r="CR45" s="1249"/>
      <c r="CS45" s="1249"/>
      <c r="CT45" s="1249"/>
      <c r="CU45" s="1249"/>
      <c r="CV45" s="1249"/>
      <c r="CW45" s="1249"/>
      <c r="CX45" s="1249"/>
      <c r="CY45" s="1249"/>
      <c r="CZ45" s="1249"/>
      <c r="DA45" s="1249"/>
      <c r="DB45" s="1249"/>
      <c r="DC45" s="1248"/>
    </row>
    <row r="46" spans="2:109" ht="13.5" x14ac:dyDescent="0.15">
      <c r="B46" s="1219"/>
      <c r="AN46" s="1250"/>
      <c r="AO46" s="1249"/>
      <c r="AP46" s="1249"/>
      <c r="AQ46" s="1249"/>
      <c r="AR46" s="1249"/>
      <c r="AS46" s="1249"/>
      <c r="AT46" s="1249"/>
      <c r="AU46" s="1249"/>
      <c r="AV46" s="1249"/>
      <c r="AW46" s="1249"/>
      <c r="AX46" s="1249"/>
      <c r="AY46" s="1249"/>
      <c r="AZ46" s="1249"/>
      <c r="BA46" s="1249"/>
      <c r="BB46" s="1249"/>
      <c r="BC46" s="1249"/>
      <c r="BD46" s="1249"/>
      <c r="BE46" s="1249"/>
      <c r="BF46" s="1249"/>
      <c r="BG46" s="1249"/>
      <c r="BH46" s="1249"/>
      <c r="BI46" s="1249"/>
      <c r="BJ46" s="1249"/>
      <c r="BK46" s="1249"/>
      <c r="BL46" s="1249"/>
      <c r="BM46" s="1249"/>
      <c r="BN46" s="1249"/>
      <c r="BO46" s="1249"/>
      <c r="BP46" s="1249"/>
      <c r="BQ46" s="1249"/>
      <c r="BR46" s="1249"/>
      <c r="BS46" s="1249"/>
      <c r="BT46" s="1249"/>
      <c r="BU46" s="1249"/>
      <c r="BV46" s="1249"/>
      <c r="BW46" s="1249"/>
      <c r="BX46" s="1249"/>
      <c r="BY46" s="1249"/>
      <c r="BZ46" s="1249"/>
      <c r="CA46" s="1249"/>
      <c r="CB46" s="1249"/>
      <c r="CC46" s="1249"/>
      <c r="CD46" s="1249"/>
      <c r="CE46" s="1249"/>
      <c r="CF46" s="1249"/>
      <c r="CG46" s="1249"/>
      <c r="CH46" s="1249"/>
      <c r="CI46" s="1249"/>
      <c r="CJ46" s="1249"/>
      <c r="CK46" s="1249"/>
      <c r="CL46" s="1249"/>
      <c r="CM46" s="1249"/>
      <c r="CN46" s="1249"/>
      <c r="CO46" s="1249"/>
      <c r="CP46" s="1249"/>
      <c r="CQ46" s="1249"/>
      <c r="CR46" s="1249"/>
      <c r="CS46" s="1249"/>
      <c r="CT46" s="1249"/>
      <c r="CU46" s="1249"/>
      <c r="CV46" s="1249"/>
      <c r="CW46" s="1249"/>
      <c r="CX46" s="1249"/>
      <c r="CY46" s="1249"/>
      <c r="CZ46" s="1249"/>
      <c r="DA46" s="1249"/>
      <c r="DB46" s="1249"/>
      <c r="DC46" s="1248"/>
    </row>
    <row r="47" spans="2:109" ht="13.5" x14ac:dyDescent="0.15">
      <c r="B47" s="1219"/>
      <c r="AN47" s="1247"/>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5"/>
    </row>
    <row r="48" spans="2:109" ht="13.5" x14ac:dyDescent="0.15">
      <c r="B48" s="1219"/>
      <c r="H48" s="1232"/>
      <c r="I48" s="1232"/>
      <c r="J48" s="1232"/>
      <c r="AN48" s="1232"/>
      <c r="AO48" s="1232"/>
      <c r="AP48" s="1232"/>
      <c r="AZ48" s="1232"/>
      <c r="BA48" s="1232"/>
      <c r="BB48" s="1232"/>
      <c r="BL48" s="1232"/>
      <c r="BM48" s="1232"/>
      <c r="BN48" s="1232"/>
      <c r="BX48" s="1232"/>
      <c r="BY48" s="1232"/>
      <c r="BZ48" s="1232"/>
      <c r="CJ48" s="1232"/>
      <c r="CK48" s="1232"/>
      <c r="CL48" s="1232"/>
      <c r="CV48" s="1232"/>
      <c r="CW48" s="1232"/>
      <c r="CX48" s="1232"/>
    </row>
    <row r="49" spans="1:109" ht="13.5" x14ac:dyDescent="0.15">
      <c r="B49" s="1219"/>
      <c r="AN49" s="1218" t="s">
        <v>617</v>
      </c>
    </row>
    <row r="50" spans="1:109" ht="13.5" x14ac:dyDescent="0.15">
      <c r="B50" s="1219"/>
      <c r="G50" s="1230"/>
      <c r="H50" s="1230"/>
      <c r="I50" s="1230"/>
      <c r="J50" s="1230"/>
      <c r="K50" s="1239"/>
      <c r="L50" s="1239"/>
      <c r="M50" s="1238"/>
      <c r="N50" s="1238"/>
      <c r="AN50" s="1237"/>
      <c r="AO50" s="1236"/>
      <c r="AP50" s="1236"/>
      <c r="AQ50" s="1236"/>
      <c r="AR50" s="1236"/>
      <c r="AS50" s="1236"/>
      <c r="AT50" s="1236"/>
      <c r="AU50" s="1236"/>
      <c r="AV50" s="1236"/>
      <c r="AW50" s="1236"/>
      <c r="AX50" s="1236"/>
      <c r="AY50" s="1236"/>
      <c r="AZ50" s="1236"/>
      <c r="BA50" s="1236"/>
      <c r="BB50" s="1236"/>
      <c r="BC50" s="1236"/>
      <c r="BD50" s="1236"/>
      <c r="BE50" s="1236"/>
      <c r="BF50" s="1236"/>
      <c r="BG50" s="1236"/>
      <c r="BH50" s="1236"/>
      <c r="BI50" s="1236"/>
      <c r="BJ50" s="1236"/>
      <c r="BK50" s="1236"/>
      <c r="BL50" s="1236"/>
      <c r="BM50" s="1236"/>
      <c r="BN50" s="1236"/>
      <c r="BO50" s="1235"/>
      <c r="BP50" s="1227" t="s">
        <v>568</v>
      </c>
      <c r="BQ50" s="1227"/>
      <c r="BR50" s="1227"/>
      <c r="BS50" s="1227"/>
      <c r="BT50" s="1227"/>
      <c r="BU50" s="1227"/>
      <c r="BV50" s="1227"/>
      <c r="BW50" s="1227"/>
      <c r="BX50" s="1227" t="s">
        <v>569</v>
      </c>
      <c r="BY50" s="1227"/>
      <c r="BZ50" s="1227"/>
      <c r="CA50" s="1227"/>
      <c r="CB50" s="1227"/>
      <c r="CC50" s="1227"/>
      <c r="CD50" s="1227"/>
      <c r="CE50" s="1227"/>
      <c r="CF50" s="1227" t="s">
        <v>570</v>
      </c>
      <c r="CG50" s="1227"/>
      <c r="CH50" s="1227"/>
      <c r="CI50" s="1227"/>
      <c r="CJ50" s="1227"/>
      <c r="CK50" s="1227"/>
      <c r="CL50" s="1227"/>
      <c r="CM50" s="1227"/>
      <c r="CN50" s="1227" t="s">
        <v>571</v>
      </c>
      <c r="CO50" s="1227"/>
      <c r="CP50" s="1227"/>
      <c r="CQ50" s="1227"/>
      <c r="CR50" s="1227"/>
      <c r="CS50" s="1227"/>
      <c r="CT50" s="1227"/>
      <c r="CU50" s="1227"/>
      <c r="CV50" s="1227" t="s">
        <v>572</v>
      </c>
      <c r="CW50" s="1227"/>
      <c r="CX50" s="1227"/>
      <c r="CY50" s="1227"/>
      <c r="CZ50" s="1227"/>
      <c r="DA50" s="1227"/>
      <c r="DB50" s="1227"/>
      <c r="DC50" s="1227"/>
    </row>
    <row r="51" spans="1:109" ht="13.5" customHeight="1" x14ac:dyDescent="0.15">
      <c r="B51" s="1219"/>
      <c r="G51" s="1234"/>
      <c r="H51" s="1234"/>
      <c r="I51" s="1267"/>
      <c r="J51" s="1267"/>
      <c r="K51" s="1233"/>
      <c r="L51" s="1233"/>
      <c r="M51" s="1233"/>
      <c r="N51" s="1233"/>
      <c r="AM51" s="1232"/>
      <c r="AN51" s="1226" t="s">
        <v>616</v>
      </c>
      <c r="AO51" s="1226"/>
      <c r="AP51" s="1226"/>
      <c r="AQ51" s="1226"/>
      <c r="AR51" s="1226"/>
      <c r="AS51" s="1226"/>
      <c r="AT51" s="1226"/>
      <c r="AU51" s="1226"/>
      <c r="AV51" s="1226"/>
      <c r="AW51" s="1226"/>
      <c r="AX51" s="1226"/>
      <c r="AY51" s="1226"/>
      <c r="AZ51" s="1226"/>
      <c r="BA51" s="1226"/>
      <c r="BB51" s="1226" t="s">
        <v>614</v>
      </c>
      <c r="BC51" s="1226"/>
      <c r="BD51" s="1226"/>
      <c r="BE51" s="1226"/>
      <c r="BF51" s="1226"/>
      <c r="BG51" s="1226"/>
      <c r="BH51" s="1226"/>
      <c r="BI51" s="1226"/>
      <c r="BJ51" s="1226"/>
      <c r="BK51" s="1226"/>
      <c r="BL51" s="1226"/>
      <c r="BM51" s="1226"/>
      <c r="BN51" s="1226"/>
      <c r="BO51" s="1226"/>
      <c r="BP51" s="1225">
        <v>1.6</v>
      </c>
      <c r="BQ51" s="1225"/>
      <c r="BR51" s="1225"/>
      <c r="BS51" s="1225"/>
      <c r="BT51" s="1225"/>
      <c r="BU51" s="1225"/>
      <c r="BV51" s="1225"/>
      <c r="BW51" s="1225"/>
      <c r="BX51" s="1225"/>
      <c r="BY51" s="1225"/>
      <c r="BZ51" s="1225"/>
      <c r="CA51" s="1225"/>
      <c r="CB51" s="1225"/>
      <c r="CC51" s="1225"/>
      <c r="CD51" s="1225"/>
      <c r="CE51" s="1225"/>
      <c r="CF51" s="1225"/>
      <c r="CG51" s="1225"/>
      <c r="CH51" s="1225"/>
      <c r="CI51" s="1225"/>
      <c r="CJ51" s="1225"/>
      <c r="CK51" s="1225"/>
      <c r="CL51" s="1225"/>
      <c r="CM51" s="1225"/>
      <c r="CN51" s="1225"/>
      <c r="CO51" s="1225"/>
      <c r="CP51" s="1225"/>
      <c r="CQ51" s="1225"/>
      <c r="CR51" s="1225"/>
      <c r="CS51" s="1225"/>
      <c r="CT51" s="1225"/>
      <c r="CU51" s="1225"/>
      <c r="CV51" s="1225"/>
      <c r="CW51" s="1225"/>
      <c r="CX51" s="1225"/>
      <c r="CY51" s="1225"/>
      <c r="CZ51" s="1225"/>
      <c r="DA51" s="1225"/>
      <c r="DB51" s="1225"/>
      <c r="DC51" s="1225"/>
    </row>
    <row r="52" spans="1:109" ht="13.5" x14ac:dyDescent="0.15">
      <c r="B52" s="1219"/>
      <c r="G52" s="1234"/>
      <c r="H52" s="1234"/>
      <c r="I52" s="1267"/>
      <c r="J52" s="1267"/>
      <c r="K52" s="1233"/>
      <c r="L52" s="1233"/>
      <c r="M52" s="1233"/>
      <c r="N52" s="1233"/>
      <c r="AM52" s="1232"/>
      <c r="AN52" s="1226"/>
      <c r="AO52" s="1226"/>
      <c r="AP52" s="1226"/>
      <c r="AQ52" s="1226"/>
      <c r="AR52" s="1226"/>
      <c r="AS52" s="1226"/>
      <c r="AT52" s="1226"/>
      <c r="AU52" s="1226"/>
      <c r="AV52" s="1226"/>
      <c r="AW52" s="1226"/>
      <c r="AX52" s="1226"/>
      <c r="AY52" s="1226"/>
      <c r="AZ52" s="1226"/>
      <c r="BA52" s="1226"/>
      <c r="BB52" s="1226"/>
      <c r="BC52" s="1226"/>
      <c r="BD52" s="1226"/>
      <c r="BE52" s="1226"/>
      <c r="BF52" s="1226"/>
      <c r="BG52" s="1226"/>
      <c r="BH52" s="1226"/>
      <c r="BI52" s="1226"/>
      <c r="BJ52" s="1226"/>
      <c r="BK52" s="1226"/>
      <c r="BL52" s="1226"/>
      <c r="BM52" s="1226"/>
      <c r="BN52" s="1226"/>
      <c r="BO52" s="1226"/>
      <c r="BP52" s="1225"/>
      <c r="BQ52" s="1225"/>
      <c r="BR52" s="1225"/>
      <c r="BS52" s="1225"/>
      <c r="BT52" s="1225"/>
      <c r="BU52" s="1225"/>
      <c r="BV52" s="1225"/>
      <c r="BW52" s="1225"/>
      <c r="BX52" s="1225"/>
      <c r="BY52" s="1225"/>
      <c r="BZ52" s="1225"/>
      <c r="CA52" s="1225"/>
      <c r="CB52" s="1225"/>
      <c r="CC52" s="1225"/>
      <c r="CD52" s="1225"/>
      <c r="CE52" s="1225"/>
      <c r="CF52" s="1225"/>
      <c r="CG52" s="1225"/>
      <c r="CH52" s="1225"/>
      <c r="CI52" s="1225"/>
      <c r="CJ52" s="1225"/>
      <c r="CK52" s="1225"/>
      <c r="CL52" s="1225"/>
      <c r="CM52" s="1225"/>
      <c r="CN52" s="1225"/>
      <c r="CO52" s="1225"/>
      <c r="CP52" s="1225"/>
      <c r="CQ52" s="1225"/>
      <c r="CR52" s="1225"/>
      <c r="CS52" s="1225"/>
      <c r="CT52" s="1225"/>
      <c r="CU52" s="1225"/>
      <c r="CV52" s="1225"/>
      <c r="CW52" s="1225"/>
      <c r="CX52" s="1225"/>
      <c r="CY52" s="1225"/>
      <c r="CZ52" s="1225"/>
      <c r="DA52" s="1225"/>
      <c r="DB52" s="1225"/>
      <c r="DC52" s="1225"/>
    </row>
    <row r="53" spans="1:109" ht="13.5" x14ac:dyDescent="0.15">
      <c r="A53" s="1254"/>
      <c r="B53" s="1219"/>
      <c r="G53" s="1234"/>
      <c r="H53" s="1234"/>
      <c r="I53" s="1230"/>
      <c r="J53" s="1230"/>
      <c r="K53" s="1233"/>
      <c r="L53" s="1233"/>
      <c r="M53" s="1233"/>
      <c r="N53" s="1233"/>
      <c r="AM53" s="1232"/>
      <c r="AN53" s="1226"/>
      <c r="AO53" s="1226"/>
      <c r="AP53" s="1226"/>
      <c r="AQ53" s="1226"/>
      <c r="AR53" s="1226"/>
      <c r="AS53" s="1226"/>
      <c r="AT53" s="1226"/>
      <c r="AU53" s="1226"/>
      <c r="AV53" s="1226"/>
      <c r="AW53" s="1226"/>
      <c r="AX53" s="1226"/>
      <c r="AY53" s="1226"/>
      <c r="AZ53" s="1226"/>
      <c r="BA53" s="1226"/>
      <c r="BB53" s="1226" t="s">
        <v>621</v>
      </c>
      <c r="BC53" s="1226"/>
      <c r="BD53" s="1226"/>
      <c r="BE53" s="1226"/>
      <c r="BF53" s="1226"/>
      <c r="BG53" s="1226"/>
      <c r="BH53" s="1226"/>
      <c r="BI53" s="1226"/>
      <c r="BJ53" s="1226"/>
      <c r="BK53" s="1226"/>
      <c r="BL53" s="1226"/>
      <c r="BM53" s="1226"/>
      <c r="BN53" s="1226"/>
      <c r="BO53" s="1226"/>
      <c r="BP53" s="1225">
        <v>72.7</v>
      </c>
      <c r="BQ53" s="1225"/>
      <c r="BR53" s="1225"/>
      <c r="BS53" s="1225"/>
      <c r="BT53" s="1225"/>
      <c r="BU53" s="1225"/>
      <c r="BV53" s="1225"/>
      <c r="BW53" s="1225"/>
      <c r="BX53" s="1225">
        <v>73.3</v>
      </c>
      <c r="BY53" s="1225"/>
      <c r="BZ53" s="1225"/>
      <c r="CA53" s="1225"/>
      <c r="CB53" s="1225"/>
      <c r="CC53" s="1225"/>
      <c r="CD53" s="1225"/>
      <c r="CE53" s="1225"/>
      <c r="CF53" s="1225">
        <v>74.3</v>
      </c>
      <c r="CG53" s="1225"/>
      <c r="CH53" s="1225"/>
      <c r="CI53" s="1225"/>
      <c r="CJ53" s="1225"/>
      <c r="CK53" s="1225"/>
      <c r="CL53" s="1225"/>
      <c r="CM53" s="1225"/>
      <c r="CN53" s="1225">
        <v>74.400000000000006</v>
      </c>
      <c r="CO53" s="1225"/>
      <c r="CP53" s="1225"/>
      <c r="CQ53" s="1225"/>
      <c r="CR53" s="1225"/>
      <c r="CS53" s="1225"/>
      <c r="CT53" s="1225"/>
      <c r="CU53" s="1225"/>
      <c r="CV53" s="1225">
        <v>75.400000000000006</v>
      </c>
      <c r="CW53" s="1225"/>
      <c r="CX53" s="1225"/>
      <c r="CY53" s="1225"/>
      <c r="CZ53" s="1225"/>
      <c r="DA53" s="1225"/>
      <c r="DB53" s="1225"/>
      <c r="DC53" s="1225"/>
    </row>
    <row r="54" spans="1:109" ht="13.5" x14ac:dyDescent="0.15">
      <c r="A54" s="1254"/>
      <c r="B54" s="1219"/>
      <c r="G54" s="1234"/>
      <c r="H54" s="1234"/>
      <c r="I54" s="1230"/>
      <c r="J54" s="1230"/>
      <c r="K54" s="1233"/>
      <c r="L54" s="1233"/>
      <c r="M54" s="1233"/>
      <c r="N54" s="1233"/>
      <c r="AM54" s="1232"/>
      <c r="AN54" s="1226"/>
      <c r="AO54" s="1226"/>
      <c r="AP54" s="1226"/>
      <c r="AQ54" s="1226"/>
      <c r="AR54" s="1226"/>
      <c r="AS54" s="1226"/>
      <c r="AT54" s="1226"/>
      <c r="AU54" s="1226"/>
      <c r="AV54" s="1226"/>
      <c r="AW54" s="1226"/>
      <c r="AX54" s="1226"/>
      <c r="AY54" s="1226"/>
      <c r="AZ54" s="1226"/>
      <c r="BA54" s="1226"/>
      <c r="BB54" s="1226"/>
      <c r="BC54" s="1226"/>
      <c r="BD54" s="1226"/>
      <c r="BE54" s="1226"/>
      <c r="BF54" s="1226"/>
      <c r="BG54" s="1226"/>
      <c r="BH54" s="1226"/>
      <c r="BI54" s="1226"/>
      <c r="BJ54" s="1226"/>
      <c r="BK54" s="1226"/>
      <c r="BL54" s="1226"/>
      <c r="BM54" s="1226"/>
      <c r="BN54" s="1226"/>
      <c r="BO54" s="1226"/>
      <c r="BP54" s="1225"/>
      <c r="BQ54" s="1225"/>
      <c r="BR54" s="1225"/>
      <c r="BS54" s="1225"/>
      <c r="BT54" s="1225"/>
      <c r="BU54" s="1225"/>
      <c r="BV54" s="1225"/>
      <c r="BW54" s="1225"/>
      <c r="BX54" s="1225"/>
      <c r="BY54" s="1225"/>
      <c r="BZ54" s="1225"/>
      <c r="CA54" s="1225"/>
      <c r="CB54" s="1225"/>
      <c r="CC54" s="1225"/>
      <c r="CD54" s="1225"/>
      <c r="CE54" s="1225"/>
      <c r="CF54" s="1225"/>
      <c r="CG54" s="1225"/>
      <c r="CH54" s="1225"/>
      <c r="CI54" s="1225"/>
      <c r="CJ54" s="1225"/>
      <c r="CK54" s="1225"/>
      <c r="CL54" s="1225"/>
      <c r="CM54" s="1225"/>
      <c r="CN54" s="1225"/>
      <c r="CO54" s="1225"/>
      <c r="CP54" s="1225"/>
      <c r="CQ54" s="1225"/>
      <c r="CR54" s="1225"/>
      <c r="CS54" s="1225"/>
      <c r="CT54" s="1225"/>
      <c r="CU54" s="1225"/>
      <c r="CV54" s="1225"/>
      <c r="CW54" s="1225"/>
      <c r="CX54" s="1225"/>
      <c r="CY54" s="1225"/>
      <c r="CZ54" s="1225"/>
      <c r="DA54" s="1225"/>
      <c r="DB54" s="1225"/>
      <c r="DC54" s="1225"/>
    </row>
    <row r="55" spans="1:109" ht="13.5" x14ac:dyDescent="0.15">
      <c r="A55" s="1254"/>
      <c r="B55" s="1219"/>
      <c r="G55" s="1230"/>
      <c r="H55" s="1230"/>
      <c r="I55" s="1230"/>
      <c r="J55" s="1230"/>
      <c r="K55" s="1233"/>
      <c r="L55" s="1233"/>
      <c r="M55" s="1233"/>
      <c r="N55" s="1233"/>
      <c r="AN55" s="1227" t="s">
        <v>615</v>
      </c>
      <c r="AO55" s="1227"/>
      <c r="AP55" s="1227"/>
      <c r="AQ55" s="1227"/>
      <c r="AR55" s="1227"/>
      <c r="AS55" s="1227"/>
      <c r="AT55" s="1227"/>
      <c r="AU55" s="1227"/>
      <c r="AV55" s="1227"/>
      <c r="AW55" s="1227"/>
      <c r="AX55" s="1227"/>
      <c r="AY55" s="1227"/>
      <c r="AZ55" s="1227"/>
      <c r="BA55" s="1227"/>
      <c r="BB55" s="1226" t="s">
        <v>614</v>
      </c>
      <c r="BC55" s="1226"/>
      <c r="BD55" s="1226"/>
      <c r="BE55" s="1226"/>
      <c r="BF55" s="1226"/>
      <c r="BG55" s="1226"/>
      <c r="BH55" s="1226"/>
      <c r="BI55" s="1226"/>
      <c r="BJ55" s="1226"/>
      <c r="BK55" s="1226"/>
      <c r="BL55" s="1226"/>
      <c r="BM55" s="1226"/>
      <c r="BN55" s="1226"/>
      <c r="BO55" s="1226"/>
      <c r="BP55" s="1225">
        <v>16</v>
      </c>
      <c r="BQ55" s="1225"/>
      <c r="BR55" s="1225"/>
      <c r="BS55" s="1225"/>
      <c r="BT55" s="1225"/>
      <c r="BU55" s="1225"/>
      <c r="BV55" s="1225"/>
      <c r="BW55" s="1225"/>
      <c r="BX55" s="1225">
        <v>18.399999999999999</v>
      </c>
      <c r="BY55" s="1225"/>
      <c r="BZ55" s="1225"/>
      <c r="CA55" s="1225"/>
      <c r="CB55" s="1225"/>
      <c r="CC55" s="1225"/>
      <c r="CD55" s="1225"/>
      <c r="CE55" s="1225"/>
      <c r="CF55" s="1225">
        <v>13.5</v>
      </c>
      <c r="CG55" s="1225"/>
      <c r="CH55" s="1225"/>
      <c r="CI55" s="1225"/>
      <c r="CJ55" s="1225"/>
      <c r="CK55" s="1225"/>
      <c r="CL55" s="1225"/>
      <c r="CM55" s="1225"/>
      <c r="CN55" s="1225">
        <v>1.5</v>
      </c>
      <c r="CO55" s="1225"/>
      <c r="CP55" s="1225"/>
      <c r="CQ55" s="1225"/>
      <c r="CR55" s="1225"/>
      <c r="CS55" s="1225"/>
      <c r="CT55" s="1225"/>
      <c r="CU55" s="1225"/>
      <c r="CV55" s="1225">
        <v>0</v>
      </c>
      <c r="CW55" s="1225"/>
      <c r="CX55" s="1225"/>
      <c r="CY55" s="1225"/>
      <c r="CZ55" s="1225"/>
      <c r="DA55" s="1225"/>
      <c r="DB55" s="1225"/>
      <c r="DC55" s="1225"/>
    </row>
    <row r="56" spans="1:109" ht="13.5" x14ac:dyDescent="0.15">
      <c r="A56" s="1254"/>
      <c r="B56" s="1219"/>
      <c r="G56" s="1230"/>
      <c r="H56" s="1230"/>
      <c r="I56" s="1230"/>
      <c r="J56" s="1230"/>
      <c r="K56" s="1233"/>
      <c r="L56" s="1233"/>
      <c r="M56" s="1233"/>
      <c r="N56" s="1233"/>
      <c r="AN56" s="1227"/>
      <c r="AO56" s="1227"/>
      <c r="AP56" s="1227"/>
      <c r="AQ56" s="1227"/>
      <c r="AR56" s="1227"/>
      <c r="AS56" s="1227"/>
      <c r="AT56" s="1227"/>
      <c r="AU56" s="1227"/>
      <c r="AV56" s="1227"/>
      <c r="AW56" s="1227"/>
      <c r="AX56" s="1227"/>
      <c r="AY56" s="1227"/>
      <c r="AZ56" s="1227"/>
      <c r="BA56" s="1227"/>
      <c r="BB56" s="1226"/>
      <c r="BC56" s="1226"/>
      <c r="BD56" s="1226"/>
      <c r="BE56" s="1226"/>
      <c r="BF56" s="1226"/>
      <c r="BG56" s="1226"/>
      <c r="BH56" s="1226"/>
      <c r="BI56" s="1226"/>
      <c r="BJ56" s="1226"/>
      <c r="BK56" s="1226"/>
      <c r="BL56" s="1226"/>
      <c r="BM56" s="1226"/>
      <c r="BN56" s="1226"/>
      <c r="BO56" s="1226"/>
      <c r="BP56" s="1225"/>
      <c r="BQ56" s="1225"/>
      <c r="BR56" s="1225"/>
      <c r="BS56" s="1225"/>
      <c r="BT56" s="1225"/>
      <c r="BU56" s="1225"/>
      <c r="BV56" s="1225"/>
      <c r="BW56" s="1225"/>
      <c r="BX56" s="1225"/>
      <c r="BY56" s="1225"/>
      <c r="BZ56" s="1225"/>
      <c r="CA56" s="1225"/>
      <c r="CB56" s="1225"/>
      <c r="CC56" s="1225"/>
      <c r="CD56" s="1225"/>
      <c r="CE56" s="1225"/>
      <c r="CF56" s="1225"/>
      <c r="CG56" s="1225"/>
      <c r="CH56" s="1225"/>
      <c r="CI56" s="1225"/>
      <c r="CJ56" s="1225"/>
      <c r="CK56" s="1225"/>
      <c r="CL56" s="1225"/>
      <c r="CM56" s="1225"/>
      <c r="CN56" s="1225"/>
      <c r="CO56" s="1225"/>
      <c r="CP56" s="1225"/>
      <c r="CQ56" s="1225"/>
      <c r="CR56" s="1225"/>
      <c r="CS56" s="1225"/>
      <c r="CT56" s="1225"/>
      <c r="CU56" s="1225"/>
      <c r="CV56" s="1225"/>
      <c r="CW56" s="1225"/>
      <c r="CX56" s="1225"/>
      <c r="CY56" s="1225"/>
      <c r="CZ56" s="1225"/>
      <c r="DA56" s="1225"/>
      <c r="DB56" s="1225"/>
      <c r="DC56" s="1225"/>
    </row>
    <row r="57" spans="1:109" s="1254" customFormat="1" ht="13.5" x14ac:dyDescent="0.15">
      <c r="B57" s="1260"/>
      <c r="G57" s="1230"/>
      <c r="H57" s="1230"/>
      <c r="I57" s="1229"/>
      <c r="J57" s="1229"/>
      <c r="K57" s="1233"/>
      <c r="L57" s="1233"/>
      <c r="M57" s="1233"/>
      <c r="N57" s="1233"/>
      <c r="AM57" s="1218"/>
      <c r="AN57" s="1227"/>
      <c r="AO57" s="1227"/>
      <c r="AP57" s="1227"/>
      <c r="AQ57" s="1227"/>
      <c r="AR57" s="1227"/>
      <c r="AS57" s="1227"/>
      <c r="AT57" s="1227"/>
      <c r="AU57" s="1227"/>
      <c r="AV57" s="1227"/>
      <c r="AW57" s="1227"/>
      <c r="AX57" s="1227"/>
      <c r="AY57" s="1227"/>
      <c r="AZ57" s="1227"/>
      <c r="BA57" s="1227"/>
      <c r="BB57" s="1226" t="s">
        <v>621</v>
      </c>
      <c r="BC57" s="1226"/>
      <c r="BD57" s="1226"/>
      <c r="BE57" s="1226"/>
      <c r="BF57" s="1226"/>
      <c r="BG57" s="1226"/>
      <c r="BH57" s="1226"/>
      <c r="BI57" s="1226"/>
      <c r="BJ57" s="1226"/>
      <c r="BK57" s="1226"/>
      <c r="BL57" s="1226"/>
      <c r="BM57" s="1226"/>
      <c r="BN57" s="1226"/>
      <c r="BO57" s="1226"/>
      <c r="BP57" s="1225">
        <v>58.8</v>
      </c>
      <c r="BQ57" s="1225"/>
      <c r="BR57" s="1225"/>
      <c r="BS57" s="1225"/>
      <c r="BT57" s="1225"/>
      <c r="BU57" s="1225"/>
      <c r="BV57" s="1225"/>
      <c r="BW57" s="1225"/>
      <c r="BX57" s="1225">
        <v>59.8</v>
      </c>
      <c r="BY57" s="1225"/>
      <c r="BZ57" s="1225"/>
      <c r="CA57" s="1225"/>
      <c r="CB57" s="1225"/>
      <c r="CC57" s="1225"/>
      <c r="CD57" s="1225"/>
      <c r="CE57" s="1225"/>
      <c r="CF57" s="1225">
        <v>60.2</v>
      </c>
      <c r="CG57" s="1225"/>
      <c r="CH57" s="1225"/>
      <c r="CI57" s="1225"/>
      <c r="CJ57" s="1225"/>
      <c r="CK57" s="1225"/>
      <c r="CL57" s="1225"/>
      <c r="CM57" s="1225"/>
      <c r="CN57" s="1225">
        <v>60.1</v>
      </c>
      <c r="CO57" s="1225"/>
      <c r="CP57" s="1225"/>
      <c r="CQ57" s="1225"/>
      <c r="CR57" s="1225"/>
      <c r="CS57" s="1225"/>
      <c r="CT57" s="1225"/>
      <c r="CU57" s="1225"/>
      <c r="CV57" s="1225">
        <v>61.6</v>
      </c>
      <c r="CW57" s="1225"/>
      <c r="CX57" s="1225"/>
      <c r="CY57" s="1225"/>
      <c r="CZ57" s="1225"/>
      <c r="DA57" s="1225"/>
      <c r="DB57" s="1225"/>
      <c r="DC57" s="1225"/>
      <c r="DD57" s="1265"/>
      <c r="DE57" s="1260"/>
    </row>
    <row r="58" spans="1:109" s="1254" customFormat="1" ht="13.5" x14ac:dyDescent="0.15">
      <c r="A58" s="1218"/>
      <c r="B58" s="1260"/>
      <c r="G58" s="1230"/>
      <c r="H58" s="1230"/>
      <c r="I58" s="1229"/>
      <c r="J58" s="1229"/>
      <c r="K58" s="1233"/>
      <c r="L58" s="1233"/>
      <c r="M58" s="1233"/>
      <c r="N58" s="1233"/>
      <c r="AM58" s="1218"/>
      <c r="AN58" s="1227"/>
      <c r="AO58" s="1227"/>
      <c r="AP58" s="1227"/>
      <c r="AQ58" s="1227"/>
      <c r="AR58" s="1227"/>
      <c r="AS58" s="1227"/>
      <c r="AT58" s="1227"/>
      <c r="AU58" s="1227"/>
      <c r="AV58" s="1227"/>
      <c r="AW58" s="1227"/>
      <c r="AX58" s="1227"/>
      <c r="AY58" s="1227"/>
      <c r="AZ58" s="1227"/>
      <c r="BA58" s="1227"/>
      <c r="BB58" s="1226"/>
      <c r="BC58" s="1226"/>
      <c r="BD58" s="1226"/>
      <c r="BE58" s="1226"/>
      <c r="BF58" s="1226"/>
      <c r="BG58" s="1226"/>
      <c r="BH58" s="1226"/>
      <c r="BI58" s="1226"/>
      <c r="BJ58" s="1226"/>
      <c r="BK58" s="1226"/>
      <c r="BL58" s="1226"/>
      <c r="BM58" s="1226"/>
      <c r="BN58" s="1226"/>
      <c r="BO58" s="1226"/>
      <c r="BP58" s="1225"/>
      <c r="BQ58" s="1225"/>
      <c r="BR58" s="1225"/>
      <c r="BS58" s="1225"/>
      <c r="BT58" s="1225"/>
      <c r="BU58" s="1225"/>
      <c r="BV58" s="1225"/>
      <c r="BW58" s="1225"/>
      <c r="BX58" s="1225"/>
      <c r="BY58" s="1225"/>
      <c r="BZ58" s="1225"/>
      <c r="CA58" s="1225"/>
      <c r="CB58" s="1225"/>
      <c r="CC58" s="1225"/>
      <c r="CD58" s="1225"/>
      <c r="CE58" s="1225"/>
      <c r="CF58" s="1225"/>
      <c r="CG58" s="1225"/>
      <c r="CH58" s="1225"/>
      <c r="CI58" s="1225"/>
      <c r="CJ58" s="1225"/>
      <c r="CK58" s="1225"/>
      <c r="CL58" s="1225"/>
      <c r="CM58" s="1225"/>
      <c r="CN58" s="1225"/>
      <c r="CO58" s="1225"/>
      <c r="CP58" s="1225"/>
      <c r="CQ58" s="1225"/>
      <c r="CR58" s="1225"/>
      <c r="CS58" s="1225"/>
      <c r="CT58" s="1225"/>
      <c r="CU58" s="1225"/>
      <c r="CV58" s="1225"/>
      <c r="CW58" s="1225"/>
      <c r="CX58" s="1225"/>
      <c r="CY58" s="1225"/>
      <c r="CZ58" s="1225"/>
      <c r="DA58" s="1225"/>
      <c r="DB58" s="1225"/>
      <c r="DC58" s="1225"/>
      <c r="DD58" s="1265"/>
      <c r="DE58" s="1260"/>
    </row>
    <row r="59" spans="1:109" s="1254" customFormat="1" ht="13.5" x14ac:dyDescent="0.15">
      <c r="A59" s="1218"/>
      <c r="B59" s="1260"/>
      <c r="K59" s="1266"/>
      <c r="L59" s="1266"/>
      <c r="M59" s="1266"/>
      <c r="N59" s="1266"/>
      <c r="AQ59" s="1266"/>
      <c r="AR59" s="1266"/>
      <c r="AS59" s="1266"/>
      <c r="AT59" s="1266"/>
      <c r="BC59" s="1266"/>
      <c r="BD59" s="1266"/>
      <c r="BE59" s="1266"/>
      <c r="BF59" s="1266"/>
      <c r="BO59" s="1266"/>
      <c r="BP59" s="1266"/>
      <c r="BQ59" s="1266"/>
      <c r="BR59" s="1266"/>
      <c r="CA59" s="1266"/>
      <c r="CB59" s="1266"/>
      <c r="CC59" s="1266"/>
      <c r="CD59" s="1266"/>
      <c r="CM59" s="1266"/>
      <c r="CN59" s="1266"/>
      <c r="CO59" s="1266"/>
      <c r="CP59" s="1266"/>
      <c r="CY59" s="1266"/>
      <c r="CZ59" s="1266"/>
      <c r="DA59" s="1266"/>
      <c r="DB59" s="1266"/>
      <c r="DC59" s="1266"/>
      <c r="DD59" s="1265"/>
      <c r="DE59" s="1260"/>
    </row>
    <row r="60" spans="1:109" s="1254" customFormat="1" ht="13.5" x14ac:dyDescent="0.15">
      <c r="A60" s="1218"/>
      <c r="B60" s="1260"/>
      <c r="K60" s="1266"/>
      <c r="L60" s="1266"/>
      <c r="M60" s="1266"/>
      <c r="N60" s="1266"/>
      <c r="AQ60" s="1266"/>
      <c r="AR60" s="1266"/>
      <c r="AS60" s="1266"/>
      <c r="AT60" s="1266"/>
      <c r="BC60" s="1266"/>
      <c r="BD60" s="1266"/>
      <c r="BE60" s="1266"/>
      <c r="BF60" s="1266"/>
      <c r="BO60" s="1266"/>
      <c r="BP60" s="1266"/>
      <c r="BQ60" s="1266"/>
      <c r="BR60" s="1266"/>
      <c r="CA60" s="1266"/>
      <c r="CB60" s="1266"/>
      <c r="CC60" s="1266"/>
      <c r="CD60" s="1266"/>
      <c r="CM60" s="1266"/>
      <c r="CN60" s="1266"/>
      <c r="CO60" s="1266"/>
      <c r="CP60" s="1266"/>
      <c r="CY60" s="1266"/>
      <c r="CZ60" s="1266"/>
      <c r="DA60" s="1266"/>
      <c r="DB60" s="1266"/>
      <c r="DC60" s="1266"/>
      <c r="DD60" s="1265"/>
      <c r="DE60" s="1260"/>
    </row>
    <row r="61" spans="1:109" s="1254" customFormat="1" ht="13.5" x14ac:dyDescent="0.15">
      <c r="A61" s="1218"/>
      <c r="B61" s="1264"/>
      <c r="C61" s="1263"/>
      <c r="D61" s="1263"/>
      <c r="E61" s="1263"/>
      <c r="F61" s="1263"/>
      <c r="G61" s="1263"/>
      <c r="H61" s="1263"/>
      <c r="I61" s="1263"/>
      <c r="J61" s="1263"/>
      <c r="K61" s="1263"/>
      <c r="L61" s="1263"/>
      <c r="M61" s="1262"/>
      <c r="N61" s="1262"/>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2"/>
      <c r="AT61" s="1262"/>
      <c r="AU61" s="1263"/>
      <c r="AV61" s="1263"/>
      <c r="AW61" s="1263"/>
      <c r="AX61" s="1263"/>
      <c r="AY61" s="1263"/>
      <c r="AZ61" s="1263"/>
      <c r="BA61" s="1263"/>
      <c r="BB61" s="1263"/>
      <c r="BC61" s="1263"/>
      <c r="BD61" s="1263"/>
      <c r="BE61" s="1262"/>
      <c r="BF61" s="1262"/>
      <c r="BG61" s="1263"/>
      <c r="BH61" s="1263"/>
      <c r="BI61" s="1263"/>
      <c r="BJ61" s="1263"/>
      <c r="BK61" s="1263"/>
      <c r="BL61" s="1263"/>
      <c r="BM61" s="1263"/>
      <c r="BN61" s="1263"/>
      <c r="BO61" s="1263"/>
      <c r="BP61" s="1263"/>
      <c r="BQ61" s="1262"/>
      <c r="BR61" s="1262"/>
      <c r="BS61" s="1263"/>
      <c r="BT61" s="1263"/>
      <c r="BU61" s="1263"/>
      <c r="BV61" s="1263"/>
      <c r="BW61" s="1263"/>
      <c r="BX61" s="1263"/>
      <c r="BY61" s="1263"/>
      <c r="BZ61" s="1263"/>
      <c r="CA61" s="1263"/>
      <c r="CB61" s="1263"/>
      <c r="CC61" s="1262"/>
      <c r="CD61" s="1262"/>
      <c r="CE61" s="1263"/>
      <c r="CF61" s="1263"/>
      <c r="CG61" s="1263"/>
      <c r="CH61" s="1263"/>
      <c r="CI61" s="1263"/>
      <c r="CJ61" s="1263"/>
      <c r="CK61" s="1263"/>
      <c r="CL61" s="1263"/>
      <c r="CM61" s="1263"/>
      <c r="CN61" s="1263"/>
      <c r="CO61" s="1262"/>
      <c r="CP61" s="1262"/>
      <c r="CQ61" s="1263"/>
      <c r="CR61" s="1263"/>
      <c r="CS61" s="1263"/>
      <c r="CT61" s="1263"/>
      <c r="CU61" s="1263"/>
      <c r="CV61" s="1263"/>
      <c r="CW61" s="1263"/>
      <c r="CX61" s="1263"/>
      <c r="CY61" s="1263"/>
      <c r="CZ61" s="1263"/>
      <c r="DA61" s="1262"/>
      <c r="DB61" s="1262"/>
      <c r="DC61" s="1262"/>
      <c r="DD61" s="1261"/>
      <c r="DE61" s="1260"/>
    </row>
    <row r="62" spans="1:109" ht="13.5" x14ac:dyDescent="0.15">
      <c r="B62" s="1259"/>
      <c r="C62" s="1259"/>
      <c r="D62" s="1259"/>
      <c r="E62" s="1259"/>
      <c r="F62" s="1259"/>
      <c r="G62" s="1259"/>
      <c r="H62" s="1259"/>
      <c r="I62" s="1259"/>
      <c r="J62" s="1259"/>
      <c r="K62" s="1259"/>
      <c r="L62" s="1259"/>
      <c r="M62" s="1259"/>
      <c r="N62" s="1259"/>
      <c r="O62" s="1259"/>
      <c r="P62" s="1259"/>
      <c r="Q62" s="1259"/>
      <c r="R62" s="1259"/>
      <c r="S62" s="1259"/>
      <c r="T62" s="1259"/>
      <c r="U62" s="1259"/>
      <c r="V62" s="1259"/>
      <c r="W62" s="1259"/>
      <c r="X62" s="1259"/>
      <c r="Y62" s="1259"/>
      <c r="Z62" s="1259"/>
      <c r="AA62" s="1259"/>
      <c r="AB62" s="1259"/>
      <c r="AC62" s="1259"/>
      <c r="AD62" s="1259"/>
      <c r="AE62" s="1259"/>
      <c r="AF62" s="1259"/>
      <c r="AG62" s="1259"/>
      <c r="AH62" s="1259"/>
      <c r="AI62" s="1259"/>
      <c r="AJ62" s="1259"/>
      <c r="AK62" s="1259"/>
      <c r="AL62" s="1259"/>
      <c r="AM62" s="1259"/>
      <c r="AN62" s="1259"/>
      <c r="AO62" s="1259"/>
      <c r="AP62" s="1259"/>
      <c r="AQ62" s="1259"/>
      <c r="AR62" s="1259"/>
      <c r="AS62" s="1259"/>
      <c r="AT62" s="1259"/>
      <c r="AU62" s="1259"/>
      <c r="AV62" s="1259"/>
      <c r="AW62" s="1259"/>
      <c r="AX62" s="1259"/>
      <c r="AY62" s="1259"/>
      <c r="AZ62" s="1259"/>
      <c r="BA62" s="1259"/>
      <c r="BB62" s="1259"/>
      <c r="BC62" s="1259"/>
      <c r="BD62" s="1259"/>
      <c r="BE62" s="1259"/>
      <c r="BF62" s="1259"/>
      <c r="BG62" s="1259"/>
      <c r="BH62" s="1259"/>
      <c r="BI62" s="1259"/>
      <c r="BJ62" s="1259"/>
      <c r="BK62" s="1259"/>
      <c r="BL62" s="1259"/>
      <c r="BM62" s="1259"/>
      <c r="BN62" s="1259"/>
      <c r="BO62" s="1259"/>
      <c r="BP62" s="1259"/>
      <c r="BQ62" s="1259"/>
      <c r="BR62" s="1259"/>
      <c r="BS62" s="1259"/>
      <c r="BT62" s="1259"/>
      <c r="BU62" s="1259"/>
      <c r="BV62" s="1259"/>
      <c r="BW62" s="1259"/>
      <c r="BX62" s="1259"/>
      <c r="BY62" s="1259"/>
      <c r="BZ62" s="1259"/>
      <c r="CA62" s="1259"/>
      <c r="CB62" s="1259"/>
      <c r="CC62" s="1259"/>
      <c r="CD62" s="1259"/>
      <c r="CE62" s="1259"/>
      <c r="CF62" s="1259"/>
      <c r="CG62" s="1259"/>
      <c r="CH62" s="1259"/>
      <c r="CI62" s="1259"/>
      <c r="CJ62" s="1259"/>
      <c r="CK62" s="1259"/>
      <c r="CL62" s="1259"/>
      <c r="CM62" s="1259"/>
      <c r="CN62" s="1259"/>
      <c r="CO62" s="1259"/>
      <c r="CP62" s="1259"/>
      <c r="CQ62" s="1259"/>
      <c r="CR62" s="1259"/>
      <c r="CS62" s="1259"/>
      <c r="CT62" s="1259"/>
      <c r="CU62" s="1259"/>
      <c r="CV62" s="1259"/>
      <c r="CW62" s="1259"/>
      <c r="CX62" s="1259"/>
      <c r="CY62" s="1259"/>
      <c r="CZ62" s="1259"/>
      <c r="DA62" s="1259"/>
      <c r="DB62" s="1259"/>
      <c r="DC62" s="1259"/>
      <c r="DD62" s="1259"/>
      <c r="DE62" s="1218"/>
    </row>
    <row r="63" spans="1:109" ht="17.25" x14ac:dyDescent="0.15">
      <c r="B63" s="1258" t="s">
        <v>620</v>
      </c>
    </row>
    <row r="64" spans="1:109" ht="13.5" x14ac:dyDescent="0.15">
      <c r="B64" s="1219"/>
      <c r="G64" s="1255"/>
      <c r="I64" s="1257"/>
      <c r="J64" s="1257"/>
      <c r="K64" s="1257"/>
      <c r="L64" s="1257"/>
      <c r="M64" s="1257"/>
      <c r="N64" s="1256"/>
      <c r="AM64" s="1255"/>
      <c r="AN64" s="1255" t="s">
        <v>619</v>
      </c>
      <c r="AP64" s="1254"/>
      <c r="AQ64" s="1254"/>
      <c r="AR64" s="1254"/>
      <c r="AY64" s="1255"/>
      <c r="BA64" s="1254"/>
      <c r="BB64" s="1254"/>
      <c r="BC64" s="1254"/>
      <c r="BK64" s="1255"/>
      <c r="BM64" s="1254"/>
      <c r="BN64" s="1254"/>
      <c r="BO64" s="1254"/>
      <c r="BW64" s="1255"/>
      <c r="BY64" s="1254"/>
      <c r="BZ64" s="1254"/>
      <c r="CA64" s="1254"/>
      <c r="CI64" s="1255"/>
      <c r="CK64" s="1254"/>
      <c r="CL64" s="1254"/>
      <c r="CM64" s="1254"/>
      <c r="CU64" s="1255"/>
      <c r="CW64" s="1254"/>
      <c r="CX64" s="1254"/>
      <c r="CY64" s="1254"/>
    </row>
    <row r="65" spans="2:107" ht="13.5" x14ac:dyDescent="0.15">
      <c r="B65" s="1219"/>
      <c r="AN65" s="1253" t="s">
        <v>618</v>
      </c>
      <c r="AO65" s="1252"/>
      <c r="AP65" s="1252"/>
      <c r="AQ65" s="1252"/>
      <c r="AR65" s="1252"/>
      <c r="AS65" s="1252"/>
      <c r="AT65" s="1252"/>
      <c r="AU65" s="1252"/>
      <c r="AV65" s="1252"/>
      <c r="AW65" s="1252"/>
      <c r="AX65" s="1252"/>
      <c r="AY65" s="1252"/>
      <c r="AZ65" s="1252"/>
      <c r="BA65" s="1252"/>
      <c r="BB65" s="1252"/>
      <c r="BC65" s="1252"/>
      <c r="BD65" s="1252"/>
      <c r="BE65" s="1252"/>
      <c r="BF65" s="1252"/>
      <c r="BG65" s="1252"/>
      <c r="BH65" s="1252"/>
      <c r="BI65" s="1252"/>
      <c r="BJ65" s="1252"/>
      <c r="BK65" s="1252"/>
      <c r="BL65" s="1252"/>
      <c r="BM65" s="1252"/>
      <c r="BN65" s="1252"/>
      <c r="BO65" s="1252"/>
      <c r="BP65" s="1252"/>
      <c r="BQ65" s="1252"/>
      <c r="BR65" s="1252"/>
      <c r="BS65" s="1252"/>
      <c r="BT65" s="1252"/>
      <c r="BU65" s="1252"/>
      <c r="BV65" s="1252"/>
      <c r="BW65" s="1252"/>
      <c r="BX65" s="1252"/>
      <c r="BY65" s="1252"/>
      <c r="BZ65" s="1252"/>
      <c r="CA65" s="1252"/>
      <c r="CB65" s="1252"/>
      <c r="CC65" s="1252"/>
      <c r="CD65" s="1252"/>
      <c r="CE65" s="1252"/>
      <c r="CF65" s="1252"/>
      <c r="CG65" s="1252"/>
      <c r="CH65" s="1252"/>
      <c r="CI65" s="1252"/>
      <c r="CJ65" s="1252"/>
      <c r="CK65" s="1252"/>
      <c r="CL65" s="1252"/>
      <c r="CM65" s="1252"/>
      <c r="CN65" s="1252"/>
      <c r="CO65" s="1252"/>
      <c r="CP65" s="1252"/>
      <c r="CQ65" s="1252"/>
      <c r="CR65" s="1252"/>
      <c r="CS65" s="1252"/>
      <c r="CT65" s="1252"/>
      <c r="CU65" s="1252"/>
      <c r="CV65" s="1252"/>
      <c r="CW65" s="1252"/>
      <c r="CX65" s="1252"/>
      <c r="CY65" s="1252"/>
      <c r="CZ65" s="1252"/>
      <c r="DA65" s="1252"/>
      <c r="DB65" s="1252"/>
      <c r="DC65" s="1251"/>
    </row>
    <row r="66" spans="2:107" ht="13.5" x14ac:dyDescent="0.15">
      <c r="B66" s="1219"/>
      <c r="AN66" s="1250"/>
      <c r="AO66" s="1249"/>
      <c r="AP66" s="1249"/>
      <c r="AQ66" s="1249"/>
      <c r="AR66" s="1249"/>
      <c r="AS66" s="1249"/>
      <c r="AT66" s="1249"/>
      <c r="AU66" s="1249"/>
      <c r="AV66" s="1249"/>
      <c r="AW66" s="1249"/>
      <c r="AX66" s="1249"/>
      <c r="AY66" s="1249"/>
      <c r="AZ66" s="1249"/>
      <c r="BA66" s="1249"/>
      <c r="BB66" s="1249"/>
      <c r="BC66" s="1249"/>
      <c r="BD66" s="1249"/>
      <c r="BE66" s="1249"/>
      <c r="BF66" s="1249"/>
      <c r="BG66" s="1249"/>
      <c r="BH66" s="1249"/>
      <c r="BI66" s="1249"/>
      <c r="BJ66" s="1249"/>
      <c r="BK66" s="1249"/>
      <c r="BL66" s="1249"/>
      <c r="BM66" s="1249"/>
      <c r="BN66" s="1249"/>
      <c r="BO66" s="1249"/>
      <c r="BP66" s="1249"/>
      <c r="BQ66" s="1249"/>
      <c r="BR66" s="1249"/>
      <c r="BS66" s="1249"/>
      <c r="BT66" s="1249"/>
      <c r="BU66" s="1249"/>
      <c r="BV66" s="1249"/>
      <c r="BW66" s="1249"/>
      <c r="BX66" s="1249"/>
      <c r="BY66" s="1249"/>
      <c r="BZ66" s="1249"/>
      <c r="CA66" s="1249"/>
      <c r="CB66" s="1249"/>
      <c r="CC66" s="1249"/>
      <c r="CD66" s="1249"/>
      <c r="CE66" s="1249"/>
      <c r="CF66" s="1249"/>
      <c r="CG66" s="1249"/>
      <c r="CH66" s="1249"/>
      <c r="CI66" s="1249"/>
      <c r="CJ66" s="1249"/>
      <c r="CK66" s="1249"/>
      <c r="CL66" s="1249"/>
      <c r="CM66" s="1249"/>
      <c r="CN66" s="1249"/>
      <c r="CO66" s="1249"/>
      <c r="CP66" s="1249"/>
      <c r="CQ66" s="1249"/>
      <c r="CR66" s="1249"/>
      <c r="CS66" s="1249"/>
      <c r="CT66" s="1249"/>
      <c r="CU66" s="1249"/>
      <c r="CV66" s="1249"/>
      <c r="CW66" s="1249"/>
      <c r="CX66" s="1249"/>
      <c r="CY66" s="1249"/>
      <c r="CZ66" s="1249"/>
      <c r="DA66" s="1249"/>
      <c r="DB66" s="1249"/>
      <c r="DC66" s="1248"/>
    </row>
    <row r="67" spans="2:107" ht="13.5" x14ac:dyDescent="0.15">
      <c r="B67" s="1219"/>
      <c r="AN67" s="1250"/>
      <c r="AO67" s="1249"/>
      <c r="AP67" s="1249"/>
      <c r="AQ67" s="1249"/>
      <c r="AR67" s="1249"/>
      <c r="AS67" s="1249"/>
      <c r="AT67" s="1249"/>
      <c r="AU67" s="1249"/>
      <c r="AV67" s="1249"/>
      <c r="AW67" s="1249"/>
      <c r="AX67" s="1249"/>
      <c r="AY67" s="1249"/>
      <c r="AZ67" s="1249"/>
      <c r="BA67" s="1249"/>
      <c r="BB67" s="1249"/>
      <c r="BC67" s="1249"/>
      <c r="BD67" s="1249"/>
      <c r="BE67" s="1249"/>
      <c r="BF67" s="1249"/>
      <c r="BG67" s="1249"/>
      <c r="BH67" s="1249"/>
      <c r="BI67" s="1249"/>
      <c r="BJ67" s="1249"/>
      <c r="BK67" s="1249"/>
      <c r="BL67" s="1249"/>
      <c r="BM67" s="1249"/>
      <c r="BN67" s="1249"/>
      <c r="BO67" s="1249"/>
      <c r="BP67" s="1249"/>
      <c r="BQ67" s="1249"/>
      <c r="BR67" s="1249"/>
      <c r="BS67" s="1249"/>
      <c r="BT67" s="1249"/>
      <c r="BU67" s="1249"/>
      <c r="BV67" s="1249"/>
      <c r="BW67" s="1249"/>
      <c r="BX67" s="1249"/>
      <c r="BY67" s="1249"/>
      <c r="BZ67" s="1249"/>
      <c r="CA67" s="1249"/>
      <c r="CB67" s="1249"/>
      <c r="CC67" s="1249"/>
      <c r="CD67" s="1249"/>
      <c r="CE67" s="1249"/>
      <c r="CF67" s="1249"/>
      <c r="CG67" s="1249"/>
      <c r="CH67" s="1249"/>
      <c r="CI67" s="1249"/>
      <c r="CJ67" s="1249"/>
      <c r="CK67" s="1249"/>
      <c r="CL67" s="1249"/>
      <c r="CM67" s="1249"/>
      <c r="CN67" s="1249"/>
      <c r="CO67" s="1249"/>
      <c r="CP67" s="1249"/>
      <c r="CQ67" s="1249"/>
      <c r="CR67" s="1249"/>
      <c r="CS67" s="1249"/>
      <c r="CT67" s="1249"/>
      <c r="CU67" s="1249"/>
      <c r="CV67" s="1249"/>
      <c r="CW67" s="1249"/>
      <c r="CX67" s="1249"/>
      <c r="CY67" s="1249"/>
      <c r="CZ67" s="1249"/>
      <c r="DA67" s="1249"/>
      <c r="DB67" s="1249"/>
      <c r="DC67" s="1248"/>
    </row>
    <row r="68" spans="2:107" ht="13.5" x14ac:dyDescent="0.15">
      <c r="B68" s="1219"/>
      <c r="AN68" s="1250"/>
      <c r="AO68" s="1249"/>
      <c r="AP68" s="1249"/>
      <c r="AQ68" s="1249"/>
      <c r="AR68" s="1249"/>
      <c r="AS68" s="1249"/>
      <c r="AT68" s="1249"/>
      <c r="AU68" s="1249"/>
      <c r="AV68" s="1249"/>
      <c r="AW68" s="1249"/>
      <c r="AX68" s="1249"/>
      <c r="AY68" s="1249"/>
      <c r="AZ68" s="1249"/>
      <c r="BA68" s="1249"/>
      <c r="BB68" s="1249"/>
      <c r="BC68" s="1249"/>
      <c r="BD68" s="1249"/>
      <c r="BE68" s="1249"/>
      <c r="BF68" s="1249"/>
      <c r="BG68" s="1249"/>
      <c r="BH68" s="1249"/>
      <c r="BI68" s="1249"/>
      <c r="BJ68" s="1249"/>
      <c r="BK68" s="1249"/>
      <c r="BL68" s="1249"/>
      <c r="BM68" s="1249"/>
      <c r="BN68" s="1249"/>
      <c r="BO68" s="1249"/>
      <c r="BP68" s="1249"/>
      <c r="BQ68" s="1249"/>
      <c r="BR68" s="1249"/>
      <c r="BS68" s="1249"/>
      <c r="BT68" s="1249"/>
      <c r="BU68" s="1249"/>
      <c r="BV68" s="1249"/>
      <c r="BW68" s="1249"/>
      <c r="BX68" s="1249"/>
      <c r="BY68" s="1249"/>
      <c r="BZ68" s="1249"/>
      <c r="CA68" s="1249"/>
      <c r="CB68" s="1249"/>
      <c r="CC68" s="1249"/>
      <c r="CD68" s="1249"/>
      <c r="CE68" s="1249"/>
      <c r="CF68" s="1249"/>
      <c r="CG68" s="1249"/>
      <c r="CH68" s="1249"/>
      <c r="CI68" s="1249"/>
      <c r="CJ68" s="1249"/>
      <c r="CK68" s="1249"/>
      <c r="CL68" s="1249"/>
      <c r="CM68" s="1249"/>
      <c r="CN68" s="1249"/>
      <c r="CO68" s="1249"/>
      <c r="CP68" s="1249"/>
      <c r="CQ68" s="1249"/>
      <c r="CR68" s="1249"/>
      <c r="CS68" s="1249"/>
      <c r="CT68" s="1249"/>
      <c r="CU68" s="1249"/>
      <c r="CV68" s="1249"/>
      <c r="CW68" s="1249"/>
      <c r="CX68" s="1249"/>
      <c r="CY68" s="1249"/>
      <c r="CZ68" s="1249"/>
      <c r="DA68" s="1249"/>
      <c r="DB68" s="1249"/>
      <c r="DC68" s="1248"/>
    </row>
    <row r="69" spans="2:107" ht="13.5" x14ac:dyDescent="0.15">
      <c r="B69" s="1219"/>
      <c r="AN69" s="1247"/>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5"/>
    </row>
    <row r="70" spans="2:107" ht="13.5" x14ac:dyDescent="0.15">
      <c r="B70" s="1219"/>
      <c r="H70" s="1244"/>
      <c r="I70" s="1244"/>
      <c r="J70" s="1242"/>
      <c r="K70" s="1242"/>
      <c r="L70" s="1241"/>
      <c r="M70" s="1242"/>
      <c r="N70" s="1241"/>
      <c r="AN70" s="1232"/>
      <c r="AO70" s="1232"/>
      <c r="AP70" s="1232"/>
      <c r="AZ70" s="1232"/>
      <c r="BA70" s="1232"/>
      <c r="BB70" s="1232"/>
      <c r="BL70" s="1232"/>
      <c r="BM70" s="1232"/>
      <c r="BN70" s="1232"/>
      <c r="BX70" s="1232"/>
      <c r="BY70" s="1232"/>
      <c r="BZ70" s="1232"/>
      <c r="CJ70" s="1232"/>
      <c r="CK70" s="1232"/>
      <c r="CL70" s="1232"/>
      <c r="CV70" s="1232"/>
      <c r="CW70" s="1232"/>
      <c r="CX70" s="1232"/>
    </row>
    <row r="71" spans="2:107" ht="13.5" x14ac:dyDescent="0.15">
      <c r="B71" s="1219"/>
      <c r="G71" s="1240"/>
      <c r="I71" s="1243"/>
      <c r="J71" s="1242"/>
      <c r="K71" s="1242"/>
      <c r="L71" s="1241"/>
      <c r="M71" s="1242"/>
      <c r="N71" s="1241"/>
      <c r="AM71" s="1240"/>
      <c r="AN71" s="1218" t="s">
        <v>617</v>
      </c>
    </row>
    <row r="72" spans="2:107" ht="13.5" x14ac:dyDescent="0.15">
      <c r="B72" s="1219"/>
      <c r="G72" s="1230"/>
      <c r="H72" s="1230"/>
      <c r="I72" s="1230"/>
      <c r="J72" s="1230"/>
      <c r="K72" s="1239"/>
      <c r="L72" s="1239"/>
      <c r="M72" s="1238"/>
      <c r="N72" s="1238"/>
      <c r="AN72" s="1237"/>
      <c r="AO72" s="1236"/>
      <c r="AP72" s="1236"/>
      <c r="AQ72" s="1236"/>
      <c r="AR72" s="1236"/>
      <c r="AS72" s="1236"/>
      <c r="AT72" s="1236"/>
      <c r="AU72" s="1236"/>
      <c r="AV72" s="1236"/>
      <c r="AW72" s="1236"/>
      <c r="AX72" s="1236"/>
      <c r="AY72" s="1236"/>
      <c r="AZ72" s="1236"/>
      <c r="BA72" s="1236"/>
      <c r="BB72" s="1236"/>
      <c r="BC72" s="1236"/>
      <c r="BD72" s="1236"/>
      <c r="BE72" s="1236"/>
      <c r="BF72" s="1236"/>
      <c r="BG72" s="1236"/>
      <c r="BH72" s="1236"/>
      <c r="BI72" s="1236"/>
      <c r="BJ72" s="1236"/>
      <c r="BK72" s="1236"/>
      <c r="BL72" s="1236"/>
      <c r="BM72" s="1236"/>
      <c r="BN72" s="1236"/>
      <c r="BO72" s="1235"/>
      <c r="BP72" s="1227" t="s">
        <v>568</v>
      </c>
      <c r="BQ72" s="1227"/>
      <c r="BR72" s="1227"/>
      <c r="BS72" s="1227"/>
      <c r="BT72" s="1227"/>
      <c r="BU72" s="1227"/>
      <c r="BV72" s="1227"/>
      <c r="BW72" s="1227"/>
      <c r="BX72" s="1227" t="s">
        <v>569</v>
      </c>
      <c r="BY72" s="1227"/>
      <c r="BZ72" s="1227"/>
      <c r="CA72" s="1227"/>
      <c r="CB72" s="1227"/>
      <c r="CC72" s="1227"/>
      <c r="CD72" s="1227"/>
      <c r="CE72" s="1227"/>
      <c r="CF72" s="1227" t="s">
        <v>570</v>
      </c>
      <c r="CG72" s="1227"/>
      <c r="CH72" s="1227"/>
      <c r="CI72" s="1227"/>
      <c r="CJ72" s="1227"/>
      <c r="CK72" s="1227"/>
      <c r="CL72" s="1227"/>
      <c r="CM72" s="1227"/>
      <c r="CN72" s="1227" t="s">
        <v>571</v>
      </c>
      <c r="CO72" s="1227"/>
      <c r="CP72" s="1227"/>
      <c r="CQ72" s="1227"/>
      <c r="CR72" s="1227"/>
      <c r="CS72" s="1227"/>
      <c r="CT72" s="1227"/>
      <c r="CU72" s="1227"/>
      <c r="CV72" s="1227" t="s">
        <v>572</v>
      </c>
      <c r="CW72" s="1227"/>
      <c r="CX72" s="1227"/>
      <c r="CY72" s="1227"/>
      <c r="CZ72" s="1227"/>
      <c r="DA72" s="1227"/>
      <c r="DB72" s="1227"/>
      <c r="DC72" s="1227"/>
    </row>
    <row r="73" spans="2:107" ht="13.5" x14ac:dyDescent="0.15">
      <c r="B73" s="1219"/>
      <c r="G73" s="1234"/>
      <c r="H73" s="1234"/>
      <c r="I73" s="1234"/>
      <c r="J73" s="1234"/>
      <c r="K73" s="1231"/>
      <c r="L73" s="1231"/>
      <c r="M73" s="1231"/>
      <c r="N73" s="1231"/>
      <c r="AM73" s="1232"/>
      <c r="AN73" s="1226" t="s">
        <v>616</v>
      </c>
      <c r="AO73" s="1226"/>
      <c r="AP73" s="1226"/>
      <c r="AQ73" s="1226"/>
      <c r="AR73" s="1226"/>
      <c r="AS73" s="1226"/>
      <c r="AT73" s="1226"/>
      <c r="AU73" s="1226"/>
      <c r="AV73" s="1226"/>
      <c r="AW73" s="1226"/>
      <c r="AX73" s="1226"/>
      <c r="AY73" s="1226"/>
      <c r="AZ73" s="1226"/>
      <c r="BA73" s="1226"/>
      <c r="BB73" s="1226" t="s">
        <v>614</v>
      </c>
      <c r="BC73" s="1226"/>
      <c r="BD73" s="1226"/>
      <c r="BE73" s="1226"/>
      <c r="BF73" s="1226"/>
      <c r="BG73" s="1226"/>
      <c r="BH73" s="1226"/>
      <c r="BI73" s="1226"/>
      <c r="BJ73" s="1226"/>
      <c r="BK73" s="1226"/>
      <c r="BL73" s="1226"/>
      <c r="BM73" s="1226"/>
      <c r="BN73" s="1226"/>
      <c r="BO73" s="1226"/>
      <c r="BP73" s="1225">
        <v>1.6</v>
      </c>
      <c r="BQ73" s="1225"/>
      <c r="BR73" s="1225"/>
      <c r="BS73" s="1225"/>
      <c r="BT73" s="1225"/>
      <c r="BU73" s="1225"/>
      <c r="BV73" s="1225"/>
      <c r="BW73" s="1225"/>
      <c r="BX73" s="1225"/>
      <c r="BY73" s="1225"/>
      <c r="BZ73" s="1225"/>
      <c r="CA73" s="1225"/>
      <c r="CB73" s="1225"/>
      <c r="CC73" s="1225"/>
      <c r="CD73" s="1225"/>
      <c r="CE73" s="1225"/>
      <c r="CF73" s="1225"/>
      <c r="CG73" s="1225"/>
      <c r="CH73" s="1225"/>
      <c r="CI73" s="1225"/>
      <c r="CJ73" s="1225"/>
      <c r="CK73" s="1225"/>
      <c r="CL73" s="1225"/>
      <c r="CM73" s="1225"/>
      <c r="CN73" s="1225"/>
      <c r="CO73" s="1225"/>
      <c r="CP73" s="1225"/>
      <c r="CQ73" s="1225"/>
      <c r="CR73" s="1225"/>
      <c r="CS73" s="1225"/>
      <c r="CT73" s="1225"/>
      <c r="CU73" s="1225"/>
      <c r="CV73" s="1225"/>
      <c r="CW73" s="1225"/>
      <c r="CX73" s="1225"/>
      <c r="CY73" s="1225"/>
      <c r="CZ73" s="1225"/>
      <c r="DA73" s="1225"/>
      <c r="DB73" s="1225"/>
      <c r="DC73" s="1225"/>
    </row>
    <row r="74" spans="2:107" ht="13.5" x14ac:dyDescent="0.15">
      <c r="B74" s="1219"/>
      <c r="G74" s="1234"/>
      <c r="H74" s="1234"/>
      <c r="I74" s="1234"/>
      <c r="J74" s="1234"/>
      <c r="K74" s="1231"/>
      <c r="L74" s="1231"/>
      <c r="M74" s="1231"/>
      <c r="N74" s="1231"/>
      <c r="AM74" s="1232"/>
      <c r="AN74" s="1226"/>
      <c r="AO74" s="1226"/>
      <c r="AP74" s="1226"/>
      <c r="AQ74" s="1226"/>
      <c r="AR74" s="1226"/>
      <c r="AS74" s="1226"/>
      <c r="AT74" s="1226"/>
      <c r="AU74" s="1226"/>
      <c r="AV74" s="1226"/>
      <c r="AW74" s="1226"/>
      <c r="AX74" s="1226"/>
      <c r="AY74" s="1226"/>
      <c r="AZ74" s="1226"/>
      <c r="BA74" s="1226"/>
      <c r="BB74" s="1226"/>
      <c r="BC74" s="1226"/>
      <c r="BD74" s="1226"/>
      <c r="BE74" s="1226"/>
      <c r="BF74" s="1226"/>
      <c r="BG74" s="1226"/>
      <c r="BH74" s="1226"/>
      <c r="BI74" s="1226"/>
      <c r="BJ74" s="1226"/>
      <c r="BK74" s="1226"/>
      <c r="BL74" s="1226"/>
      <c r="BM74" s="1226"/>
      <c r="BN74" s="1226"/>
      <c r="BO74" s="1226"/>
      <c r="BP74" s="1225"/>
      <c r="BQ74" s="1225"/>
      <c r="BR74" s="1225"/>
      <c r="BS74" s="1225"/>
      <c r="BT74" s="1225"/>
      <c r="BU74" s="1225"/>
      <c r="BV74" s="1225"/>
      <c r="BW74" s="1225"/>
      <c r="BX74" s="1225"/>
      <c r="BY74" s="1225"/>
      <c r="BZ74" s="1225"/>
      <c r="CA74" s="1225"/>
      <c r="CB74" s="1225"/>
      <c r="CC74" s="1225"/>
      <c r="CD74" s="1225"/>
      <c r="CE74" s="1225"/>
      <c r="CF74" s="1225"/>
      <c r="CG74" s="1225"/>
      <c r="CH74" s="1225"/>
      <c r="CI74" s="1225"/>
      <c r="CJ74" s="1225"/>
      <c r="CK74" s="1225"/>
      <c r="CL74" s="1225"/>
      <c r="CM74" s="1225"/>
      <c r="CN74" s="1225"/>
      <c r="CO74" s="1225"/>
      <c r="CP74" s="1225"/>
      <c r="CQ74" s="1225"/>
      <c r="CR74" s="1225"/>
      <c r="CS74" s="1225"/>
      <c r="CT74" s="1225"/>
      <c r="CU74" s="1225"/>
      <c r="CV74" s="1225"/>
      <c r="CW74" s="1225"/>
      <c r="CX74" s="1225"/>
      <c r="CY74" s="1225"/>
      <c r="CZ74" s="1225"/>
      <c r="DA74" s="1225"/>
      <c r="DB74" s="1225"/>
      <c r="DC74" s="1225"/>
    </row>
    <row r="75" spans="2:107" ht="13.5" x14ac:dyDescent="0.15">
      <c r="B75" s="1219"/>
      <c r="G75" s="1234"/>
      <c r="H75" s="1234"/>
      <c r="I75" s="1230"/>
      <c r="J75" s="1230"/>
      <c r="K75" s="1233"/>
      <c r="L75" s="1233"/>
      <c r="M75" s="1233"/>
      <c r="N75" s="1233"/>
      <c r="AM75" s="1232"/>
      <c r="AN75" s="1226"/>
      <c r="AO75" s="1226"/>
      <c r="AP75" s="1226"/>
      <c r="AQ75" s="1226"/>
      <c r="AR75" s="1226"/>
      <c r="AS75" s="1226"/>
      <c r="AT75" s="1226"/>
      <c r="AU75" s="1226"/>
      <c r="AV75" s="1226"/>
      <c r="AW75" s="1226"/>
      <c r="AX75" s="1226"/>
      <c r="AY75" s="1226"/>
      <c r="AZ75" s="1226"/>
      <c r="BA75" s="1226"/>
      <c r="BB75" s="1226" t="s">
        <v>613</v>
      </c>
      <c r="BC75" s="1226"/>
      <c r="BD75" s="1226"/>
      <c r="BE75" s="1226"/>
      <c r="BF75" s="1226"/>
      <c r="BG75" s="1226"/>
      <c r="BH75" s="1226"/>
      <c r="BI75" s="1226"/>
      <c r="BJ75" s="1226"/>
      <c r="BK75" s="1226"/>
      <c r="BL75" s="1226"/>
      <c r="BM75" s="1226"/>
      <c r="BN75" s="1226"/>
      <c r="BO75" s="1226"/>
      <c r="BP75" s="1225">
        <v>12.4</v>
      </c>
      <c r="BQ75" s="1225"/>
      <c r="BR75" s="1225"/>
      <c r="BS75" s="1225"/>
      <c r="BT75" s="1225"/>
      <c r="BU75" s="1225"/>
      <c r="BV75" s="1225"/>
      <c r="BW75" s="1225"/>
      <c r="BX75" s="1225">
        <v>12.2</v>
      </c>
      <c r="BY75" s="1225"/>
      <c r="BZ75" s="1225"/>
      <c r="CA75" s="1225"/>
      <c r="CB75" s="1225"/>
      <c r="CC75" s="1225"/>
      <c r="CD75" s="1225"/>
      <c r="CE75" s="1225"/>
      <c r="CF75" s="1225">
        <v>11.6</v>
      </c>
      <c r="CG75" s="1225"/>
      <c r="CH75" s="1225"/>
      <c r="CI75" s="1225"/>
      <c r="CJ75" s="1225"/>
      <c r="CK75" s="1225"/>
      <c r="CL75" s="1225"/>
      <c r="CM75" s="1225"/>
      <c r="CN75" s="1225">
        <v>11.2</v>
      </c>
      <c r="CO75" s="1225"/>
      <c r="CP75" s="1225"/>
      <c r="CQ75" s="1225"/>
      <c r="CR75" s="1225"/>
      <c r="CS75" s="1225"/>
      <c r="CT75" s="1225"/>
      <c r="CU75" s="1225"/>
      <c r="CV75" s="1225">
        <v>9.6</v>
      </c>
      <c r="CW75" s="1225"/>
      <c r="CX75" s="1225"/>
      <c r="CY75" s="1225"/>
      <c r="CZ75" s="1225"/>
      <c r="DA75" s="1225"/>
      <c r="DB75" s="1225"/>
      <c r="DC75" s="1225"/>
    </row>
    <row r="76" spans="2:107" ht="13.5" x14ac:dyDescent="0.15">
      <c r="B76" s="1219"/>
      <c r="G76" s="1234"/>
      <c r="H76" s="1234"/>
      <c r="I76" s="1230"/>
      <c r="J76" s="1230"/>
      <c r="K76" s="1233"/>
      <c r="L76" s="1233"/>
      <c r="M76" s="1233"/>
      <c r="N76" s="1233"/>
      <c r="AM76" s="1232"/>
      <c r="AN76" s="1226"/>
      <c r="AO76" s="1226"/>
      <c r="AP76" s="1226"/>
      <c r="AQ76" s="1226"/>
      <c r="AR76" s="1226"/>
      <c r="AS76" s="1226"/>
      <c r="AT76" s="1226"/>
      <c r="AU76" s="1226"/>
      <c r="AV76" s="1226"/>
      <c r="AW76" s="1226"/>
      <c r="AX76" s="1226"/>
      <c r="AY76" s="1226"/>
      <c r="AZ76" s="1226"/>
      <c r="BA76" s="1226"/>
      <c r="BB76" s="1226"/>
      <c r="BC76" s="1226"/>
      <c r="BD76" s="1226"/>
      <c r="BE76" s="1226"/>
      <c r="BF76" s="1226"/>
      <c r="BG76" s="1226"/>
      <c r="BH76" s="1226"/>
      <c r="BI76" s="1226"/>
      <c r="BJ76" s="1226"/>
      <c r="BK76" s="1226"/>
      <c r="BL76" s="1226"/>
      <c r="BM76" s="1226"/>
      <c r="BN76" s="1226"/>
      <c r="BO76" s="1226"/>
      <c r="BP76" s="1225"/>
      <c r="BQ76" s="1225"/>
      <c r="BR76" s="1225"/>
      <c r="BS76" s="1225"/>
      <c r="BT76" s="1225"/>
      <c r="BU76" s="1225"/>
      <c r="BV76" s="1225"/>
      <c r="BW76" s="1225"/>
      <c r="BX76" s="1225"/>
      <c r="BY76" s="1225"/>
      <c r="BZ76" s="1225"/>
      <c r="CA76" s="1225"/>
      <c r="CB76" s="1225"/>
      <c r="CC76" s="1225"/>
      <c r="CD76" s="1225"/>
      <c r="CE76" s="1225"/>
      <c r="CF76" s="1225"/>
      <c r="CG76" s="1225"/>
      <c r="CH76" s="1225"/>
      <c r="CI76" s="1225"/>
      <c r="CJ76" s="1225"/>
      <c r="CK76" s="1225"/>
      <c r="CL76" s="1225"/>
      <c r="CM76" s="1225"/>
      <c r="CN76" s="1225"/>
      <c r="CO76" s="1225"/>
      <c r="CP76" s="1225"/>
      <c r="CQ76" s="1225"/>
      <c r="CR76" s="1225"/>
      <c r="CS76" s="1225"/>
      <c r="CT76" s="1225"/>
      <c r="CU76" s="1225"/>
      <c r="CV76" s="1225"/>
      <c r="CW76" s="1225"/>
      <c r="CX76" s="1225"/>
      <c r="CY76" s="1225"/>
      <c r="CZ76" s="1225"/>
      <c r="DA76" s="1225"/>
      <c r="DB76" s="1225"/>
      <c r="DC76" s="1225"/>
    </row>
    <row r="77" spans="2:107" ht="13.5" x14ac:dyDescent="0.15">
      <c r="B77" s="1219"/>
      <c r="G77" s="1230"/>
      <c r="H77" s="1230"/>
      <c r="I77" s="1230"/>
      <c r="J77" s="1230"/>
      <c r="K77" s="1231"/>
      <c r="L77" s="1231"/>
      <c r="M77" s="1231"/>
      <c r="N77" s="1231"/>
      <c r="AN77" s="1227" t="s">
        <v>615</v>
      </c>
      <c r="AO77" s="1227"/>
      <c r="AP77" s="1227"/>
      <c r="AQ77" s="1227"/>
      <c r="AR77" s="1227"/>
      <c r="AS77" s="1227"/>
      <c r="AT77" s="1227"/>
      <c r="AU77" s="1227"/>
      <c r="AV77" s="1227"/>
      <c r="AW77" s="1227"/>
      <c r="AX77" s="1227"/>
      <c r="AY77" s="1227"/>
      <c r="AZ77" s="1227"/>
      <c r="BA77" s="1227"/>
      <c r="BB77" s="1226" t="s">
        <v>614</v>
      </c>
      <c r="BC77" s="1226"/>
      <c r="BD77" s="1226"/>
      <c r="BE77" s="1226"/>
      <c r="BF77" s="1226"/>
      <c r="BG77" s="1226"/>
      <c r="BH77" s="1226"/>
      <c r="BI77" s="1226"/>
      <c r="BJ77" s="1226"/>
      <c r="BK77" s="1226"/>
      <c r="BL77" s="1226"/>
      <c r="BM77" s="1226"/>
      <c r="BN77" s="1226"/>
      <c r="BO77" s="1226"/>
      <c r="BP77" s="1225">
        <v>16</v>
      </c>
      <c r="BQ77" s="1225"/>
      <c r="BR77" s="1225"/>
      <c r="BS77" s="1225"/>
      <c r="BT77" s="1225"/>
      <c r="BU77" s="1225"/>
      <c r="BV77" s="1225"/>
      <c r="BW77" s="1225"/>
      <c r="BX77" s="1225">
        <v>18.399999999999999</v>
      </c>
      <c r="BY77" s="1225"/>
      <c r="BZ77" s="1225"/>
      <c r="CA77" s="1225"/>
      <c r="CB77" s="1225"/>
      <c r="CC77" s="1225"/>
      <c r="CD77" s="1225"/>
      <c r="CE77" s="1225"/>
      <c r="CF77" s="1225">
        <v>13.5</v>
      </c>
      <c r="CG77" s="1225"/>
      <c r="CH77" s="1225"/>
      <c r="CI77" s="1225"/>
      <c r="CJ77" s="1225"/>
      <c r="CK77" s="1225"/>
      <c r="CL77" s="1225"/>
      <c r="CM77" s="1225"/>
      <c r="CN77" s="1225">
        <v>1.5</v>
      </c>
      <c r="CO77" s="1225"/>
      <c r="CP77" s="1225"/>
      <c r="CQ77" s="1225"/>
      <c r="CR77" s="1225"/>
      <c r="CS77" s="1225"/>
      <c r="CT77" s="1225"/>
      <c r="CU77" s="1225"/>
      <c r="CV77" s="1225">
        <v>0</v>
      </c>
      <c r="CW77" s="1225"/>
      <c r="CX77" s="1225"/>
      <c r="CY77" s="1225"/>
      <c r="CZ77" s="1225"/>
      <c r="DA77" s="1225"/>
      <c r="DB77" s="1225"/>
      <c r="DC77" s="1225"/>
    </row>
    <row r="78" spans="2:107" ht="13.5" x14ac:dyDescent="0.15">
      <c r="B78" s="1219"/>
      <c r="G78" s="1230"/>
      <c r="H78" s="1230"/>
      <c r="I78" s="1230"/>
      <c r="J78" s="1230"/>
      <c r="K78" s="1231"/>
      <c r="L78" s="1231"/>
      <c r="M78" s="1231"/>
      <c r="N78" s="1231"/>
      <c r="AN78" s="1227"/>
      <c r="AO78" s="1227"/>
      <c r="AP78" s="1227"/>
      <c r="AQ78" s="1227"/>
      <c r="AR78" s="1227"/>
      <c r="AS78" s="1227"/>
      <c r="AT78" s="1227"/>
      <c r="AU78" s="1227"/>
      <c r="AV78" s="1227"/>
      <c r="AW78" s="1227"/>
      <c r="AX78" s="1227"/>
      <c r="AY78" s="1227"/>
      <c r="AZ78" s="1227"/>
      <c r="BA78" s="1227"/>
      <c r="BB78" s="1226"/>
      <c r="BC78" s="1226"/>
      <c r="BD78" s="1226"/>
      <c r="BE78" s="1226"/>
      <c r="BF78" s="1226"/>
      <c r="BG78" s="1226"/>
      <c r="BH78" s="1226"/>
      <c r="BI78" s="1226"/>
      <c r="BJ78" s="1226"/>
      <c r="BK78" s="1226"/>
      <c r="BL78" s="1226"/>
      <c r="BM78" s="1226"/>
      <c r="BN78" s="1226"/>
      <c r="BO78" s="1226"/>
      <c r="BP78" s="1225"/>
      <c r="BQ78" s="1225"/>
      <c r="BR78" s="1225"/>
      <c r="BS78" s="1225"/>
      <c r="BT78" s="1225"/>
      <c r="BU78" s="1225"/>
      <c r="BV78" s="1225"/>
      <c r="BW78" s="1225"/>
      <c r="BX78" s="1225"/>
      <c r="BY78" s="1225"/>
      <c r="BZ78" s="1225"/>
      <c r="CA78" s="1225"/>
      <c r="CB78" s="1225"/>
      <c r="CC78" s="1225"/>
      <c r="CD78" s="1225"/>
      <c r="CE78" s="1225"/>
      <c r="CF78" s="1225"/>
      <c r="CG78" s="1225"/>
      <c r="CH78" s="1225"/>
      <c r="CI78" s="1225"/>
      <c r="CJ78" s="1225"/>
      <c r="CK78" s="1225"/>
      <c r="CL78" s="1225"/>
      <c r="CM78" s="1225"/>
      <c r="CN78" s="1225"/>
      <c r="CO78" s="1225"/>
      <c r="CP78" s="1225"/>
      <c r="CQ78" s="1225"/>
      <c r="CR78" s="1225"/>
      <c r="CS78" s="1225"/>
      <c r="CT78" s="1225"/>
      <c r="CU78" s="1225"/>
      <c r="CV78" s="1225"/>
      <c r="CW78" s="1225"/>
      <c r="CX78" s="1225"/>
      <c r="CY78" s="1225"/>
      <c r="CZ78" s="1225"/>
      <c r="DA78" s="1225"/>
      <c r="DB78" s="1225"/>
      <c r="DC78" s="1225"/>
    </row>
    <row r="79" spans="2:107" ht="13.5" x14ac:dyDescent="0.15">
      <c r="B79" s="1219"/>
      <c r="G79" s="1230"/>
      <c r="H79" s="1230"/>
      <c r="I79" s="1229"/>
      <c r="J79" s="1229"/>
      <c r="K79" s="1228"/>
      <c r="L79" s="1228"/>
      <c r="M79" s="1228"/>
      <c r="N79" s="1228"/>
      <c r="AN79" s="1227"/>
      <c r="AO79" s="1227"/>
      <c r="AP79" s="1227"/>
      <c r="AQ79" s="1227"/>
      <c r="AR79" s="1227"/>
      <c r="AS79" s="1227"/>
      <c r="AT79" s="1227"/>
      <c r="AU79" s="1227"/>
      <c r="AV79" s="1227"/>
      <c r="AW79" s="1227"/>
      <c r="AX79" s="1227"/>
      <c r="AY79" s="1227"/>
      <c r="AZ79" s="1227"/>
      <c r="BA79" s="1227"/>
      <c r="BB79" s="1226" t="s">
        <v>613</v>
      </c>
      <c r="BC79" s="1226"/>
      <c r="BD79" s="1226"/>
      <c r="BE79" s="1226"/>
      <c r="BF79" s="1226"/>
      <c r="BG79" s="1226"/>
      <c r="BH79" s="1226"/>
      <c r="BI79" s="1226"/>
      <c r="BJ79" s="1226"/>
      <c r="BK79" s="1226"/>
      <c r="BL79" s="1226"/>
      <c r="BM79" s="1226"/>
      <c r="BN79" s="1226"/>
      <c r="BO79" s="1226"/>
      <c r="BP79" s="1225">
        <v>5.3</v>
      </c>
      <c r="BQ79" s="1225"/>
      <c r="BR79" s="1225"/>
      <c r="BS79" s="1225"/>
      <c r="BT79" s="1225"/>
      <c r="BU79" s="1225"/>
      <c r="BV79" s="1225"/>
      <c r="BW79" s="1225"/>
      <c r="BX79" s="1225">
        <v>5</v>
      </c>
      <c r="BY79" s="1225"/>
      <c r="BZ79" s="1225"/>
      <c r="CA79" s="1225"/>
      <c r="CB79" s="1225"/>
      <c r="CC79" s="1225"/>
      <c r="CD79" s="1225"/>
      <c r="CE79" s="1225"/>
      <c r="CF79" s="1225">
        <v>4.3</v>
      </c>
      <c r="CG79" s="1225"/>
      <c r="CH79" s="1225"/>
      <c r="CI79" s="1225"/>
      <c r="CJ79" s="1225"/>
      <c r="CK79" s="1225"/>
      <c r="CL79" s="1225"/>
      <c r="CM79" s="1225"/>
      <c r="CN79" s="1225">
        <v>3.9</v>
      </c>
      <c r="CO79" s="1225"/>
      <c r="CP79" s="1225"/>
      <c r="CQ79" s="1225"/>
      <c r="CR79" s="1225"/>
      <c r="CS79" s="1225"/>
      <c r="CT79" s="1225"/>
      <c r="CU79" s="1225"/>
      <c r="CV79" s="1225">
        <v>3.8</v>
      </c>
      <c r="CW79" s="1225"/>
      <c r="CX79" s="1225"/>
      <c r="CY79" s="1225"/>
      <c r="CZ79" s="1225"/>
      <c r="DA79" s="1225"/>
      <c r="DB79" s="1225"/>
      <c r="DC79" s="1225"/>
    </row>
    <row r="80" spans="2:107" ht="13.5" x14ac:dyDescent="0.15">
      <c r="B80" s="1219"/>
      <c r="G80" s="1230"/>
      <c r="H80" s="1230"/>
      <c r="I80" s="1229"/>
      <c r="J80" s="1229"/>
      <c r="K80" s="1228"/>
      <c r="L80" s="1228"/>
      <c r="M80" s="1228"/>
      <c r="N80" s="1228"/>
      <c r="AN80" s="1227"/>
      <c r="AO80" s="1227"/>
      <c r="AP80" s="1227"/>
      <c r="AQ80" s="1227"/>
      <c r="AR80" s="1227"/>
      <c r="AS80" s="1227"/>
      <c r="AT80" s="1227"/>
      <c r="AU80" s="1227"/>
      <c r="AV80" s="1227"/>
      <c r="AW80" s="1227"/>
      <c r="AX80" s="1227"/>
      <c r="AY80" s="1227"/>
      <c r="AZ80" s="1227"/>
      <c r="BA80" s="1227"/>
      <c r="BB80" s="1226"/>
      <c r="BC80" s="1226"/>
      <c r="BD80" s="1226"/>
      <c r="BE80" s="1226"/>
      <c r="BF80" s="1226"/>
      <c r="BG80" s="1226"/>
      <c r="BH80" s="1226"/>
      <c r="BI80" s="1226"/>
      <c r="BJ80" s="1226"/>
      <c r="BK80" s="1226"/>
      <c r="BL80" s="1226"/>
      <c r="BM80" s="1226"/>
      <c r="BN80" s="1226"/>
      <c r="BO80" s="1226"/>
      <c r="BP80" s="1225"/>
      <c r="BQ80" s="1225"/>
      <c r="BR80" s="1225"/>
      <c r="BS80" s="1225"/>
      <c r="BT80" s="1225"/>
      <c r="BU80" s="1225"/>
      <c r="BV80" s="1225"/>
      <c r="BW80" s="1225"/>
      <c r="BX80" s="1225"/>
      <c r="BY80" s="1225"/>
      <c r="BZ80" s="1225"/>
      <c r="CA80" s="1225"/>
      <c r="CB80" s="1225"/>
      <c r="CC80" s="1225"/>
      <c r="CD80" s="1225"/>
      <c r="CE80" s="1225"/>
      <c r="CF80" s="1225"/>
      <c r="CG80" s="1225"/>
      <c r="CH80" s="1225"/>
      <c r="CI80" s="1225"/>
      <c r="CJ80" s="1225"/>
      <c r="CK80" s="1225"/>
      <c r="CL80" s="1225"/>
      <c r="CM80" s="1225"/>
      <c r="CN80" s="1225"/>
      <c r="CO80" s="1225"/>
      <c r="CP80" s="1225"/>
      <c r="CQ80" s="1225"/>
      <c r="CR80" s="1225"/>
      <c r="CS80" s="1225"/>
      <c r="CT80" s="1225"/>
      <c r="CU80" s="1225"/>
      <c r="CV80" s="1225"/>
      <c r="CW80" s="1225"/>
      <c r="CX80" s="1225"/>
      <c r="CY80" s="1225"/>
      <c r="CZ80" s="1225"/>
      <c r="DA80" s="1225"/>
      <c r="DB80" s="1225"/>
      <c r="DC80" s="1225"/>
    </row>
    <row r="81" spans="2:109" ht="13.5" x14ac:dyDescent="0.15">
      <c r="B81" s="1219"/>
    </row>
    <row r="82" spans="2:109" ht="17.25" x14ac:dyDescent="0.15">
      <c r="B82" s="1219"/>
      <c r="K82" s="1224"/>
      <c r="L82" s="1224"/>
      <c r="M82" s="1224"/>
      <c r="N82" s="1224"/>
      <c r="AQ82" s="1224"/>
      <c r="AR82" s="1224"/>
      <c r="AS82" s="1224"/>
      <c r="AT82" s="1224"/>
      <c r="BC82" s="1224"/>
      <c r="BD82" s="1224"/>
      <c r="BE82" s="1224"/>
      <c r="BF82" s="1224"/>
      <c r="BO82" s="1224"/>
      <c r="BP82" s="1224"/>
      <c r="BQ82" s="1224"/>
      <c r="BR82" s="1224"/>
      <c r="CA82" s="1224"/>
      <c r="CB82" s="1224"/>
      <c r="CC82" s="1224"/>
      <c r="CD82" s="1224"/>
      <c r="CM82" s="1224"/>
      <c r="CN82" s="1224"/>
      <c r="CO82" s="1224"/>
      <c r="CP82" s="1224"/>
      <c r="CY82" s="1224"/>
      <c r="CZ82" s="1224"/>
      <c r="DA82" s="1224"/>
      <c r="DB82" s="1224"/>
      <c r="DC82" s="1224"/>
    </row>
    <row r="83" spans="2:109" ht="13.5" x14ac:dyDescent="0.15">
      <c r="B83" s="1223"/>
      <c r="C83" s="1222"/>
      <c r="D83" s="1222"/>
      <c r="E83" s="1222"/>
      <c r="F83" s="1222"/>
      <c r="G83" s="1222"/>
      <c r="H83" s="1222"/>
      <c r="I83" s="1222"/>
      <c r="J83" s="1222"/>
      <c r="K83" s="1222"/>
      <c r="L83" s="1222"/>
      <c r="M83" s="1222"/>
      <c r="N83" s="1222"/>
      <c r="O83" s="1222"/>
      <c r="P83" s="1222"/>
      <c r="Q83" s="1222"/>
      <c r="R83" s="1222"/>
      <c r="S83" s="1222"/>
      <c r="T83" s="1222"/>
      <c r="U83" s="1222"/>
      <c r="V83" s="1222"/>
      <c r="W83" s="1222"/>
      <c r="X83" s="1222"/>
      <c r="Y83" s="1222"/>
      <c r="Z83" s="1222"/>
      <c r="AA83" s="1222"/>
      <c r="AB83" s="1222"/>
      <c r="AC83" s="1222"/>
      <c r="AD83" s="1222"/>
      <c r="AE83" s="1222"/>
      <c r="AF83" s="1222"/>
      <c r="AG83" s="1222"/>
      <c r="AH83" s="1222"/>
      <c r="AI83" s="1222"/>
      <c r="AJ83" s="1222"/>
      <c r="AK83" s="1222"/>
      <c r="AL83" s="1222"/>
      <c r="AM83" s="1222"/>
      <c r="AN83" s="1222"/>
      <c r="AO83" s="1222"/>
      <c r="AP83" s="1222"/>
      <c r="AQ83" s="1222"/>
      <c r="AR83" s="1222"/>
      <c r="AS83" s="1222"/>
      <c r="AT83" s="1222"/>
      <c r="AU83" s="1222"/>
      <c r="AV83" s="1222"/>
      <c r="AW83" s="1222"/>
      <c r="AX83" s="1222"/>
      <c r="AY83" s="1222"/>
      <c r="AZ83" s="1222"/>
      <c r="BA83" s="1222"/>
      <c r="BB83" s="1222"/>
      <c r="BC83" s="1222"/>
      <c r="BD83" s="1222"/>
      <c r="BE83" s="1222"/>
      <c r="BF83" s="1222"/>
      <c r="BG83" s="1222"/>
      <c r="BH83" s="1222"/>
      <c r="BI83" s="1222"/>
      <c r="BJ83" s="1222"/>
      <c r="BK83" s="1222"/>
      <c r="BL83" s="1222"/>
      <c r="BM83" s="1222"/>
      <c r="BN83" s="1222"/>
      <c r="BO83" s="1222"/>
      <c r="BP83" s="1222"/>
      <c r="BQ83" s="1222"/>
      <c r="BR83" s="1222"/>
      <c r="BS83" s="1222"/>
      <c r="BT83" s="1222"/>
      <c r="BU83" s="1222"/>
      <c r="BV83" s="1222"/>
      <c r="BW83" s="1222"/>
      <c r="BX83" s="1222"/>
      <c r="BY83" s="1222"/>
      <c r="BZ83" s="1222"/>
      <c r="CA83" s="1222"/>
      <c r="CB83" s="1222"/>
      <c r="CC83" s="1222"/>
      <c r="CD83" s="1222"/>
      <c r="CE83" s="1222"/>
      <c r="CF83" s="1222"/>
      <c r="CG83" s="1222"/>
      <c r="CH83" s="1222"/>
      <c r="CI83" s="1222"/>
      <c r="CJ83" s="1222"/>
      <c r="CK83" s="1222"/>
      <c r="CL83" s="1222"/>
      <c r="CM83" s="1222"/>
      <c r="CN83" s="1222"/>
      <c r="CO83" s="1222"/>
      <c r="CP83" s="1222"/>
      <c r="CQ83" s="1222"/>
      <c r="CR83" s="1222"/>
      <c r="CS83" s="1222"/>
      <c r="CT83" s="1222"/>
      <c r="CU83" s="1222"/>
      <c r="CV83" s="1222"/>
      <c r="CW83" s="1222"/>
      <c r="CX83" s="1222"/>
      <c r="CY83" s="1222"/>
      <c r="CZ83" s="1222"/>
      <c r="DA83" s="1222"/>
      <c r="DB83" s="1222"/>
      <c r="DC83" s="1222"/>
      <c r="DD83" s="1221"/>
    </row>
    <row r="84" spans="2:109" ht="13.5" x14ac:dyDescent="0.15">
      <c r="DD84" s="1218"/>
      <c r="DE84" s="1218"/>
    </row>
    <row r="85" spans="2:109" ht="13.5" x14ac:dyDescent="0.15">
      <c r="DD85" s="1218"/>
      <c r="DE85" s="1218"/>
    </row>
  </sheetData>
  <sheetProtection algorithmName="SHA-512" hashValue="jPKKCSuSbfskXlmEHiLuc58/zvZ2rCFsiLAZpYY0Ms2BmEABtCPeDr+WzhvBNA2FuBVYFNWdgaL9n5Je1whHQw==" saltValue="miW30xInEv3gvSIJ3vzgo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52BD7-8B11-40BE-84F6-E995FA741C82}">
  <sheetPr>
    <pageSetUpPr fitToPage="1"/>
  </sheetPr>
  <dimension ref="A1:DR125"/>
  <sheetViews>
    <sheetView showGridLines="0" zoomScale="50" zoomScaleNormal="5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515</v>
      </c>
    </row>
  </sheetData>
  <sheetProtection algorithmName="SHA-512" hashValue="C6uThdjl/cQyLAiY3RYQDWeNExQR8BBcMNHd8xAtvO1RQgliq60pf6IxDXIAV5knf9Xh3yxMMhDlRoFK6j0tPg==" saltValue="zrLXb1YIobnusGHqpqaC1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F74B3-E5B4-4B7B-8685-F0E4C625177D}">
  <sheetPr>
    <pageSetUpPr fitToPage="1"/>
  </sheetPr>
  <dimension ref="A1:DR125"/>
  <sheetViews>
    <sheetView showGridLines="0" zoomScale="50" zoomScaleNormal="5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515</v>
      </c>
    </row>
  </sheetData>
  <sheetProtection algorithmName="SHA-512" hashValue="il1DxGZ1Oh/QEWWCrn5LT6lE1dAjMJT3q3FvLNIa2q/j3bs76U4fSY10hAnNGFfvtsOeFE1j5tFpLfAj1flXIA==" saltValue="R/GP65fhQNAKWsLjwtga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565</v>
      </c>
      <c r="G2" s="151"/>
      <c r="H2" s="152"/>
    </row>
    <row r="3" spans="1:8" x14ac:dyDescent="0.15">
      <c r="A3" s="148" t="s">
        <v>558</v>
      </c>
      <c r="B3" s="153"/>
      <c r="C3" s="154"/>
      <c r="D3" s="155">
        <v>53717</v>
      </c>
      <c r="E3" s="156"/>
      <c r="F3" s="157">
        <v>48064</v>
      </c>
      <c r="G3" s="158"/>
      <c r="H3" s="159"/>
    </row>
    <row r="4" spans="1:8" x14ac:dyDescent="0.15">
      <c r="A4" s="160"/>
      <c r="B4" s="161"/>
      <c r="C4" s="162"/>
      <c r="D4" s="163">
        <v>37903</v>
      </c>
      <c r="E4" s="164"/>
      <c r="F4" s="165">
        <v>30373</v>
      </c>
      <c r="G4" s="166"/>
      <c r="H4" s="167"/>
    </row>
    <row r="5" spans="1:8" x14ac:dyDescent="0.15">
      <c r="A5" s="148" t="s">
        <v>560</v>
      </c>
      <c r="B5" s="153"/>
      <c r="C5" s="154"/>
      <c r="D5" s="155">
        <v>74352</v>
      </c>
      <c r="E5" s="156"/>
      <c r="F5" s="157">
        <v>56662</v>
      </c>
      <c r="G5" s="158"/>
      <c r="H5" s="159"/>
    </row>
    <row r="6" spans="1:8" x14ac:dyDescent="0.15">
      <c r="A6" s="160"/>
      <c r="B6" s="161"/>
      <c r="C6" s="162"/>
      <c r="D6" s="163">
        <v>47672</v>
      </c>
      <c r="E6" s="164"/>
      <c r="F6" s="165">
        <v>34709</v>
      </c>
      <c r="G6" s="166"/>
      <c r="H6" s="167"/>
    </row>
    <row r="7" spans="1:8" x14ac:dyDescent="0.15">
      <c r="A7" s="148" t="s">
        <v>561</v>
      </c>
      <c r="B7" s="153"/>
      <c r="C7" s="154"/>
      <c r="D7" s="155">
        <v>48142</v>
      </c>
      <c r="E7" s="156"/>
      <c r="F7" s="157">
        <v>60285</v>
      </c>
      <c r="G7" s="158"/>
      <c r="H7" s="159"/>
    </row>
    <row r="8" spans="1:8" x14ac:dyDescent="0.15">
      <c r="A8" s="160"/>
      <c r="B8" s="161"/>
      <c r="C8" s="162"/>
      <c r="D8" s="163">
        <v>25877</v>
      </c>
      <c r="E8" s="164"/>
      <c r="F8" s="165">
        <v>36445</v>
      </c>
      <c r="G8" s="166"/>
      <c r="H8" s="167"/>
    </row>
    <row r="9" spans="1:8" x14ac:dyDescent="0.15">
      <c r="A9" s="148" t="s">
        <v>562</v>
      </c>
      <c r="B9" s="153"/>
      <c r="C9" s="154"/>
      <c r="D9" s="155">
        <v>40145</v>
      </c>
      <c r="E9" s="156"/>
      <c r="F9" s="157">
        <v>52714</v>
      </c>
      <c r="G9" s="158"/>
      <c r="H9" s="159"/>
    </row>
    <row r="10" spans="1:8" x14ac:dyDescent="0.15">
      <c r="A10" s="160"/>
      <c r="B10" s="161"/>
      <c r="C10" s="162"/>
      <c r="D10" s="163">
        <v>17521</v>
      </c>
      <c r="E10" s="164"/>
      <c r="F10" s="165">
        <v>29032</v>
      </c>
      <c r="G10" s="166"/>
      <c r="H10" s="167"/>
    </row>
    <row r="11" spans="1:8" x14ac:dyDescent="0.15">
      <c r="A11" s="148" t="s">
        <v>563</v>
      </c>
      <c r="B11" s="153"/>
      <c r="C11" s="154"/>
      <c r="D11" s="155">
        <v>35464</v>
      </c>
      <c r="E11" s="156"/>
      <c r="F11" s="157">
        <v>46001</v>
      </c>
      <c r="G11" s="158"/>
      <c r="H11" s="159"/>
    </row>
    <row r="12" spans="1:8" x14ac:dyDescent="0.15">
      <c r="A12" s="160"/>
      <c r="B12" s="161"/>
      <c r="C12" s="168"/>
      <c r="D12" s="163">
        <v>18605</v>
      </c>
      <c r="E12" s="164"/>
      <c r="F12" s="165">
        <v>27974</v>
      </c>
      <c r="G12" s="166"/>
      <c r="H12" s="167"/>
    </row>
    <row r="13" spans="1:8" x14ac:dyDescent="0.15">
      <c r="A13" s="148"/>
      <c r="B13" s="153"/>
      <c r="C13" s="169"/>
      <c r="D13" s="170">
        <v>50364</v>
      </c>
      <c r="E13" s="171"/>
      <c r="F13" s="172">
        <v>52745</v>
      </c>
      <c r="G13" s="173"/>
      <c r="H13" s="159"/>
    </row>
    <row r="14" spans="1:8" x14ac:dyDescent="0.15">
      <c r="A14" s="160"/>
      <c r="B14" s="161"/>
      <c r="C14" s="162"/>
      <c r="D14" s="163">
        <v>29516</v>
      </c>
      <c r="E14" s="164"/>
      <c r="F14" s="165">
        <v>31707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7.81</v>
      </c>
      <c r="C19" s="174">
        <f>ROUND(VALUE(SUBSTITUTE(実質収支比率等に係る経年分析!G$48,"▲","-")),2)</f>
        <v>7.39</v>
      </c>
      <c r="D19" s="174">
        <f>ROUND(VALUE(SUBSTITUTE(実質収支比率等に係る経年分析!H$48,"▲","-")),2)</f>
        <v>8.93</v>
      </c>
      <c r="E19" s="174">
        <f>ROUND(VALUE(SUBSTITUTE(実質収支比率等に係る経年分析!I$48,"▲","-")),2)</f>
        <v>12.3</v>
      </c>
      <c r="F19" s="174">
        <f>ROUND(VALUE(SUBSTITUTE(実質収支比率等に係る経年分析!J$48,"▲","-")),2)</f>
        <v>10.210000000000001</v>
      </c>
    </row>
    <row r="20" spans="1:11" x14ac:dyDescent="0.15">
      <c r="A20" s="174" t="s">
        <v>57</v>
      </c>
      <c r="B20" s="174">
        <f>ROUND(VALUE(SUBSTITUTE(実質収支比率等に係る経年分析!F$47,"▲","-")),2)</f>
        <v>29.29</v>
      </c>
      <c r="C20" s="174">
        <f>ROUND(VALUE(SUBSTITUTE(実質収支比率等に係る経年分析!G$47,"▲","-")),2)</f>
        <v>30.74</v>
      </c>
      <c r="D20" s="174">
        <f>ROUND(VALUE(SUBSTITUTE(実質収支比率等に係る経年分析!H$47,"▲","-")),2)</f>
        <v>31.32</v>
      </c>
      <c r="E20" s="174">
        <f>ROUND(VALUE(SUBSTITUTE(実質収支比率等に係る経年分析!I$47,"▲","-")),2)</f>
        <v>34.880000000000003</v>
      </c>
      <c r="F20" s="174">
        <f>ROUND(VALUE(SUBSTITUTE(実質収支比率等に係る経年分析!J$47,"▲","-")),2)</f>
        <v>37.619999999999997</v>
      </c>
    </row>
    <row r="21" spans="1:11" x14ac:dyDescent="0.15">
      <c r="A21" s="174" t="s">
        <v>58</v>
      </c>
      <c r="B21" s="174">
        <f>IF(ISNUMBER(VALUE(SUBSTITUTE(実質収支比率等に係る経年分析!F$49,"▲","-"))),ROUND(VALUE(SUBSTITUTE(実質収支比率等に係る経年分析!F$49,"▲","-")),2),NA())</f>
        <v>-3.39</v>
      </c>
      <c r="C21" s="174">
        <f>IF(ISNUMBER(VALUE(SUBSTITUTE(実質収支比率等に係る経年分析!G$49,"▲","-"))),ROUND(VALUE(SUBSTITUTE(実質収支比率等に係る経年分析!G$49,"▲","-")),2),NA())</f>
        <v>0.39</v>
      </c>
      <c r="D21" s="174">
        <f>IF(ISNUMBER(VALUE(SUBSTITUTE(実質収支比率等に係る経年分析!H$49,"▲","-"))),ROUND(VALUE(SUBSTITUTE(実質収支比率等に係る経年分析!H$49,"▲","-")),2),NA())</f>
        <v>2.16</v>
      </c>
      <c r="E21" s="174">
        <f>IF(ISNUMBER(VALUE(SUBSTITUTE(実質収支比率等に係る経年分析!I$49,"▲","-"))),ROUND(VALUE(SUBSTITUTE(実質収支比率等に係る経年分析!I$49,"▲","-")),2),NA())</f>
        <v>7.65</v>
      </c>
      <c r="F21" s="174">
        <f>IF(ISNUMBER(VALUE(SUBSTITUTE(実質収支比率等に係る経年分析!J$49,"▲","-"))),ROUND(VALUE(SUBSTITUTE(実質収支比率等に係る経年分析!J$49,"▲","-")),2),NA())</f>
        <v>0.96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0.14000000000000001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0.14000000000000001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0.14000000000000001</v>
      </c>
    </row>
    <row r="30" spans="1:11" x14ac:dyDescent="0.15">
      <c r="A30" s="175" t="str">
        <f>IF(連結実質赤字比率に係る赤字・黒字の構成分析!C$40="",NA(),連結実質赤字比率に係る赤字・黒字の構成分析!C$40)</f>
        <v>小規模下水道特別会計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0.23</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0.56999999999999995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0.73</v>
      </c>
    </row>
    <row r="32" spans="1:11" x14ac:dyDescent="0.15">
      <c r="A32" s="175" t="str">
        <f>IF(連結実質赤字比率に係る赤字・黒字の構成分析!C$38="",NA(),連結実質赤字比率に係る赤字・黒字の構成分析!C$38)</f>
        <v>公共下水道事業会計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1.66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1.23</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2.16</v>
      </c>
    </row>
    <row r="34" spans="1:16" x14ac:dyDescent="0.15">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0.28999999999999998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0.28999999999999998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0.28999999999999998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0.28000000000000003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5.42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7.14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7.79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12.28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10.19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9413</v>
      </c>
      <c r="E42" s="176"/>
      <c r="F42" s="176"/>
      <c r="G42" s="176">
        <f>'実質公債費比率（分子）の構造'!L$52</f>
        <v>9432</v>
      </c>
      <c r="H42" s="176"/>
      <c r="I42" s="176"/>
      <c r="J42" s="176">
        <f>'実質公債費比率（分子）の構造'!M$52</f>
        <v>9087</v>
      </c>
      <c r="K42" s="176"/>
      <c r="L42" s="176"/>
      <c r="M42" s="176">
        <f>'実質公債費比率（分子）の構造'!N$52</f>
        <v>8703</v>
      </c>
      <c r="N42" s="176"/>
      <c r="O42" s="176"/>
      <c r="P42" s="176">
        <f>'実質公債費比率（分子）の構造'!O$52</f>
        <v>9671</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66</v>
      </c>
      <c r="C44" s="176"/>
      <c r="D44" s="176"/>
      <c r="E44" s="176">
        <f>'実質公債費比率（分子）の構造'!L$50</f>
        <v>65</v>
      </c>
      <c r="F44" s="176"/>
      <c r="G44" s="176"/>
      <c r="H44" s="176">
        <f>'実質公債費比率（分子）の構造'!M$50</f>
        <v>56</v>
      </c>
      <c r="I44" s="176"/>
      <c r="J44" s="176"/>
      <c r="K44" s="176">
        <f>'実質公債費比率（分子）の構造'!N$50</f>
        <v>55</v>
      </c>
      <c r="L44" s="176"/>
      <c r="M44" s="176"/>
      <c r="N44" s="176">
        <f>'実質公債費比率（分子）の構造'!O$50</f>
        <v>55</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1990</v>
      </c>
      <c r="C46" s="176"/>
      <c r="D46" s="176"/>
      <c r="E46" s="176">
        <f>'実質公債費比率（分子）の構造'!L$48</f>
        <v>1980</v>
      </c>
      <c r="F46" s="176"/>
      <c r="G46" s="176"/>
      <c r="H46" s="176">
        <f>'実質公債費比率（分子）の構造'!M$48</f>
        <v>1659</v>
      </c>
      <c r="I46" s="176"/>
      <c r="J46" s="176"/>
      <c r="K46" s="176">
        <f>'実質公債費比率（分子）の構造'!N$48</f>
        <v>1547</v>
      </c>
      <c r="L46" s="176"/>
      <c r="M46" s="176"/>
      <c r="N46" s="176">
        <f>'実質公債費比率（分子）の構造'!O$48</f>
        <v>1537</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11706</v>
      </c>
      <c r="C49" s="176"/>
      <c r="D49" s="176"/>
      <c r="E49" s="176">
        <f>'実質公債費比率（分子）の構造'!L$45</f>
        <v>11648</v>
      </c>
      <c r="F49" s="176"/>
      <c r="G49" s="176"/>
      <c r="H49" s="176">
        <f>'実質公債費比率（分子）の構造'!M$45</f>
        <v>11306</v>
      </c>
      <c r="I49" s="176"/>
      <c r="J49" s="176"/>
      <c r="K49" s="176">
        <f>'実質公債費比率（分子）の構造'!N$45</f>
        <v>11078</v>
      </c>
      <c r="L49" s="176"/>
      <c r="M49" s="176"/>
      <c r="N49" s="176">
        <f>'実質公債費比率（分子）の構造'!O$45</f>
        <v>10661</v>
      </c>
      <c r="O49" s="176"/>
      <c r="P49" s="176"/>
    </row>
    <row r="50" spans="1:16" x14ac:dyDescent="0.15">
      <c r="A50" s="176" t="s">
        <v>73</v>
      </c>
      <c r="B50" s="176" t="e">
        <f>NA()</f>
        <v>#N/A</v>
      </c>
      <c r="C50" s="176">
        <f>IF(ISNUMBER('実質公債費比率（分子）の構造'!K$53),'実質公債費比率（分子）の構造'!K$53,NA())</f>
        <v>4349</v>
      </c>
      <c r="D50" s="176" t="e">
        <f>NA()</f>
        <v>#N/A</v>
      </c>
      <c r="E50" s="176" t="e">
        <f>NA()</f>
        <v>#N/A</v>
      </c>
      <c r="F50" s="176">
        <f>IF(ISNUMBER('実質公債費比率（分子）の構造'!L$53),'実質公債費比率（分子）の構造'!L$53,NA())</f>
        <v>4261</v>
      </c>
      <c r="G50" s="176" t="e">
        <f>NA()</f>
        <v>#N/A</v>
      </c>
      <c r="H50" s="176" t="e">
        <f>NA()</f>
        <v>#N/A</v>
      </c>
      <c r="I50" s="176">
        <f>IF(ISNUMBER('実質公債費比率（分子）の構造'!M$53),'実質公債費比率（分子）の構造'!M$53,NA())</f>
        <v>3934</v>
      </c>
      <c r="J50" s="176" t="e">
        <f>NA()</f>
        <v>#N/A</v>
      </c>
      <c r="K50" s="176" t="e">
        <f>NA()</f>
        <v>#N/A</v>
      </c>
      <c r="L50" s="176">
        <f>IF(ISNUMBER('実質公債費比率（分子）の構造'!N$53),'実質公債費比率（分子）の構造'!N$53,NA())</f>
        <v>3977</v>
      </c>
      <c r="M50" s="176" t="e">
        <f>NA()</f>
        <v>#N/A</v>
      </c>
      <c r="N50" s="176" t="e">
        <f>NA()</f>
        <v>#N/A</v>
      </c>
      <c r="O50" s="176">
        <f>IF(ISNUMBER('実質公債費比率（分子）の構造'!O$53),'実質公債費比率（分子）の構造'!O$53,NA())</f>
        <v>2582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84222</v>
      </c>
      <c r="E56" s="175"/>
      <c r="F56" s="175"/>
      <c r="G56" s="175">
        <f>'将来負担比率（分子）の構造'!J$52</f>
        <v>79651</v>
      </c>
      <c r="H56" s="175"/>
      <c r="I56" s="175"/>
      <c r="J56" s="175">
        <f>'将来負担比率（分子）の構造'!K$52</f>
        <v>75912</v>
      </c>
      <c r="K56" s="175"/>
      <c r="L56" s="175"/>
      <c r="M56" s="175">
        <f>'将来負担比率（分子）の構造'!L$52</f>
        <v>71936</v>
      </c>
      <c r="N56" s="175"/>
      <c r="O56" s="175"/>
      <c r="P56" s="175">
        <f>'将来負担比率（分子）の構造'!M$52</f>
        <v>67431</v>
      </c>
    </row>
    <row r="57" spans="1:16" x14ac:dyDescent="0.15">
      <c r="A57" s="175" t="s">
        <v>44</v>
      </c>
      <c r="B57" s="175"/>
      <c r="C57" s="175"/>
      <c r="D57" s="175">
        <f>'将来負担比率（分子）の構造'!I$51</f>
        <v>2642</v>
      </c>
      <c r="E57" s="175"/>
      <c r="F57" s="175"/>
      <c r="G57" s="175">
        <f>'将来負担比率（分子）の構造'!J$51</f>
        <v>2131</v>
      </c>
      <c r="H57" s="175"/>
      <c r="I57" s="175"/>
      <c r="J57" s="175">
        <f>'将来負担比率（分子）の構造'!K$51</f>
        <v>2530</v>
      </c>
      <c r="K57" s="175"/>
      <c r="L57" s="175"/>
      <c r="M57" s="175">
        <f>'将来負担比率（分子）の構造'!L$51</f>
        <v>2950</v>
      </c>
      <c r="N57" s="175"/>
      <c r="O57" s="175"/>
      <c r="P57" s="175">
        <f>'将来負担比率（分子）の構造'!M$51</f>
        <v>2995</v>
      </c>
    </row>
    <row r="58" spans="1:16" x14ac:dyDescent="0.15">
      <c r="A58" s="175" t="s">
        <v>43</v>
      </c>
      <c r="B58" s="175"/>
      <c r="C58" s="175"/>
      <c r="D58" s="175">
        <f>'将来負担比率（分子）の構造'!I$50</f>
        <v>27183</v>
      </c>
      <c r="E58" s="175"/>
      <c r="F58" s="175"/>
      <c r="G58" s="175">
        <f>'将来負担比率（分子）の構造'!J$50</f>
        <v>26679</v>
      </c>
      <c r="H58" s="175"/>
      <c r="I58" s="175"/>
      <c r="J58" s="175">
        <f>'将来負担比率（分子）の構造'!K$50</f>
        <v>27014</v>
      </c>
      <c r="K58" s="175"/>
      <c r="L58" s="175"/>
      <c r="M58" s="175">
        <f>'将来負担比率（分子）の構造'!L$50</f>
        <v>29359</v>
      </c>
      <c r="N58" s="175"/>
      <c r="O58" s="175"/>
      <c r="P58" s="175">
        <f>'将来負担比率（分子）の構造'!M$50</f>
        <v>32599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10097</v>
      </c>
      <c r="C62" s="175"/>
      <c r="D62" s="175"/>
      <c r="E62" s="175">
        <f>'将来負担比率（分子）の構造'!J$45</f>
        <v>10124</v>
      </c>
      <c r="F62" s="175"/>
      <c r="G62" s="175"/>
      <c r="H62" s="175">
        <f>'将来負担比率（分子）の構造'!K$45</f>
        <v>9903</v>
      </c>
      <c r="I62" s="175"/>
      <c r="J62" s="175"/>
      <c r="K62" s="175">
        <f>'将来負担比率（分子）の構造'!L$45</f>
        <v>9662</v>
      </c>
      <c r="L62" s="175"/>
      <c r="M62" s="175"/>
      <c r="N62" s="175">
        <f>'将来負担比率（分子）の構造'!M$45</f>
        <v>9759</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22371</v>
      </c>
      <c r="C64" s="175"/>
      <c r="D64" s="175"/>
      <c r="E64" s="175">
        <f>'将来負担比率（分子）の構造'!J$43</f>
        <v>20759</v>
      </c>
      <c r="F64" s="175"/>
      <c r="G64" s="175"/>
      <c r="H64" s="175">
        <f>'将来負担比率（分子）の構造'!K$43</f>
        <v>19007</v>
      </c>
      <c r="I64" s="175"/>
      <c r="J64" s="175"/>
      <c r="K64" s="175">
        <f>'将来負担比率（分子）の構造'!L$43</f>
        <v>17973</v>
      </c>
      <c r="L64" s="175"/>
      <c r="M64" s="175"/>
      <c r="N64" s="175">
        <f>'将来負担比率（分子）の構造'!M$43</f>
        <v>16679</v>
      </c>
      <c r="O64" s="175"/>
      <c r="P64" s="175"/>
    </row>
    <row r="65" spans="1:16" x14ac:dyDescent="0.15">
      <c r="A65" s="175" t="s">
        <v>34</v>
      </c>
      <c r="B65" s="175">
        <f>'将来負担比率（分子）の構造'!I$42</f>
        <v>1033</v>
      </c>
      <c r="C65" s="175"/>
      <c r="D65" s="175"/>
      <c r="E65" s="175">
        <f>'将来負担比率（分子）の構造'!J$42</f>
        <v>311</v>
      </c>
      <c r="F65" s="175"/>
      <c r="G65" s="175"/>
      <c r="H65" s="175">
        <f>'将来負担比率（分子）の構造'!K$42</f>
        <v>261</v>
      </c>
      <c r="I65" s="175"/>
      <c r="J65" s="175"/>
      <c r="K65" s="175">
        <f>'将来負担比率（分子）の構造'!L$42</f>
        <v>211</v>
      </c>
      <c r="L65" s="175"/>
      <c r="M65" s="175"/>
      <c r="N65" s="175">
        <f>'将来負担比率（分子）の構造'!M$42</f>
        <v>160</v>
      </c>
      <c r="O65" s="175"/>
      <c r="P65" s="175"/>
    </row>
    <row r="66" spans="1:16" x14ac:dyDescent="0.15">
      <c r="A66" s="175" t="s">
        <v>33</v>
      </c>
      <c r="B66" s="175">
        <f>'将来負担比率（分子）の構造'!I$41</f>
        <v>81153</v>
      </c>
      <c r="C66" s="175"/>
      <c r="D66" s="175"/>
      <c r="E66" s="175">
        <f>'将来負担比率（分子）の構造'!J$41</f>
        <v>76868</v>
      </c>
      <c r="F66" s="175"/>
      <c r="G66" s="175"/>
      <c r="H66" s="175">
        <f>'将来負担比率（分子）の構造'!K$41</f>
        <v>72950</v>
      </c>
      <c r="I66" s="175"/>
      <c r="J66" s="175"/>
      <c r="K66" s="175">
        <f>'将来負担比率（分子）の構造'!L$41</f>
        <v>67269</v>
      </c>
      <c r="L66" s="175"/>
      <c r="M66" s="175"/>
      <c r="N66" s="175">
        <f>'将来負担比率（分子）の構造'!M$41</f>
        <v>60175</v>
      </c>
      <c r="O66" s="175"/>
      <c r="P66" s="175"/>
    </row>
    <row r="67" spans="1:16" x14ac:dyDescent="0.15">
      <c r="A67" s="175" t="s">
        <v>77</v>
      </c>
      <c r="B67" s="175" t="e">
        <f>NA()</f>
        <v>#N/A</v>
      </c>
      <c r="C67" s="175">
        <f>IF(ISNUMBER('将来負担比率（分子）の構造'!I$53), IF('将来負担比率（分子）の構造'!I$53 &lt; 0, 0, '将来負担比率（分子）の構造'!I$53), NA())</f>
        <v>607</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14016</v>
      </c>
      <c r="C72" s="179">
        <f>基金残高に係る経年分析!G55</f>
        <v>15891</v>
      </c>
      <c r="D72" s="179">
        <f>基金残高に係る経年分析!H55</f>
        <v>17252</v>
      </c>
    </row>
    <row r="73" spans="1:16" x14ac:dyDescent="0.15">
      <c r="A73" s="178" t="s">
        <v>80</v>
      </c>
      <c r="B73" s="179">
        <f>基金残高に係る経年分析!F56</f>
        <v>6325</v>
      </c>
      <c r="C73" s="179">
        <f>基金残高に係る経年分析!G56</f>
        <v>6330</v>
      </c>
      <c r="D73" s="179">
        <f>基金残高に係る経年分析!H56</f>
        <v>6333</v>
      </c>
    </row>
    <row r="74" spans="1:16" x14ac:dyDescent="0.15">
      <c r="A74" s="178" t="s">
        <v>81</v>
      </c>
      <c r="B74" s="179">
        <f>基金残高に係る経年分析!F57</f>
        <v>7519</v>
      </c>
      <c r="C74" s="179">
        <f>基金残高に係る経年分析!G57</f>
        <v>7523</v>
      </c>
      <c r="D74" s="179">
        <f>基金残高に係る経年分析!H57</f>
        <v>9467</v>
      </c>
    </row>
  </sheetData>
  <sheetProtection algorithmName="SHA-512" hashValue="z2lKbgEjlVtJgxRCXJYj3LlhEaJb8VT7j57KEfzIhoYqYP7jccS9liucCLJJwGGCfqWflM6x3c6km86SnYQJGg==" saltValue="hynjinnyz/LfKGVo1Rct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60" zoomScaleNormal="6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3" t="s">
        <v>216</v>
      </c>
      <c r="DI1" s="604"/>
      <c r="DJ1" s="604"/>
      <c r="DK1" s="604"/>
      <c r="DL1" s="604"/>
      <c r="DM1" s="604"/>
      <c r="DN1" s="605"/>
      <c r="DO1" s="214"/>
      <c r="DP1" s="603" t="s">
        <v>217</v>
      </c>
      <c r="DQ1" s="604"/>
      <c r="DR1" s="604"/>
      <c r="DS1" s="604"/>
      <c r="DT1" s="604"/>
      <c r="DU1" s="604"/>
      <c r="DV1" s="604"/>
      <c r="DW1" s="604"/>
      <c r="DX1" s="604"/>
      <c r="DY1" s="604"/>
      <c r="DZ1" s="604"/>
      <c r="EA1" s="604"/>
      <c r="EB1" s="604"/>
      <c r="EC1" s="605"/>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6" t="s">
        <v>219</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220</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221</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222</v>
      </c>
      <c r="S4" s="607"/>
      <c r="T4" s="607"/>
      <c r="U4" s="607"/>
      <c r="V4" s="607"/>
      <c r="W4" s="607"/>
      <c r="X4" s="607"/>
      <c r="Y4" s="608"/>
      <c r="Z4" s="606" t="s">
        <v>223</v>
      </c>
      <c r="AA4" s="607"/>
      <c r="AB4" s="607"/>
      <c r="AC4" s="608"/>
      <c r="AD4" s="606" t="s">
        <v>224</v>
      </c>
      <c r="AE4" s="607"/>
      <c r="AF4" s="607"/>
      <c r="AG4" s="607"/>
      <c r="AH4" s="607"/>
      <c r="AI4" s="607"/>
      <c r="AJ4" s="607"/>
      <c r="AK4" s="608"/>
      <c r="AL4" s="606" t="s">
        <v>223</v>
      </c>
      <c r="AM4" s="607"/>
      <c r="AN4" s="607"/>
      <c r="AO4" s="608"/>
      <c r="AP4" s="609" t="s">
        <v>225</v>
      </c>
      <c r="AQ4" s="609"/>
      <c r="AR4" s="609"/>
      <c r="AS4" s="609"/>
      <c r="AT4" s="609"/>
      <c r="AU4" s="609"/>
      <c r="AV4" s="609"/>
      <c r="AW4" s="609"/>
      <c r="AX4" s="609"/>
      <c r="AY4" s="609"/>
      <c r="AZ4" s="609"/>
      <c r="BA4" s="609"/>
      <c r="BB4" s="609"/>
      <c r="BC4" s="609"/>
      <c r="BD4" s="609"/>
      <c r="BE4" s="609"/>
      <c r="BF4" s="609"/>
      <c r="BG4" s="609" t="s">
        <v>226</v>
      </c>
      <c r="BH4" s="609"/>
      <c r="BI4" s="609"/>
      <c r="BJ4" s="609"/>
      <c r="BK4" s="609"/>
      <c r="BL4" s="609"/>
      <c r="BM4" s="609"/>
      <c r="BN4" s="609"/>
      <c r="BO4" s="609" t="s">
        <v>223</v>
      </c>
      <c r="BP4" s="609"/>
      <c r="BQ4" s="609"/>
      <c r="BR4" s="609"/>
      <c r="BS4" s="609" t="s">
        <v>227</v>
      </c>
      <c r="BT4" s="609"/>
      <c r="BU4" s="609"/>
      <c r="BV4" s="609"/>
      <c r="BW4" s="609"/>
      <c r="BX4" s="609"/>
      <c r="BY4" s="609"/>
      <c r="BZ4" s="609"/>
      <c r="CA4" s="609"/>
      <c r="CB4" s="609"/>
      <c r="CD4" s="606" t="s">
        <v>228</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229</v>
      </c>
      <c r="C5" s="611"/>
      <c r="D5" s="611"/>
      <c r="E5" s="611"/>
      <c r="F5" s="611"/>
      <c r="G5" s="611"/>
      <c r="H5" s="611"/>
      <c r="I5" s="611"/>
      <c r="J5" s="611"/>
      <c r="K5" s="611"/>
      <c r="L5" s="611"/>
      <c r="M5" s="611"/>
      <c r="N5" s="611"/>
      <c r="O5" s="611"/>
      <c r="P5" s="611"/>
      <c r="Q5" s="612"/>
      <c r="R5" s="613">
        <v>21609898</v>
      </c>
      <c r="S5" s="614"/>
      <c r="T5" s="614"/>
      <c r="U5" s="614"/>
      <c r="V5" s="614"/>
      <c r="W5" s="614"/>
      <c r="X5" s="614"/>
      <c r="Y5" s="615"/>
      <c r="Z5" s="616">
        <v>26.1</v>
      </c>
      <c r="AA5" s="616"/>
      <c r="AB5" s="616"/>
      <c r="AC5" s="616"/>
      <c r="AD5" s="617">
        <v>21609898</v>
      </c>
      <c r="AE5" s="617"/>
      <c r="AF5" s="617"/>
      <c r="AG5" s="617"/>
      <c r="AH5" s="617"/>
      <c r="AI5" s="617"/>
      <c r="AJ5" s="617"/>
      <c r="AK5" s="617"/>
      <c r="AL5" s="618">
        <v>46.5</v>
      </c>
      <c r="AM5" s="619"/>
      <c r="AN5" s="619"/>
      <c r="AO5" s="620"/>
      <c r="AP5" s="610" t="s">
        <v>230</v>
      </c>
      <c r="AQ5" s="611"/>
      <c r="AR5" s="611"/>
      <c r="AS5" s="611"/>
      <c r="AT5" s="611"/>
      <c r="AU5" s="611"/>
      <c r="AV5" s="611"/>
      <c r="AW5" s="611"/>
      <c r="AX5" s="611"/>
      <c r="AY5" s="611"/>
      <c r="AZ5" s="611"/>
      <c r="BA5" s="611"/>
      <c r="BB5" s="611"/>
      <c r="BC5" s="611"/>
      <c r="BD5" s="611"/>
      <c r="BE5" s="611"/>
      <c r="BF5" s="612"/>
      <c r="BG5" s="624">
        <v>21602716</v>
      </c>
      <c r="BH5" s="625"/>
      <c r="BI5" s="625"/>
      <c r="BJ5" s="625"/>
      <c r="BK5" s="625"/>
      <c r="BL5" s="625"/>
      <c r="BM5" s="625"/>
      <c r="BN5" s="626"/>
      <c r="BO5" s="627">
        <v>100</v>
      </c>
      <c r="BP5" s="627"/>
      <c r="BQ5" s="627"/>
      <c r="BR5" s="627"/>
      <c r="BS5" s="628">
        <v>739518</v>
      </c>
      <c r="BT5" s="628"/>
      <c r="BU5" s="628"/>
      <c r="BV5" s="628"/>
      <c r="BW5" s="628"/>
      <c r="BX5" s="628"/>
      <c r="BY5" s="628"/>
      <c r="BZ5" s="628"/>
      <c r="CA5" s="628"/>
      <c r="CB5" s="632"/>
      <c r="CD5" s="606" t="s">
        <v>225</v>
      </c>
      <c r="CE5" s="607"/>
      <c r="CF5" s="607"/>
      <c r="CG5" s="607"/>
      <c r="CH5" s="607"/>
      <c r="CI5" s="607"/>
      <c r="CJ5" s="607"/>
      <c r="CK5" s="607"/>
      <c r="CL5" s="607"/>
      <c r="CM5" s="607"/>
      <c r="CN5" s="607"/>
      <c r="CO5" s="607"/>
      <c r="CP5" s="607"/>
      <c r="CQ5" s="608"/>
      <c r="CR5" s="606" t="s">
        <v>231</v>
      </c>
      <c r="CS5" s="607"/>
      <c r="CT5" s="607"/>
      <c r="CU5" s="607"/>
      <c r="CV5" s="607"/>
      <c r="CW5" s="607"/>
      <c r="CX5" s="607"/>
      <c r="CY5" s="608"/>
      <c r="CZ5" s="606" t="s">
        <v>223</v>
      </c>
      <c r="DA5" s="607"/>
      <c r="DB5" s="607"/>
      <c r="DC5" s="608"/>
      <c r="DD5" s="606" t="s">
        <v>232</v>
      </c>
      <c r="DE5" s="607"/>
      <c r="DF5" s="607"/>
      <c r="DG5" s="607"/>
      <c r="DH5" s="607"/>
      <c r="DI5" s="607"/>
      <c r="DJ5" s="607"/>
      <c r="DK5" s="607"/>
      <c r="DL5" s="607"/>
      <c r="DM5" s="607"/>
      <c r="DN5" s="607"/>
      <c r="DO5" s="607"/>
      <c r="DP5" s="608"/>
      <c r="DQ5" s="606" t="s">
        <v>233</v>
      </c>
      <c r="DR5" s="607"/>
      <c r="DS5" s="607"/>
      <c r="DT5" s="607"/>
      <c r="DU5" s="607"/>
      <c r="DV5" s="607"/>
      <c r="DW5" s="607"/>
      <c r="DX5" s="607"/>
      <c r="DY5" s="607"/>
      <c r="DZ5" s="607"/>
      <c r="EA5" s="607"/>
      <c r="EB5" s="607"/>
      <c r="EC5" s="608"/>
    </row>
    <row r="6" spans="2:143" ht="11.25" customHeight="1" x14ac:dyDescent="0.15">
      <c r="B6" s="621" t="s">
        <v>234</v>
      </c>
      <c r="C6" s="622"/>
      <c r="D6" s="622"/>
      <c r="E6" s="622"/>
      <c r="F6" s="622"/>
      <c r="G6" s="622"/>
      <c r="H6" s="622"/>
      <c r="I6" s="622"/>
      <c r="J6" s="622"/>
      <c r="K6" s="622"/>
      <c r="L6" s="622"/>
      <c r="M6" s="622"/>
      <c r="N6" s="622"/>
      <c r="O6" s="622"/>
      <c r="P6" s="622"/>
      <c r="Q6" s="623"/>
      <c r="R6" s="624">
        <v>555076</v>
      </c>
      <c r="S6" s="625"/>
      <c r="T6" s="625"/>
      <c r="U6" s="625"/>
      <c r="V6" s="625"/>
      <c r="W6" s="625"/>
      <c r="X6" s="625"/>
      <c r="Y6" s="626"/>
      <c r="Z6" s="627">
        <v>0.7</v>
      </c>
      <c r="AA6" s="627"/>
      <c r="AB6" s="627"/>
      <c r="AC6" s="627"/>
      <c r="AD6" s="628">
        <v>555076</v>
      </c>
      <c r="AE6" s="628"/>
      <c r="AF6" s="628"/>
      <c r="AG6" s="628"/>
      <c r="AH6" s="628"/>
      <c r="AI6" s="628"/>
      <c r="AJ6" s="628"/>
      <c r="AK6" s="628"/>
      <c r="AL6" s="629">
        <v>1.2</v>
      </c>
      <c r="AM6" s="630"/>
      <c r="AN6" s="630"/>
      <c r="AO6" s="631"/>
      <c r="AP6" s="621" t="s">
        <v>235</v>
      </c>
      <c r="AQ6" s="622"/>
      <c r="AR6" s="622"/>
      <c r="AS6" s="622"/>
      <c r="AT6" s="622"/>
      <c r="AU6" s="622"/>
      <c r="AV6" s="622"/>
      <c r="AW6" s="622"/>
      <c r="AX6" s="622"/>
      <c r="AY6" s="622"/>
      <c r="AZ6" s="622"/>
      <c r="BA6" s="622"/>
      <c r="BB6" s="622"/>
      <c r="BC6" s="622"/>
      <c r="BD6" s="622"/>
      <c r="BE6" s="622"/>
      <c r="BF6" s="623"/>
      <c r="BG6" s="624">
        <v>21602716</v>
      </c>
      <c r="BH6" s="625"/>
      <c r="BI6" s="625"/>
      <c r="BJ6" s="625"/>
      <c r="BK6" s="625"/>
      <c r="BL6" s="625"/>
      <c r="BM6" s="625"/>
      <c r="BN6" s="626"/>
      <c r="BO6" s="627">
        <v>100</v>
      </c>
      <c r="BP6" s="627"/>
      <c r="BQ6" s="627"/>
      <c r="BR6" s="627"/>
      <c r="BS6" s="628">
        <v>739518</v>
      </c>
      <c r="BT6" s="628"/>
      <c r="BU6" s="628"/>
      <c r="BV6" s="628"/>
      <c r="BW6" s="628"/>
      <c r="BX6" s="628"/>
      <c r="BY6" s="628"/>
      <c r="BZ6" s="628"/>
      <c r="CA6" s="628"/>
      <c r="CB6" s="632"/>
      <c r="CD6" s="610" t="s">
        <v>236</v>
      </c>
      <c r="CE6" s="611"/>
      <c r="CF6" s="611"/>
      <c r="CG6" s="611"/>
      <c r="CH6" s="611"/>
      <c r="CI6" s="611"/>
      <c r="CJ6" s="611"/>
      <c r="CK6" s="611"/>
      <c r="CL6" s="611"/>
      <c r="CM6" s="611"/>
      <c r="CN6" s="611"/>
      <c r="CO6" s="611"/>
      <c r="CP6" s="611"/>
      <c r="CQ6" s="612"/>
      <c r="CR6" s="624">
        <v>380816</v>
      </c>
      <c r="CS6" s="625"/>
      <c r="CT6" s="625"/>
      <c r="CU6" s="625"/>
      <c r="CV6" s="625"/>
      <c r="CW6" s="625"/>
      <c r="CX6" s="625"/>
      <c r="CY6" s="626"/>
      <c r="CZ6" s="618">
        <v>0.5</v>
      </c>
      <c r="DA6" s="619"/>
      <c r="DB6" s="619"/>
      <c r="DC6" s="635"/>
      <c r="DD6" s="633" t="s">
        <v>237</v>
      </c>
      <c r="DE6" s="625"/>
      <c r="DF6" s="625"/>
      <c r="DG6" s="625"/>
      <c r="DH6" s="625"/>
      <c r="DI6" s="625"/>
      <c r="DJ6" s="625"/>
      <c r="DK6" s="625"/>
      <c r="DL6" s="625"/>
      <c r="DM6" s="625"/>
      <c r="DN6" s="625"/>
      <c r="DO6" s="625"/>
      <c r="DP6" s="626"/>
      <c r="DQ6" s="633">
        <v>380815</v>
      </c>
      <c r="DR6" s="625"/>
      <c r="DS6" s="625"/>
      <c r="DT6" s="625"/>
      <c r="DU6" s="625"/>
      <c r="DV6" s="625"/>
      <c r="DW6" s="625"/>
      <c r="DX6" s="625"/>
      <c r="DY6" s="625"/>
      <c r="DZ6" s="625"/>
      <c r="EA6" s="625"/>
      <c r="EB6" s="625"/>
      <c r="EC6" s="634"/>
    </row>
    <row r="7" spans="2:143" ht="11.25" customHeight="1" x14ac:dyDescent="0.15">
      <c r="B7" s="621" t="s">
        <v>238</v>
      </c>
      <c r="C7" s="622"/>
      <c r="D7" s="622"/>
      <c r="E7" s="622"/>
      <c r="F7" s="622"/>
      <c r="G7" s="622"/>
      <c r="H7" s="622"/>
      <c r="I7" s="622"/>
      <c r="J7" s="622"/>
      <c r="K7" s="622"/>
      <c r="L7" s="622"/>
      <c r="M7" s="622"/>
      <c r="N7" s="622"/>
      <c r="O7" s="622"/>
      <c r="P7" s="622"/>
      <c r="Q7" s="623"/>
      <c r="R7" s="624">
        <v>16369</v>
      </c>
      <c r="S7" s="625"/>
      <c r="T7" s="625"/>
      <c r="U7" s="625"/>
      <c r="V7" s="625"/>
      <c r="W7" s="625"/>
      <c r="X7" s="625"/>
      <c r="Y7" s="626"/>
      <c r="Z7" s="627">
        <v>0</v>
      </c>
      <c r="AA7" s="627"/>
      <c r="AB7" s="627"/>
      <c r="AC7" s="627"/>
      <c r="AD7" s="628">
        <v>16369</v>
      </c>
      <c r="AE7" s="628"/>
      <c r="AF7" s="628"/>
      <c r="AG7" s="628"/>
      <c r="AH7" s="628"/>
      <c r="AI7" s="628"/>
      <c r="AJ7" s="628"/>
      <c r="AK7" s="628"/>
      <c r="AL7" s="629">
        <v>0</v>
      </c>
      <c r="AM7" s="630"/>
      <c r="AN7" s="630"/>
      <c r="AO7" s="631"/>
      <c r="AP7" s="621" t="s">
        <v>239</v>
      </c>
      <c r="AQ7" s="622"/>
      <c r="AR7" s="622"/>
      <c r="AS7" s="622"/>
      <c r="AT7" s="622"/>
      <c r="AU7" s="622"/>
      <c r="AV7" s="622"/>
      <c r="AW7" s="622"/>
      <c r="AX7" s="622"/>
      <c r="AY7" s="622"/>
      <c r="AZ7" s="622"/>
      <c r="BA7" s="622"/>
      <c r="BB7" s="622"/>
      <c r="BC7" s="622"/>
      <c r="BD7" s="622"/>
      <c r="BE7" s="622"/>
      <c r="BF7" s="623"/>
      <c r="BG7" s="624">
        <v>9697348</v>
      </c>
      <c r="BH7" s="625"/>
      <c r="BI7" s="625"/>
      <c r="BJ7" s="625"/>
      <c r="BK7" s="625"/>
      <c r="BL7" s="625"/>
      <c r="BM7" s="625"/>
      <c r="BN7" s="626"/>
      <c r="BO7" s="627">
        <v>44.9</v>
      </c>
      <c r="BP7" s="627"/>
      <c r="BQ7" s="627"/>
      <c r="BR7" s="627"/>
      <c r="BS7" s="628">
        <v>739518</v>
      </c>
      <c r="BT7" s="628"/>
      <c r="BU7" s="628"/>
      <c r="BV7" s="628"/>
      <c r="BW7" s="628"/>
      <c r="BX7" s="628"/>
      <c r="BY7" s="628"/>
      <c r="BZ7" s="628"/>
      <c r="CA7" s="628"/>
      <c r="CB7" s="632"/>
      <c r="CD7" s="621" t="s">
        <v>240</v>
      </c>
      <c r="CE7" s="622"/>
      <c r="CF7" s="622"/>
      <c r="CG7" s="622"/>
      <c r="CH7" s="622"/>
      <c r="CI7" s="622"/>
      <c r="CJ7" s="622"/>
      <c r="CK7" s="622"/>
      <c r="CL7" s="622"/>
      <c r="CM7" s="622"/>
      <c r="CN7" s="622"/>
      <c r="CO7" s="622"/>
      <c r="CP7" s="622"/>
      <c r="CQ7" s="623"/>
      <c r="CR7" s="624">
        <v>8639124</v>
      </c>
      <c r="CS7" s="625"/>
      <c r="CT7" s="625"/>
      <c r="CU7" s="625"/>
      <c r="CV7" s="625"/>
      <c r="CW7" s="625"/>
      <c r="CX7" s="625"/>
      <c r="CY7" s="626"/>
      <c r="CZ7" s="627">
        <v>11.1</v>
      </c>
      <c r="DA7" s="627"/>
      <c r="DB7" s="627"/>
      <c r="DC7" s="627"/>
      <c r="DD7" s="633">
        <v>211389</v>
      </c>
      <c r="DE7" s="625"/>
      <c r="DF7" s="625"/>
      <c r="DG7" s="625"/>
      <c r="DH7" s="625"/>
      <c r="DI7" s="625"/>
      <c r="DJ7" s="625"/>
      <c r="DK7" s="625"/>
      <c r="DL7" s="625"/>
      <c r="DM7" s="625"/>
      <c r="DN7" s="625"/>
      <c r="DO7" s="625"/>
      <c r="DP7" s="626"/>
      <c r="DQ7" s="633">
        <v>7467084</v>
      </c>
      <c r="DR7" s="625"/>
      <c r="DS7" s="625"/>
      <c r="DT7" s="625"/>
      <c r="DU7" s="625"/>
      <c r="DV7" s="625"/>
      <c r="DW7" s="625"/>
      <c r="DX7" s="625"/>
      <c r="DY7" s="625"/>
      <c r="DZ7" s="625"/>
      <c r="EA7" s="625"/>
      <c r="EB7" s="625"/>
      <c r="EC7" s="634"/>
    </row>
    <row r="8" spans="2:143" ht="11.25" customHeight="1" x14ac:dyDescent="0.15">
      <c r="B8" s="621" t="s">
        <v>241</v>
      </c>
      <c r="C8" s="622"/>
      <c r="D8" s="622"/>
      <c r="E8" s="622"/>
      <c r="F8" s="622"/>
      <c r="G8" s="622"/>
      <c r="H8" s="622"/>
      <c r="I8" s="622"/>
      <c r="J8" s="622"/>
      <c r="K8" s="622"/>
      <c r="L8" s="622"/>
      <c r="M8" s="622"/>
      <c r="N8" s="622"/>
      <c r="O8" s="622"/>
      <c r="P8" s="622"/>
      <c r="Q8" s="623"/>
      <c r="R8" s="624">
        <v>98003</v>
      </c>
      <c r="S8" s="625"/>
      <c r="T8" s="625"/>
      <c r="U8" s="625"/>
      <c r="V8" s="625"/>
      <c r="W8" s="625"/>
      <c r="X8" s="625"/>
      <c r="Y8" s="626"/>
      <c r="Z8" s="627">
        <v>0.1</v>
      </c>
      <c r="AA8" s="627"/>
      <c r="AB8" s="627"/>
      <c r="AC8" s="627"/>
      <c r="AD8" s="628">
        <v>98003</v>
      </c>
      <c r="AE8" s="628"/>
      <c r="AF8" s="628"/>
      <c r="AG8" s="628"/>
      <c r="AH8" s="628"/>
      <c r="AI8" s="628"/>
      <c r="AJ8" s="628"/>
      <c r="AK8" s="628"/>
      <c r="AL8" s="629">
        <v>0.2</v>
      </c>
      <c r="AM8" s="630"/>
      <c r="AN8" s="630"/>
      <c r="AO8" s="631"/>
      <c r="AP8" s="621" t="s">
        <v>242</v>
      </c>
      <c r="AQ8" s="622"/>
      <c r="AR8" s="622"/>
      <c r="AS8" s="622"/>
      <c r="AT8" s="622"/>
      <c r="AU8" s="622"/>
      <c r="AV8" s="622"/>
      <c r="AW8" s="622"/>
      <c r="AX8" s="622"/>
      <c r="AY8" s="622"/>
      <c r="AZ8" s="622"/>
      <c r="BA8" s="622"/>
      <c r="BB8" s="622"/>
      <c r="BC8" s="622"/>
      <c r="BD8" s="622"/>
      <c r="BE8" s="622"/>
      <c r="BF8" s="623"/>
      <c r="BG8" s="624">
        <v>246509</v>
      </c>
      <c r="BH8" s="625"/>
      <c r="BI8" s="625"/>
      <c r="BJ8" s="625"/>
      <c r="BK8" s="625"/>
      <c r="BL8" s="625"/>
      <c r="BM8" s="625"/>
      <c r="BN8" s="626"/>
      <c r="BO8" s="627">
        <v>1.1000000000000001</v>
      </c>
      <c r="BP8" s="627"/>
      <c r="BQ8" s="627"/>
      <c r="BR8" s="627"/>
      <c r="BS8" s="628" t="s">
        <v>237</v>
      </c>
      <c r="BT8" s="628"/>
      <c r="BU8" s="628"/>
      <c r="BV8" s="628"/>
      <c r="BW8" s="628"/>
      <c r="BX8" s="628"/>
      <c r="BY8" s="628"/>
      <c r="BZ8" s="628"/>
      <c r="CA8" s="628"/>
      <c r="CB8" s="632"/>
      <c r="CD8" s="621" t="s">
        <v>243</v>
      </c>
      <c r="CE8" s="622"/>
      <c r="CF8" s="622"/>
      <c r="CG8" s="622"/>
      <c r="CH8" s="622"/>
      <c r="CI8" s="622"/>
      <c r="CJ8" s="622"/>
      <c r="CK8" s="622"/>
      <c r="CL8" s="622"/>
      <c r="CM8" s="622"/>
      <c r="CN8" s="622"/>
      <c r="CO8" s="622"/>
      <c r="CP8" s="622"/>
      <c r="CQ8" s="623"/>
      <c r="CR8" s="624">
        <v>29791243</v>
      </c>
      <c r="CS8" s="625"/>
      <c r="CT8" s="625"/>
      <c r="CU8" s="625"/>
      <c r="CV8" s="625"/>
      <c r="CW8" s="625"/>
      <c r="CX8" s="625"/>
      <c r="CY8" s="626"/>
      <c r="CZ8" s="627">
        <v>38.4</v>
      </c>
      <c r="DA8" s="627"/>
      <c r="DB8" s="627"/>
      <c r="DC8" s="627"/>
      <c r="DD8" s="633">
        <v>496826</v>
      </c>
      <c r="DE8" s="625"/>
      <c r="DF8" s="625"/>
      <c r="DG8" s="625"/>
      <c r="DH8" s="625"/>
      <c r="DI8" s="625"/>
      <c r="DJ8" s="625"/>
      <c r="DK8" s="625"/>
      <c r="DL8" s="625"/>
      <c r="DM8" s="625"/>
      <c r="DN8" s="625"/>
      <c r="DO8" s="625"/>
      <c r="DP8" s="626"/>
      <c r="DQ8" s="633">
        <v>15077134</v>
      </c>
      <c r="DR8" s="625"/>
      <c r="DS8" s="625"/>
      <c r="DT8" s="625"/>
      <c r="DU8" s="625"/>
      <c r="DV8" s="625"/>
      <c r="DW8" s="625"/>
      <c r="DX8" s="625"/>
      <c r="DY8" s="625"/>
      <c r="DZ8" s="625"/>
      <c r="EA8" s="625"/>
      <c r="EB8" s="625"/>
      <c r="EC8" s="634"/>
    </row>
    <row r="9" spans="2:143" ht="11.25" customHeight="1" x14ac:dyDescent="0.15">
      <c r="B9" s="621" t="s">
        <v>244</v>
      </c>
      <c r="C9" s="622"/>
      <c r="D9" s="622"/>
      <c r="E9" s="622"/>
      <c r="F9" s="622"/>
      <c r="G9" s="622"/>
      <c r="H9" s="622"/>
      <c r="I9" s="622"/>
      <c r="J9" s="622"/>
      <c r="K9" s="622"/>
      <c r="L9" s="622"/>
      <c r="M9" s="622"/>
      <c r="N9" s="622"/>
      <c r="O9" s="622"/>
      <c r="P9" s="622"/>
      <c r="Q9" s="623"/>
      <c r="R9" s="624">
        <v>80467</v>
      </c>
      <c r="S9" s="625"/>
      <c r="T9" s="625"/>
      <c r="U9" s="625"/>
      <c r="V9" s="625"/>
      <c r="W9" s="625"/>
      <c r="X9" s="625"/>
      <c r="Y9" s="626"/>
      <c r="Z9" s="627">
        <v>0.1</v>
      </c>
      <c r="AA9" s="627"/>
      <c r="AB9" s="627"/>
      <c r="AC9" s="627"/>
      <c r="AD9" s="628">
        <v>80467</v>
      </c>
      <c r="AE9" s="628"/>
      <c r="AF9" s="628"/>
      <c r="AG9" s="628"/>
      <c r="AH9" s="628"/>
      <c r="AI9" s="628"/>
      <c r="AJ9" s="628"/>
      <c r="AK9" s="628"/>
      <c r="AL9" s="629">
        <v>0.2</v>
      </c>
      <c r="AM9" s="630"/>
      <c r="AN9" s="630"/>
      <c r="AO9" s="631"/>
      <c r="AP9" s="621" t="s">
        <v>245</v>
      </c>
      <c r="AQ9" s="622"/>
      <c r="AR9" s="622"/>
      <c r="AS9" s="622"/>
      <c r="AT9" s="622"/>
      <c r="AU9" s="622"/>
      <c r="AV9" s="622"/>
      <c r="AW9" s="622"/>
      <c r="AX9" s="622"/>
      <c r="AY9" s="622"/>
      <c r="AZ9" s="622"/>
      <c r="BA9" s="622"/>
      <c r="BB9" s="622"/>
      <c r="BC9" s="622"/>
      <c r="BD9" s="622"/>
      <c r="BE9" s="622"/>
      <c r="BF9" s="623"/>
      <c r="BG9" s="624">
        <v>6657270</v>
      </c>
      <c r="BH9" s="625"/>
      <c r="BI9" s="625"/>
      <c r="BJ9" s="625"/>
      <c r="BK9" s="625"/>
      <c r="BL9" s="625"/>
      <c r="BM9" s="625"/>
      <c r="BN9" s="626"/>
      <c r="BO9" s="627">
        <v>30.8</v>
      </c>
      <c r="BP9" s="627"/>
      <c r="BQ9" s="627"/>
      <c r="BR9" s="627"/>
      <c r="BS9" s="628" t="s">
        <v>237</v>
      </c>
      <c r="BT9" s="628"/>
      <c r="BU9" s="628"/>
      <c r="BV9" s="628"/>
      <c r="BW9" s="628"/>
      <c r="BX9" s="628"/>
      <c r="BY9" s="628"/>
      <c r="BZ9" s="628"/>
      <c r="CA9" s="628"/>
      <c r="CB9" s="632"/>
      <c r="CD9" s="621" t="s">
        <v>246</v>
      </c>
      <c r="CE9" s="622"/>
      <c r="CF9" s="622"/>
      <c r="CG9" s="622"/>
      <c r="CH9" s="622"/>
      <c r="CI9" s="622"/>
      <c r="CJ9" s="622"/>
      <c r="CK9" s="622"/>
      <c r="CL9" s="622"/>
      <c r="CM9" s="622"/>
      <c r="CN9" s="622"/>
      <c r="CO9" s="622"/>
      <c r="CP9" s="622"/>
      <c r="CQ9" s="623"/>
      <c r="CR9" s="624">
        <v>5632242</v>
      </c>
      <c r="CS9" s="625"/>
      <c r="CT9" s="625"/>
      <c r="CU9" s="625"/>
      <c r="CV9" s="625"/>
      <c r="CW9" s="625"/>
      <c r="CX9" s="625"/>
      <c r="CY9" s="626"/>
      <c r="CZ9" s="627">
        <v>7.3</v>
      </c>
      <c r="DA9" s="627"/>
      <c r="DB9" s="627"/>
      <c r="DC9" s="627"/>
      <c r="DD9" s="633">
        <v>369531</v>
      </c>
      <c r="DE9" s="625"/>
      <c r="DF9" s="625"/>
      <c r="DG9" s="625"/>
      <c r="DH9" s="625"/>
      <c r="DI9" s="625"/>
      <c r="DJ9" s="625"/>
      <c r="DK9" s="625"/>
      <c r="DL9" s="625"/>
      <c r="DM9" s="625"/>
      <c r="DN9" s="625"/>
      <c r="DO9" s="625"/>
      <c r="DP9" s="626"/>
      <c r="DQ9" s="633">
        <v>3586073</v>
      </c>
      <c r="DR9" s="625"/>
      <c r="DS9" s="625"/>
      <c r="DT9" s="625"/>
      <c r="DU9" s="625"/>
      <c r="DV9" s="625"/>
      <c r="DW9" s="625"/>
      <c r="DX9" s="625"/>
      <c r="DY9" s="625"/>
      <c r="DZ9" s="625"/>
      <c r="EA9" s="625"/>
      <c r="EB9" s="625"/>
      <c r="EC9" s="634"/>
    </row>
    <row r="10" spans="2:143" ht="11.25" customHeight="1" x14ac:dyDescent="0.15">
      <c r="B10" s="621" t="s">
        <v>247</v>
      </c>
      <c r="C10" s="622"/>
      <c r="D10" s="622"/>
      <c r="E10" s="622"/>
      <c r="F10" s="622"/>
      <c r="G10" s="622"/>
      <c r="H10" s="622"/>
      <c r="I10" s="622"/>
      <c r="J10" s="622"/>
      <c r="K10" s="622"/>
      <c r="L10" s="622"/>
      <c r="M10" s="622"/>
      <c r="N10" s="622"/>
      <c r="O10" s="622"/>
      <c r="P10" s="622"/>
      <c r="Q10" s="623"/>
      <c r="R10" s="624" t="s">
        <v>237</v>
      </c>
      <c r="S10" s="625"/>
      <c r="T10" s="625"/>
      <c r="U10" s="625"/>
      <c r="V10" s="625"/>
      <c r="W10" s="625"/>
      <c r="X10" s="625"/>
      <c r="Y10" s="626"/>
      <c r="Z10" s="627" t="s">
        <v>132</v>
      </c>
      <c r="AA10" s="627"/>
      <c r="AB10" s="627"/>
      <c r="AC10" s="627"/>
      <c r="AD10" s="628" t="s">
        <v>132</v>
      </c>
      <c r="AE10" s="628"/>
      <c r="AF10" s="628"/>
      <c r="AG10" s="628"/>
      <c r="AH10" s="628"/>
      <c r="AI10" s="628"/>
      <c r="AJ10" s="628"/>
      <c r="AK10" s="628"/>
      <c r="AL10" s="629" t="s">
        <v>183</v>
      </c>
      <c r="AM10" s="630"/>
      <c r="AN10" s="630"/>
      <c r="AO10" s="631"/>
      <c r="AP10" s="621" t="s">
        <v>248</v>
      </c>
      <c r="AQ10" s="622"/>
      <c r="AR10" s="622"/>
      <c r="AS10" s="622"/>
      <c r="AT10" s="622"/>
      <c r="AU10" s="622"/>
      <c r="AV10" s="622"/>
      <c r="AW10" s="622"/>
      <c r="AX10" s="622"/>
      <c r="AY10" s="622"/>
      <c r="AZ10" s="622"/>
      <c r="BA10" s="622"/>
      <c r="BB10" s="622"/>
      <c r="BC10" s="622"/>
      <c r="BD10" s="622"/>
      <c r="BE10" s="622"/>
      <c r="BF10" s="623"/>
      <c r="BG10" s="624">
        <v>508062</v>
      </c>
      <c r="BH10" s="625"/>
      <c r="BI10" s="625"/>
      <c r="BJ10" s="625"/>
      <c r="BK10" s="625"/>
      <c r="BL10" s="625"/>
      <c r="BM10" s="625"/>
      <c r="BN10" s="626"/>
      <c r="BO10" s="627">
        <v>2.4</v>
      </c>
      <c r="BP10" s="627"/>
      <c r="BQ10" s="627"/>
      <c r="BR10" s="627"/>
      <c r="BS10" s="628">
        <v>85813</v>
      </c>
      <c r="BT10" s="628"/>
      <c r="BU10" s="628"/>
      <c r="BV10" s="628"/>
      <c r="BW10" s="628"/>
      <c r="BX10" s="628"/>
      <c r="BY10" s="628"/>
      <c r="BZ10" s="628"/>
      <c r="CA10" s="628"/>
      <c r="CB10" s="632"/>
      <c r="CD10" s="621" t="s">
        <v>249</v>
      </c>
      <c r="CE10" s="622"/>
      <c r="CF10" s="622"/>
      <c r="CG10" s="622"/>
      <c r="CH10" s="622"/>
      <c r="CI10" s="622"/>
      <c r="CJ10" s="622"/>
      <c r="CK10" s="622"/>
      <c r="CL10" s="622"/>
      <c r="CM10" s="622"/>
      <c r="CN10" s="622"/>
      <c r="CO10" s="622"/>
      <c r="CP10" s="622"/>
      <c r="CQ10" s="623"/>
      <c r="CR10" s="624">
        <v>416326</v>
      </c>
      <c r="CS10" s="625"/>
      <c r="CT10" s="625"/>
      <c r="CU10" s="625"/>
      <c r="CV10" s="625"/>
      <c r="CW10" s="625"/>
      <c r="CX10" s="625"/>
      <c r="CY10" s="626"/>
      <c r="CZ10" s="627">
        <v>0.5</v>
      </c>
      <c r="DA10" s="627"/>
      <c r="DB10" s="627"/>
      <c r="DC10" s="627"/>
      <c r="DD10" s="633" t="s">
        <v>237</v>
      </c>
      <c r="DE10" s="625"/>
      <c r="DF10" s="625"/>
      <c r="DG10" s="625"/>
      <c r="DH10" s="625"/>
      <c r="DI10" s="625"/>
      <c r="DJ10" s="625"/>
      <c r="DK10" s="625"/>
      <c r="DL10" s="625"/>
      <c r="DM10" s="625"/>
      <c r="DN10" s="625"/>
      <c r="DO10" s="625"/>
      <c r="DP10" s="626"/>
      <c r="DQ10" s="633">
        <v>198911</v>
      </c>
      <c r="DR10" s="625"/>
      <c r="DS10" s="625"/>
      <c r="DT10" s="625"/>
      <c r="DU10" s="625"/>
      <c r="DV10" s="625"/>
      <c r="DW10" s="625"/>
      <c r="DX10" s="625"/>
      <c r="DY10" s="625"/>
      <c r="DZ10" s="625"/>
      <c r="EA10" s="625"/>
      <c r="EB10" s="625"/>
      <c r="EC10" s="634"/>
    </row>
    <row r="11" spans="2:143" ht="11.25" customHeight="1" x14ac:dyDescent="0.15">
      <c r="B11" s="621" t="s">
        <v>250</v>
      </c>
      <c r="C11" s="622"/>
      <c r="D11" s="622"/>
      <c r="E11" s="622"/>
      <c r="F11" s="622"/>
      <c r="G11" s="622"/>
      <c r="H11" s="622"/>
      <c r="I11" s="622"/>
      <c r="J11" s="622"/>
      <c r="K11" s="622"/>
      <c r="L11" s="622"/>
      <c r="M11" s="622"/>
      <c r="N11" s="622"/>
      <c r="O11" s="622"/>
      <c r="P11" s="622"/>
      <c r="Q11" s="623"/>
      <c r="R11" s="624">
        <v>3787096</v>
      </c>
      <c r="S11" s="625"/>
      <c r="T11" s="625"/>
      <c r="U11" s="625"/>
      <c r="V11" s="625"/>
      <c r="W11" s="625"/>
      <c r="X11" s="625"/>
      <c r="Y11" s="626"/>
      <c r="Z11" s="629">
        <v>4.5999999999999996</v>
      </c>
      <c r="AA11" s="630"/>
      <c r="AB11" s="630"/>
      <c r="AC11" s="636"/>
      <c r="AD11" s="633">
        <v>3787096</v>
      </c>
      <c r="AE11" s="625"/>
      <c r="AF11" s="625"/>
      <c r="AG11" s="625"/>
      <c r="AH11" s="625"/>
      <c r="AI11" s="625"/>
      <c r="AJ11" s="625"/>
      <c r="AK11" s="626"/>
      <c r="AL11" s="629">
        <v>8.1</v>
      </c>
      <c r="AM11" s="630"/>
      <c r="AN11" s="630"/>
      <c r="AO11" s="631"/>
      <c r="AP11" s="621" t="s">
        <v>251</v>
      </c>
      <c r="AQ11" s="622"/>
      <c r="AR11" s="622"/>
      <c r="AS11" s="622"/>
      <c r="AT11" s="622"/>
      <c r="AU11" s="622"/>
      <c r="AV11" s="622"/>
      <c r="AW11" s="622"/>
      <c r="AX11" s="622"/>
      <c r="AY11" s="622"/>
      <c r="AZ11" s="622"/>
      <c r="BA11" s="622"/>
      <c r="BB11" s="622"/>
      <c r="BC11" s="622"/>
      <c r="BD11" s="622"/>
      <c r="BE11" s="622"/>
      <c r="BF11" s="623"/>
      <c r="BG11" s="624">
        <v>2285507</v>
      </c>
      <c r="BH11" s="625"/>
      <c r="BI11" s="625"/>
      <c r="BJ11" s="625"/>
      <c r="BK11" s="625"/>
      <c r="BL11" s="625"/>
      <c r="BM11" s="625"/>
      <c r="BN11" s="626"/>
      <c r="BO11" s="627">
        <v>10.6</v>
      </c>
      <c r="BP11" s="627"/>
      <c r="BQ11" s="627"/>
      <c r="BR11" s="627"/>
      <c r="BS11" s="628">
        <v>653705</v>
      </c>
      <c r="BT11" s="628"/>
      <c r="BU11" s="628"/>
      <c r="BV11" s="628"/>
      <c r="BW11" s="628"/>
      <c r="BX11" s="628"/>
      <c r="BY11" s="628"/>
      <c r="BZ11" s="628"/>
      <c r="CA11" s="628"/>
      <c r="CB11" s="632"/>
      <c r="CD11" s="621" t="s">
        <v>252</v>
      </c>
      <c r="CE11" s="622"/>
      <c r="CF11" s="622"/>
      <c r="CG11" s="622"/>
      <c r="CH11" s="622"/>
      <c r="CI11" s="622"/>
      <c r="CJ11" s="622"/>
      <c r="CK11" s="622"/>
      <c r="CL11" s="622"/>
      <c r="CM11" s="622"/>
      <c r="CN11" s="622"/>
      <c r="CO11" s="622"/>
      <c r="CP11" s="622"/>
      <c r="CQ11" s="623"/>
      <c r="CR11" s="624">
        <v>2848310</v>
      </c>
      <c r="CS11" s="625"/>
      <c r="CT11" s="625"/>
      <c r="CU11" s="625"/>
      <c r="CV11" s="625"/>
      <c r="CW11" s="625"/>
      <c r="CX11" s="625"/>
      <c r="CY11" s="626"/>
      <c r="CZ11" s="627">
        <v>3.7</v>
      </c>
      <c r="DA11" s="627"/>
      <c r="DB11" s="627"/>
      <c r="DC11" s="627"/>
      <c r="DD11" s="633">
        <v>839956</v>
      </c>
      <c r="DE11" s="625"/>
      <c r="DF11" s="625"/>
      <c r="DG11" s="625"/>
      <c r="DH11" s="625"/>
      <c r="DI11" s="625"/>
      <c r="DJ11" s="625"/>
      <c r="DK11" s="625"/>
      <c r="DL11" s="625"/>
      <c r="DM11" s="625"/>
      <c r="DN11" s="625"/>
      <c r="DO11" s="625"/>
      <c r="DP11" s="626"/>
      <c r="DQ11" s="633">
        <v>1772288</v>
      </c>
      <c r="DR11" s="625"/>
      <c r="DS11" s="625"/>
      <c r="DT11" s="625"/>
      <c r="DU11" s="625"/>
      <c r="DV11" s="625"/>
      <c r="DW11" s="625"/>
      <c r="DX11" s="625"/>
      <c r="DY11" s="625"/>
      <c r="DZ11" s="625"/>
      <c r="EA11" s="625"/>
      <c r="EB11" s="625"/>
      <c r="EC11" s="634"/>
    </row>
    <row r="12" spans="2:143" ht="11.25" customHeight="1" x14ac:dyDescent="0.15">
      <c r="B12" s="621" t="s">
        <v>253</v>
      </c>
      <c r="C12" s="622"/>
      <c r="D12" s="622"/>
      <c r="E12" s="622"/>
      <c r="F12" s="622"/>
      <c r="G12" s="622"/>
      <c r="H12" s="622"/>
      <c r="I12" s="622"/>
      <c r="J12" s="622"/>
      <c r="K12" s="622"/>
      <c r="L12" s="622"/>
      <c r="M12" s="622"/>
      <c r="N12" s="622"/>
      <c r="O12" s="622"/>
      <c r="P12" s="622"/>
      <c r="Q12" s="623"/>
      <c r="R12" s="624">
        <v>22702</v>
      </c>
      <c r="S12" s="625"/>
      <c r="T12" s="625"/>
      <c r="U12" s="625"/>
      <c r="V12" s="625"/>
      <c r="W12" s="625"/>
      <c r="X12" s="625"/>
      <c r="Y12" s="626"/>
      <c r="Z12" s="627">
        <v>0</v>
      </c>
      <c r="AA12" s="627"/>
      <c r="AB12" s="627"/>
      <c r="AC12" s="627"/>
      <c r="AD12" s="628">
        <v>22702</v>
      </c>
      <c r="AE12" s="628"/>
      <c r="AF12" s="628"/>
      <c r="AG12" s="628"/>
      <c r="AH12" s="628"/>
      <c r="AI12" s="628"/>
      <c r="AJ12" s="628"/>
      <c r="AK12" s="628"/>
      <c r="AL12" s="629">
        <v>0</v>
      </c>
      <c r="AM12" s="630"/>
      <c r="AN12" s="630"/>
      <c r="AO12" s="631"/>
      <c r="AP12" s="621" t="s">
        <v>254</v>
      </c>
      <c r="AQ12" s="622"/>
      <c r="AR12" s="622"/>
      <c r="AS12" s="622"/>
      <c r="AT12" s="622"/>
      <c r="AU12" s="622"/>
      <c r="AV12" s="622"/>
      <c r="AW12" s="622"/>
      <c r="AX12" s="622"/>
      <c r="AY12" s="622"/>
      <c r="AZ12" s="622"/>
      <c r="BA12" s="622"/>
      <c r="BB12" s="622"/>
      <c r="BC12" s="622"/>
      <c r="BD12" s="622"/>
      <c r="BE12" s="622"/>
      <c r="BF12" s="623"/>
      <c r="BG12" s="624">
        <v>10190818</v>
      </c>
      <c r="BH12" s="625"/>
      <c r="BI12" s="625"/>
      <c r="BJ12" s="625"/>
      <c r="BK12" s="625"/>
      <c r="BL12" s="625"/>
      <c r="BM12" s="625"/>
      <c r="BN12" s="626"/>
      <c r="BO12" s="627">
        <v>47.2</v>
      </c>
      <c r="BP12" s="627"/>
      <c r="BQ12" s="627"/>
      <c r="BR12" s="627"/>
      <c r="BS12" s="628" t="s">
        <v>132</v>
      </c>
      <c r="BT12" s="628"/>
      <c r="BU12" s="628"/>
      <c r="BV12" s="628"/>
      <c r="BW12" s="628"/>
      <c r="BX12" s="628"/>
      <c r="BY12" s="628"/>
      <c r="BZ12" s="628"/>
      <c r="CA12" s="628"/>
      <c r="CB12" s="632"/>
      <c r="CD12" s="621" t="s">
        <v>255</v>
      </c>
      <c r="CE12" s="622"/>
      <c r="CF12" s="622"/>
      <c r="CG12" s="622"/>
      <c r="CH12" s="622"/>
      <c r="CI12" s="622"/>
      <c r="CJ12" s="622"/>
      <c r="CK12" s="622"/>
      <c r="CL12" s="622"/>
      <c r="CM12" s="622"/>
      <c r="CN12" s="622"/>
      <c r="CO12" s="622"/>
      <c r="CP12" s="622"/>
      <c r="CQ12" s="623"/>
      <c r="CR12" s="624">
        <v>3094720</v>
      </c>
      <c r="CS12" s="625"/>
      <c r="CT12" s="625"/>
      <c r="CU12" s="625"/>
      <c r="CV12" s="625"/>
      <c r="CW12" s="625"/>
      <c r="CX12" s="625"/>
      <c r="CY12" s="626"/>
      <c r="CZ12" s="627">
        <v>4</v>
      </c>
      <c r="DA12" s="627"/>
      <c r="DB12" s="627"/>
      <c r="DC12" s="627"/>
      <c r="DD12" s="633">
        <v>133617</v>
      </c>
      <c r="DE12" s="625"/>
      <c r="DF12" s="625"/>
      <c r="DG12" s="625"/>
      <c r="DH12" s="625"/>
      <c r="DI12" s="625"/>
      <c r="DJ12" s="625"/>
      <c r="DK12" s="625"/>
      <c r="DL12" s="625"/>
      <c r="DM12" s="625"/>
      <c r="DN12" s="625"/>
      <c r="DO12" s="625"/>
      <c r="DP12" s="626"/>
      <c r="DQ12" s="633">
        <v>2171856</v>
      </c>
      <c r="DR12" s="625"/>
      <c r="DS12" s="625"/>
      <c r="DT12" s="625"/>
      <c r="DU12" s="625"/>
      <c r="DV12" s="625"/>
      <c r="DW12" s="625"/>
      <c r="DX12" s="625"/>
      <c r="DY12" s="625"/>
      <c r="DZ12" s="625"/>
      <c r="EA12" s="625"/>
      <c r="EB12" s="625"/>
      <c r="EC12" s="634"/>
    </row>
    <row r="13" spans="2:143" ht="11.25" customHeight="1" x14ac:dyDescent="0.15">
      <c r="B13" s="621" t="s">
        <v>256</v>
      </c>
      <c r="C13" s="622"/>
      <c r="D13" s="622"/>
      <c r="E13" s="622"/>
      <c r="F13" s="622"/>
      <c r="G13" s="622"/>
      <c r="H13" s="622"/>
      <c r="I13" s="622"/>
      <c r="J13" s="622"/>
      <c r="K13" s="622"/>
      <c r="L13" s="622"/>
      <c r="M13" s="622"/>
      <c r="N13" s="622"/>
      <c r="O13" s="622"/>
      <c r="P13" s="622"/>
      <c r="Q13" s="623"/>
      <c r="R13" s="624" t="s">
        <v>132</v>
      </c>
      <c r="S13" s="625"/>
      <c r="T13" s="625"/>
      <c r="U13" s="625"/>
      <c r="V13" s="625"/>
      <c r="W13" s="625"/>
      <c r="X13" s="625"/>
      <c r="Y13" s="626"/>
      <c r="Z13" s="627" t="s">
        <v>132</v>
      </c>
      <c r="AA13" s="627"/>
      <c r="AB13" s="627"/>
      <c r="AC13" s="627"/>
      <c r="AD13" s="628" t="s">
        <v>132</v>
      </c>
      <c r="AE13" s="628"/>
      <c r="AF13" s="628"/>
      <c r="AG13" s="628"/>
      <c r="AH13" s="628"/>
      <c r="AI13" s="628"/>
      <c r="AJ13" s="628"/>
      <c r="AK13" s="628"/>
      <c r="AL13" s="629" t="s">
        <v>132</v>
      </c>
      <c r="AM13" s="630"/>
      <c r="AN13" s="630"/>
      <c r="AO13" s="631"/>
      <c r="AP13" s="621" t="s">
        <v>257</v>
      </c>
      <c r="AQ13" s="622"/>
      <c r="AR13" s="622"/>
      <c r="AS13" s="622"/>
      <c r="AT13" s="622"/>
      <c r="AU13" s="622"/>
      <c r="AV13" s="622"/>
      <c r="AW13" s="622"/>
      <c r="AX13" s="622"/>
      <c r="AY13" s="622"/>
      <c r="AZ13" s="622"/>
      <c r="BA13" s="622"/>
      <c r="BB13" s="622"/>
      <c r="BC13" s="622"/>
      <c r="BD13" s="622"/>
      <c r="BE13" s="622"/>
      <c r="BF13" s="623"/>
      <c r="BG13" s="624">
        <v>9213491</v>
      </c>
      <c r="BH13" s="625"/>
      <c r="BI13" s="625"/>
      <c r="BJ13" s="625"/>
      <c r="BK13" s="625"/>
      <c r="BL13" s="625"/>
      <c r="BM13" s="625"/>
      <c r="BN13" s="626"/>
      <c r="BO13" s="627">
        <v>42.6</v>
      </c>
      <c r="BP13" s="627"/>
      <c r="BQ13" s="627"/>
      <c r="BR13" s="627"/>
      <c r="BS13" s="628" t="s">
        <v>132</v>
      </c>
      <c r="BT13" s="628"/>
      <c r="BU13" s="628"/>
      <c r="BV13" s="628"/>
      <c r="BW13" s="628"/>
      <c r="BX13" s="628"/>
      <c r="BY13" s="628"/>
      <c r="BZ13" s="628"/>
      <c r="CA13" s="628"/>
      <c r="CB13" s="632"/>
      <c r="CD13" s="621" t="s">
        <v>258</v>
      </c>
      <c r="CE13" s="622"/>
      <c r="CF13" s="622"/>
      <c r="CG13" s="622"/>
      <c r="CH13" s="622"/>
      <c r="CI13" s="622"/>
      <c r="CJ13" s="622"/>
      <c r="CK13" s="622"/>
      <c r="CL13" s="622"/>
      <c r="CM13" s="622"/>
      <c r="CN13" s="622"/>
      <c r="CO13" s="622"/>
      <c r="CP13" s="622"/>
      <c r="CQ13" s="623"/>
      <c r="CR13" s="624">
        <v>6737815</v>
      </c>
      <c r="CS13" s="625"/>
      <c r="CT13" s="625"/>
      <c r="CU13" s="625"/>
      <c r="CV13" s="625"/>
      <c r="CW13" s="625"/>
      <c r="CX13" s="625"/>
      <c r="CY13" s="626"/>
      <c r="CZ13" s="627">
        <v>8.6999999999999993</v>
      </c>
      <c r="DA13" s="627"/>
      <c r="DB13" s="627"/>
      <c r="DC13" s="627"/>
      <c r="DD13" s="633">
        <v>2685902</v>
      </c>
      <c r="DE13" s="625"/>
      <c r="DF13" s="625"/>
      <c r="DG13" s="625"/>
      <c r="DH13" s="625"/>
      <c r="DI13" s="625"/>
      <c r="DJ13" s="625"/>
      <c r="DK13" s="625"/>
      <c r="DL13" s="625"/>
      <c r="DM13" s="625"/>
      <c r="DN13" s="625"/>
      <c r="DO13" s="625"/>
      <c r="DP13" s="626"/>
      <c r="DQ13" s="633">
        <v>4462859</v>
      </c>
      <c r="DR13" s="625"/>
      <c r="DS13" s="625"/>
      <c r="DT13" s="625"/>
      <c r="DU13" s="625"/>
      <c r="DV13" s="625"/>
      <c r="DW13" s="625"/>
      <c r="DX13" s="625"/>
      <c r="DY13" s="625"/>
      <c r="DZ13" s="625"/>
      <c r="EA13" s="625"/>
      <c r="EB13" s="625"/>
      <c r="EC13" s="634"/>
    </row>
    <row r="14" spans="2:143" ht="11.25" customHeight="1" x14ac:dyDescent="0.15">
      <c r="B14" s="621" t="s">
        <v>259</v>
      </c>
      <c r="C14" s="622"/>
      <c r="D14" s="622"/>
      <c r="E14" s="622"/>
      <c r="F14" s="622"/>
      <c r="G14" s="622"/>
      <c r="H14" s="622"/>
      <c r="I14" s="622"/>
      <c r="J14" s="622"/>
      <c r="K14" s="622"/>
      <c r="L14" s="622"/>
      <c r="M14" s="622"/>
      <c r="N14" s="622"/>
      <c r="O14" s="622"/>
      <c r="P14" s="622"/>
      <c r="Q14" s="623"/>
      <c r="R14" s="624" t="s">
        <v>132</v>
      </c>
      <c r="S14" s="625"/>
      <c r="T14" s="625"/>
      <c r="U14" s="625"/>
      <c r="V14" s="625"/>
      <c r="W14" s="625"/>
      <c r="X14" s="625"/>
      <c r="Y14" s="626"/>
      <c r="Z14" s="627" t="s">
        <v>132</v>
      </c>
      <c r="AA14" s="627"/>
      <c r="AB14" s="627"/>
      <c r="AC14" s="627"/>
      <c r="AD14" s="628" t="s">
        <v>132</v>
      </c>
      <c r="AE14" s="628"/>
      <c r="AF14" s="628"/>
      <c r="AG14" s="628"/>
      <c r="AH14" s="628"/>
      <c r="AI14" s="628"/>
      <c r="AJ14" s="628"/>
      <c r="AK14" s="628"/>
      <c r="AL14" s="629" t="s">
        <v>132</v>
      </c>
      <c r="AM14" s="630"/>
      <c r="AN14" s="630"/>
      <c r="AO14" s="631"/>
      <c r="AP14" s="621" t="s">
        <v>260</v>
      </c>
      <c r="AQ14" s="622"/>
      <c r="AR14" s="622"/>
      <c r="AS14" s="622"/>
      <c r="AT14" s="622"/>
      <c r="AU14" s="622"/>
      <c r="AV14" s="622"/>
      <c r="AW14" s="622"/>
      <c r="AX14" s="622"/>
      <c r="AY14" s="622"/>
      <c r="AZ14" s="622"/>
      <c r="BA14" s="622"/>
      <c r="BB14" s="622"/>
      <c r="BC14" s="622"/>
      <c r="BD14" s="622"/>
      <c r="BE14" s="622"/>
      <c r="BF14" s="623"/>
      <c r="BG14" s="624">
        <v>625691</v>
      </c>
      <c r="BH14" s="625"/>
      <c r="BI14" s="625"/>
      <c r="BJ14" s="625"/>
      <c r="BK14" s="625"/>
      <c r="BL14" s="625"/>
      <c r="BM14" s="625"/>
      <c r="BN14" s="626"/>
      <c r="BO14" s="627">
        <v>2.9</v>
      </c>
      <c r="BP14" s="627"/>
      <c r="BQ14" s="627"/>
      <c r="BR14" s="627"/>
      <c r="BS14" s="628" t="s">
        <v>237</v>
      </c>
      <c r="BT14" s="628"/>
      <c r="BU14" s="628"/>
      <c r="BV14" s="628"/>
      <c r="BW14" s="628"/>
      <c r="BX14" s="628"/>
      <c r="BY14" s="628"/>
      <c r="BZ14" s="628"/>
      <c r="CA14" s="628"/>
      <c r="CB14" s="632"/>
      <c r="CD14" s="621" t="s">
        <v>261</v>
      </c>
      <c r="CE14" s="622"/>
      <c r="CF14" s="622"/>
      <c r="CG14" s="622"/>
      <c r="CH14" s="622"/>
      <c r="CI14" s="622"/>
      <c r="CJ14" s="622"/>
      <c r="CK14" s="622"/>
      <c r="CL14" s="622"/>
      <c r="CM14" s="622"/>
      <c r="CN14" s="622"/>
      <c r="CO14" s="622"/>
      <c r="CP14" s="622"/>
      <c r="CQ14" s="623"/>
      <c r="CR14" s="624">
        <v>2632637</v>
      </c>
      <c r="CS14" s="625"/>
      <c r="CT14" s="625"/>
      <c r="CU14" s="625"/>
      <c r="CV14" s="625"/>
      <c r="CW14" s="625"/>
      <c r="CX14" s="625"/>
      <c r="CY14" s="626"/>
      <c r="CZ14" s="627">
        <v>3.4</v>
      </c>
      <c r="DA14" s="627"/>
      <c r="DB14" s="627"/>
      <c r="DC14" s="627"/>
      <c r="DD14" s="633">
        <v>272719</v>
      </c>
      <c r="DE14" s="625"/>
      <c r="DF14" s="625"/>
      <c r="DG14" s="625"/>
      <c r="DH14" s="625"/>
      <c r="DI14" s="625"/>
      <c r="DJ14" s="625"/>
      <c r="DK14" s="625"/>
      <c r="DL14" s="625"/>
      <c r="DM14" s="625"/>
      <c r="DN14" s="625"/>
      <c r="DO14" s="625"/>
      <c r="DP14" s="626"/>
      <c r="DQ14" s="633">
        <v>2366683</v>
      </c>
      <c r="DR14" s="625"/>
      <c r="DS14" s="625"/>
      <c r="DT14" s="625"/>
      <c r="DU14" s="625"/>
      <c r="DV14" s="625"/>
      <c r="DW14" s="625"/>
      <c r="DX14" s="625"/>
      <c r="DY14" s="625"/>
      <c r="DZ14" s="625"/>
      <c r="EA14" s="625"/>
      <c r="EB14" s="625"/>
      <c r="EC14" s="634"/>
    </row>
    <row r="15" spans="2:143" ht="11.25" customHeight="1" x14ac:dyDescent="0.15">
      <c r="B15" s="621" t="s">
        <v>262</v>
      </c>
      <c r="C15" s="622"/>
      <c r="D15" s="622"/>
      <c r="E15" s="622"/>
      <c r="F15" s="622"/>
      <c r="G15" s="622"/>
      <c r="H15" s="622"/>
      <c r="I15" s="622"/>
      <c r="J15" s="622"/>
      <c r="K15" s="622"/>
      <c r="L15" s="622"/>
      <c r="M15" s="622"/>
      <c r="N15" s="622"/>
      <c r="O15" s="622"/>
      <c r="P15" s="622"/>
      <c r="Q15" s="623"/>
      <c r="R15" s="624" t="s">
        <v>237</v>
      </c>
      <c r="S15" s="625"/>
      <c r="T15" s="625"/>
      <c r="U15" s="625"/>
      <c r="V15" s="625"/>
      <c r="W15" s="625"/>
      <c r="X15" s="625"/>
      <c r="Y15" s="626"/>
      <c r="Z15" s="627" t="s">
        <v>132</v>
      </c>
      <c r="AA15" s="627"/>
      <c r="AB15" s="627"/>
      <c r="AC15" s="627"/>
      <c r="AD15" s="628" t="s">
        <v>132</v>
      </c>
      <c r="AE15" s="628"/>
      <c r="AF15" s="628"/>
      <c r="AG15" s="628"/>
      <c r="AH15" s="628"/>
      <c r="AI15" s="628"/>
      <c r="AJ15" s="628"/>
      <c r="AK15" s="628"/>
      <c r="AL15" s="629" t="s">
        <v>132</v>
      </c>
      <c r="AM15" s="630"/>
      <c r="AN15" s="630"/>
      <c r="AO15" s="631"/>
      <c r="AP15" s="621" t="s">
        <v>263</v>
      </c>
      <c r="AQ15" s="622"/>
      <c r="AR15" s="622"/>
      <c r="AS15" s="622"/>
      <c r="AT15" s="622"/>
      <c r="AU15" s="622"/>
      <c r="AV15" s="622"/>
      <c r="AW15" s="622"/>
      <c r="AX15" s="622"/>
      <c r="AY15" s="622"/>
      <c r="AZ15" s="622"/>
      <c r="BA15" s="622"/>
      <c r="BB15" s="622"/>
      <c r="BC15" s="622"/>
      <c r="BD15" s="622"/>
      <c r="BE15" s="622"/>
      <c r="BF15" s="623"/>
      <c r="BG15" s="624">
        <v>1088859</v>
      </c>
      <c r="BH15" s="625"/>
      <c r="BI15" s="625"/>
      <c r="BJ15" s="625"/>
      <c r="BK15" s="625"/>
      <c r="BL15" s="625"/>
      <c r="BM15" s="625"/>
      <c r="BN15" s="626"/>
      <c r="BO15" s="627">
        <v>5</v>
      </c>
      <c r="BP15" s="627"/>
      <c r="BQ15" s="627"/>
      <c r="BR15" s="627"/>
      <c r="BS15" s="628" t="s">
        <v>132</v>
      </c>
      <c r="BT15" s="628"/>
      <c r="BU15" s="628"/>
      <c r="BV15" s="628"/>
      <c r="BW15" s="628"/>
      <c r="BX15" s="628"/>
      <c r="BY15" s="628"/>
      <c r="BZ15" s="628"/>
      <c r="CA15" s="628"/>
      <c r="CB15" s="632"/>
      <c r="CD15" s="621" t="s">
        <v>264</v>
      </c>
      <c r="CE15" s="622"/>
      <c r="CF15" s="622"/>
      <c r="CG15" s="622"/>
      <c r="CH15" s="622"/>
      <c r="CI15" s="622"/>
      <c r="CJ15" s="622"/>
      <c r="CK15" s="622"/>
      <c r="CL15" s="622"/>
      <c r="CM15" s="622"/>
      <c r="CN15" s="622"/>
      <c r="CO15" s="622"/>
      <c r="CP15" s="622"/>
      <c r="CQ15" s="623"/>
      <c r="CR15" s="624">
        <v>6705476</v>
      </c>
      <c r="CS15" s="625"/>
      <c r="CT15" s="625"/>
      <c r="CU15" s="625"/>
      <c r="CV15" s="625"/>
      <c r="CW15" s="625"/>
      <c r="CX15" s="625"/>
      <c r="CY15" s="626"/>
      <c r="CZ15" s="627">
        <v>8.6</v>
      </c>
      <c r="DA15" s="627"/>
      <c r="DB15" s="627"/>
      <c r="DC15" s="627"/>
      <c r="DD15" s="633">
        <v>366731</v>
      </c>
      <c r="DE15" s="625"/>
      <c r="DF15" s="625"/>
      <c r="DG15" s="625"/>
      <c r="DH15" s="625"/>
      <c r="DI15" s="625"/>
      <c r="DJ15" s="625"/>
      <c r="DK15" s="625"/>
      <c r="DL15" s="625"/>
      <c r="DM15" s="625"/>
      <c r="DN15" s="625"/>
      <c r="DO15" s="625"/>
      <c r="DP15" s="626"/>
      <c r="DQ15" s="633">
        <v>5016311</v>
      </c>
      <c r="DR15" s="625"/>
      <c r="DS15" s="625"/>
      <c r="DT15" s="625"/>
      <c r="DU15" s="625"/>
      <c r="DV15" s="625"/>
      <c r="DW15" s="625"/>
      <c r="DX15" s="625"/>
      <c r="DY15" s="625"/>
      <c r="DZ15" s="625"/>
      <c r="EA15" s="625"/>
      <c r="EB15" s="625"/>
      <c r="EC15" s="634"/>
    </row>
    <row r="16" spans="2:143" ht="11.25" customHeight="1" x14ac:dyDescent="0.15">
      <c r="B16" s="621" t="s">
        <v>265</v>
      </c>
      <c r="C16" s="622"/>
      <c r="D16" s="622"/>
      <c r="E16" s="622"/>
      <c r="F16" s="622"/>
      <c r="G16" s="622"/>
      <c r="H16" s="622"/>
      <c r="I16" s="622"/>
      <c r="J16" s="622"/>
      <c r="K16" s="622"/>
      <c r="L16" s="622"/>
      <c r="M16" s="622"/>
      <c r="N16" s="622"/>
      <c r="O16" s="622"/>
      <c r="P16" s="622"/>
      <c r="Q16" s="623"/>
      <c r="R16" s="624">
        <v>45976</v>
      </c>
      <c r="S16" s="625"/>
      <c r="T16" s="625"/>
      <c r="U16" s="625"/>
      <c r="V16" s="625"/>
      <c r="W16" s="625"/>
      <c r="X16" s="625"/>
      <c r="Y16" s="626"/>
      <c r="Z16" s="627">
        <v>0.1</v>
      </c>
      <c r="AA16" s="627"/>
      <c r="AB16" s="627"/>
      <c r="AC16" s="627"/>
      <c r="AD16" s="628">
        <v>45976</v>
      </c>
      <c r="AE16" s="628"/>
      <c r="AF16" s="628"/>
      <c r="AG16" s="628"/>
      <c r="AH16" s="628"/>
      <c r="AI16" s="628"/>
      <c r="AJ16" s="628"/>
      <c r="AK16" s="628"/>
      <c r="AL16" s="629">
        <v>0.1</v>
      </c>
      <c r="AM16" s="630"/>
      <c r="AN16" s="630"/>
      <c r="AO16" s="631"/>
      <c r="AP16" s="621" t="s">
        <v>266</v>
      </c>
      <c r="AQ16" s="622"/>
      <c r="AR16" s="622"/>
      <c r="AS16" s="622"/>
      <c r="AT16" s="622"/>
      <c r="AU16" s="622"/>
      <c r="AV16" s="622"/>
      <c r="AW16" s="622"/>
      <c r="AX16" s="622"/>
      <c r="AY16" s="622"/>
      <c r="AZ16" s="622"/>
      <c r="BA16" s="622"/>
      <c r="BB16" s="622"/>
      <c r="BC16" s="622"/>
      <c r="BD16" s="622"/>
      <c r="BE16" s="622"/>
      <c r="BF16" s="623"/>
      <c r="BG16" s="624" t="s">
        <v>132</v>
      </c>
      <c r="BH16" s="625"/>
      <c r="BI16" s="625"/>
      <c r="BJ16" s="625"/>
      <c r="BK16" s="625"/>
      <c r="BL16" s="625"/>
      <c r="BM16" s="625"/>
      <c r="BN16" s="626"/>
      <c r="BO16" s="627" t="s">
        <v>132</v>
      </c>
      <c r="BP16" s="627"/>
      <c r="BQ16" s="627"/>
      <c r="BR16" s="627"/>
      <c r="BS16" s="628" t="s">
        <v>183</v>
      </c>
      <c r="BT16" s="628"/>
      <c r="BU16" s="628"/>
      <c r="BV16" s="628"/>
      <c r="BW16" s="628"/>
      <c r="BX16" s="628"/>
      <c r="BY16" s="628"/>
      <c r="BZ16" s="628"/>
      <c r="CA16" s="628"/>
      <c r="CB16" s="632"/>
      <c r="CD16" s="621" t="s">
        <v>267</v>
      </c>
      <c r="CE16" s="622"/>
      <c r="CF16" s="622"/>
      <c r="CG16" s="622"/>
      <c r="CH16" s="622"/>
      <c r="CI16" s="622"/>
      <c r="CJ16" s="622"/>
      <c r="CK16" s="622"/>
      <c r="CL16" s="622"/>
      <c r="CM16" s="622"/>
      <c r="CN16" s="622"/>
      <c r="CO16" s="622"/>
      <c r="CP16" s="622"/>
      <c r="CQ16" s="623"/>
      <c r="CR16" s="624">
        <v>36715</v>
      </c>
      <c r="CS16" s="625"/>
      <c r="CT16" s="625"/>
      <c r="CU16" s="625"/>
      <c r="CV16" s="625"/>
      <c r="CW16" s="625"/>
      <c r="CX16" s="625"/>
      <c r="CY16" s="626"/>
      <c r="CZ16" s="627">
        <v>0</v>
      </c>
      <c r="DA16" s="627"/>
      <c r="DB16" s="627"/>
      <c r="DC16" s="627"/>
      <c r="DD16" s="633" t="s">
        <v>237</v>
      </c>
      <c r="DE16" s="625"/>
      <c r="DF16" s="625"/>
      <c r="DG16" s="625"/>
      <c r="DH16" s="625"/>
      <c r="DI16" s="625"/>
      <c r="DJ16" s="625"/>
      <c r="DK16" s="625"/>
      <c r="DL16" s="625"/>
      <c r="DM16" s="625"/>
      <c r="DN16" s="625"/>
      <c r="DO16" s="625"/>
      <c r="DP16" s="626"/>
      <c r="DQ16" s="633">
        <v>5060</v>
      </c>
      <c r="DR16" s="625"/>
      <c r="DS16" s="625"/>
      <c r="DT16" s="625"/>
      <c r="DU16" s="625"/>
      <c r="DV16" s="625"/>
      <c r="DW16" s="625"/>
      <c r="DX16" s="625"/>
      <c r="DY16" s="625"/>
      <c r="DZ16" s="625"/>
      <c r="EA16" s="625"/>
      <c r="EB16" s="625"/>
      <c r="EC16" s="634"/>
    </row>
    <row r="17" spans="2:133" ht="11.25" customHeight="1" x14ac:dyDescent="0.15">
      <c r="B17" s="621" t="s">
        <v>268</v>
      </c>
      <c r="C17" s="622"/>
      <c r="D17" s="622"/>
      <c r="E17" s="622"/>
      <c r="F17" s="622"/>
      <c r="G17" s="622"/>
      <c r="H17" s="622"/>
      <c r="I17" s="622"/>
      <c r="J17" s="622"/>
      <c r="K17" s="622"/>
      <c r="L17" s="622"/>
      <c r="M17" s="622"/>
      <c r="N17" s="622"/>
      <c r="O17" s="622"/>
      <c r="P17" s="622"/>
      <c r="Q17" s="623"/>
      <c r="R17" s="624">
        <v>415239</v>
      </c>
      <c r="S17" s="625"/>
      <c r="T17" s="625"/>
      <c r="U17" s="625"/>
      <c r="V17" s="625"/>
      <c r="W17" s="625"/>
      <c r="X17" s="625"/>
      <c r="Y17" s="626"/>
      <c r="Z17" s="627">
        <v>0.5</v>
      </c>
      <c r="AA17" s="627"/>
      <c r="AB17" s="627"/>
      <c r="AC17" s="627"/>
      <c r="AD17" s="628">
        <v>415239</v>
      </c>
      <c r="AE17" s="628"/>
      <c r="AF17" s="628"/>
      <c r="AG17" s="628"/>
      <c r="AH17" s="628"/>
      <c r="AI17" s="628"/>
      <c r="AJ17" s="628"/>
      <c r="AK17" s="628"/>
      <c r="AL17" s="629">
        <v>0.9</v>
      </c>
      <c r="AM17" s="630"/>
      <c r="AN17" s="630"/>
      <c r="AO17" s="631"/>
      <c r="AP17" s="621" t="s">
        <v>269</v>
      </c>
      <c r="AQ17" s="622"/>
      <c r="AR17" s="622"/>
      <c r="AS17" s="622"/>
      <c r="AT17" s="622"/>
      <c r="AU17" s="622"/>
      <c r="AV17" s="622"/>
      <c r="AW17" s="622"/>
      <c r="AX17" s="622"/>
      <c r="AY17" s="622"/>
      <c r="AZ17" s="622"/>
      <c r="BA17" s="622"/>
      <c r="BB17" s="622"/>
      <c r="BC17" s="622"/>
      <c r="BD17" s="622"/>
      <c r="BE17" s="622"/>
      <c r="BF17" s="623"/>
      <c r="BG17" s="624" t="s">
        <v>237</v>
      </c>
      <c r="BH17" s="625"/>
      <c r="BI17" s="625"/>
      <c r="BJ17" s="625"/>
      <c r="BK17" s="625"/>
      <c r="BL17" s="625"/>
      <c r="BM17" s="625"/>
      <c r="BN17" s="626"/>
      <c r="BO17" s="627" t="s">
        <v>132</v>
      </c>
      <c r="BP17" s="627"/>
      <c r="BQ17" s="627"/>
      <c r="BR17" s="627"/>
      <c r="BS17" s="628" t="s">
        <v>237</v>
      </c>
      <c r="BT17" s="628"/>
      <c r="BU17" s="628"/>
      <c r="BV17" s="628"/>
      <c r="BW17" s="628"/>
      <c r="BX17" s="628"/>
      <c r="BY17" s="628"/>
      <c r="BZ17" s="628"/>
      <c r="CA17" s="628"/>
      <c r="CB17" s="632"/>
      <c r="CD17" s="621" t="s">
        <v>270</v>
      </c>
      <c r="CE17" s="622"/>
      <c r="CF17" s="622"/>
      <c r="CG17" s="622"/>
      <c r="CH17" s="622"/>
      <c r="CI17" s="622"/>
      <c r="CJ17" s="622"/>
      <c r="CK17" s="622"/>
      <c r="CL17" s="622"/>
      <c r="CM17" s="622"/>
      <c r="CN17" s="622"/>
      <c r="CO17" s="622"/>
      <c r="CP17" s="622"/>
      <c r="CQ17" s="623"/>
      <c r="CR17" s="624">
        <v>10661360</v>
      </c>
      <c r="CS17" s="625"/>
      <c r="CT17" s="625"/>
      <c r="CU17" s="625"/>
      <c r="CV17" s="625"/>
      <c r="CW17" s="625"/>
      <c r="CX17" s="625"/>
      <c r="CY17" s="626"/>
      <c r="CZ17" s="627">
        <v>13.7</v>
      </c>
      <c r="DA17" s="627"/>
      <c r="DB17" s="627"/>
      <c r="DC17" s="627"/>
      <c r="DD17" s="633" t="s">
        <v>132</v>
      </c>
      <c r="DE17" s="625"/>
      <c r="DF17" s="625"/>
      <c r="DG17" s="625"/>
      <c r="DH17" s="625"/>
      <c r="DI17" s="625"/>
      <c r="DJ17" s="625"/>
      <c r="DK17" s="625"/>
      <c r="DL17" s="625"/>
      <c r="DM17" s="625"/>
      <c r="DN17" s="625"/>
      <c r="DO17" s="625"/>
      <c r="DP17" s="626"/>
      <c r="DQ17" s="633">
        <v>10485464</v>
      </c>
      <c r="DR17" s="625"/>
      <c r="DS17" s="625"/>
      <c r="DT17" s="625"/>
      <c r="DU17" s="625"/>
      <c r="DV17" s="625"/>
      <c r="DW17" s="625"/>
      <c r="DX17" s="625"/>
      <c r="DY17" s="625"/>
      <c r="DZ17" s="625"/>
      <c r="EA17" s="625"/>
      <c r="EB17" s="625"/>
      <c r="EC17" s="634"/>
    </row>
    <row r="18" spans="2:133" ht="11.25" customHeight="1" x14ac:dyDescent="0.15">
      <c r="B18" s="621" t="s">
        <v>271</v>
      </c>
      <c r="C18" s="622"/>
      <c r="D18" s="622"/>
      <c r="E18" s="622"/>
      <c r="F18" s="622"/>
      <c r="G18" s="622"/>
      <c r="H18" s="622"/>
      <c r="I18" s="622"/>
      <c r="J18" s="622"/>
      <c r="K18" s="622"/>
      <c r="L18" s="622"/>
      <c r="M18" s="622"/>
      <c r="N18" s="622"/>
      <c r="O18" s="622"/>
      <c r="P18" s="622"/>
      <c r="Q18" s="623"/>
      <c r="R18" s="624">
        <v>143468</v>
      </c>
      <c r="S18" s="625"/>
      <c r="T18" s="625"/>
      <c r="U18" s="625"/>
      <c r="V18" s="625"/>
      <c r="W18" s="625"/>
      <c r="X18" s="625"/>
      <c r="Y18" s="626"/>
      <c r="Z18" s="627">
        <v>0.2</v>
      </c>
      <c r="AA18" s="627"/>
      <c r="AB18" s="627"/>
      <c r="AC18" s="627"/>
      <c r="AD18" s="628">
        <v>143468</v>
      </c>
      <c r="AE18" s="628"/>
      <c r="AF18" s="628"/>
      <c r="AG18" s="628"/>
      <c r="AH18" s="628"/>
      <c r="AI18" s="628"/>
      <c r="AJ18" s="628"/>
      <c r="AK18" s="628"/>
      <c r="AL18" s="629">
        <v>0.3</v>
      </c>
      <c r="AM18" s="630"/>
      <c r="AN18" s="630"/>
      <c r="AO18" s="631"/>
      <c r="AP18" s="621" t="s">
        <v>272</v>
      </c>
      <c r="AQ18" s="622"/>
      <c r="AR18" s="622"/>
      <c r="AS18" s="622"/>
      <c r="AT18" s="622"/>
      <c r="AU18" s="622"/>
      <c r="AV18" s="622"/>
      <c r="AW18" s="622"/>
      <c r="AX18" s="622"/>
      <c r="AY18" s="622"/>
      <c r="AZ18" s="622"/>
      <c r="BA18" s="622"/>
      <c r="BB18" s="622"/>
      <c r="BC18" s="622"/>
      <c r="BD18" s="622"/>
      <c r="BE18" s="622"/>
      <c r="BF18" s="623"/>
      <c r="BG18" s="624" t="s">
        <v>132</v>
      </c>
      <c r="BH18" s="625"/>
      <c r="BI18" s="625"/>
      <c r="BJ18" s="625"/>
      <c r="BK18" s="625"/>
      <c r="BL18" s="625"/>
      <c r="BM18" s="625"/>
      <c r="BN18" s="626"/>
      <c r="BO18" s="627" t="s">
        <v>132</v>
      </c>
      <c r="BP18" s="627"/>
      <c r="BQ18" s="627"/>
      <c r="BR18" s="627"/>
      <c r="BS18" s="628" t="s">
        <v>132</v>
      </c>
      <c r="BT18" s="628"/>
      <c r="BU18" s="628"/>
      <c r="BV18" s="628"/>
      <c r="BW18" s="628"/>
      <c r="BX18" s="628"/>
      <c r="BY18" s="628"/>
      <c r="BZ18" s="628"/>
      <c r="CA18" s="628"/>
      <c r="CB18" s="632"/>
      <c r="CD18" s="621" t="s">
        <v>273</v>
      </c>
      <c r="CE18" s="622"/>
      <c r="CF18" s="622"/>
      <c r="CG18" s="622"/>
      <c r="CH18" s="622"/>
      <c r="CI18" s="622"/>
      <c r="CJ18" s="622"/>
      <c r="CK18" s="622"/>
      <c r="CL18" s="622"/>
      <c r="CM18" s="622"/>
      <c r="CN18" s="622"/>
      <c r="CO18" s="622"/>
      <c r="CP18" s="622"/>
      <c r="CQ18" s="623"/>
      <c r="CR18" s="624">
        <v>42722</v>
      </c>
      <c r="CS18" s="625"/>
      <c r="CT18" s="625"/>
      <c r="CU18" s="625"/>
      <c r="CV18" s="625"/>
      <c r="CW18" s="625"/>
      <c r="CX18" s="625"/>
      <c r="CY18" s="626"/>
      <c r="CZ18" s="627">
        <v>0.1</v>
      </c>
      <c r="DA18" s="627"/>
      <c r="DB18" s="627"/>
      <c r="DC18" s="627"/>
      <c r="DD18" s="633" t="s">
        <v>132</v>
      </c>
      <c r="DE18" s="625"/>
      <c r="DF18" s="625"/>
      <c r="DG18" s="625"/>
      <c r="DH18" s="625"/>
      <c r="DI18" s="625"/>
      <c r="DJ18" s="625"/>
      <c r="DK18" s="625"/>
      <c r="DL18" s="625"/>
      <c r="DM18" s="625"/>
      <c r="DN18" s="625"/>
      <c r="DO18" s="625"/>
      <c r="DP18" s="626"/>
      <c r="DQ18" s="633">
        <v>42722</v>
      </c>
      <c r="DR18" s="625"/>
      <c r="DS18" s="625"/>
      <c r="DT18" s="625"/>
      <c r="DU18" s="625"/>
      <c r="DV18" s="625"/>
      <c r="DW18" s="625"/>
      <c r="DX18" s="625"/>
      <c r="DY18" s="625"/>
      <c r="DZ18" s="625"/>
      <c r="EA18" s="625"/>
      <c r="EB18" s="625"/>
      <c r="EC18" s="634"/>
    </row>
    <row r="19" spans="2:133" ht="11.25" customHeight="1" x14ac:dyDescent="0.15">
      <c r="B19" s="621" t="s">
        <v>274</v>
      </c>
      <c r="C19" s="622"/>
      <c r="D19" s="622"/>
      <c r="E19" s="622"/>
      <c r="F19" s="622"/>
      <c r="G19" s="622"/>
      <c r="H19" s="622"/>
      <c r="I19" s="622"/>
      <c r="J19" s="622"/>
      <c r="K19" s="622"/>
      <c r="L19" s="622"/>
      <c r="M19" s="622"/>
      <c r="N19" s="622"/>
      <c r="O19" s="622"/>
      <c r="P19" s="622"/>
      <c r="Q19" s="623"/>
      <c r="R19" s="624">
        <v>137803</v>
      </c>
      <c r="S19" s="625"/>
      <c r="T19" s="625"/>
      <c r="U19" s="625"/>
      <c r="V19" s="625"/>
      <c r="W19" s="625"/>
      <c r="X19" s="625"/>
      <c r="Y19" s="626"/>
      <c r="Z19" s="627">
        <v>0.2</v>
      </c>
      <c r="AA19" s="627"/>
      <c r="AB19" s="627"/>
      <c r="AC19" s="627"/>
      <c r="AD19" s="628">
        <v>137803</v>
      </c>
      <c r="AE19" s="628"/>
      <c r="AF19" s="628"/>
      <c r="AG19" s="628"/>
      <c r="AH19" s="628"/>
      <c r="AI19" s="628"/>
      <c r="AJ19" s="628"/>
      <c r="AK19" s="628"/>
      <c r="AL19" s="629">
        <v>0.3</v>
      </c>
      <c r="AM19" s="630"/>
      <c r="AN19" s="630"/>
      <c r="AO19" s="631"/>
      <c r="AP19" s="621" t="s">
        <v>275</v>
      </c>
      <c r="AQ19" s="622"/>
      <c r="AR19" s="622"/>
      <c r="AS19" s="622"/>
      <c r="AT19" s="622"/>
      <c r="AU19" s="622"/>
      <c r="AV19" s="622"/>
      <c r="AW19" s="622"/>
      <c r="AX19" s="622"/>
      <c r="AY19" s="622"/>
      <c r="AZ19" s="622"/>
      <c r="BA19" s="622"/>
      <c r="BB19" s="622"/>
      <c r="BC19" s="622"/>
      <c r="BD19" s="622"/>
      <c r="BE19" s="622"/>
      <c r="BF19" s="623"/>
      <c r="BG19" s="624">
        <v>7182</v>
      </c>
      <c r="BH19" s="625"/>
      <c r="BI19" s="625"/>
      <c r="BJ19" s="625"/>
      <c r="BK19" s="625"/>
      <c r="BL19" s="625"/>
      <c r="BM19" s="625"/>
      <c r="BN19" s="626"/>
      <c r="BO19" s="627">
        <v>0</v>
      </c>
      <c r="BP19" s="627"/>
      <c r="BQ19" s="627"/>
      <c r="BR19" s="627"/>
      <c r="BS19" s="628" t="s">
        <v>132</v>
      </c>
      <c r="BT19" s="628"/>
      <c r="BU19" s="628"/>
      <c r="BV19" s="628"/>
      <c r="BW19" s="628"/>
      <c r="BX19" s="628"/>
      <c r="BY19" s="628"/>
      <c r="BZ19" s="628"/>
      <c r="CA19" s="628"/>
      <c r="CB19" s="632"/>
      <c r="CD19" s="621" t="s">
        <v>276</v>
      </c>
      <c r="CE19" s="622"/>
      <c r="CF19" s="622"/>
      <c r="CG19" s="622"/>
      <c r="CH19" s="622"/>
      <c r="CI19" s="622"/>
      <c r="CJ19" s="622"/>
      <c r="CK19" s="622"/>
      <c r="CL19" s="622"/>
      <c r="CM19" s="622"/>
      <c r="CN19" s="622"/>
      <c r="CO19" s="622"/>
      <c r="CP19" s="622"/>
      <c r="CQ19" s="623"/>
      <c r="CR19" s="624" t="s">
        <v>237</v>
      </c>
      <c r="CS19" s="625"/>
      <c r="CT19" s="625"/>
      <c r="CU19" s="625"/>
      <c r="CV19" s="625"/>
      <c r="CW19" s="625"/>
      <c r="CX19" s="625"/>
      <c r="CY19" s="626"/>
      <c r="CZ19" s="627" t="s">
        <v>237</v>
      </c>
      <c r="DA19" s="627"/>
      <c r="DB19" s="627"/>
      <c r="DC19" s="627"/>
      <c r="DD19" s="633" t="s">
        <v>132</v>
      </c>
      <c r="DE19" s="625"/>
      <c r="DF19" s="625"/>
      <c r="DG19" s="625"/>
      <c r="DH19" s="625"/>
      <c r="DI19" s="625"/>
      <c r="DJ19" s="625"/>
      <c r="DK19" s="625"/>
      <c r="DL19" s="625"/>
      <c r="DM19" s="625"/>
      <c r="DN19" s="625"/>
      <c r="DO19" s="625"/>
      <c r="DP19" s="626"/>
      <c r="DQ19" s="633" t="s">
        <v>132</v>
      </c>
      <c r="DR19" s="625"/>
      <c r="DS19" s="625"/>
      <c r="DT19" s="625"/>
      <c r="DU19" s="625"/>
      <c r="DV19" s="625"/>
      <c r="DW19" s="625"/>
      <c r="DX19" s="625"/>
      <c r="DY19" s="625"/>
      <c r="DZ19" s="625"/>
      <c r="EA19" s="625"/>
      <c r="EB19" s="625"/>
      <c r="EC19" s="634"/>
    </row>
    <row r="20" spans="2:133" ht="11.25" customHeight="1" x14ac:dyDescent="0.15">
      <c r="B20" s="637" t="s">
        <v>277</v>
      </c>
      <c r="C20" s="638"/>
      <c r="D20" s="638"/>
      <c r="E20" s="638"/>
      <c r="F20" s="638"/>
      <c r="G20" s="638"/>
      <c r="H20" s="638"/>
      <c r="I20" s="638"/>
      <c r="J20" s="638"/>
      <c r="K20" s="638"/>
      <c r="L20" s="638"/>
      <c r="M20" s="638"/>
      <c r="N20" s="638"/>
      <c r="O20" s="638"/>
      <c r="P20" s="638"/>
      <c r="Q20" s="639"/>
      <c r="R20" s="624">
        <v>5665</v>
      </c>
      <c r="S20" s="625"/>
      <c r="T20" s="625"/>
      <c r="U20" s="625"/>
      <c r="V20" s="625"/>
      <c r="W20" s="625"/>
      <c r="X20" s="625"/>
      <c r="Y20" s="626"/>
      <c r="Z20" s="627">
        <v>0</v>
      </c>
      <c r="AA20" s="627"/>
      <c r="AB20" s="627"/>
      <c r="AC20" s="627"/>
      <c r="AD20" s="628">
        <v>5665</v>
      </c>
      <c r="AE20" s="628"/>
      <c r="AF20" s="628"/>
      <c r="AG20" s="628"/>
      <c r="AH20" s="628"/>
      <c r="AI20" s="628"/>
      <c r="AJ20" s="628"/>
      <c r="AK20" s="628"/>
      <c r="AL20" s="629">
        <v>0</v>
      </c>
      <c r="AM20" s="630"/>
      <c r="AN20" s="630"/>
      <c r="AO20" s="631"/>
      <c r="AP20" s="621" t="s">
        <v>278</v>
      </c>
      <c r="AQ20" s="622"/>
      <c r="AR20" s="622"/>
      <c r="AS20" s="622"/>
      <c r="AT20" s="622"/>
      <c r="AU20" s="622"/>
      <c r="AV20" s="622"/>
      <c r="AW20" s="622"/>
      <c r="AX20" s="622"/>
      <c r="AY20" s="622"/>
      <c r="AZ20" s="622"/>
      <c r="BA20" s="622"/>
      <c r="BB20" s="622"/>
      <c r="BC20" s="622"/>
      <c r="BD20" s="622"/>
      <c r="BE20" s="622"/>
      <c r="BF20" s="623"/>
      <c r="BG20" s="624">
        <v>7182</v>
      </c>
      <c r="BH20" s="625"/>
      <c r="BI20" s="625"/>
      <c r="BJ20" s="625"/>
      <c r="BK20" s="625"/>
      <c r="BL20" s="625"/>
      <c r="BM20" s="625"/>
      <c r="BN20" s="626"/>
      <c r="BO20" s="627">
        <v>0</v>
      </c>
      <c r="BP20" s="627"/>
      <c r="BQ20" s="627"/>
      <c r="BR20" s="627"/>
      <c r="BS20" s="628" t="s">
        <v>132</v>
      </c>
      <c r="BT20" s="628"/>
      <c r="BU20" s="628"/>
      <c r="BV20" s="628"/>
      <c r="BW20" s="628"/>
      <c r="BX20" s="628"/>
      <c r="BY20" s="628"/>
      <c r="BZ20" s="628"/>
      <c r="CA20" s="628"/>
      <c r="CB20" s="632"/>
      <c r="CD20" s="621" t="s">
        <v>279</v>
      </c>
      <c r="CE20" s="622"/>
      <c r="CF20" s="622"/>
      <c r="CG20" s="622"/>
      <c r="CH20" s="622"/>
      <c r="CI20" s="622"/>
      <c r="CJ20" s="622"/>
      <c r="CK20" s="622"/>
      <c r="CL20" s="622"/>
      <c r="CM20" s="622"/>
      <c r="CN20" s="622"/>
      <c r="CO20" s="622"/>
      <c r="CP20" s="622"/>
      <c r="CQ20" s="623"/>
      <c r="CR20" s="624">
        <v>77619506</v>
      </c>
      <c r="CS20" s="625"/>
      <c r="CT20" s="625"/>
      <c r="CU20" s="625"/>
      <c r="CV20" s="625"/>
      <c r="CW20" s="625"/>
      <c r="CX20" s="625"/>
      <c r="CY20" s="626"/>
      <c r="CZ20" s="627">
        <v>100</v>
      </c>
      <c r="DA20" s="627"/>
      <c r="DB20" s="627"/>
      <c r="DC20" s="627"/>
      <c r="DD20" s="633">
        <v>5376671</v>
      </c>
      <c r="DE20" s="625"/>
      <c r="DF20" s="625"/>
      <c r="DG20" s="625"/>
      <c r="DH20" s="625"/>
      <c r="DI20" s="625"/>
      <c r="DJ20" s="625"/>
      <c r="DK20" s="625"/>
      <c r="DL20" s="625"/>
      <c r="DM20" s="625"/>
      <c r="DN20" s="625"/>
      <c r="DO20" s="625"/>
      <c r="DP20" s="626"/>
      <c r="DQ20" s="633">
        <v>53033260</v>
      </c>
      <c r="DR20" s="625"/>
      <c r="DS20" s="625"/>
      <c r="DT20" s="625"/>
      <c r="DU20" s="625"/>
      <c r="DV20" s="625"/>
      <c r="DW20" s="625"/>
      <c r="DX20" s="625"/>
      <c r="DY20" s="625"/>
      <c r="DZ20" s="625"/>
      <c r="EA20" s="625"/>
      <c r="EB20" s="625"/>
      <c r="EC20" s="634"/>
    </row>
    <row r="21" spans="2:133" ht="11.25" customHeight="1" x14ac:dyDescent="0.15">
      <c r="B21" s="621" t="s">
        <v>280</v>
      </c>
      <c r="C21" s="622"/>
      <c r="D21" s="622"/>
      <c r="E21" s="622"/>
      <c r="F21" s="622"/>
      <c r="G21" s="622"/>
      <c r="H21" s="622"/>
      <c r="I21" s="622"/>
      <c r="J21" s="622"/>
      <c r="K21" s="622"/>
      <c r="L21" s="622"/>
      <c r="M21" s="622"/>
      <c r="N21" s="622"/>
      <c r="O21" s="622"/>
      <c r="P21" s="622"/>
      <c r="Q21" s="623"/>
      <c r="R21" s="624">
        <v>21298835</v>
      </c>
      <c r="S21" s="625"/>
      <c r="T21" s="625"/>
      <c r="U21" s="625"/>
      <c r="V21" s="625"/>
      <c r="W21" s="625"/>
      <c r="X21" s="625"/>
      <c r="Y21" s="626"/>
      <c r="Z21" s="627">
        <v>25.8</v>
      </c>
      <c r="AA21" s="627"/>
      <c r="AB21" s="627"/>
      <c r="AC21" s="627"/>
      <c r="AD21" s="628">
        <v>19368027</v>
      </c>
      <c r="AE21" s="628"/>
      <c r="AF21" s="628"/>
      <c r="AG21" s="628"/>
      <c r="AH21" s="628"/>
      <c r="AI21" s="628"/>
      <c r="AJ21" s="628"/>
      <c r="AK21" s="628"/>
      <c r="AL21" s="629">
        <v>41.7</v>
      </c>
      <c r="AM21" s="630"/>
      <c r="AN21" s="630"/>
      <c r="AO21" s="631"/>
      <c r="AP21" s="621" t="s">
        <v>281</v>
      </c>
      <c r="AQ21" s="640"/>
      <c r="AR21" s="640"/>
      <c r="AS21" s="640"/>
      <c r="AT21" s="640"/>
      <c r="AU21" s="640"/>
      <c r="AV21" s="640"/>
      <c r="AW21" s="640"/>
      <c r="AX21" s="640"/>
      <c r="AY21" s="640"/>
      <c r="AZ21" s="640"/>
      <c r="BA21" s="640"/>
      <c r="BB21" s="640"/>
      <c r="BC21" s="640"/>
      <c r="BD21" s="640"/>
      <c r="BE21" s="640"/>
      <c r="BF21" s="641"/>
      <c r="BG21" s="624">
        <v>7182</v>
      </c>
      <c r="BH21" s="625"/>
      <c r="BI21" s="625"/>
      <c r="BJ21" s="625"/>
      <c r="BK21" s="625"/>
      <c r="BL21" s="625"/>
      <c r="BM21" s="625"/>
      <c r="BN21" s="626"/>
      <c r="BO21" s="627">
        <v>0</v>
      </c>
      <c r="BP21" s="627"/>
      <c r="BQ21" s="627"/>
      <c r="BR21" s="627"/>
      <c r="BS21" s="628" t="s">
        <v>132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21" t="s">
        <v>282</v>
      </c>
      <c r="C22" s="622"/>
      <c r="D22" s="622"/>
      <c r="E22" s="622"/>
      <c r="F22" s="622"/>
      <c r="G22" s="622"/>
      <c r="H22" s="622"/>
      <c r="I22" s="622"/>
      <c r="J22" s="622"/>
      <c r="K22" s="622"/>
      <c r="L22" s="622"/>
      <c r="M22" s="622"/>
      <c r="N22" s="622"/>
      <c r="O22" s="622"/>
      <c r="P22" s="622"/>
      <c r="Q22" s="623"/>
      <c r="R22" s="624">
        <v>19368027</v>
      </c>
      <c r="S22" s="625"/>
      <c r="T22" s="625"/>
      <c r="U22" s="625"/>
      <c r="V22" s="625"/>
      <c r="W22" s="625"/>
      <c r="X22" s="625"/>
      <c r="Y22" s="626"/>
      <c r="Z22" s="627">
        <v>23.4</v>
      </c>
      <c r="AA22" s="627"/>
      <c r="AB22" s="627"/>
      <c r="AC22" s="627"/>
      <c r="AD22" s="628">
        <v>19368027</v>
      </c>
      <c r="AE22" s="628"/>
      <c r="AF22" s="628"/>
      <c r="AG22" s="628"/>
      <c r="AH22" s="628"/>
      <c r="AI22" s="628"/>
      <c r="AJ22" s="628"/>
      <c r="AK22" s="628"/>
      <c r="AL22" s="629">
        <v>41.7</v>
      </c>
      <c r="AM22" s="630"/>
      <c r="AN22" s="630"/>
      <c r="AO22" s="631"/>
      <c r="AP22" s="621" t="s">
        <v>283</v>
      </c>
      <c r="AQ22" s="640"/>
      <c r="AR22" s="640"/>
      <c r="AS22" s="640"/>
      <c r="AT22" s="640"/>
      <c r="AU22" s="640"/>
      <c r="AV22" s="640"/>
      <c r="AW22" s="640"/>
      <c r="AX22" s="640"/>
      <c r="AY22" s="640"/>
      <c r="AZ22" s="640"/>
      <c r="BA22" s="640"/>
      <c r="BB22" s="640"/>
      <c r="BC22" s="640"/>
      <c r="BD22" s="640"/>
      <c r="BE22" s="640"/>
      <c r="BF22" s="641"/>
      <c r="BG22" s="624" t="s">
        <v>132</v>
      </c>
      <c r="BH22" s="625"/>
      <c r="BI22" s="625"/>
      <c r="BJ22" s="625"/>
      <c r="BK22" s="625"/>
      <c r="BL22" s="625"/>
      <c r="BM22" s="625"/>
      <c r="BN22" s="626"/>
      <c r="BO22" s="627" t="s">
        <v>237</v>
      </c>
      <c r="BP22" s="627"/>
      <c r="BQ22" s="627"/>
      <c r="BR22" s="627"/>
      <c r="BS22" s="628" t="s">
        <v>183</v>
      </c>
      <c r="BT22" s="628"/>
      <c r="BU22" s="628"/>
      <c r="BV22" s="628"/>
      <c r="BW22" s="628"/>
      <c r="BX22" s="628"/>
      <c r="BY22" s="628"/>
      <c r="BZ22" s="628"/>
      <c r="CA22" s="628"/>
      <c r="CB22" s="632"/>
      <c r="CD22" s="606" t="s">
        <v>284</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285</v>
      </c>
      <c r="C23" s="622"/>
      <c r="D23" s="622"/>
      <c r="E23" s="622"/>
      <c r="F23" s="622"/>
      <c r="G23" s="622"/>
      <c r="H23" s="622"/>
      <c r="I23" s="622"/>
      <c r="J23" s="622"/>
      <c r="K23" s="622"/>
      <c r="L23" s="622"/>
      <c r="M23" s="622"/>
      <c r="N23" s="622"/>
      <c r="O23" s="622"/>
      <c r="P23" s="622"/>
      <c r="Q23" s="623"/>
      <c r="R23" s="624">
        <v>1930808</v>
      </c>
      <c r="S23" s="625"/>
      <c r="T23" s="625"/>
      <c r="U23" s="625"/>
      <c r="V23" s="625"/>
      <c r="W23" s="625"/>
      <c r="X23" s="625"/>
      <c r="Y23" s="626"/>
      <c r="Z23" s="627">
        <v>2.2999999999999998</v>
      </c>
      <c r="AA23" s="627"/>
      <c r="AB23" s="627"/>
      <c r="AC23" s="627"/>
      <c r="AD23" s="628" t="s">
        <v>132</v>
      </c>
      <c r="AE23" s="628"/>
      <c r="AF23" s="628"/>
      <c r="AG23" s="628"/>
      <c r="AH23" s="628"/>
      <c r="AI23" s="628"/>
      <c r="AJ23" s="628"/>
      <c r="AK23" s="628"/>
      <c r="AL23" s="629" t="s">
        <v>132</v>
      </c>
      <c r="AM23" s="630"/>
      <c r="AN23" s="630"/>
      <c r="AO23" s="631"/>
      <c r="AP23" s="621" t="s">
        <v>286</v>
      </c>
      <c r="AQ23" s="640"/>
      <c r="AR23" s="640"/>
      <c r="AS23" s="640"/>
      <c r="AT23" s="640"/>
      <c r="AU23" s="640"/>
      <c r="AV23" s="640"/>
      <c r="AW23" s="640"/>
      <c r="AX23" s="640"/>
      <c r="AY23" s="640"/>
      <c r="AZ23" s="640"/>
      <c r="BA23" s="640"/>
      <c r="BB23" s="640"/>
      <c r="BC23" s="640"/>
      <c r="BD23" s="640"/>
      <c r="BE23" s="640"/>
      <c r="BF23" s="641"/>
      <c r="BG23" s="624" t="s">
        <v>132</v>
      </c>
      <c r="BH23" s="625"/>
      <c r="BI23" s="625"/>
      <c r="BJ23" s="625"/>
      <c r="BK23" s="625"/>
      <c r="BL23" s="625"/>
      <c r="BM23" s="625"/>
      <c r="BN23" s="626"/>
      <c r="BO23" s="627" t="s">
        <v>132</v>
      </c>
      <c r="BP23" s="627"/>
      <c r="BQ23" s="627"/>
      <c r="BR23" s="627"/>
      <c r="BS23" s="628" t="s">
        <v>183</v>
      </c>
      <c r="BT23" s="628"/>
      <c r="BU23" s="628"/>
      <c r="BV23" s="628"/>
      <c r="BW23" s="628"/>
      <c r="BX23" s="628"/>
      <c r="BY23" s="628"/>
      <c r="BZ23" s="628"/>
      <c r="CA23" s="628"/>
      <c r="CB23" s="632"/>
      <c r="CD23" s="606" t="s">
        <v>225</v>
      </c>
      <c r="CE23" s="607"/>
      <c r="CF23" s="607"/>
      <c r="CG23" s="607"/>
      <c r="CH23" s="607"/>
      <c r="CI23" s="607"/>
      <c r="CJ23" s="607"/>
      <c r="CK23" s="607"/>
      <c r="CL23" s="607"/>
      <c r="CM23" s="607"/>
      <c r="CN23" s="607"/>
      <c r="CO23" s="607"/>
      <c r="CP23" s="607"/>
      <c r="CQ23" s="608"/>
      <c r="CR23" s="606" t="s">
        <v>287</v>
      </c>
      <c r="CS23" s="607"/>
      <c r="CT23" s="607"/>
      <c r="CU23" s="607"/>
      <c r="CV23" s="607"/>
      <c r="CW23" s="607"/>
      <c r="CX23" s="607"/>
      <c r="CY23" s="608"/>
      <c r="CZ23" s="606" t="s">
        <v>288</v>
      </c>
      <c r="DA23" s="607"/>
      <c r="DB23" s="607"/>
      <c r="DC23" s="608"/>
      <c r="DD23" s="606" t="s">
        <v>289</v>
      </c>
      <c r="DE23" s="607"/>
      <c r="DF23" s="607"/>
      <c r="DG23" s="607"/>
      <c r="DH23" s="607"/>
      <c r="DI23" s="607"/>
      <c r="DJ23" s="607"/>
      <c r="DK23" s="608"/>
      <c r="DL23" s="651" t="s">
        <v>290</v>
      </c>
      <c r="DM23" s="652"/>
      <c r="DN23" s="652"/>
      <c r="DO23" s="652"/>
      <c r="DP23" s="652"/>
      <c r="DQ23" s="652"/>
      <c r="DR23" s="652"/>
      <c r="DS23" s="652"/>
      <c r="DT23" s="652"/>
      <c r="DU23" s="652"/>
      <c r="DV23" s="653"/>
      <c r="DW23" s="606" t="s">
        <v>291</v>
      </c>
      <c r="DX23" s="607"/>
      <c r="DY23" s="607"/>
      <c r="DZ23" s="607"/>
      <c r="EA23" s="607"/>
      <c r="EB23" s="607"/>
      <c r="EC23" s="608"/>
    </row>
    <row r="24" spans="2:133" ht="11.25" customHeight="1" x14ac:dyDescent="0.15">
      <c r="B24" s="621" t="s">
        <v>292</v>
      </c>
      <c r="C24" s="622"/>
      <c r="D24" s="622"/>
      <c r="E24" s="622"/>
      <c r="F24" s="622"/>
      <c r="G24" s="622"/>
      <c r="H24" s="622"/>
      <c r="I24" s="622"/>
      <c r="J24" s="622"/>
      <c r="K24" s="622"/>
      <c r="L24" s="622"/>
      <c r="M24" s="622"/>
      <c r="N24" s="622"/>
      <c r="O24" s="622"/>
      <c r="P24" s="622"/>
      <c r="Q24" s="623"/>
      <c r="R24" s="624" t="s">
        <v>132</v>
      </c>
      <c r="S24" s="625"/>
      <c r="T24" s="625"/>
      <c r="U24" s="625"/>
      <c r="V24" s="625"/>
      <c r="W24" s="625"/>
      <c r="X24" s="625"/>
      <c r="Y24" s="626"/>
      <c r="Z24" s="627" t="s">
        <v>237</v>
      </c>
      <c r="AA24" s="627"/>
      <c r="AB24" s="627"/>
      <c r="AC24" s="627"/>
      <c r="AD24" s="628" t="s">
        <v>237</v>
      </c>
      <c r="AE24" s="628"/>
      <c r="AF24" s="628"/>
      <c r="AG24" s="628"/>
      <c r="AH24" s="628"/>
      <c r="AI24" s="628"/>
      <c r="AJ24" s="628"/>
      <c r="AK24" s="628"/>
      <c r="AL24" s="629" t="s">
        <v>183</v>
      </c>
      <c r="AM24" s="630"/>
      <c r="AN24" s="630"/>
      <c r="AO24" s="631"/>
      <c r="AP24" s="621" t="s">
        <v>293</v>
      </c>
      <c r="AQ24" s="640"/>
      <c r="AR24" s="640"/>
      <c r="AS24" s="640"/>
      <c r="AT24" s="640"/>
      <c r="AU24" s="640"/>
      <c r="AV24" s="640"/>
      <c r="AW24" s="640"/>
      <c r="AX24" s="640"/>
      <c r="AY24" s="640"/>
      <c r="AZ24" s="640"/>
      <c r="BA24" s="640"/>
      <c r="BB24" s="640"/>
      <c r="BC24" s="640"/>
      <c r="BD24" s="640"/>
      <c r="BE24" s="640"/>
      <c r="BF24" s="641"/>
      <c r="BG24" s="624" t="s">
        <v>132</v>
      </c>
      <c r="BH24" s="625"/>
      <c r="BI24" s="625"/>
      <c r="BJ24" s="625"/>
      <c r="BK24" s="625"/>
      <c r="BL24" s="625"/>
      <c r="BM24" s="625"/>
      <c r="BN24" s="626"/>
      <c r="BO24" s="627" t="s">
        <v>237</v>
      </c>
      <c r="BP24" s="627"/>
      <c r="BQ24" s="627"/>
      <c r="BR24" s="627"/>
      <c r="BS24" s="628" t="s">
        <v>132</v>
      </c>
      <c r="BT24" s="628"/>
      <c r="BU24" s="628"/>
      <c r="BV24" s="628"/>
      <c r="BW24" s="628"/>
      <c r="BX24" s="628"/>
      <c r="BY24" s="628"/>
      <c r="BZ24" s="628"/>
      <c r="CA24" s="628"/>
      <c r="CB24" s="632"/>
      <c r="CD24" s="610" t="s">
        <v>294</v>
      </c>
      <c r="CE24" s="611"/>
      <c r="CF24" s="611"/>
      <c r="CG24" s="611"/>
      <c r="CH24" s="611"/>
      <c r="CI24" s="611"/>
      <c r="CJ24" s="611"/>
      <c r="CK24" s="611"/>
      <c r="CL24" s="611"/>
      <c r="CM24" s="611"/>
      <c r="CN24" s="611"/>
      <c r="CO24" s="611"/>
      <c r="CP24" s="611"/>
      <c r="CQ24" s="612"/>
      <c r="CR24" s="613">
        <v>41339627</v>
      </c>
      <c r="CS24" s="614"/>
      <c r="CT24" s="614"/>
      <c r="CU24" s="614"/>
      <c r="CV24" s="614"/>
      <c r="CW24" s="614"/>
      <c r="CX24" s="614"/>
      <c r="CY24" s="615"/>
      <c r="CZ24" s="618">
        <v>53.3</v>
      </c>
      <c r="DA24" s="619"/>
      <c r="DB24" s="619"/>
      <c r="DC24" s="635"/>
      <c r="DD24" s="659">
        <v>27780896</v>
      </c>
      <c r="DE24" s="614"/>
      <c r="DF24" s="614"/>
      <c r="DG24" s="614"/>
      <c r="DH24" s="614"/>
      <c r="DI24" s="614"/>
      <c r="DJ24" s="614"/>
      <c r="DK24" s="615"/>
      <c r="DL24" s="659">
        <v>27231469</v>
      </c>
      <c r="DM24" s="614"/>
      <c r="DN24" s="614"/>
      <c r="DO24" s="614"/>
      <c r="DP24" s="614"/>
      <c r="DQ24" s="614"/>
      <c r="DR24" s="614"/>
      <c r="DS24" s="614"/>
      <c r="DT24" s="614"/>
      <c r="DU24" s="614"/>
      <c r="DV24" s="615"/>
      <c r="DW24" s="618">
        <v>57.6</v>
      </c>
      <c r="DX24" s="619"/>
      <c r="DY24" s="619"/>
      <c r="DZ24" s="619"/>
      <c r="EA24" s="619"/>
      <c r="EB24" s="619"/>
      <c r="EC24" s="620"/>
    </row>
    <row r="25" spans="2:133" ht="11.25" customHeight="1" x14ac:dyDescent="0.15">
      <c r="B25" s="621" t="s">
        <v>295</v>
      </c>
      <c r="C25" s="622"/>
      <c r="D25" s="622"/>
      <c r="E25" s="622"/>
      <c r="F25" s="622"/>
      <c r="G25" s="622"/>
      <c r="H25" s="622"/>
      <c r="I25" s="622"/>
      <c r="J25" s="622"/>
      <c r="K25" s="622"/>
      <c r="L25" s="622"/>
      <c r="M25" s="622"/>
      <c r="N25" s="622"/>
      <c r="O25" s="622"/>
      <c r="P25" s="622"/>
      <c r="Q25" s="623"/>
      <c r="R25" s="624">
        <v>48073129</v>
      </c>
      <c r="S25" s="625"/>
      <c r="T25" s="625"/>
      <c r="U25" s="625"/>
      <c r="V25" s="625"/>
      <c r="W25" s="625"/>
      <c r="X25" s="625"/>
      <c r="Y25" s="626"/>
      <c r="Z25" s="627">
        <v>58.1</v>
      </c>
      <c r="AA25" s="627"/>
      <c r="AB25" s="627"/>
      <c r="AC25" s="627"/>
      <c r="AD25" s="628">
        <v>46142321</v>
      </c>
      <c r="AE25" s="628"/>
      <c r="AF25" s="628"/>
      <c r="AG25" s="628"/>
      <c r="AH25" s="628"/>
      <c r="AI25" s="628"/>
      <c r="AJ25" s="628"/>
      <c r="AK25" s="628"/>
      <c r="AL25" s="629">
        <v>99.3</v>
      </c>
      <c r="AM25" s="630"/>
      <c r="AN25" s="630"/>
      <c r="AO25" s="631"/>
      <c r="AP25" s="621" t="s">
        <v>296</v>
      </c>
      <c r="AQ25" s="640"/>
      <c r="AR25" s="640"/>
      <c r="AS25" s="640"/>
      <c r="AT25" s="640"/>
      <c r="AU25" s="640"/>
      <c r="AV25" s="640"/>
      <c r="AW25" s="640"/>
      <c r="AX25" s="640"/>
      <c r="AY25" s="640"/>
      <c r="AZ25" s="640"/>
      <c r="BA25" s="640"/>
      <c r="BB25" s="640"/>
      <c r="BC25" s="640"/>
      <c r="BD25" s="640"/>
      <c r="BE25" s="640"/>
      <c r="BF25" s="641"/>
      <c r="BG25" s="624" t="s">
        <v>237</v>
      </c>
      <c r="BH25" s="625"/>
      <c r="BI25" s="625"/>
      <c r="BJ25" s="625"/>
      <c r="BK25" s="625"/>
      <c r="BL25" s="625"/>
      <c r="BM25" s="625"/>
      <c r="BN25" s="626"/>
      <c r="BO25" s="627" t="s">
        <v>237</v>
      </c>
      <c r="BP25" s="627"/>
      <c r="BQ25" s="627"/>
      <c r="BR25" s="627"/>
      <c r="BS25" s="628" t="s">
        <v>237</v>
      </c>
      <c r="BT25" s="628"/>
      <c r="BU25" s="628"/>
      <c r="BV25" s="628"/>
      <c r="BW25" s="628"/>
      <c r="BX25" s="628"/>
      <c r="BY25" s="628"/>
      <c r="BZ25" s="628"/>
      <c r="CA25" s="628"/>
      <c r="CB25" s="632"/>
      <c r="CD25" s="621" t="s">
        <v>297</v>
      </c>
      <c r="CE25" s="622"/>
      <c r="CF25" s="622"/>
      <c r="CG25" s="622"/>
      <c r="CH25" s="622"/>
      <c r="CI25" s="622"/>
      <c r="CJ25" s="622"/>
      <c r="CK25" s="622"/>
      <c r="CL25" s="622"/>
      <c r="CM25" s="622"/>
      <c r="CN25" s="622"/>
      <c r="CO25" s="622"/>
      <c r="CP25" s="622"/>
      <c r="CQ25" s="623"/>
      <c r="CR25" s="624">
        <v>12574051</v>
      </c>
      <c r="CS25" s="656"/>
      <c r="CT25" s="656"/>
      <c r="CU25" s="656"/>
      <c r="CV25" s="656"/>
      <c r="CW25" s="656"/>
      <c r="CX25" s="656"/>
      <c r="CY25" s="657"/>
      <c r="CZ25" s="629">
        <v>16.2</v>
      </c>
      <c r="DA25" s="654"/>
      <c r="DB25" s="654"/>
      <c r="DC25" s="658"/>
      <c r="DD25" s="633">
        <v>11877627</v>
      </c>
      <c r="DE25" s="656"/>
      <c r="DF25" s="656"/>
      <c r="DG25" s="656"/>
      <c r="DH25" s="656"/>
      <c r="DI25" s="656"/>
      <c r="DJ25" s="656"/>
      <c r="DK25" s="657"/>
      <c r="DL25" s="633">
        <v>11698021</v>
      </c>
      <c r="DM25" s="656"/>
      <c r="DN25" s="656"/>
      <c r="DO25" s="656"/>
      <c r="DP25" s="656"/>
      <c r="DQ25" s="656"/>
      <c r="DR25" s="656"/>
      <c r="DS25" s="656"/>
      <c r="DT25" s="656"/>
      <c r="DU25" s="656"/>
      <c r="DV25" s="657"/>
      <c r="DW25" s="629">
        <v>24.8</v>
      </c>
      <c r="DX25" s="654"/>
      <c r="DY25" s="654"/>
      <c r="DZ25" s="654"/>
      <c r="EA25" s="654"/>
      <c r="EB25" s="654"/>
      <c r="EC25" s="655"/>
    </row>
    <row r="26" spans="2:133" ht="11.25" customHeight="1" x14ac:dyDescent="0.15">
      <c r="B26" s="621" t="s">
        <v>298</v>
      </c>
      <c r="C26" s="622"/>
      <c r="D26" s="622"/>
      <c r="E26" s="622"/>
      <c r="F26" s="622"/>
      <c r="G26" s="622"/>
      <c r="H26" s="622"/>
      <c r="I26" s="622"/>
      <c r="J26" s="622"/>
      <c r="K26" s="622"/>
      <c r="L26" s="622"/>
      <c r="M26" s="622"/>
      <c r="N26" s="622"/>
      <c r="O26" s="622"/>
      <c r="P26" s="622"/>
      <c r="Q26" s="623"/>
      <c r="R26" s="624">
        <v>15987</v>
      </c>
      <c r="S26" s="625"/>
      <c r="T26" s="625"/>
      <c r="U26" s="625"/>
      <c r="V26" s="625"/>
      <c r="W26" s="625"/>
      <c r="X26" s="625"/>
      <c r="Y26" s="626"/>
      <c r="Z26" s="627">
        <v>0</v>
      </c>
      <c r="AA26" s="627"/>
      <c r="AB26" s="627"/>
      <c r="AC26" s="627"/>
      <c r="AD26" s="628">
        <v>15987</v>
      </c>
      <c r="AE26" s="628"/>
      <c r="AF26" s="628"/>
      <c r="AG26" s="628"/>
      <c r="AH26" s="628"/>
      <c r="AI26" s="628"/>
      <c r="AJ26" s="628"/>
      <c r="AK26" s="628"/>
      <c r="AL26" s="629">
        <v>0</v>
      </c>
      <c r="AM26" s="630"/>
      <c r="AN26" s="630"/>
      <c r="AO26" s="631"/>
      <c r="AP26" s="621" t="s">
        <v>299</v>
      </c>
      <c r="AQ26" s="640"/>
      <c r="AR26" s="640"/>
      <c r="AS26" s="640"/>
      <c r="AT26" s="640"/>
      <c r="AU26" s="640"/>
      <c r="AV26" s="640"/>
      <c r="AW26" s="640"/>
      <c r="AX26" s="640"/>
      <c r="AY26" s="640"/>
      <c r="AZ26" s="640"/>
      <c r="BA26" s="640"/>
      <c r="BB26" s="640"/>
      <c r="BC26" s="640"/>
      <c r="BD26" s="640"/>
      <c r="BE26" s="640"/>
      <c r="BF26" s="641"/>
      <c r="BG26" s="624" t="s">
        <v>237</v>
      </c>
      <c r="BH26" s="625"/>
      <c r="BI26" s="625"/>
      <c r="BJ26" s="625"/>
      <c r="BK26" s="625"/>
      <c r="BL26" s="625"/>
      <c r="BM26" s="625"/>
      <c r="BN26" s="626"/>
      <c r="BO26" s="627" t="s">
        <v>132</v>
      </c>
      <c r="BP26" s="627"/>
      <c r="BQ26" s="627"/>
      <c r="BR26" s="627"/>
      <c r="BS26" s="628" t="s">
        <v>132</v>
      </c>
      <c r="BT26" s="628"/>
      <c r="BU26" s="628"/>
      <c r="BV26" s="628"/>
      <c r="BW26" s="628"/>
      <c r="BX26" s="628"/>
      <c r="BY26" s="628"/>
      <c r="BZ26" s="628"/>
      <c r="CA26" s="628"/>
      <c r="CB26" s="632"/>
      <c r="CD26" s="621" t="s">
        <v>300</v>
      </c>
      <c r="CE26" s="622"/>
      <c r="CF26" s="622"/>
      <c r="CG26" s="622"/>
      <c r="CH26" s="622"/>
      <c r="CI26" s="622"/>
      <c r="CJ26" s="622"/>
      <c r="CK26" s="622"/>
      <c r="CL26" s="622"/>
      <c r="CM26" s="622"/>
      <c r="CN26" s="622"/>
      <c r="CO26" s="622"/>
      <c r="CP26" s="622"/>
      <c r="CQ26" s="623"/>
      <c r="CR26" s="624">
        <v>8203496</v>
      </c>
      <c r="CS26" s="625"/>
      <c r="CT26" s="625"/>
      <c r="CU26" s="625"/>
      <c r="CV26" s="625"/>
      <c r="CW26" s="625"/>
      <c r="CX26" s="625"/>
      <c r="CY26" s="626"/>
      <c r="CZ26" s="629">
        <v>10.6</v>
      </c>
      <c r="DA26" s="654"/>
      <c r="DB26" s="654"/>
      <c r="DC26" s="658"/>
      <c r="DD26" s="633">
        <v>7721298</v>
      </c>
      <c r="DE26" s="625"/>
      <c r="DF26" s="625"/>
      <c r="DG26" s="625"/>
      <c r="DH26" s="625"/>
      <c r="DI26" s="625"/>
      <c r="DJ26" s="625"/>
      <c r="DK26" s="626"/>
      <c r="DL26" s="633" t="s">
        <v>132</v>
      </c>
      <c r="DM26" s="625"/>
      <c r="DN26" s="625"/>
      <c r="DO26" s="625"/>
      <c r="DP26" s="625"/>
      <c r="DQ26" s="625"/>
      <c r="DR26" s="625"/>
      <c r="DS26" s="625"/>
      <c r="DT26" s="625"/>
      <c r="DU26" s="625"/>
      <c r="DV26" s="626"/>
      <c r="DW26" s="629" t="s">
        <v>237</v>
      </c>
      <c r="DX26" s="654"/>
      <c r="DY26" s="654"/>
      <c r="DZ26" s="654"/>
      <c r="EA26" s="654"/>
      <c r="EB26" s="654"/>
      <c r="EC26" s="655"/>
    </row>
    <row r="27" spans="2:133" ht="11.25" customHeight="1" x14ac:dyDescent="0.15">
      <c r="B27" s="621" t="s">
        <v>301</v>
      </c>
      <c r="C27" s="622"/>
      <c r="D27" s="622"/>
      <c r="E27" s="622"/>
      <c r="F27" s="622"/>
      <c r="G27" s="622"/>
      <c r="H27" s="622"/>
      <c r="I27" s="622"/>
      <c r="J27" s="622"/>
      <c r="K27" s="622"/>
      <c r="L27" s="622"/>
      <c r="M27" s="622"/>
      <c r="N27" s="622"/>
      <c r="O27" s="622"/>
      <c r="P27" s="622"/>
      <c r="Q27" s="623"/>
      <c r="R27" s="624">
        <v>214500</v>
      </c>
      <c r="S27" s="625"/>
      <c r="T27" s="625"/>
      <c r="U27" s="625"/>
      <c r="V27" s="625"/>
      <c r="W27" s="625"/>
      <c r="X27" s="625"/>
      <c r="Y27" s="626"/>
      <c r="Z27" s="627">
        <v>0.3</v>
      </c>
      <c r="AA27" s="627"/>
      <c r="AB27" s="627"/>
      <c r="AC27" s="627"/>
      <c r="AD27" s="628" t="s">
        <v>132</v>
      </c>
      <c r="AE27" s="628"/>
      <c r="AF27" s="628"/>
      <c r="AG27" s="628"/>
      <c r="AH27" s="628"/>
      <c r="AI27" s="628"/>
      <c r="AJ27" s="628"/>
      <c r="AK27" s="628"/>
      <c r="AL27" s="629" t="s">
        <v>237</v>
      </c>
      <c r="AM27" s="630"/>
      <c r="AN27" s="630"/>
      <c r="AO27" s="631"/>
      <c r="AP27" s="621" t="s">
        <v>302</v>
      </c>
      <c r="AQ27" s="622"/>
      <c r="AR27" s="622"/>
      <c r="AS27" s="622"/>
      <c r="AT27" s="622"/>
      <c r="AU27" s="622"/>
      <c r="AV27" s="622"/>
      <c r="AW27" s="622"/>
      <c r="AX27" s="622"/>
      <c r="AY27" s="622"/>
      <c r="AZ27" s="622"/>
      <c r="BA27" s="622"/>
      <c r="BB27" s="622"/>
      <c r="BC27" s="622"/>
      <c r="BD27" s="622"/>
      <c r="BE27" s="622"/>
      <c r="BF27" s="623"/>
      <c r="BG27" s="624">
        <v>21609898</v>
      </c>
      <c r="BH27" s="625"/>
      <c r="BI27" s="625"/>
      <c r="BJ27" s="625"/>
      <c r="BK27" s="625"/>
      <c r="BL27" s="625"/>
      <c r="BM27" s="625"/>
      <c r="BN27" s="626"/>
      <c r="BO27" s="627">
        <v>100</v>
      </c>
      <c r="BP27" s="627"/>
      <c r="BQ27" s="627"/>
      <c r="BR27" s="627"/>
      <c r="BS27" s="628">
        <v>739518</v>
      </c>
      <c r="BT27" s="628"/>
      <c r="BU27" s="628"/>
      <c r="BV27" s="628"/>
      <c r="BW27" s="628"/>
      <c r="BX27" s="628"/>
      <c r="BY27" s="628"/>
      <c r="BZ27" s="628"/>
      <c r="CA27" s="628"/>
      <c r="CB27" s="632"/>
      <c r="CD27" s="621" t="s">
        <v>303</v>
      </c>
      <c r="CE27" s="622"/>
      <c r="CF27" s="622"/>
      <c r="CG27" s="622"/>
      <c r="CH27" s="622"/>
      <c r="CI27" s="622"/>
      <c r="CJ27" s="622"/>
      <c r="CK27" s="622"/>
      <c r="CL27" s="622"/>
      <c r="CM27" s="622"/>
      <c r="CN27" s="622"/>
      <c r="CO27" s="622"/>
      <c r="CP27" s="622"/>
      <c r="CQ27" s="623"/>
      <c r="CR27" s="624">
        <v>18104216</v>
      </c>
      <c r="CS27" s="656"/>
      <c r="CT27" s="656"/>
      <c r="CU27" s="656"/>
      <c r="CV27" s="656"/>
      <c r="CW27" s="656"/>
      <c r="CX27" s="656"/>
      <c r="CY27" s="657"/>
      <c r="CZ27" s="629">
        <v>23.3</v>
      </c>
      <c r="DA27" s="654"/>
      <c r="DB27" s="654"/>
      <c r="DC27" s="658"/>
      <c r="DD27" s="633">
        <v>5417805</v>
      </c>
      <c r="DE27" s="656"/>
      <c r="DF27" s="656"/>
      <c r="DG27" s="656"/>
      <c r="DH27" s="656"/>
      <c r="DI27" s="656"/>
      <c r="DJ27" s="656"/>
      <c r="DK27" s="657"/>
      <c r="DL27" s="633">
        <v>5047984</v>
      </c>
      <c r="DM27" s="656"/>
      <c r="DN27" s="656"/>
      <c r="DO27" s="656"/>
      <c r="DP27" s="656"/>
      <c r="DQ27" s="656"/>
      <c r="DR27" s="656"/>
      <c r="DS27" s="656"/>
      <c r="DT27" s="656"/>
      <c r="DU27" s="656"/>
      <c r="DV27" s="657"/>
      <c r="DW27" s="629">
        <v>10.7</v>
      </c>
      <c r="DX27" s="654"/>
      <c r="DY27" s="654"/>
      <c r="DZ27" s="654"/>
      <c r="EA27" s="654"/>
      <c r="EB27" s="654"/>
      <c r="EC27" s="655"/>
    </row>
    <row r="28" spans="2:133" ht="11.25" customHeight="1" x14ac:dyDescent="0.15">
      <c r="B28" s="621" t="s">
        <v>304</v>
      </c>
      <c r="C28" s="622"/>
      <c r="D28" s="622"/>
      <c r="E28" s="622"/>
      <c r="F28" s="622"/>
      <c r="G28" s="622"/>
      <c r="H28" s="622"/>
      <c r="I28" s="622"/>
      <c r="J28" s="622"/>
      <c r="K28" s="622"/>
      <c r="L28" s="622"/>
      <c r="M28" s="622"/>
      <c r="N28" s="622"/>
      <c r="O28" s="622"/>
      <c r="P28" s="622"/>
      <c r="Q28" s="623"/>
      <c r="R28" s="624">
        <v>959368</v>
      </c>
      <c r="S28" s="625"/>
      <c r="T28" s="625"/>
      <c r="U28" s="625"/>
      <c r="V28" s="625"/>
      <c r="W28" s="625"/>
      <c r="X28" s="625"/>
      <c r="Y28" s="626"/>
      <c r="Z28" s="627">
        <v>1.2</v>
      </c>
      <c r="AA28" s="627"/>
      <c r="AB28" s="627"/>
      <c r="AC28" s="627"/>
      <c r="AD28" s="628">
        <v>206706</v>
      </c>
      <c r="AE28" s="628"/>
      <c r="AF28" s="628"/>
      <c r="AG28" s="628"/>
      <c r="AH28" s="628"/>
      <c r="AI28" s="628"/>
      <c r="AJ28" s="628"/>
      <c r="AK28" s="628"/>
      <c r="AL28" s="629">
        <v>0.4</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305</v>
      </c>
      <c r="CE28" s="622"/>
      <c r="CF28" s="622"/>
      <c r="CG28" s="622"/>
      <c r="CH28" s="622"/>
      <c r="CI28" s="622"/>
      <c r="CJ28" s="622"/>
      <c r="CK28" s="622"/>
      <c r="CL28" s="622"/>
      <c r="CM28" s="622"/>
      <c r="CN28" s="622"/>
      <c r="CO28" s="622"/>
      <c r="CP28" s="622"/>
      <c r="CQ28" s="623"/>
      <c r="CR28" s="624">
        <v>10661360</v>
      </c>
      <c r="CS28" s="625"/>
      <c r="CT28" s="625"/>
      <c r="CU28" s="625"/>
      <c r="CV28" s="625"/>
      <c r="CW28" s="625"/>
      <c r="CX28" s="625"/>
      <c r="CY28" s="626"/>
      <c r="CZ28" s="629">
        <v>13.7</v>
      </c>
      <c r="DA28" s="654"/>
      <c r="DB28" s="654"/>
      <c r="DC28" s="658"/>
      <c r="DD28" s="633">
        <v>10485464</v>
      </c>
      <c r="DE28" s="625"/>
      <c r="DF28" s="625"/>
      <c r="DG28" s="625"/>
      <c r="DH28" s="625"/>
      <c r="DI28" s="625"/>
      <c r="DJ28" s="625"/>
      <c r="DK28" s="626"/>
      <c r="DL28" s="633">
        <v>10485464</v>
      </c>
      <c r="DM28" s="625"/>
      <c r="DN28" s="625"/>
      <c r="DO28" s="625"/>
      <c r="DP28" s="625"/>
      <c r="DQ28" s="625"/>
      <c r="DR28" s="625"/>
      <c r="DS28" s="625"/>
      <c r="DT28" s="625"/>
      <c r="DU28" s="625"/>
      <c r="DV28" s="626"/>
      <c r="DW28" s="629">
        <v>22.2</v>
      </c>
      <c r="DX28" s="654"/>
      <c r="DY28" s="654"/>
      <c r="DZ28" s="654"/>
      <c r="EA28" s="654"/>
      <c r="EB28" s="654"/>
      <c r="EC28" s="655"/>
    </row>
    <row r="29" spans="2:133" ht="11.25" customHeight="1" x14ac:dyDescent="0.15">
      <c r="B29" s="621" t="s">
        <v>306</v>
      </c>
      <c r="C29" s="622"/>
      <c r="D29" s="622"/>
      <c r="E29" s="622"/>
      <c r="F29" s="622"/>
      <c r="G29" s="622"/>
      <c r="H29" s="622"/>
      <c r="I29" s="622"/>
      <c r="J29" s="622"/>
      <c r="K29" s="622"/>
      <c r="L29" s="622"/>
      <c r="M29" s="622"/>
      <c r="N29" s="622"/>
      <c r="O29" s="622"/>
      <c r="P29" s="622"/>
      <c r="Q29" s="623"/>
      <c r="R29" s="624">
        <v>564602</v>
      </c>
      <c r="S29" s="625"/>
      <c r="T29" s="625"/>
      <c r="U29" s="625"/>
      <c r="V29" s="625"/>
      <c r="W29" s="625"/>
      <c r="X29" s="625"/>
      <c r="Y29" s="626"/>
      <c r="Z29" s="627">
        <v>0.7</v>
      </c>
      <c r="AA29" s="627"/>
      <c r="AB29" s="627"/>
      <c r="AC29" s="627"/>
      <c r="AD29" s="628">
        <v>1</v>
      </c>
      <c r="AE29" s="628"/>
      <c r="AF29" s="628"/>
      <c r="AG29" s="628"/>
      <c r="AH29" s="628"/>
      <c r="AI29" s="628"/>
      <c r="AJ29" s="628"/>
      <c r="AK29" s="628"/>
      <c r="AL29" s="629">
        <v>0</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307</v>
      </c>
      <c r="CE29" s="661"/>
      <c r="CF29" s="621" t="s">
        <v>308</v>
      </c>
      <c r="CG29" s="622"/>
      <c r="CH29" s="622"/>
      <c r="CI29" s="622"/>
      <c r="CJ29" s="622"/>
      <c r="CK29" s="622"/>
      <c r="CL29" s="622"/>
      <c r="CM29" s="622"/>
      <c r="CN29" s="622"/>
      <c r="CO29" s="622"/>
      <c r="CP29" s="622"/>
      <c r="CQ29" s="623"/>
      <c r="CR29" s="624">
        <v>10661360</v>
      </c>
      <c r="CS29" s="656"/>
      <c r="CT29" s="656"/>
      <c r="CU29" s="656"/>
      <c r="CV29" s="656"/>
      <c r="CW29" s="656"/>
      <c r="CX29" s="656"/>
      <c r="CY29" s="657"/>
      <c r="CZ29" s="629">
        <v>13.7</v>
      </c>
      <c r="DA29" s="654"/>
      <c r="DB29" s="654"/>
      <c r="DC29" s="658"/>
      <c r="DD29" s="633">
        <v>10485464</v>
      </c>
      <c r="DE29" s="656"/>
      <c r="DF29" s="656"/>
      <c r="DG29" s="656"/>
      <c r="DH29" s="656"/>
      <c r="DI29" s="656"/>
      <c r="DJ29" s="656"/>
      <c r="DK29" s="657"/>
      <c r="DL29" s="633">
        <v>10485464</v>
      </c>
      <c r="DM29" s="656"/>
      <c r="DN29" s="656"/>
      <c r="DO29" s="656"/>
      <c r="DP29" s="656"/>
      <c r="DQ29" s="656"/>
      <c r="DR29" s="656"/>
      <c r="DS29" s="656"/>
      <c r="DT29" s="656"/>
      <c r="DU29" s="656"/>
      <c r="DV29" s="657"/>
      <c r="DW29" s="629">
        <v>22.2</v>
      </c>
      <c r="DX29" s="654"/>
      <c r="DY29" s="654"/>
      <c r="DZ29" s="654"/>
      <c r="EA29" s="654"/>
      <c r="EB29" s="654"/>
      <c r="EC29" s="655"/>
    </row>
    <row r="30" spans="2:133" ht="11.25" customHeight="1" x14ac:dyDescent="0.15">
      <c r="B30" s="621" t="s">
        <v>309</v>
      </c>
      <c r="C30" s="622"/>
      <c r="D30" s="622"/>
      <c r="E30" s="622"/>
      <c r="F30" s="622"/>
      <c r="G30" s="622"/>
      <c r="H30" s="622"/>
      <c r="I30" s="622"/>
      <c r="J30" s="622"/>
      <c r="K30" s="622"/>
      <c r="L30" s="622"/>
      <c r="M30" s="622"/>
      <c r="N30" s="622"/>
      <c r="O30" s="622"/>
      <c r="P30" s="622"/>
      <c r="Q30" s="623"/>
      <c r="R30" s="624">
        <v>13840195</v>
      </c>
      <c r="S30" s="625"/>
      <c r="T30" s="625"/>
      <c r="U30" s="625"/>
      <c r="V30" s="625"/>
      <c r="W30" s="625"/>
      <c r="X30" s="625"/>
      <c r="Y30" s="626"/>
      <c r="Z30" s="627">
        <v>16.7</v>
      </c>
      <c r="AA30" s="627"/>
      <c r="AB30" s="627"/>
      <c r="AC30" s="627"/>
      <c r="AD30" s="628" t="s">
        <v>237</v>
      </c>
      <c r="AE30" s="628"/>
      <c r="AF30" s="628"/>
      <c r="AG30" s="628"/>
      <c r="AH30" s="628"/>
      <c r="AI30" s="628"/>
      <c r="AJ30" s="628"/>
      <c r="AK30" s="628"/>
      <c r="AL30" s="629" t="s">
        <v>132</v>
      </c>
      <c r="AM30" s="630"/>
      <c r="AN30" s="630"/>
      <c r="AO30" s="631"/>
      <c r="AP30" s="606" t="s">
        <v>225</v>
      </c>
      <c r="AQ30" s="607"/>
      <c r="AR30" s="607"/>
      <c r="AS30" s="607"/>
      <c r="AT30" s="607"/>
      <c r="AU30" s="607"/>
      <c r="AV30" s="607"/>
      <c r="AW30" s="607"/>
      <c r="AX30" s="607"/>
      <c r="AY30" s="607"/>
      <c r="AZ30" s="607"/>
      <c r="BA30" s="607"/>
      <c r="BB30" s="607"/>
      <c r="BC30" s="607"/>
      <c r="BD30" s="607"/>
      <c r="BE30" s="607"/>
      <c r="BF30" s="608"/>
      <c r="BG30" s="606" t="s">
        <v>310</v>
      </c>
      <c r="BH30" s="666"/>
      <c r="BI30" s="666"/>
      <c r="BJ30" s="666"/>
      <c r="BK30" s="666"/>
      <c r="BL30" s="666"/>
      <c r="BM30" s="666"/>
      <c r="BN30" s="666"/>
      <c r="BO30" s="666"/>
      <c r="BP30" s="666"/>
      <c r="BQ30" s="667"/>
      <c r="BR30" s="606" t="s">
        <v>311</v>
      </c>
      <c r="BS30" s="666"/>
      <c r="BT30" s="666"/>
      <c r="BU30" s="666"/>
      <c r="BV30" s="666"/>
      <c r="BW30" s="666"/>
      <c r="BX30" s="666"/>
      <c r="BY30" s="666"/>
      <c r="BZ30" s="666"/>
      <c r="CA30" s="666"/>
      <c r="CB30" s="667"/>
      <c r="CD30" s="662"/>
      <c r="CE30" s="663"/>
      <c r="CF30" s="621" t="s">
        <v>312</v>
      </c>
      <c r="CG30" s="622"/>
      <c r="CH30" s="622"/>
      <c r="CI30" s="622"/>
      <c r="CJ30" s="622"/>
      <c r="CK30" s="622"/>
      <c r="CL30" s="622"/>
      <c r="CM30" s="622"/>
      <c r="CN30" s="622"/>
      <c r="CO30" s="622"/>
      <c r="CP30" s="622"/>
      <c r="CQ30" s="623"/>
      <c r="CR30" s="624">
        <v>10499957</v>
      </c>
      <c r="CS30" s="625"/>
      <c r="CT30" s="625"/>
      <c r="CU30" s="625"/>
      <c r="CV30" s="625"/>
      <c r="CW30" s="625"/>
      <c r="CX30" s="625"/>
      <c r="CY30" s="626"/>
      <c r="CZ30" s="629">
        <v>13.5</v>
      </c>
      <c r="DA30" s="654"/>
      <c r="DB30" s="654"/>
      <c r="DC30" s="658"/>
      <c r="DD30" s="633">
        <v>10324061</v>
      </c>
      <c r="DE30" s="625"/>
      <c r="DF30" s="625"/>
      <c r="DG30" s="625"/>
      <c r="DH30" s="625"/>
      <c r="DI30" s="625"/>
      <c r="DJ30" s="625"/>
      <c r="DK30" s="626"/>
      <c r="DL30" s="633">
        <v>10324061</v>
      </c>
      <c r="DM30" s="625"/>
      <c r="DN30" s="625"/>
      <c r="DO30" s="625"/>
      <c r="DP30" s="625"/>
      <c r="DQ30" s="625"/>
      <c r="DR30" s="625"/>
      <c r="DS30" s="625"/>
      <c r="DT30" s="625"/>
      <c r="DU30" s="625"/>
      <c r="DV30" s="626"/>
      <c r="DW30" s="629">
        <v>21.9</v>
      </c>
      <c r="DX30" s="654"/>
      <c r="DY30" s="654"/>
      <c r="DZ30" s="654"/>
      <c r="EA30" s="654"/>
      <c r="EB30" s="654"/>
      <c r="EC30" s="655"/>
    </row>
    <row r="31" spans="2:133" ht="11.25" customHeight="1" x14ac:dyDescent="0.15">
      <c r="B31" s="637" t="s">
        <v>313</v>
      </c>
      <c r="C31" s="638"/>
      <c r="D31" s="638"/>
      <c r="E31" s="638"/>
      <c r="F31" s="638"/>
      <c r="G31" s="638"/>
      <c r="H31" s="638"/>
      <c r="I31" s="638"/>
      <c r="J31" s="638"/>
      <c r="K31" s="638"/>
      <c r="L31" s="638"/>
      <c r="M31" s="638"/>
      <c r="N31" s="638"/>
      <c r="O31" s="638"/>
      <c r="P31" s="638"/>
      <c r="Q31" s="639"/>
      <c r="R31" s="624" t="s">
        <v>183</v>
      </c>
      <c r="S31" s="625"/>
      <c r="T31" s="625"/>
      <c r="U31" s="625"/>
      <c r="V31" s="625"/>
      <c r="W31" s="625"/>
      <c r="X31" s="625"/>
      <c r="Y31" s="626"/>
      <c r="Z31" s="627" t="s">
        <v>237</v>
      </c>
      <c r="AA31" s="627"/>
      <c r="AB31" s="627"/>
      <c r="AC31" s="627"/>
      <c r="AD31" s="628" t="s">
        <v>237</v>
      </c>
      <c r="AE31" s="628"/>
      <c r="AF31" s="628"/>
      <c r="AG31" s="628"/>
      <c r="AH31" s="628"/>
      <c r="AI31" s="628"/>
      <c r="AJ31" s="628"/>
      <c r="AK31" s="628"/>
      <c r="AL31" s="629" t="s">
        <v>132</v>
      </c>
      <c r="AM31" s="630"/>
      <c r="AN31" s="630"/>
      <c r="AO31" s="631"/>
      <c r="AP31" s="670" t="s">
        <v>314</v>
      </c>
      <c r="AQ31" s="671"/>
      <c r="AR31" s="671"/>
      <c r="AS31" s="671"/>
      <c r="AT31" s="676" t="s">
        <v>315</v>
      </c>
      <c r="AU31" s="218"/>
      <c r="AV31" s="218"/>
      <c r="AW31" s="218"/>
      <c r="AX31" s="610" t="s">
        <v>191</v>
      </c>
      <c r="AY31" s="611"/>
      <c r="AZ31" s="611"/>
      <c r="BA31" s="611"/>
      <c r="BB31" s="611"/>
      <c r="BC31" s="611"/>
      <c r="BD31" s="611"/>
      <c r="BE31" s="611"/>
      <c r="BF31" s="612"/>
      <c r="BG31" s="680">
        <v>99.4</v>
      </c>
      <c r="BH31" s="668"/>
      <c r="BI31" s="668"/>
      <c r="BJ31" s="668"/>
      <c r="BK31" s="668"/>
      <c r="BL31" s="668"/>
      <c r="BM31" s="619">
        <v>98.5</v>
      </c>
      <c r="BN31" s="668"/>
      <c r="BO31" s="668"/>
      <c r="BP31" s="668"/>
      <c r="BQ31" s="669"/>
      <c r="BR31" s="680">
        <v>99.4</v>
      </c>
      <c r="BS31" s="668"/>
      <c r="BT31" s="668"/>
      <c r="BU31" s="668"/>
      <c r="BV31" s="668"/>
      <c r="BW31" s="668"/>
      <c r="BX31" s="619">
        <v>98.4</v>
      </c>
      <c r="BY31" s="668"/>
      <c r="BZ31" s="668"/>
      <c r="CA31" s="668"/>
      <c r="CB31" s="669"/>
      <c r="CD31" s="662"/>
      <c r="CE31" s="663"/>
      <c r="CF31" s="621" t="s">
        <v>316</v>
      </c>
      <c r="CG31" s="622"/>
      <c r="CH31" s="622"/>
      <c r="CI31" s="622"/>
      <c r="CJ31" s="622"/>
      <c r="CK31" s="622"/>
      <c r="CL31" s="622"/>
      <c r="CM31" s="622"/>
      <c r="CN31" s="622"/>
      <c r="CO31" s="622"/>
      <c r="CP31" s="622"/>
      <c r="CQ31" s="623"/>
      <c r="CR31" s="624">
        <v>161403</v>
      </c>
      <c r="CS31" s="656"/>
      <c r="CT31" s="656"/>
      <c r="CU31" s="656"/>
      <c r="CV31" s="656"/>
      <c r="CW31" s="656"/>
      <c r="CX31" s="656"/>
      <c r="CY31" s="657"/>
      <c r="CZ31" s="629">
        <v>0.2</v>
      </c>
      <c r="DA31" s="654"/>
      <c r="DB31" s="654"/>
      <c r="DC31" s="658"/>
      <c r="DD31" s="633">
        <v>161403</v>
      </c>
      <c r="DE31" s="656"/>
      <c r="DF31" s="656"/>
      <c r="DG31" s="656"/>
      <c r="DH31" s="656"/>
      <c r="DI31" s="656"/>
      <c r="DJ31" s="656"/>
      <c r="DK31" s="657"/>
      <c r="DL31" s="633">
        <v>161403</v>
      </c>
      <c r="DM31" s="656"/>
      <c r="DN31" s="656"/>
      <c r="DO31" s="656"/>
      <c r="DP31" s="656"/>
      <c r="DQ31" s="656"/>
      <c r="DR31" s="656"/>
      <c r="DS31" s="656"/>
      <c r="DT31" s="656"/>
      <c r="DU31" s="656"/>
      <c r="DV31" s="657"/>
      <c r="DW31" s="629">
        <v>0.3</v>
      </c>
      <c r="DX31" s="654"/>
      <c r="DY31" s="654"/>
      <c r="DZ31" s="654"/>
      <c r="EA31" s="654"/>
      <c r="EB31" s="654"/>
      <c r="EC31" s="655"/>
    </row>
    <row r="32" spans="2:133" ht="11.25" customHeight="1" x14ac:dyDescent="0.15">
      <c r="B32" s="621" t="s">
        <v>317</v>
      </c>
      <c r="C32" s="622"/>
      <c r="D32" s="622"/>
      <c r="E32" s="622"/>
      <c r="F32" s="622"/>
      <c r="G32" s="622"/>
      <c r="H32" s="622"/>
      <c r="I32" s="622"/>
      <c r="J32" s="622"/>
      <c r="K32" s="622"/>
      <c r="L32" s="622"/>
      <c r="M32" s="622"/>
      <c r="N32" s="622"/>
      <c r="O32" s="622"/>
      <c r="P32" s="622"/>
      <c r="Q32" s="623"/>
      <c r="R32" s="624">
        <v>5803660</v>
      </c>
      <c r="S32" s="625"/>
      <c r="T32" s="625"/>
      <c r="U32" s="625"/>
      <c r="V32" s="625"/>
      <c r="W32" s="625"/>
      <c r="X32" s="625"/>
      <c r="Y32" s="626"/>
      <c r="Z32" s="627">
        <v>7</v>
      </c>
      <c r="AA32" s="627"/>
      <c r="AB32" s="627"/>
      <c r="AC32" s="627"/>
      <c r="AD32" s="628" t="s">
        <v>132</v>
      </c>
      <c r="AE32" s="628"/>
      <c r="AF32" s="628"/>
      <c r="AG32" s="628"/>
      <c r="AH32" s="628"/>
      <c r="AI32" s="628"/>
      <c r="AJ32" s="628"/>
      <c r="AK32" s="628"/>
      <c r="AL32" s="629" t="s">
        <v>132</v>
      </c>
      <c r="AM32" s="630"/>
      <c r="AN32" s="630"/>
      <c r="AO32" s="631"/>
      <c r="AP32" s="672"/>
      <c r="AQ32" s="673"/>
      <c r="AR32" s="673"/>
      <c r="AS32" s="673"/>
      <c r="AT32" s="677"/>
      <c r="AU32" s="214" t="s">
        <v>318</v>
      </c>
      <c r="AX32" s="621" t="s">
        <v>319</v>
      </c>
      <c r="AY32" s="622"/>
      <c r="AZ32" s="622"/>
      <c r="BA32" s="622"/>
      <c r="BB32" s="622"/>
      <c r="BC32" s="622"/>
      <c r="BD32" s="622"/>
      <c r="BE32" s="622"/>
      <c r="BF32" s="623"/>
      <c r="BG32" s="681">
        <v>99.4</v>
      </c>
      <c r="BH32" s="656"/>
      <c r="BI32" s="656"/>
      <c r="BJ32" s="656"/>
      <c r="BK32" s="656"/>
      <c r="BL32" s="656"/>
      <c r="BM32" s="630">
        <v>98.6</v>
      </c>
      <c r="BN32" s="656"/>
      <c r="BO32" s="656"/>
      <c r="BP32" s="656"/>
      <c r="BQ32" s="679"/>
      <c r="BR32" s="681">
        <v>99.5</v>
      </c>
      <c r="BS32" s="656"/>
      <c r="BT32" s="656"/>
      <c r="BU32" s="656"/>
      <c r="BV32" s="656"/>
      <c r="BW32" s="656"/>
      <c r="BX32" s="630">
        <v>98.6</v>
      </c>
      <c r="BY32" s="656"/>
      <c r="BZ32" s="656"/>
      <c r="CA32" s="656"/>
      <c r="CB32" s="679"/>
      <c r="CD32" s="664"/>
      <c r="CE32" s="665"/>
      <c r="CF32" s="621" t="s">
        <v>320</v>
      </c>
      <c r="CG32" s="622"/>
      <c r="CH32" s="622"/>
      <c r="CI32" s="622"/>
      <c r="CJ32" s="622"/>
      <c r="CK32" s="622"/>
      <c r="CL32" s="622"/>
      <c r="CM32" s="622"/>
      <c r="CN32" s="622"/>
      <c r="CO32" s="622"/>
      <c r="CP32" s="622"/>
      <c r="CQ32" s="623"/>
      <c r="CR32" s="624" t="s">
        <v>237</v>
      </c>
      <c r="CS32" s="625"/>
      <c r="CT32" s="625"/>
      <c r="CU32" s="625"/>
      <c r="CV32" s="625"/>
      <c r="CW32" s="625"/>
      <c r="CX32" s="625"/>
      <c r="CY32" s="626"/>
      <c r="CZ32" s="629" t="s">
        <v>132</v>
      </c>
      <c r="DA32" s="654"/>
      <c r="DB32" s="654"/>
      <c r="DC32" s="658"/>
      <c r="DD32" s="633" t="s">
        <v>132</v>
      </c>
      <c r="DE32" s="625"/>
      <c r="DF32" s="625"/>
      <c r="DG32" s="625"/>
      <c r="DH32" s="625"/>
      <c r="DI32" s="625"/>
      <c r="DJ32" s="625"/>
      <c r="DK32" s="626"/>
      <c r="DL32" s="633" t="s">
        <v>132</v>
      </c>
      <c r="DM32" s="625"/>
      <c r="DN32" s="625"/>
      <c r="DO32" s="625"/>
      <c r="DP32" s="625"/>
      <c r="DQ32" s="625"/>
      <c r="DR32" s="625"/>
      <c r="DS32" s="625"/>
      <c r="DT32" s="625"/>
      <c r="DU32" s="625"/>
      <c r="DV32" s="626"/>
      <c r="DW32" s="629" t="s">
        <v>132</v>
      </c>
      <c r="DX32" s="654"/>
      <c r="DY32" s="654"/>
      <c r="DZ32" s="654"/>
      <c r="EA32" s="654"/>
      <c r="EB32" s="654"/>
      <c r="EC32" s="655"/>
    </row>
    <row r="33" spans="2:133" ht="11.25" customHeight="1" x14ac:dyDescent="0.15">
      <c r="B33" s="621" t="s">
        <v>321</v>
      </c>
      <c r="C33" s="622"/>
      <c r="D33" s="622"/>
      <c r="E33" s="622"/>
      <c r="F33" s="622"/>
      <c r="G33" s="622"/>
      <c r="H33" s="622"/>
      <c r="I33" s="622"/>
      <c r="J33" s="622"/>
      <c r="K33" s="622"/>
      <c r="L33" s="622"/>
      <c r="M33" s="622"/>
      <c r="N33" s="622"/>
      <c r="O33" s="622"/>
      <c r="P33" s="622"/>
      <c r="Q33" s="623"/>
      <c r="R33" s="624">
        <v>183913</v>
      </c>
      <c r="S33" s="625"/>
      <c r="T33" s="625"/>
      <c r="U33" s="625"/>
      <c r="V33" s="625"/>
      <c r="W33" s="625"/>
      <c r="X33" s="625"/>
      <c r="Y33" s="626"/>
      <c r="Z33" s="627">
        <v>0.2</v>
      </c>
      <c r="AA33" s="627"/>
      <c r="AB33" s="627"/>
      <c r="AC33" s="627"/>
      <c r="AD33" s="628">
        <v>77897</v>
      </c>
      <c r="AE33" s="628"/>
      <c r="AF33" s="628"/>
      <c r="AG33" s="628"/>
      <c r="AH33" s="628"/>
      <c r="AI33" s="628"/>
      <c r="AJ33" s="628"/>
      <c r="AK33" s="628"/>
      <c r="AL33" s="629">
        <v>0.2</v>
      </c>
      <c r="AM33" s="630"/>
      <c r="AN33" s="630"/>
      <c r="AO33" s="631"/>
      <c r="AP33" s="674"/>
      <c r="AQ33" s="675"/>
      <c r="AR33" s="675"/>
      <c r="AS33" s="675"/>
      <c r="AT33" s="678"/>
      <c r="AU33" s="219"/>
      <c r="AV33" s="219"/>
      <c r="AW33" s="219"/>
      <c r="AX33" s="645" t="s">
        <v>322</v>
      </c>
      <c r="AY33" s="646"/>
      <c r="AZ33" s="646"/>
      <c r="BA33" s="646"/>
      <c r="BB33" s="646"/>
      <c r="BC33" s="646"/>
      <c r="BD33" s="646"/>
      <c r="BE33" s="646"/>
      <c r="BF33" s="647"/>
      <c r="BG33" s="682">
        <v>99.2</v>
      </c>
      <c r="BH33" s="683"/>
      <c r="BI33" s="683"/>
      <c r="BJ33" s="683"/>
      <c r="BK33" s="683"/>
      <c r="BL33" s="683"/>
      <c r="BM33" s="684">
        <v>98.1</v>
      </c>
      <c r="BN33" s="683"/>
      <c r="BO33" s="683"/>
      <c r="BP33" s="683"/>
      <c r="BQ33" s="685"/>
      <c r="BR33" s="682">
        <v>99.2</v>
      </c>
      <c r="BS33" s="683"/>
      <c r="BT33" s="683"/>
      <c r="BU33" s="683"/>
      <c r="BV33" s="683"/>
      <c r="BW33" s="683"/>
      <c r="BX33" s="684">
        <v>98</v>
      </c>
      <c r="BY33" s="683"/>
      <c r="BZ33" s="683"/>
      <c r="CA33" s="683"/>
      <c r="CB33" s="685"/>
      <c r="CD33" s="621" t="s">
        <v>323</v>
      </c>
      <c r="CE33" s="622"/>
      <c r="CF33" s="622"/>
      <c r="CG33" s="622"/>
      <c r="CH33" s="622"/>
      <c r="CI33" s="622"/>
      <c r="CJ33" s="622"/>
      <c r="CK33" s="622"/>
      <c r="CL33" s="622"/>
      <c r="CM33" s="622"/>
      <c r="CN33" s="622"/>
      <c r="CO33" s="622"/>
      <c r="CP33" s="622"/>
      <c r="CQ33" s="623"/>
      <c r="CR33" s="624">
        <v>30866493</v>
      </c>
      <c r="CS33" s="656"/>
      <c r="CT33" s="656"/>
      <c r="CU33" s="656"/>
      <c r="CV33" s="656"/>
      <c r="CW33" s="656"/>
      <c r="CX33" s="656"/>
      <c r="CY33" s="657"/>
      <c r="CZ33" s="629">
        <v>39.799999999999997</v>
      </c>
      <c r="DA33" s="654"/>
      <c r="DB33" s="654"/>
      <c r="DC33" s="658"/>
      <c r="DD33" s="633">
        <v>23689089</v>
      </c>
      <c r="DE33" s="656"/>
      <c r="DF33" s="656"/>
      <c r="DG33" s="656"/>
      <c r="DH33" s="656"/>
      <c r="DI33" s="656"/>
      <c r="DJ33" s="656"/>
      <c r="DK33" s="657"/>
      <c r="DL33" s="633">
        <v>16465601</v>
      </c>
      <c r="DM33" s="656"/>
      <c r="DN33" s="656"/>
      <c r="DO33" s="656"/>
      <c r="DP33" s="656"/>
      <c r="DQ33" s="656"/>
      <c r="DR33" s="656"/>
      <c r="DS33" s="656"/>
      <c r="DT33" s="656"/>
      <c r="DU33" s="656"/>
      <c r="DV33" s="657"/>
      <c r="DW33" s="629">
        <v>34.9</v>
      </c>
      <c r="DX33" s="654"/>
      <c r="DY33" s="654"/>
      <c r="DZ33" s="654"/>
      <c r="EA33" s="654"/>
      <c r="EB33" s="654"/>
      <c r="EC33" s="655"/>
    </row>
    <row r="34" spans="2:133" ht="11.25" customHeight="1" x14ac:dyDescent="0.15">
      <c r="B34" s="621" t="s">
        <v>324</v>
      </c>
      <c r="C34" s="622"/>
      <c r="D34" s="622"/>
      <c r="E34" s="622"/>
      <c r="F34" s="622"/>
      <c r="G34" s="622"/>
      <c r="H34" s="622"/>
      <c r="I34" s="622"/>
      <c r="J34" s="622"/>
      <c r="K34" s="622"/>
      <c r="L34" s="622"/>
      <c r="M34" s="622"/>
      <c r="N34" s="622"/>
      <c r="O34" s="622"/>
      <c r="P34" s="622"/>
      <c r="Q34" s="623"/>
      <c r="R34" s="624">
        <v>1494962</v>
      </c>
      <c r="S34" s="625"/>
      <c r="T34" s="625"/>
      <c r="U34" s="625"/>
      <c r="V34" s="625"/>
      <c r="W34" s="625"/>
      <c r="X34" s="625"/>
      <c r="Y34" s="626"/>
      <c r="Z34" s="627">
        <v>1.8</v>
      </c>
      <c r="AA34" s="627"/>
      <c r="AB34" s="627"/>
      <c r="AC34" s="627"/>
      <c r="AD34" s="628" t="s">
        <v>132</v>
      </c>
      <c r="AE34" s="628"/>
      <c r="AF34" s="628"/>
      <c r="AG34" s="628"/>
      <c r="AH34" s="628"/>
      <c r="AI34" s="628"/>
      <c r="AJ34" s="628"/>
      <c r="AK34" s="628"/>
      <c r="AL34" s="629" t="s">
        <v>132</v>
      </c>
      <c r="AM34" s="630"/>
      <c r="AN34" s="630"/>
      <c r="AO34" s="63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1" t="s">
        <v>325</v>
      </c>
      <c r="CE34" s="622"/>
      <c r="CF34" s="622"/>
      <c r="CG34" s="622"/>
      <c r="CH34" s="622"/>
      <c r="CI34" s="622"/>
      <c r="CJ34" s="622"/>
      <c r="CK34" s="622"/>
      <c r="CL34" s="622"/>
      <c r="CM34" s="622"/>
      <c r="CN34" s="622"/>
      <c r="CO34" s="622"/>
      <c r="CP34" s="622"/>
      <c r="CQ34" s="623"/>
      <c r="CR34" s="624">
        <v>10231100</v>
      </c>
      <c r="CS34" s="625"/>
      <c r="CT34" s="625"/>
      <c r="CU34" s="625"/>
      <c r="CV34" s="625"/>
      <c r="CW34" s="625"/>
      <c r="CX34" s="625"/>
      <c r="CY34" s="626"/>
      <c r="CZ34" s="629">
        <v>13.2</v>
      </c>
      <c r="DA34" s="654"/>
      <c r="DB34" s="654"/>
      <c r="DC34" s="658"/>
      <c r="DD34" s="633">
        <v>7616434</v>
      </c>
      <c r="DE34" s="625"/>
      <c r="DF34" s="625"/>
      <c r="DG34" s="625"/>
      <c r="DH34" s="625"/>
      <c r="DI34" s="625"/>
      <c r="DJ34" s="625"/>
      <c r="DK34" s="626"/>
      <c r="DL34" s="633">
        <v>6890499</v>
      </c>
      <c r="DM34" s="625"/>
      <c r="DN34" s="625"/>
      <c r="DO34" s="625"/>
      <c r="DP34" s="625"/>
      <c r="DQ34" s="625"/>
      <c r="DR34" s="625"/>
      <c r="DS34" s="625"/>
      <c r="DT34" s="625"/>
      <c r="DU34" s="625"/>
      <c r="DV34" s="626"/>
      <c r="DW34" s="629">
        <v>14.6</v>
      </c>
      <c r="DX34" s="654"/>
      <c r="DY34" s="654"/>
      <c r="DZ34" s="654"/>
      <c r="EA34" s="654"/>
      <c r="EB34" s="654"/>
      <c r="EC34" s="655"/>
    </row>
    <row r="35" spans="2:133" ht="11.25" customHeight="1" x14ac:dyDescent="0.15">
      <c r="B35" s="621" t="s">
        <v>326</v>
      </c>
      <c r="C35" s="622"/>
      <c r="D35" s="622"/>
      <c r="E35" s="622"/>
      <c r="F35" s="622"/>
      <c r="G35" s="622"/>
      <c r="H35" s="622"/>
      <c r="I35" s="622"/>
      <c r="J35" s="622"/>
      <c r="K35" s="622"/>
      <c r="L35" s="622"/>
      <c r="M35" s="622"/>
      <c r="N35" s="622"/>
      <c r="O35" s="622"/>
      <c r="P35" s="622"/>
      <c r="Q35" s="623"/>
      <c r="R35" s="624">
        <v>524489</v>
      </c>
      <c r="S35" s="625"/>
      <c r="T35" s="625"/>
      <c r="U35" s="625"/>
      <c r="V35" s="625"/>
      <c r="W35" s="625"/>
      <c r="X35" s="625"/>
      <c r="Y35" s="626"/>
      <c r="Z35" s="627">
        <v>0.6</v>
      </c>
      <c r="AA35" s="627"/>
      <c r="AB35" s="627"/>
      <c r="AC35" s="627"/>
      <c r="AD35" s="628" t="s">
        <v>132</v>
      </c>
      <c r="AE35" s="628"/>
      <c r="AF35" s="628"/>
      <c r="AG35" s="628"/>
      <c r="AH35" s="628"/>
      <c r="AI35" s="628"/>
      <c r="AJ35" s="628"/>
      <c r="AK35" s="628"/>
      <c r="AL35" s="629" t="s">
        <v>237</v>
      </c>
      <c r="AM35" s="630"/>
      <c r="AN35" s="630"/>
      <c r="AO35" s="631"/>
      <c r="AP35" s="222"/>
      <c r="AQ35" s="606" t="s">
        <v>327</v>
      </c>
      <c r="AR35" s="607"/>
      <c r="AS35" s="607"/>
      <c r="AT35" s="607"/>
      <c r="AU35" s="607"/>
      <c r="AV35" s="607"/>
      <c r="AW35" s="607"/>
      <c r="AX35" s="607"/>
      <c r="AY35" s="607"/>
      <c r="AZ35" s="607"/>
      <c r="BA35" s="607"/>
      <c r="BB35" s="607"/>
      <c r="BC35" s="607"/>
      <c r="BD35" s="607"/>
      <c r="BE35" s="607"/>
      <c r="BF35" s="608"/>
      <c r="BG35" s="606" t="s">
        <v>328</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329</v>
      </c>
      <c r="CE35" s="622"/>
      <c r="CF35" s="622"/>
      <c r="CG35" s="622"/>
      <c r="CH35" s="622"/>
      <c r="CI35" s="622"/>
      <c r="CJ35" s="622"/>
      <c r="CK35" s="622"/>
      <c r="CL35" s="622"/>
      <c r="CM35" s="622"/>
      <c r="CN35" s="622"/>
      <c r="CO35" s="622"/>
      <c r="CP35" s="622"/>
      <c r="CQ35" s="623"/>
      <c r="CR35" s="624">
        <v>996958</v>
      </c>
      <c r="CS35" s="656"/>
      <c r="CT35" s="656"/>
      <c r="CU35" s="656"/>
      <c r="CV35" s="656"/>
      <c r="CW35" s="656"/>
      <c r="CX35" s="656"/>
      <c r="CY35" s="657"/>
      <c r="CZ35" s="629">
        <v>1.3</v>
      </c>
      <c r="DA35" s="654"/>
      <c r="DB35" s="654"/>
      <c r="DC35" s="658"/>
      <c r="DD35" s="633">
        <v>731676</v>
      </c>
      <c r="DE35" s="656"/>
      <c r="DF35" s="656"/>
      <c r="DG35" s="656"/>
      <c r="DH35" s="656"/>
      <c r="DI35" s="656"/>
      <c r="DJ35" s="656"/>
      <c r="DK35" s="657"/>
      <c r="DL35" s="633">
        <v>618596</v>
      </c>
      <c r="DM35" s="656"/>
      <c r="DN35" s="656"/>
      <c r="DO35" s="656"/>
      <c r="DP35" s="656"/>
      <c r="DQ35" s="656"/>
      <c r="DR35" s="656"/>
      <c r="DS35" s="656"/>
      <c r="DT35" s="656"/>
      <c r="DU35" s="656"/>
      <c r="DV35" s="657"/>
      <c r="DW35" s="629">
        <v>1.3</v>
      </c>
      <c r="DX35" s="654"/>
      <c r="DY35" s="654"/>
      <c r="DZ35" s="654"/>
      <c r="EA35" s="654"/>
      <c r="EB35" s="654"/>
      <c r="EC35" s="655"/>
    </row>
    <row r="36" spans="2:133" ht="11.25" customHeight="1" x14ac:dyDescent="0.15">
      <c r="B36" s="621" t="s">
        <v>330</v>
      </c>
      <c r="C36" s="622"/>
      <c r="D36" s="622"/>
      <c r="E36" s="622"/>
      <c r="F36" s="622"/>
      <c r="G36" s="622"/>
      <c r="H36" s="622"/>
      <c r="I36" s="622"/>
      <c r="J36" s="622"/>
      <c r="K36" s="622"/>
      <c r="L36" s="622"/>
      <c r="M36" s="622"/>
      <c r="N36" s="622"/>
      <c r="O36" s="622"/>
      <c r="P36" s="622"/>
      <c r="Q36" s="623"/>
      <c r="R36" s="624">
        <v>5925266</v>
      </c>
      <c r="S36" s="625"/>
      <c r="T36" s="625"/>
      <c r="U36" s="625"/>
      <c r="V36" s="625"/>
      <c r="W36" s="625"/>
      <c r="X36" s="625"/>
      <c r="Y36" s="626"/>
      <c r="Z36" s="627">
        <v>7.2</v>
      </c>
      <c r="AA36" s="627"/>
      <c r="AB36" s="627"/>
      <c r="AC36" s="627"/>
      <c r="AD36" s="628" t="s">
        <v>237</v>
      </c>
      <c r="AE36" s="628"/>
      <c r="AF36" s="628"/>
      <c r="AG36" s="628"/>
      <c r="AH36" s="628"/>
      <c r="AI36" s="628"/>
      <c r="AJ36" s="628"/>
      <c r="AK36" s="628"/>
      <c r="AL36" s="629" t="s">
        <v>237</v>
      </c>
      <c r="AM36" s="630"/>
      <c r="AN36" s="630"/>
      <c r="AO36" s="631"/>
      <c r="AP36" s="222"/>
      <c r="AQ36" s="690" t="s">
        <v>331</v>
      </c>
      <c r="AR36" s="691"/>
      <c r="AS36" s="691"/>
      <c r="AT36" s="691"/>
      <c r="AU36" s="691"/>
      <c r="AV36" s="691"/>
      <c r="AW36" s="691"/>
      <c r="AX36" s="691"/>
      <c r="AY36" s="692"/>
      <c r="AZ36" s="613">
        <v>10098322</v>
      </c>
      <c r="BA36" s="614"/>
      <c r="BB36" s="614"/>
      <c r="BC36" s="614"/>
      <c r="BD36" s="614"/>
      <c r="BE36" s="614"/>
      <c r="BF36" s="686"/>
      <c r="BG36" s="610" t="s">
        <v>332</v>
      </c>
      <c r="BH36" s="611"/>
      <c r="BI36" s="611"/>
      <c r="BJ36" s="611"/>
      <c r="BK36" s="611"/>
      <c r="BL36" s="611"/>
      <c r="BM36" s="611"/>
      <c r="BN36" s="611"/>
      <c r="BO36" s="611"/>
      <c r="BP36" s="611"/>
      <c r="BQ36" s="611"/>
      <c r="BR36" s="611"/>
      <c r="BS36" s="611"/>
      <c r="BT36" s="611"/>
      <c r="BU36" s="612"/>
      <c r="BV36" s="613">
        <v>337130</v>
      </c>
      <c r="BW36" s="614"/>
      <c r="BX36" s="614"/>
      <c r="BY36" s="614"/>
      <c r="BZ36" s="614"/>
      <c r="CA36" s="614"/>
      <c r="CB36" s="686"/>
      <c r="CD36" s="621" t="s">
        <v>333</v>
      </c>
      <c r="CE36" s="622"/>
      <c r="CF36" s="622"/>
      <c r="CG36" s="622"/>
      <c r="CH36" s="622"/>
      <c r="CI36" s="622"/>
      <c r="CJ36" s="622"/>
      <c r="CK36" s="622"/>
      <c r="CL36" s="622"/>
      <c r="CM36" s="622"/>
      <c r="CN36" s="622"/>
      <c r="CO36" s="622"/>
      <c r="CP36" s="622"/>
      <c r="CQ36" s="623"/>
      <c r="CR36" s="624">
        <v>6567745</v>
      </c>
      <c r="CS36" s="625"/>
      <c r="CT36" s="625"/>
      <c r="CU36" s="625"/>
      <c r="CV36" s="625"/>
      <c r="CW36" s="625"/>
      <c r="CX36" s="625"/>
      <c r="CY36" s="626"/>
      <c r="CZ36" s="629">
        <v>8.5</v>
      </c>
      <c r="DA36" s="654"/>
      <c r="DB36" s="654"/>
      <c r="DC36" s="658"/>
      <c r="DD36" s="633">
        <v>5088680</v>
      </c>
      <c r="DE36" s="625"/>
      <c r="DF36" s="625"/>
      <c r="DG36" s="625"/>
      <c r="DH36" s="625"/>
      <c r="DI36" s="625"/>
      <c r="DJ36" s="625"/>
      <c r="DK36" s="626"/>
      <c r="DL36" s="633">
        <v>2889558</v>
      </c>
      <c r="DM36" s="625"/>
      <c r="DN36" s="625"/>
      <c r="DO36" s="625"/>
      <c r="DP36" s="625"/>
      <c r="DQ36" s="625"/>
      <c r="DR36" s="625"/>
      <c r="DS36" s="625"/>
      <c r="DT36" s="625"/>
      <c r="DU36" s="625"/>
      <c r="DV36" s="626"/>
      <c r="DW36" s="629">
        <v>6.1</v>
      </c>
      <c r="DX36" s="654"/>
      <c r="DY36" s="654"/>
      <c r="DZ36" s="654"/>
      <c r="EA36" s="654"/>
      <c r="EB36" s="654"/>
      <c r="EC36" s="655"/>
    </row>
    <row r="37" spans="2:133" ht="11.25" customHeight="1" x14ac:dyDescent="0.15">
      <c r="B37" s="621" t="s">
        <v>334</v>
      </c>
      <c r="C37" s="622"/>
      <c r="D37" s="622"/>
      <c r="E37" s="622"/>
      <c r="F37" s="622"/>
      <c r="G37" s="622"/>
      <c r="H37" s="622"/>
      <c r="I37" s="622"/>
      <c r="J37" s="622"/>
      <c r="K37" s="622"/>
      <c r="L37" s="622"/>
      <c r="M37" s="622"/>
      <c r="N37" s="622"/>
      <c r="O37" s="622"/>
      <c r="P37" s="622"/>
      <c r="Q37" s="623"/>
      <c r="R37" s="624">
        <v>1699815</v>
      </c>
      <c r="S37" s="625"/>
      <c r="T37" s="625"/>
      <c r="U37" s="625"/>
      <c r="V37" s="625"/>
      <c r="W37" s="625"/>
      <c r="X37" s="625"/>
      <c r="Y37" s="626"/>
      <c r="Z37" s="627">
        <v>2.1</v>
      </c>
      <c r="AA37" s="627"/>
      <c r="AB37" s="627"/>
      <c r="AC37" s="627"/>
      <c r="AD37" s="628">
        <v>31254</v>
      </c>
      <c r="AE37" s="628"/>
      <c r="AF37" s="628"/>
      <c r="AG37" s="628"/>
      <c r="AH37" s="628"/>
      <c r="AI37" s="628"/>
      <c r="AJ37" s="628"/>
      <c r="AK37" s="628"/>
      <c r="AL37" s="629">
        <v>0.1</v>
      </c>
      <c r="AM37" s="630"/>
      <c r="AN37" s="630"/>
      <c r="AO37" s="631"/>
      <c r="AQ37" s="687" t="s">
        <v>335</v>
      </c>
      <c r="AR37" s="688"/>
      <c r="AS37" s="688"/>
      <c r="AT37" s="688"/>
      <c r="AU37" s="688"/>
      <c r="AV37" s="688"/>
      <c r="AW37" s="688"/>
      <c r="AX37" s="688"/>
      <c r="AY37" s="689"/>
      <c r="AZ37" s="624">
        <v>1913407</v>
      </c>
      <c r="BA37" s="625"/>
      <c r="BB37" s="625"/>
      <c r="BC37" s="625"/>
      <c r="BD37" s="656"/>
      <c r="BE37" s="656"/>
      <c r="BF37" s="679"/>
      <c r="BG37" s="621" t="s">
        <v>336</v>
      </c>
      <c r="BH37" s="622"/>
      <c r="BI37" s="622"/>
      <c r="BJ37" s="622"/>
      <c r="BK37" s="622"/>
      <c r="BL37" s="622"/>
      <c r="BM37" s="622"/>
      <c r="BN37" s="622"/>
      <c r="BO37" s="622"/>
      <c r="BP37" s="622"/>
      <c r="BQ37" s="622"/>
      <c r="BR37" s="622"/>
      <c r="BS37" s="622"/>
      <c r="BT37" s="622"/>
      <c r="BU37" s="623"/>
      <c r="BV37" s="624">
        <v>-113246</v>
      </c>
      <c r="BW37" s="625"/>
      <c r="BX37" s="625"/>
      <c r="BY37" s="625"/>
      <c r="BZ37" s="625"/>
      <c r="CA37" s="625"/>
      <c r="CB37" s="634"/>
      <c r="CD37" s="621" t="s">
        <v>337</v>
      </c>
      <c r="CE37" s="622"/>
      <c r="CF37" s="622"/>
      <c r="CG37" s="622"/>
      <c r="CH37" s="622"/>
      <c r="CI37" s="622"/>
      <c r="CJ37" s="622"/>
      <c r="CK37" s="622"/>
      <c r="CL37" s="622"/>
      <c r="CM37" s="622"/>
      <c r="CN37" s="622"/>
      <c r="CO37" s="622"/>
      <c r="CP37" s="622"/>
      <c r="CQ37" s="623"/>
      <c r="CR37" s="624">
        <v>13656</v>
      </c>
      <c r="CS37" s="656"/>
      <c r="CT37" s="656"/>
      <c r="CU37" s="656"/>
      <c r="CV37" s="656"/>
      <c r="CW37" s="656"/>
      <c r="CX37" s="656"/>
      <c r="CY37" s="657"/>
      <c r="CZ37" s="629">
        <v>0</v>
      </c>
      <c r="DA37" s="654"/>
      <c r="DB37" s="654"/>
      <c r="DC37" s="658"/>
      <c r="DD37" s="633">
        <v>6681</v>
      </c>
      <c r="DE37" s="656"/>
      <c r="DF37" s="656"/>
      <c r="DG37" s="656"/>
      <c r="DH37" s="656"/>
      <c r="DI37" s="656"/>
      <c r="DJ37" s="656"/>
      <c r="DK37" s="657"/>
      <c r="DL37" s="633">
        <v>6681</v>
      </c>
      <c r="DM37" s="656"/>
      <c r="DN37" s="656"/>
      <c r="DO37" s="656"/>
      <c r="DP37" s="656"/>
      <c r="DQ37" s="656"/>
      <c r="DR37" s="656"/>
      <c r="DS37" s="656"/>
      <c r="DT37" s="656"/>
      <c r="DU37" s="656"/>
      <c r="DV37" s="657"/>
      <c r="DW37" s="629">
        <v>0</v>
      </c>
      <c r="DX37" s="654"/>
      <c r="DY37" s="654"/>
      <c r="DZ37" s="654"/>
      <c r="EA37" s="654"/>
      <c r="EB37" s="654"/>
      <c r="EC37" s="655"/>
    </row>
    <row r="38" spans="2:133" ht="11.25" customHeight="1" x14ac:dyDescent="0.15">
      <c r="B38" s="621" t="s">
        <v>338</v>
      </c>
      <c r="C38" s="622"/>
      <c r="D38" s="622"/>
      <c r="E38" s="622"/>
      <c r="F38" s="622"/>
      <c r="G38" s="622"/>
      <c r="H38" s="622"/>
      <c r="I38" s="622"/>
      <c r="J38" s="622"/>
      <c r="K38" s="622"/>
      <c r="L38" s="622"/>
      <c r="M38" s="622"/>
      <c r="N38" s="622"/>
      <c r="O38" s="622"/>
      <c r="P38" s="622"/>
      <c r="Q38" s="623"/>
      <c r="R38" s="624">
        <v>3405700</v>
      </c>
      <c r="S38" s="625"/>
      <c r="T38" s="625"/>
      <c r="U38" s="625"/>
      <c r="V38" s="625"/>
      <c r="W38" s="625"/>
      <c r="X38" s="625"/>
      <c r="Y38" s="626"/>
      <c r="Z38" s="627">
        <v>4.0999999999999996</v>
      </c>
      <c r="AA38" s="627"/>
      <c r="AB38" s="627"/>
      <c r="AC38" s="627"/>
      <c r="AD38" s="628" t="s">
        <v>132</v>
      </c>
      <c r="AE38" s="628"/>
      <c r="AF38" s="628"/>
      <c r="AG38" s="628"/>
      <c r="AH38" s="628"/>
      <c r="AI38" s="628"/>
      <c r="AJ38" s="628"/>
      <c r="AK38" s="628"/>
      <c r="AL38" s="629" t="s">
        <v>237</v>
      </c>
      <c r="AM38" s="630"/>
      <c r="AN38" s="630"/>
      <c r="AO38" s="631"/>
      <c r="AQ38" s="687" t="s">
        <v>339</v>
      </c>
      <c r="AR38" s="688"/>
      <c r="AS38" s="688"/>
      <c r="AT38" s="688"/>
      <c r="AU38" s="688"/>
      <c r="AV38" s="688"/>
      <c r="AW38" s="688"/>
      <c r="AX38" s="688"/>
      <c r="AY38" s="689"/>
      <c r="AZ38" s="624">
        <v>423431</v>
      </c>
      <c r="BA38" s="625"/>
      <c r="BB38" s="625"/>
      <c r="BC38" s="625"/>
      <c r="BD38" s="656"/>
      <c r="BE38" s="656"/>
      <c r="BF38" s="679"/>
      <c r="BG38" s="621" t="s">
        <v>340</v>
      </c>
      <c r="BH38" s="622"/>
      <c r="BI38" s="622"/>
      <c r="BJ38" s="622"/>
      <c r="BK38" s="622"/>
      <c r="BL38" s="622"/>
      <c r="BM38" s="622"/>
      <c r="BN38" s="622"/>
      <c r="BO38" s="622"/>
      <c r="BP38" s="622"/>
      <c r="BQ38" s="622"/>
      <c r="BR38" s="622"/>
      <c r="BS38" s="622"/>
      <c r="BT38" s="622"/>
      <c r="BU38" s="623"/>
      <c r="BV38" s="624">
        <v>21826</v>
      </c>
      <c r="BW38" s="625"/>
      <c r="BX38" s="625"/>
      <c r="BY38" s="625"/>
      <c r="BZ38" s="625"/>
      <c r="CA38" s="625"/>
      <c r="CB38" s="634"/>
      <c r="CD38" s="621" t="s">
        <v>341</v>
      </c>
      <c r="CE38" s="622"/>
      <c r="CF38" s="622"/>
      <c r="CG38" s="622"/>
      <c r="CH38" s="622"/>
      <c r="CI38" s="622"/>
      <c r="CJ38" s="622"/>
      <c r="CK38" s="622"/>
      <c r="CL38" s="622"/>
      <c r="CM38" s="622"/>
      <c r="CN38" s="622"/>
      <c r="CO38" s="622"/>
      <c r="CP38" s="622"/>
      <c r="CQ38" s="623"/>
      <c r="CR38" s="624">
        <v>8237044</v>
      </c>
      <c r="CS38" s="625"/>
      <c r="CT38" s="625"/>
      <c r="CU38" s="625"/>
      <c r="CV38" s="625"/>
      <c r="CW38" s="625"/>
      <c r="CX38" s="625"/>
      <c r="CY38" s="626"/>
      <c r="CZ38" s="629">
        <v>10.6</v>
      </c>
      <c r="DA38" s="654"/>
      <c r="DB38" s="654"/>
      <c r="DC38" s="658"/>
      <c r="DD38" s="633">
        <v>6544111</v>
      </c>
      <c r="DE38" s="625"/>
      <c r="DF38" s="625"/>
      <c r="DG38" s="625"/>
      <c r="DH38" s="625"/>
      <c r="DI38" s="625"/>
      <c r="DJ38" s="625"/>
      <c r="DK38" s="626"/>
      <c r="DL38" s="633">
        <v>6020371</v>
      </c>
      <c r="DM38" s="625"/>
      <c r="DN38" s="625"/>
      <c r="DO38" s="625"/>
      <c r="DP38" s="625"/>
      <c r="DQ38" s="625"/>
      <c r="DR38" s="625"/>
      <c r="DS38" s="625"/>
      <c r="DT38" s="625"/>
      <c r="DU38" s="625"/>
      <c r="DV38" s="626"/>
      <c r="DW38" s="629">
        <v>12.7</v>
      </c>
      <c r="DX38" s="654"/>
      <c r="DY38" s="654"/>
      <c r="DZ38" s="654"/>
      <c r="EA38" s="654"/>
      <c r="EB38" s="654"/>
      <c r="EC38" s="655"/>
    </row>
    <row r="39" spans="2:133" ht="11.25" customHeight="1" x14ac:dyDescent="0.15">
      <c r="B39" s="621" t="s">
        <v>342</v>
      </c>
      <c r="C39" s="622"/>
      <c r="D39" s="622"/>
      <c r="E39" s="622"/>
      <c r="F39" s="622"/>
      <c r="G39" s="622"/>
      <c r="H39" s="622"/>
      <c r="I39" s="622"/>
      <c r="J39" s="622"/>
      <c r="K39" s="622"/>
      <c r="L39" s="622"/>
      <c r="M39" s="622"/>
      <c r="N39" s="622"/>
      <c r="O39" s="622"/>
      <c r="P39" s="622"/>
      <c r="Q39" s="623"/>
      <c r="R39" s="624" t="s">
        <v>132</v>
      </c>
      <c r="S39" s="625"/>
      <c r="T39" s="625"/>
      <c r="U39" s="625"/>
      <c r="V39" s="625"/>
      <c r="W39" s="625"/>
      <c r="X39" s="625"/>
      <c r="Y39" s="626"/>
      <c r="Z39" s="627" t="s">
        <v>132</v>
      </c>
      <c r="AA39" s="627"/>
      <c r="AB39" s="627"/>
      <c r="AC39" s="627"/>
      <c r="AD39" s="628" t="s">
        <v>237</v>
      </c>
      <c r="AE39" s="628"/>
      <c r="AF39" s="628"/>
      <c r="AG39" s="628"/>
      <c r="AH39" s="628"/>
      <c r="AI39" s="628"/>
      <c r="AJ39" s="628"/>
      <c r="AK39" s="628"/>
      <c r="AL39" s="629" t="s">
        <v>132</v>
      </c>
      <c r="AM39" s="630"/>
      <c r="AN39" s="630"/>
      <c r="AO39" s="631"/>
      <c r="AQ39" s="687" t="s">
        <v>343</v>
      </c>
      <c r="AR39" s="688"/>
      <c r="AS39" s="688"/>
      <c r="AT39" s="688"/>
      <c r="AU39" s="688"/>
      <c r="AV39" s="688"/>
      <c r="AW39" s="688"/>
      <c r="AX39" s="688"/>
      <c r="AY39" s="689"/>
      <c r="AZ39" s="624">
        <v>78331</v>
      </c>
      <c r="BA39" s="625"/>
      <c r="BB39" s="625"/>
      <c r="BC39" s="625"/>
      <c r="BD39" s="656"/>
      <c r="BE39" s="656"/>
      <c r="BF39" s="679"/>
      <c r="BG39" s="621" t="s">
        <v>344</v>
      </c>
      <c r="BH39" s="622"/>
      <c r="BI39" s="622"/>
      <c r="BJ39" s="622"/>
      <c r="BK39" s="622"/>
      <c r="BL39" s="622"/>
      <c r="BM39" s="622"/>
      <c r="BN39" s="622"/>
      <c r="BO39" s="622"/>
      <c r="BP39" s="622"/>
      <c r="BQ39" s="622"/>
      <c r="BR39" s="622"/>
      <c r="BS39" s="622"/>
      <c r="BT39" s="622"/>
      <c r="BU39" s="623"/>
      <c r="BV39" s="624">
        <v>33041</v>
      </c>
      <c r="BW39" s="625"/>
      <c r="BX39" s="625"/>
      <c r="BY39" s="625"/>
      <c r="BZ39" s="625"/>
      <c r="CA39" s="625"/>
      <c r="CB39" s="634"/>
      <c r="CD39" s="621" t="s">
        <v>345</v>
      </c>
      <c r="CE39" s="622"/>
      <c r="CF39" s="622"/>
      <c r="CG39" s="622"/>
      <c r="CH39" s="622"/>
      <c r="CI39" s="622"/>
      <c r="CJ39" s="622"/>
      <c r="CK39" s="622"/>
      <c r="CL39" s="622"/>
      <c r="CM39" s="622"/>
      <c r="CN39" s="622"/>
      <c r="CO39" s="622"/>
      <c r="CP39" s="622"/>
      <c r="CQ39" s="623"/>
      <c r="CR39" s="624">
        <v>3833218</v>
      </c>
      <c r="CS39" s="656"/>
      <c r="CT39" s="656"/>
      <c r="CU39" s="656"/>
      <c r="CV39" s="656"/>
      <c r="CW39" s="656"/>
      <c r="CX39" s="656"/>
      <c r="CY39" s="657"/>
      <c r="CZ39" s="629">
        <v>4.9000000000000004</v>
      </c>
      <c r="DA39" s="654"/>
      <c r="DB39" s="654"/>
      <c r="DC39" s="658"/>
      <c r="DD39" s="633">
        <v>3398560</v>
      </c>
      <c r="DE39" s="656"/>
      <c r="DF39" s="656"/>
      <c r="DG39" s="656"/>
      <c r="DH39" s="656"/>
      <c r="DI39" s="656"/>
      <c r="DJ39" s="656"/>
      <c r="DK39" s="657"/>
      <c r="DL39" s="633" t="s">
        <v>237</v>
      </c>
      <c r="DM39" s="656"/>
      <c r="DN39" s="656"/>
      <c r="DO39" s="656"/>
      <c r="DP39" s="656"/>
      <c r="DQ39" s="656"/>
      <c r="DR39" s="656"/>
      <c r="DS39" s="656"/>
      <c r="DT39" s="656"/>
      <c r="DU39" s="656"/>
      <c r="DV39" s="657"/>
      <c r="DW39" s="629" t="s">
        <v>132</v>
      </c>
      <c r="DX39" s="654"/>
      <c r="DY39" s="654"/>
      <c r="DZ39" s="654"/>
      <c r="EA39" s="654"/>
      <c r="EB39" s="654"/>
      <c r="EC39" s="655"/>
    </row>
    <row r="40" spans="2:133" ht="11.25" customHeight="1" x14ac:dyDescent="0.15">
      <c r="B40" s="621" t="s">
        <v>346</v>
      </c>
      <c r="C40" s="622"/>
      <c r="D40" s="622"/>
      <c r="E40" s="622"/>
      <c r="F40" s="622"/>
      <c r="G40" s="622"/>
      <c r="H40" s="622"/>
      <c r="I40" s="622"/>
      <c r="J40" s="622"/>
      <c r="K40" s="622"/>
      <c r="L40" s="622"/>
      <c r="M40" s="622"/>
      <c r="N40" s="622"/>
      <c r="O40" s="622"/>
      <c r="P40" s="622"/>
      <c r="Q40" s="623"/>
      <c r="R40" s="624">
        <v>769500</v>
      </c>
      <c r="S40" s="625"/>
      <c r="T40" s="625"/>
      <c r="U40" s="625"/>
      <c r="V40" s="625"/>
      <c r="W40" s="625"/>
      <c r="X40" s="625"/>
      <c r="Y40" s="626"/>
      <c r="Z40" s="627">
        <v>0.9</v>
      </c>
      <c r="AA40" s="627"/>
      <c r="AB40" s="627"/>
      <c r="AC40" s="627"/>
      <c r="AD40" s="628" t="s">
        <v>132</v>
      </c>
      <c r="AE40" s="628"/>
      <c r="AF40" s="628"/>
      <c r="AG40" s="628"/>
      <c r="AH40" s="628"/>
      <c r="AI40" s="628"/>
      <c r="AJ40" s="628"/>
      <c r="AK40" s="628"/>
      <c r="AL40" s="629" t="s">
        <v>132</v>
      </c>
      <c r="AM40" s="630"/>
      <c r="AN40" s="630"/>
      <c r="AO40" s="631"/>
      <c r="AQ40" s="687" t="s">
        <v>347</v>
      </c>
      <c r="AR40" s="688"/>
      <c r="AS40" s="688"/>
      <c r="AT40" s="688"/>
      <c r="AU40" s="688"/>
      <c r="AV40" s="688"/>
      <c r="AW40" s="688"/>
      <c r="AX40" s="688"/>
      <c r="AY40" s="689"/>
      <c r="AZ40" s="624">
        <v>69500</v>
      </c>
      <c r="BA40" s="625"/>
      <c r="BB40" s="625"/>
      <c r="BC40" s="625"/>
      <c r="BD40" s="656"/>
      <c r="BE40" s="656"/>
      <c r="BF40" s="679"/>
      <c r="BG40" s="672" t="s">
        <v>348</v>
      </c>
      <c r="BH40" s="673"/>
      <c r="BI40" s="673"/>
      <c r="BJ40" s="673"/>
      <c r="BK40" s="673"/>
      <c r="BL40" s="223"/>
      <c r="BM40" s="622" t="s">
        <v>349</v>
      </c>
      <c r="BN40" s="622"/>
      <c r="BO40" s="622"/>
      <c r="BP40" s="622"/>
      <c r="BQ40" s="622"/>
      <c r="BR40" s="622"/>
      <c r="BS40" s="622"/>
      <c r="BT40" s="622"/>
      <c r="BU40" s="623"/>
      <c r="BV40" s="624">
        <v>89</v>
      </c>
      <c r="BW40" s="625"/>
      <c r="BX40" s="625"/>
      <c r="BY40" s="625"/>
      <c r="BZ40" s="625"/>
      <c r="CA40" s="625"/>
      <c r="CB40" s="634"/>
      <c r="CD40" s="621" t="s">
        <v>350</v>
      </c>
      <c r="CE40" s="622"/>
      <c r="CF40" s="622"/>
      <c r="CG40" s="622"/>
      <c r="CH40" s="622"/>
      <c r="CI40" s="622"/>
      <c r="CJ40" s="622"/>
      <c r="CK40" s="622"/>
      <c r="CL40" s="622"/>
      <c r="CM40" s="622"/>
      <c r="CN40" s="622"/>
      <c r="CO40" s="622"/>
      <c r="CP40" s="622"/>
      <c r="CQ40" s="623"/>
      <c r="CR40" s="624">
        <v>1000428</v>
      </c>
      <c r="CS40" s="625"/>
      <c r="CT40" s="625"/>
      <c r="CU40" s="625"/>
      <c r="CV40" s="625"/>
      <c r="CW40" s="625"/>
      <c r="CX40" s="625"/>
      <c r="CY40" s="626"/>
      <c r="CZ40" s="629">
        <v>1.3</v>
      </c>
      <c r="DA40" s="654"/>
      <c r="DB40" s="654"/>
      <c r="DC40" s="658"/>
      <c r="DD40" s="633">
        <v>309628</v>
      </c>
      <c r="DE40" s="625"/>
      <c r="DF40" s="625"/>
      <c r="DG40" s="625"/>
      <c r="DH40" s="625"/>
      <c r="DI40" s="625"/>
      <c r="DJ40" s="625"/>
      <c r="DK40" s="626"/>
      <c r="DL40" s="633">
        <v>46577</v>
      </c>
      <c r="DM40" s="625"/>
      <c r="DN40" s="625"/>
      <c r="DO40" s="625"/>
      <c r="DP40" s="625"/>
      <c r="DQ40" s="625"/>
      <c r="DR40" s="625"/>
      <c r="DS40" s="625"/>
      <c r="DT40" s="625"/>
      <c r="DU40" s="625"/>
      <c r="DV40" s="626"/>
      <c r="DW40" s="629">
        <v>0.1</v>
      </c>
      <c r="DX40" s="654"/>
      <c r="DY40" s="654"/>
      <c r="DZ40" s="654"/>
      <c r="EA40" s="654"/>
      <c r="EB40" s="654"/>
      <c r="EC40" s="655"/>
    </row>
    <row r="41" spans="2:133" ht="11.25" customHeight="1" x14ac:dyDescent="0.15">
      <c r="B41" s="645" t="s">
        <v>351</v>
      </c>
      <c r="C41" s="646"/>
      <c r="D41" s="646"/>
      <c r="E41" s="646"/>
      <c r="F41" s="646"/>
      <c r="G41" s="646"/>
      <c r="H41" s="646"/>
      <c r="I41" s="646"/>
      <c r="J41" s="646"/>
      <c r="K41" s="646"/>
      <c r="L41" s="646"/>
      <c r="M41" s="646"/>
      <c r="N41" s="646"/>
      <c r="O41" s="646"/>
      <c r="P41" s="646"/>
      <c r="Q41" s="647"/>
      <c r="R41" s="696">
        <v>82705586</v>
      </c>
      <c r="S41" s="697"/>
      <c r="T41" s="697"/>
      <c r="U41" s="697"/>
      <c r="V41" s="697"/>
      <c r="W41" s="697"/>
      <c r="X41" s="697"/>
      <c r="Y41" s="701"/>
      <c r="Z41" s="702">
        <v>100</v>
      </c>
      <c r="AA41" s="702"/>
      <c r="AB41" s="702"/>
      <c r="AC41" s="702"/>
      <c r="AD41" s="703">
        <v>46474166</v>
      </c>
      <c r="AE41" s="703"/>
      <c r="AF41" s="703"/>
      <c r="AG41" s="703"/>
      <c r="AH41" s="703"/>
      <c r="AI41" s="703"/>
      <c r="AJ41" s="703"/>
      <c r="AK41" s="703"/>
      <c r="AL41" s="704">
        <v>100</v>
      </c>
      <c r="AM41" s="684"/>
      <c r="AN41" s="684"/>
      <c r="AO41" s="705"/>
      <c r="AQ41" s="687" t="s">
        <v>352</v>
      </c>
      <c r="AR41" s="688"/>
      <c r="AS41" s="688"/>
      <c r="AT41" s="688"/>
      <c r="AU41" s="688"/>
      <c r="AV41" s="688"/>
      <c r="AW41" s="688"/>
      <c r="AX41" s="688"/>
      <c r="AY41" s="689"/>
      <c r="AZ41" s="624">
        <v>1768565</v>
      </c>
      <c r="BA41" s="625"/>
      <c r="BB41" s="625"/>
      <c r="BC41" s="625"/>
      <c r="BD41" s="656"/>
      <c r="BE41" s="656"/>
      <c r="BF41" s="679"/>
      <c r="BG41" s="672"/>
      <c r="BH41" s="673"/>
      <c r="BI41" s="673"/>
      <c r="BJ41" s="673"/>
      <c r="BK41" s="673"/>
      <c r="BL41" s="223"/>
      <c r="BM41" s="622" t="s">
        <v>353</v>
      </c>
      <c r="BN41" s="622"/>
      <c r="BO41" s="622"/>
      <c r="BP41" s="622"/>
      <c r="BQ41" s="622"/>
      <c r="BR41" s="622"/>
      <c r="BS41" s="622"/>
      <c r="BT41" s="622"/>
      <c r="BU41" s="623"/>
      <c r="BV41" s="624" t="s">
        <v>132</v>
      </c>
      <c r="BW41" s="625"/>
      <c r="BX41" s="625"/>
      <c r="BY41" s="625"/>
      <c r="BZ41" s="625"/>
      <c r="CA41" s="625"/>
      <c r="CB41" s="634"/>
      <c r="CD41" s="621" t="s">
        <v>354</v>
      </c>
      <c r="CE41" s="622"/>
      <c r="CF41" s="622"/>
      <c r="CG41" s="622"/>
      <c r="CH41" s="622"/>
      <c r="CI41" s="622"/>
      <c r="CJ41" s="622"/>
      <c r="CK41" s="622"/>
      <c r="CL41" s="622"/>
      <c r="CM41" s="622"/>
      <c r="CN41" s="622"/>
      <c r="CO41" s="622"/>
      <c r="CP41" s="622"/>
      <c r="CQ41" s="623"/>
      <c r="CR41" s="624" t="s">
        <v>237</v>
      </c>
      <c r="CS41" s="656"/>
      <c r="CT41" s="656"/>
      <c r="CU41" s="656"/>
      <c r="CV41" s="656"/>
      <c r="CW41" s="656"/>
      <c r="CX41" s="656"/>
      <c r="CY41" s="657"/>
      <c r="CZ41" s="629" t="s">
        <v>132</v>
      </c>
      <c r="DA41" s="654"/>
      <c r="DB41" s="654"/>
      <c r="DC41" s="658"/>
      <c r="DD41" s="633" t="s">
        <v>237</v>
      </c>
      <c r="DE41" s="656"/>
      <c r="DF41" s="656"/>
      <c r="DG41" s="656"/>
      <c r="DH41" s="656"/>
      <c r="DI41" s="656"/>
      <c r="DJ41" s="656"/>
      <c r="DK41" s="657"/>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355</v>
      </c>
      <c r="AR42" s="694"/>
      <c r="AS42" s="694"/>
      <c r="AT42" s="694"/>
      <c r="AU42" s="694"/>
      <c r="AV42" s="694"/>
      <c r="AW42" s="694"/>
      <c r="AX42" s="694"/>
      <c r="AY42" s="695"/>
      <c r="AZ42" s="696">
        <v>5845088</v>
      </c>
      <c r="BA42" s="697"/>
      <c r="BB42" s="697"/>
      <c r="BC42" s="697"/>
      <c r="BD42" s="683"/>
      <c r="BE42" s="683"/>
      <c r="BF42" s="685"/>
      <c r="BG42" s="674"/>
      <c r="BH42" s="675"/>
      <c r="BI42" s="675"/>
      <c r="BJ42" s="675"/>
      <c r="BK42" s="675"/>
      <c r="BL42" s="224"/>
      <c r="BM42" s="646" t="s">
        <v>356</v>
      </c>
      <c r="BN42" s="646"/>
      <c r="BO42" s="646"/>
      <c r="BP42" s="646"/>
      <c r="BQ42" s="646"/>
      <c r="BR42" s="646"/>
      <c r="BS42" s="646"/>
      <c r="BT42" s="646"/>
      <c r="BU42" s="647"/>
      <c r="BV42" s="696">
        <v>382</v>
      </c>
      <c r="BW42" s="697"/>
      <c r="BX42" s="697"/>
      <c r="BY42" s="697"/>
      <c r="BZ42" s="697"/>
      <c r="CA42" s="697"/>
      <c r="CB42" s="706"/>
      <c r="CD42" s="621" t="s">
        <v>357</v>
      </c>
      <c r="CE42" s="622"/>
      <c r="CF42" s="622"/>
      <c r="CG42" s="622"/>
      <c r="CH42" s="622"/>
      <c r="CI42" s="622"/>
      <c r="CJ42" s="622"/>
      <c r="CK42" s="622"/>
      <c r="CL42" s="622"/>
      <c r="CM42" s="622"/>
      <c r="CN42" s="622"/>
      <c r="CO42" s="622"/>
      <c r="CP42" s="622"/>
      <c r="CQ42" s="623"/>
      <c r="CR42" s="624">
        <v>5413386</v>
      </c>
      <c r="CS42" s="656"/>
      <c r="CT42" s="656"/>
      <c r="CU42" s="656"/>
      <c r="CV42" s="656"/>
      <c r="CW42" s="656"/>
      <c r="CX42" s="656"/>
      <c r="CY42" s="657"/>
      <c r="CZ42" s="629">
        <v>7</v>
      </c>
      <c r="DA42" s="654"/>
      <c r="DB42" s="654"/>
      <c r="DC42" s="658"/>
      <c r="DD42" s="633">
        <v>1563275</v>
      </c>
      <c r="DE42" s="656"/>
      <c r="DF42" s="656"/>
      <c r="DG42" s="656"/>
      <c r="DH42" s="656"/>
      <c r="DI42" s="656"/>
      <c r="DJ42" s="656"/>
      <c r="DK42" s="657"/>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214" t="s">
        <v>358</v>
      </c>
      <c r="CD43" s="621" t="s">
        <v>359</v>
      </c>
      <c r="CE43" s="622"/>
      <c r="CF43" s="622"/>
      <c r="CG43" s="622"/>
      <c r="CH43" s="622"/>
      <c r="CI43" s="622"/>
      <c r="CJ43" s="622"/>
      <c r="CK43" s="622"/>
      <c r="CL43" s="622"/>
      <c r="CM43" s="622"/>
      <c r="CN43" s="622"/>
      <c r="CO43" s="622"/>
      <c r="CP43" s="622"/>
      <c r="CQ43" s="623"/>
      <c r="CR43" s="624">
        <v>33738</v>
      </c>
      <c r="CS43" s="656"/>
      <c r="CT43" s="656"/>
      <c r="CU43" s="656"/>
      <c r="CV43" s="656"/>
      <c r="CW43" s="656"/>
      <c r="CX43" s="656"/>
      <c r="CY43" s="657"/>
      <c r="CZ43" s="629">
        <v>0</v>
      </c>
      <c r="DA43" s="654"/>
      <c r="DB43" s="654"/>
      <c r="DC43" s="658"/>
      <c r="DD43" s="633">
        <v>7199</v>
      </c>
      <c r="DE43" s="656"/>
      <c r="DF43" s="656"/>
      <c r="DG43" s="656"/>
      <c r="DH43" s="656"/>
      <c r="DI43" s="656"/>
      <c r="DJ43" s="656"/>
      <c r="DK43" s="657"/>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360</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307</v>
      </c>
      <c r="CE44" s="661"/>
      <c r="CF44" s="621" t="s">
        <v>361</v>
      </c>
      <c r="CG44" s="622"/>
      <c r="CH44" s="622"/>
      <c r="CI44" s="622"/>
      <c r="CJ44" s="622"/>
      <c r="CK44" s="622"/>
      <c r="CL44" s="622"/>
      <c r="CM44" s="622"/>
      <c r="CN44" s="622"/>
      <c r="CO44" s="622"/>
      <c r="CP44" s="622"/>
      <c r="CQ44" s="623"/>
      <c r="CR44" s="624">
        <v>5376671</v>
      </c>
      <c r="CS44" s="625"/>
      <c r="CT44" s="625"/>
      <c r="CU44" s="625"/>
      <c r="CV44" s="625"/>
      <c r="CW44" s="625"/>
      <c r="CX44" s="625"/>
      <c r="CY44" s="626"/>
      <c r="CZ44" s="629">
        <v>6.9</v>
      </c>
      <c r="DA44" s="630"/>
      <c r="DB44" s="630"/>
      <c r="DC44" s="636"/>
      <c r="DD44" s="633">
        <v>1558215</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362</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363</v>
      </c>
      <c r="CG45" s="622"/>
      <c r="CH45" s="622"/>
      <c r="CI45" s="622"/>
      <c r="CJ45" s="622"/>
      <c r="CK45" s="622"/>
      <c r="CL45" s="622"/>
      <c r="CM45" s="622"/>
      <c r="CN45" s="622"/>
      <c r="CO45" s="622"/>
      <c r="CP45" s="622"/>
      <c r="CQ45" s="623"/>
      <c r="CR45" s="624">
        <v>2229701</v>
      </c>
      <c r="CS45" s="656"/>
      <c r="CT45" s="656"/>
      <c r="CU45" s="656"/>
      <c r="CV45" s="656"/>
      <c r="CW45" s="656"/>
      <c r="CX45" s="656"/>
      <c r="CY45" s="657"/>
      <c r="CZ45" s="629">
        <v>2.9</v>
      </c>
      <c r="DA45" s="654"/>
      <c r="DB45" s="654"/>
      <c r="DC45" s="658"/>
      <c r="DD45" s="633">
        <v>204251</v>
      </c>
      <c r="DE45" s="656"/>
      <c r="DF45" s="656"/>
      <c r="DG45" s="656"/>
      <c r="DH45" s="656"/>
      <c r="DI45" s="656"/>
      <c r="DJ45" s="656"/>
      <c r="DK45" s="657"/>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25"/>
      <c r="CD46" s="662"/>
      <c r="CE46" s="663"/>
      <c r="CF46" s="621" t="s">
        <v>364</v>
      </c>
      <c r="CG46" s="622"/>
      <c r="CH46" s="622"/>
      <c r="CI46" s="622"/>
      <c r="CJ46" s="622"/>
      <c r="CK46" s="622"/>
      <c r="CL46" s="622"/>
      <c r="CM46" s="622"/>
      <c r="CN46" s="622"/>
      <c r="CO46" s="622"/>
      <c r="CP46" s="622"/>
      <c r="CQ46" s="623"/>
      <c r="CR46" s="624">
        <v>2820669</v>
      </c>
      <c r="CS46" s="625"/>
      <c r="CT46" s="625"/>
      <c r="CU46" s="625"/>
      <c r="CV46" s="625"/>
      <c r="CW46" s="625"/>
      <c r="CX46" s="625"/>
      <c r="CY46" s="626"/>
      <c r="CZ46" s="629">
        <v>3.6</v>
      </c>
      <c r="DA46" s="630"/>
      <c r="DB46" s="630"/>
      <c r="DC46" s="636"/>
      <c r="DD46" s="633">
        <v>1265377</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25"/>
      <c r="CD47" s="662"/>
      <c r="CE47" s="663"/>
      <c r="CF47" s="621" t="s">
        <v>365</v>
      </c>
      <c r="CG47" s="622"/>
      <c r="CH47" s="622"/>
      <c r="CI47" s="622"/>
      <c r="CJ47" s="622"/>
      <c r="CK47" s="622"/>
      <c r="CL47" s="622"/>
      <c r="CM47" s="622"/>
      <c r="CN47" s="622"/>
      <c r="CO47" s="622"/>
      <c r="CP47" s="622"/>
      <c r="CQ47" s="623"/>
      <c r="CR47" s="624">
        <v>36715</v>
      </c>
      <c r="CS47" s="656"/>
      <c r="CT47" s="656"/>
      <c r="CU47" s="656"/>
      <c r="CV47" s="656"/>
      <c r="CW47" s="656"/>
      <c r="CX47" s="656"/>
      <c r="CY47" s="657"/>
      <c r="CZ47" s="629">
        <v>0</v>
      </c>
      <c r="DA47" s="654"/>
      <c r="DB47" s="654"/>
      <c r="DC47" s="658"/>
      <c r="DD47" s="633">
        <v>5060</v>
      </c>
      <c r="DE47" s="656"/>
      <c r="DF47" s="656"/>
      <c r="DG47" s="656"/>
      <c r="DH47" s="656"/>
      <c r="DI47" s="656"/>
      <c r="DJ47" s="656"/>
      <c r="DK47" s="657"/>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25"/>
      <c r="CD48" s="664"/>
      <c r="CE48" s="665"/>
      <c r="CF48" s="621" t="s">
        <v>366</v>
      </c>
      <c r="CG48" s="622"/>
      <c r="CH48" s="622"/>
      <c r="CI48" s="622"/>
      <c r="CJ48" s="622"/>
      <c r="CK48" s="622"/>
      <c r="CL48" s="622"/>
      <c r="CM48" s="622"/>
      <c r="CN48" s="622"/>
      <c r="CO48" s="622"/>
      <c r="CP48" s="622"/>
      <c r="CQ48" s="623"/>
      <c r="CR48" s="624" t="s">
        <v>237</v>
      </c>
      <c r="CS48" s="625"/>
      <c r="CT48" s="625"/>
      <c r="CU48" s="625"/>
      <c r="CV48" s="625"/>
      <c r="CW48" s="625"/>
      <c r="CX48" s="625"/>
      <c r="CY48" s="626"/>
      <c r="CZ48" s="629" t="s">
        <v>132</v>
      </c>
      <c r="DA48" s="630"/>
      <c r="DB48" s="630"/>
      <c r="DC48" s="636"/>
      <c r="DD48" s="633" t="s">
        <v>132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25"/>
      <c r="CD49" s="645" t="s">
        <v>367</v>
      </c>
      <c r="CE49" s="646"/>
      <c r="CF49" s="646"/>
      <c r="CG49" s="646"/>
      <c r="CH49" s="646"/>
      <c r="CI49" s="646"/>
      <c r="CJ49" s="646"/>
      <c r="CK49" s="646"/>
      <c r="CL49" s="646"/>
      <c r="CM49" s="646"/>
      <c r="CN49" s="646"/>
      <c r="CO49" s="646"/>
      <c r="CP49" s="646"/>
      <c r="CQ49" s="647"/>
      <c r="CR49" s="696">
        <v>77619506</v>
      </c>
      <c r="CS49" s="683"/>
      <c r="CT49" s="683"/>
      <c r="CU49" s="683"/>
      <c r="CV49" s="683"/>
      <c r="CW49" s="683"/>
      <c r="CX49" s="683"/>
      <c r="CY49" s="712"/>
      <c r="CZ49" s="704">
        <v>100</v>
      </c>
      <c r="DA49" s="713"/>
      <c r="DB49" s="713"/>
      <c r="DC49" s="714"/>
      <c r="DD49" s="715">
        <v>53033260</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SfvcrNbVVNep/K1I62fJu6ZogZZKhcqao7dSiHblWD0npL+dYswKs2EGuDYANdZVPHrKBgkfNI4fn79jDUKsRA==" saltValue="BbSN2Lh24BgXQCxNBBtgV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2" t="s">
        <v>368</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3" t="s">
        <v>369</v>
      </c>
      <c r="DK2" s="724"/>
      <c r="DL2" s="724"/>
      <c r="DM2" s="724"/>
      <c r="DN2" s="724"/>
      <c r="DO2" s="725"/>
      <c r="DP2" s="228"/>
      <c r="DQ2" s="723" t="s">
        <v>370</v>
      </c>
      <c r="DR2" s="724"/>
      <c r="DS2" s="724"/>
      <c r="DT2" s="724"/>
      <c r="DU2" s="724"/>
      <c r="DV2" s="724"/>
      <c r="DW2" s="724"/>
      <c r="DX2" s="724"/>
      <c r="DY2" s="724"/>
      <c r="DZ2" s="725"/>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6" t="s">
        <v>371</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32"/>
      <c r="BA4" s="232"/>
      <c r="BB4" s="232"/>
      <c r="BC4" s="232"/>
      <c r="BD4" s="232"/>
      <c r="BE4" s="233"/>
      <c r="BF4" s="233"/>
      <c r="BG4" s="233"/>
      <c r="BH4" s="233"/>
      <c r="BI4" s="233"/>
      <c r="BJ4" s="233"/>
      <c r="BK4" s="233"/>
      <c r="BL4" s="233"/>
      <c r="BM4" s="233"/>
      <c r="BN4" s="233"/>
      <c r="BO4" s="233"/>
      <c r="BP4" s="233"/>
      <c r="BQ4" s="727" t="s">
        <v>372</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34"/>
    </row>
    <row r="5" spans="1:131" s="235" customFormat="1" ht="26.25" customHeight="1" x14ac:dyDescent="0.15">
      <c r="A5" s="728" t="s">
        <v>373</v>
      </c>
      <c r="B5" s="729"/>
      <c r="C5" s="729"/>
      <c r="D5" s="729"/>
      <c r="E5" s="729"/>
      <c r="F5" s="729"/>
      <c r="G5" s="729"/>
      <c r="H5" s="729"/>
      <c r="I5" s="729"/>
      <c r="J5" s="729"/>
      <c r="K5" s="729"/>
      <c r="L5" s="729"/>
      <c r="M5" s="729"/>
      <c r="N5" s="729"/>
      <c r="O5" s="729"/>
      <c r="P5" s="730"/>
      <c r="Q5" s="734" t="s">
        <v>374</v>
      </c>
      <c r="R5" s="735"/>
      <c r="S5" s="735"/>
      <c r="T5" s="735"/>
      <c r="U5" s="736"/>
      <c r="V5" s="734" t="s">
        <v>375</v>
      </c>
      <c r="W5" s="735"/>
      <c r="X5" s="735"/>
      <c r="Y5" s="735"/>
      <c r="Z5" s="736"/>
      <c r="AA5" s="734" t="s">
        <v>376</v>
      </c>
      <c r="AB5" s="735"/>
      <c r="AC5" s="735"/>
      <c r="AD5" s="735"/>
      <c r="AE5" s="735"/>
      <c r="AF5" s="740" t="s">
        <v>377</v>
      </c>
      <c r="AG5" s="735"/>
      <c r="AH5" s="735"/>
      <c r="AI5" s="735"/>
      <c r="AJ5" s="741"/>
      <c r="AK5" s="735" t="s">
        <v>378</v>
      </c>
      <c r="AL5" s="735"/>
      <c r="AM5" s="735"/>
      <c r="AN5" s="735"/>
      <c r="AO5" s="736"/>
      <c r="AP5" s="734" t="s">
        <v>379</v>
      </c>
      <c r="AQ5" s="735"/>
      <c r="AR5" s="735"/>
      <c r="AS5" s="735"/>
      <c r="AT5" s="736"/>
      <c r="AU5" s="734" t="s">
        <v>380</v>
      </c>
      <c r="AV5" s="735"/>
      <c r="AW5" s="735"/>
      <c r="AX5" s="735"/>
      <c r="AY5" s="741"/>
      <c r="AZ5" s="232"/>
      <c r="BA5" s="232"/>
      <c r="BB5" s="232"/>
      <c r="BC5" s="232"/>
      <c r="BD5" s="232"/>
      <c r="BE5" s="233"/>
      <c r="BF5" s="233"/>
      <c r="BG5" s="233"/>
      <c r="BH5" s="233"/>
      <c r="BI5" s="233"/>
      <c r="BJ5" s="233"/>
      <c r="BK5" s="233"/>
      <c r="BL5" s="233"/>
      <c r="BM5" s="233"/>
      <c r="BN5" s="233"/>
      <c r="BO5" s="233"/>
      <c r="BP5" s="233"/>
      <c r="BQ5" s="728" t="s">
        <v>381</v>
      </c>
      <c r="BR5" s="729"/>
      <c r="BS5" s="729"/>
      <c r="BT5" s="729"/>
      <c r="BU5" s="729"/>
      <c r="BV5" s="729"/>
      <c r="BW5" s="729"/>
      <c r="BX5" s="729"/>
      <c r="BY5" s="729"/>
      <c r="BZ5" s="729"/>
      <c r="CA5" s="729"/>
      <c r="CB5" s="729"/>
      <c r="CC5" s="729"/>
      <c r="CD5" s="729"/>
      <c r="CE5" s="729"/>
      <c r="CF5" s="729"/>
      <c r="CG5" s="730"/>
      <c r="CH5" s="734" t="s">
        <v>382</v>
      </c>
      <c r="CI5" s="735"/>
      <c r="CJ5" s="735"/>
      <c r="CK5" s="735"/>
      <c r="CL5" s="736"/>
      <c r="CM5" s="734" t="s">
        <v>383</v>
      </c>
      <c r="CN5" s="735"/>
      <c r="CO5" s="735"/>
      <c r="CP5" s="735"/>
      <c r="CQ5" s="736"/>
      <c r="CR5" s="734" t="s">
        <v>384</v>
      </c>
      <c r="CS5" s="735"/>
      <c r="CT5" s="735"/>
      <c r="CU5" s="735"/>
      <c r="CV5" s="736"/>
      <c r="CW5" s="734" t="s">
        <v>385</v>
      </c>
      <c r="CX5" s="735"/>
      <c r="CY5" s="735"/>
      <c r="CZ5" s="735"/>
      <c r="DA5" s="736"/>
      <c r="DB5" s="734" t="s">
        <v>386</v>
      </c>
      <c r="DC5" s="735"/>
      <c r="DD5" s="735"/>
      <c r="DE5" s="735"/>
      <c r="DF5" s="736"/>
      <c r="DG5" s="764" t="s">
        <v>387</v>
      </c>
      <c r="DH5" s="765"/>
      <c r="DI5" s="765"/>
      <c r="DJ5" s="765"/>
      <c r="DK5" s="766"/>
      <c r="DL5" s="764" t="s">
        <v>388</v>
      </c>
      <c r="DM5" s="765"/>
      <c r="DN5" s="765"/>
      <c r="DO5" s="765"/>
      <c r="DP5" s="766"/>
      <c r="DQ5" s="734" t="s">
        <v>389</v>
      </c>
      <c r="DR5" s="735"/>
      <c r="DS5" s="735"/>
      <c r="DT5" s="735"/>
      <c r="DU5" s="736"/>
      <c r="DV5" s="734" t="s">
        <v>380</v>
      </c>
      <c r="DW5" s="735"/>
      <c r="DX5" s="735"/>
      <c r="DY5" s="735"/>
      <c r="DZ5" s="741"/>
      <c r="EA5" s="234"/>
    </row>
    <row r="6" spans="1:131" s="235"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32"/>
      <c r="BA6" s="232"/>
      <c r="BB6" s="232"/>
      <c r="BC6" s="232"/>
      <c r="BD6" s="232"/>
      <c r="BE6" s="233"/>
      <c r="BF6" s="233"/>
      <c r="BG6" s="233"/>
      <c r="BH6" s="233"/>
      <c r="BI6" s="233"/>
      <c r="BJ6" s="233"/>
      <c r="BK6" s="233"/>
      <c r="BL6" s="233"/>
      <c r="BM6" s="233"/>
      <c r="BN6" s="233"/>
      <c r="BO6" s="233"/>
      <c r="BP6" s="233"/>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34"/>
    </row>
    <row r="7" spans="1:131" s="235" customFormat="1" ht="26.25" customHeight="1" thickTop="1" x14ac:dyDescent="0.15">
      <c r="A7" s="236">
        <v>1</v>
      </c>
      <c r="B7" s="750" t="s">
        <v>390</v>
      </c>
      <c r="C7" s="751"/>
      <c r="D7" s="751"/>
      <c r="E7" s="751"/>
      <c r="F7" s="751"/>
      <c r="G7" s="751"/>
      <c r="H7" s="751"/>
      <c r="I7" s="751"/>
      <c r="J7" s="751"/>
      <c r="K7" s="751"/>
      <c r="L7" s="751"/>
      <c r="M7" s="751"/>
      <c r="N7" s="751"/>
      <c r="O7" s="751"/>
      <c r="P7" s="752"/>
      <c r="Q7" s="753">
        <v>82692</v>
      </c>
      <c r="R7" s="754"/>
      <c r="S7" s="754"/>
      <c r="T7" s="754"/>
      <c r="U7" s="754"/>
      <c r="V7" s="754">
        <v>77613</v>
      </c>
      <c r="W7" s="754"/>
      <c r="X7" s="754"/>
      <c r="Y7" s="754"/>
      <c r="Z7" s="754"/>
      <c r="AA7" s="754">
        <v>5079</v>
      </c>
      <c r="AB7" s="754"/>
      <c r="AC7" s="754"/>
      <c r="AD7" s="754"/>
      <c r="AE7" s="755"/>
      <c r="AF7" s="756">
        <v>4676</v>
      </c>
      <c r="AG7" s="757"/>
      <c r="AH7" s="757"/>
      <c r="AI7" s="757"/>
      <c r="AJ7" s="758"/>
      <c r="AK7" s="759">
        <v>517</v>
      </c>
      <c r="AL7" s="760"/>
      <c r="AM7" s="760"/>
      <c r="AN7" s="760"/>
      <c r="AO7" s="760"/>
      <c r="AP7" s="760">
        <v>60175</v>
      </c>
      <c r="AQ7" s="760"/>
      <c r="AR7" s="760"/>
      <c r="AS7" s="760"/>
      <c r="AT7" s="760"/>
      <c r="AU7" s="761"/>
      <c r="AV7" s="761"/>
      <c r="AW7" s="761"/>
      <c r="AX7" s="761"/>
      <c r="AY7" s="762"/>
      <c r="AZ7" s="232"/>
      <c r="BA7" s="232"/>
      <c r="BB7" s="232"/>
      <c r="BC7" s="232"/>
      <c r="BD7" s="232"/>
      <c r="BE7" s="233"/>
      <c r="BF7" s="233"/>
      <c r="BG7" s="233"/>
      <c r="BH7" s="233"/>
      <c r="BI7" s="233"/>
      <c r="BJ7" s="233"/>
      <c r="BK7" s="233"/>
      <c r="BL7" s="233"/>
      <c r="BM7" s="233"/>
      <c r="BN7" s="233"/>
      <c r="BO7" s="233"/>
      <c r="BP7" s="233"/>
      <c r="BQ7" s="236">
        <v>1</v>
      </c>
      <c r="BR7" s="237"/>
      <c r="BS7" s="747" t="s">
        <v>593</v>
      </c>
      <c r="BT7" s="748"/>
      <c r="BU7" s="748"/>
      <c r="BV7" s="748"/>
      <c r="BW7" s="748"/>
      <c r="BX7" s="748"/>
      <c r="BY7" s="748"/>
      <c r="BZ7" s="748"/>
      <c r="CA7" s="748"/>
      <c r="CB7" s="748"/>
      <c r="CC7" s="748"/>
      <c r="CD7" s="748"/>
      <c r="CE7" s="748"/>
      <c r="CF7" s="748"/>
      <c r="CG7" s="763"/>
      <c r="CH7" s="744">
        <v>10</v>
      </c>
      <c r="CI7" s="745"/>
      <c r="CJ7" s="745"/>
      <c r="CK7" s="745"/>
      <c r="CL7" s="746"/>
      <c r="CM7" s="744">
        <v>82</v>
      </c>
      <c r="CN7" s="745"/>
      <c r="CO7" s="745"/>
      <c r="CP7" s="745"/>
      <c r="CQ7" s="746"/>
      <c r="CR7" s="744">
        <v>36</v>
      </c>
      <c r="CS7" s="745"/>
      <c r="CT7" s="745"/>
      <c r="CU7" s="745"/>
      <c r="CV7" s="746"/>
      <c r="CW7" s="744" t="s">
        <v>527</v>
      </c>
      <c r="CX7" s="745"/>
      <c r="CY7" s="745"/>
      <c r="CZ7" s="745"/>
      <c r="DA7" s="746"/>
      <c r="DB7" s="744" t="s">
        <v>527</v>
      </c>
      <c r="DC7" s="745"/>
      <c r="DD7" s="745"/>
      <c r="DE7" s="745"/>
      <c r="DF7" s="746"/>
      <c r="DG7" s="744" t="s">
        <v>527</v>
      </c>
      <c r="DH7" s="745"/>
      <c r="DI7" s="745"/>
      <c r="DJ7" s="745"/>
      <c r="DK7" s="746"/>
      <c r="DL7" s="744" t="s">
        <v>527</v>
      </c>
      <c r="DM7" s="745"/>
      <c r="DN7" s="745"/>
      <c r="DO7" s="745"/>
      <c r="DP7" s="746"/>
      <c r="DQ7" s="744" t="s">
        <v>527</v>
      </c>
      <c r="DR7" s="745"/>
      <c r="DS7" s="745"/>
      <c r="DT7" s="745"/>
      <c r="DU7" s="746"/>
      <c r="DV7" s="747"/>
      <c r="DW7" s="748"/>
      <c r="DX7" s="748"/>
      <c r="DY7" s="748"/>
      <c r="DZ7" s="749"/>
      <c r="EA7" s="234"/>
    </row>
    <row r="8" spans="1:131" s="235" customFormat="1" ht="26.25" customHeight="1" x14ac:dyDescent="0.15">
      <c r="A8" s="238">
        <v>2</v>
      </c>
      <c r="B8" s="781" t="s">
        <v>391</v>
      </c>
      <c r="C8" s="782"/>
      <c r="D8" s="782"/>
      <c r="E8" s="782"/>
      <c r="F8" s="782"/>
      <c r="G8" s="782"/>
      <c r="H8" s="782"/>
      <c r="I8" s="782"/>
      <c r="J8" s="782"/>
      <c r="K8" s="782"/>
      <c r="L8" s="782"/>
      <c r="M8" s="782"/>
      <c r="N8" s="782"/>
      <c r="O8" s="782"/>
      <c r="P8" s="783"/>
      <c r="Q8" s="784" t="s">
        <v>527</v>
      </c>
      <c r="R8" s="785"/>
      <c r="S8" s="785"/>
      <c r="T8" s="785"/>
      <c r="U8" s="785"/>
      <c r="V8" s="785" t="s">
        <v>527</v>
      </c>
      <c r="W8" s="785"/>
      <c r="X8" s="785"/>
      <c r="Y8" s="785"/>
      <c r="Z8" s="785"/>
      <c r="AA8" s="785" t="s">
        <v>527</v>
      </c>
      <c r="AB8" s="785"/>
      <c r="AC8" s="785"/>
      <c r="AD8" s="785"/>
      <c r="AE8" s="786"/>
      <c r="AF8" s="787" t="s">
        <v>392</v>
      </c>
      <c r="AG8" s="788"/>
      <c r="AH8" s="788"/>
      <c r="AI8" s="788"/>
      <c r="AJ8" s="789"/>
      <c r="AK8" s="770" t="s">
        <v>527</v>
      </c>
      <c r="AL8" s="771"/>
      <c r="AM8" s="771"/>
      <c r="AN8" s="771"/>
      <c r="AO8" s="771"/>
      <c r="AP8" s="771" t="s">
        <v>527</v>
      </c>
      <c r="AQ8" s="771"/>
      <c r="AR8" s="771"/>
      <c r="AS8" s="771"/>
      <c r="AT8" s="771"/>
      <c r="AU8" s="772"/>
      <c r="AV8" s="772"/>
      <c r="AW8" s="772"/>
      <c r="AX8" s="772"/>
      <c r="AY8" s="773"/>
      <c r="AZ8" s="232"/>
      <c r="BA8" s="232"/>
      <c r="BB8" s="232"/>
      <c r="BC8" s="232"/>
      <c r="BD8" s="232"/>
      <c r="BE8" s="233"/>
      <c r="BF8" s="233"/>
      <c r="BG8" s="233"/>
      <c r="BH8" s="233"/>
      <c r="BI8" s="233"/>
      <c r="BJ8" s="233"/>
      <c r="BK8" s="233"/>
      <c r="BL8" s="233"/>
      <c r="BM8" s="233"/>
      <c r="BN8" s="233"/>
      <c r="BO8" s="233"/>
      <c r="BP8" s="233"/>
      <c r="BQ8" s="238">
        <v>2</v>
      </c>
      <c r="BR8" s="239"/>
      <c r="BS8" s="774" t="s">
        <v>594</v>
      </c>
      <c r="BT8" s="775"/>
      <c r="BU8" s="775"/>
      <c r="BV8" s="775"/>
      <c r="BW8" s="775"/>
      <c r="BX8" s="775"/>
      <c r="BY8" s="775"/>
      <c r="BZ8" s="775"/>
      <c r="CA8" s="775"/>
      <c r="CB8" s="775"/>
      <c r="CC8" s="775"/>
      <c r="CD8" s="775"/>
      <c r="CE8" s="775"/>
      <c r="CF8" s="775"/>
      <c r="CG8" s="776"/>
      <c r="CH8" s="777">
        <v>0</v>
      </c>
      <c r="CI8" s="778"/>
      <c r="CJ8" s="778"/>
      <c r="CK8" s="778"/>
      <c r="CL8" s="779"/>
      <c r="CM8" s="777">
        <v>18</v>
      </c>
      <c r="CN8" s="778"/>
      <c r="CO8" s="778"/>
      <c r="CP8" s="778"/>
      <c r="CQ8" s="779"/>
      <c r="CR8" s="777">
        <v>10</v>
      </c>
      <c r="CS8" s="778"/>
      <c r="CT8" s="778"/>
      <c r="CU8" s="778"/>
      <c r="CV8" s="779"/>
      <c r="CW8" s="777" t="s">
        <v>527</v>
      </c>
      <c r="CX8" s="778"/>
      <c r="CY8" s="778"/>
      <c r="CZ8" s="778"/>
      <c r="DA8" s="779"/>
      <c r="DB8" s="777" t="s">
        <v>527</v>
      </c>
      <c r="DC8" s="778"/>
      <c r="DD8" s="778"/>
      <c r="DE8" s="778"/>
      <c r="DF8" s="779"/>
      <c r="DG8" s="777" t="s">
        <v>527</v>
      </c>
      <c r="DH8" s="778"/>
      <c r="DI8" s="778"/>
      <c r="DJ8" s="778"/>
      <c r="DK8" s="779"/>
      <c r="DL8" s="777" t="s">
        <v>527</v>
      </c>
      <c r="DM8" s="778"/>
      <c r="DN8" s="778"/>
      <c r="DO8" s="778"/>
      <c r="DP8" s="779"/>
      <c r="DQ8" s="777" t="s">
        <v>527</v>
      </c>
      <c r="DR8" s="778"/>
      <c r="DS8" s="778"/>
      <c r="DT8" s="778"/>
      <c r="DU8" s="779"/>
      <c r="DV8" s="774"/>
      <c r="DW8" s="775"/>
      <c r="DX8" s="775"/>
      <c r="DY8" s="775"/>
      <c r="DZ8" s="780"/>
      <c r="EA8" s="234"/>
    </row>
    <row r="9" spans="1:131" s="235" customFormat="1" ht="26.25" customHeight="1" x14ac:dyDescent="0.15">
      <c r="A9" s="238">
        <v>3</v>
      </c>
      <c r="B9" s="781" t="s">
        <v>393</v>
      </c>
      <c r="C9" s="782"/>
      <c r="D9" s="782"/>
      <c r="E9" s="782"/>
      <c r="F9" s="782"/>
      <c r="G9" s="782"/>
      <c r="H9" s="782"/>
      <c r="I9" s="782"/>
      <c r="J9" s="782"/>
      <c r="K9" s="782"/>
      <c r="L9" s="782"/>
      <c r="M9" s="782"/>
      <c r="N9" s="782"/>
      <c r="O9" s="782"/>
      <c r="P9" s="783"/>
      <c r="Q9" s="784">
        <v>43</v>
      </c>
      <c r="R9" s="785"/>
      <c r="S9" s="785"/>
      <c r="T9" s="785"/>
      <c r="U9" s="785"/>
      <c r="V9" s="785">
        <v>37</v>
      </c>
      <c r="W9" s="785"/>
      <c r="X9" s="785"/>
      <c r="Y9" s="785"/>
      <c r="Z9" s="785"/>
      <c r="AA9" s="785">
        <v>6</v>
      </c>
      <c r="AB9" s="785"/>
      <c r="AC9" s="785"/>
      <c r="AD9" s="785"/>
      <c r="AE9" s="786"/>
      <c r="AF9" s="787">
        <v>6</v>
      </c>
      <c r="AG9" s="788"/>
      <c r="AH9" s="788"/>
      <c r="AI9" s="788"/>
      <c r="AJ9" s="789"/>
      <c r="AK9" s="770">
        <v>14</v>
      </c>
      <c r="AL9" s="771"/>
      <c r="AM9" s="771"/>
      <c r="AN9" s="771"/>
      <c r="AO9" s="771"/>
      <c r="AP9" s="771" t="s">
        <v>527</v>
      </c>
      <c r="AQ9" s="771"/>
      <c r="AR9" s="771"/>
      <c r="AS9" s="771"/>
      <c r="AT9" s="771"/>
      <c r="AU9" s="772"/>
      <c r="AV9" s="772"/>
      <c r="AW9" s="772"/>
      <c r="AX9" s="772"/>
      <c r="AY9" s="773"/>
      <c r="AZ9" s="232"/>
      <c r="BA9" s="232"/>
      <c r="BB9" s="232"/>
      <c r="BC9" s="232"/>
      <c r="BD9" s="232"/>
      <c r="BE9" s="233"/>
      <c r="BF9" s="233"/>
      <c r="BG9" s="233"/>
      <c r="BH9" s="233"/>
      <c r="BI9" s="233"/>
      <c r="BJ9" s="233"/>
      <c r="BK9" s="233"/>
      <c r="BL9" s="233"/>
      <c r="BM9" s="233"/>
      <c r="BN9" s="233"/>
      <c r="BO9" s="233"/>
      <c r="BP9" s="233"/>
      <c r="BQ9" s="238">
        <v>3</v>
      </c>
      <c r="BR9" s="239"/>
      <c r="BS9" s="774" t="s">
        <v>595</v>
      </c>
      <c r="BT9" s="775"/>
      <c r="BU9" s="775"/>
      <c r="BV9" s="775"/>
      <c r="BW9" s="775"/>
      <c r="BX9" s="775"/>
      <c r="BY9" s="775"/>
      <c r="BZ9" s="775"/>
      <c r="CA9" s="775"/>
      <c r="CB9" s="775"/>
      <c r="CC9" s="775"/>
      <c r="CD9" s="775"/>
      <c r="CE9" s="775"/>
      <c r="CF9" s="775"/>
      <c r="CG9" s="776"/>
      <c r="CH9" s="777">
        <v>5</v>
      </c>
      <c r="CI9" s="778"/>
      <c r="CJ9" s="778"/>
      <c r="CK9" s="778"/>
      <c r="CL9" s="779"/>
      <c r="CM9" s="777">
        <v>43</v>
      </c>
      <c r="CN9" s="778"/>
      <c r="CO9" s="778"/>
      <c r="CP9" s="778"/>
      <c r="CQ9" s="779"/>
      <c r="CR9" s="777">
        <v>10</v>
      </c>
      <c r="CS9" s="778"/>
      <c r="CT9" s="778"/>
      <c r="CU9" s="778"/>
      <c r="CV9" s="779"/>
      <c r="CW9" s="777" t="s">
        <v>527</v>
      </c>
      <c r="CX9" s="778"/>
      <c r="CY9" s="778"/>
      <c r="CZ9" s="778"/>
      <c r="DA9" s="779"/>
      <c r="DB9" s="777" t="s">
        <v>527</v>
      </c>
      <c r="DC9" s="778"/>
      <c r="DD9" s="778"/>
      <c r="DE9" s="778"/>
      <c r="DF9" s="779"/>
      <c r="DG9" s="777" t="s">
        <v>527</v>
      </c>
      <c r="DH9" s="778"/>
      <c r="DI9" s="778"/>
      <c r="DJ9" s="778"/>
      <c r="DK9" s="779"/>
      <c r="DL9" s="777" t="s">
        <v>527</v>
      </c>
      <c r="DM9" s="778"/>
      <c r="DN9" s="778"/>
      <c r="DO9" s="778"/>
      <c r="DP9" s="779"/>
      <c r="DQ9" s="777" t="s">
        <v>527</v>
      </c>
      <c r="DR9" s="778"/>
      <c r="DS9" s="778"/>
      <c r="DT9" s="778"/>
      <c r="DU9" s="779"/>
      <c r="DV9" s="774"/>
      <c r="DW9" s="775"/>
      <c r="DX9" s="775"/>
      <c r="DY9" s="775"/>
      <c r="DZ9" s="780"/>
      <c r="EA9" s="234"/>
    </row>
    <row r="10" spans="1:131" s="235" customFormat="1" ht="26.25" customHeight="1" x14ac:dyDescent="0.15">
      <c r="A10" s="238">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32"/>
      <c r="BA10" s="232"/>
      <c r="BB10" s="232"/>
      <c r="BC10" s="232"/>
      <c r="BD10" s="232"/>
      <c r="BE10" s="233"/>
      <c r="BF10" s="233"/>
      <c r="BG10" s="233"/>
      <c r="BH10" s="233"/>
      <c r="BI10" s="233"/>
      <c r="BJ10" s="233"/>
      <c r="BK10" s="233"/>
      <c r="BL10" s="233"/>
      <c r="BM10" s="233"/>
      <c r="BN10" s="233"/>
      <c r="BO10" s="233"/>
      <c r="BP10" s="233"/>
      <c r="BQ10" s="238">
        <v>4</v>
      </c>
      <c r="BR10" s="239"/>
      <c r="BS10" s="774" t="s">
        <v>596</v>
      </c>
      <c r="BT10" s="775"/>
      <c r="BU10" s="775"/>
      <c r="BV10" s="775"/>
      <c r="BW10" s="775"/>
      <c r="BX10" s="775"/>
      <c r="BY10" s="775"/>
      <c r="BZ10" s="775"/>
      <c r="CA10" s="775"/>
      <c r="CB10" s="775"/>
      <c r="CC10" s="775"/>
      <c r="CD10" s="775"/>
      <c r="CE10" s="775"/>
      <c r="CF10" s="775"/>
      <c r="CG10" s="776"/>
      <c r="CH10" s="777">
        <v>0</v>
      </c>
      <c r="CI10" s="778"/>
      <c r="CJ10" s="778"/>
      <c r="CK10" s="778"/>
      <c r="CL10" s="779"/>
      <c r="CM10" s="777">
        <v>78</v>
      </c>
      <c r="CN10" s="778"/>
      <c r="CO10" s="778"/>
      <c r="CP10" s="778"/>
      <c r="CQ10" s="779"/>
      <c r="CR10" s="777">
        <v>40</v>
      </c>
      <c r="CS10" s="778"/>
      <c r="CT10" s="778"/>
      <c r="CU10" s="778"/>
      <c r="CV10" s="779"/>
      <c r="CW10" s="777" t="s">
        <v>527</v>
      </c>
      <c r="CX10" s="778"/>
      <c r="CY10" s="778"/>
      <c r="CZ10" s="778"/>
      <c r="DA10" s="779"/>
      <c r="DB10" s="777" t="s">
        <v>527</v>
      </c>
      <c r="DC10" s="778"/>
      <c r="DD10" s="778"/>
      <c r="DE10" s="778"/>
      <c r="DF10" s="779"/>
      <c r="DG10" s="777" t="s">
        <v>527</v>
      </c>
      <c r="DH10" s="778"/>
      <c r="DI10" s="778"/>
      <c r="DJ10" s="778"/>
      <c r="DK10" s="779"/>
      <c r="DL10" s="777" t="s">
        <v>527</v>
      </c>
      <c r="DM10" s="778"/>
      <c r="DN10" s="778"/>
      <c r="DO10" s="778"/>
      <c r="DP10" s="779"/>
      <c r="DQ10" s="777" t="s">
        <v>527</v>
      </c>
      <c r="DR10" s="778"/>
      <c r="DS10" s="778"/>
      <c r="DT10" s="778"/>
      <c r="DU10" s="779"/>
      <c r="DV10" s="774"/>
      <c r="DW10" s="775"/>
      <c r="DX10" s="775"/>
      <c r="DY10" s="775"/>
      <c r="DZ10" s="780"/>
      <c r="EA10" s="234"/>
    </row>
    <row r="11" spans="1:131" s="235" customFormat="1" ht="26.25" customHeight="1" x14ac:dyDescent="0.15">
      <c r="A11" s="238">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32"/>
      <c r="BA11" s="232"/>
      <c r="BB11" s="232"/>
      <c r="BC11" s="232"/>
      <c r="BD11" s="232"/>
      <c r="BE11" s="233"/>
      <c r="BF11" s="233"/>
      <c r="BG11" s="233"/>
      <c r="BH11" s="233"/>
      <c r="BI11" s="233"/>
      <c r="BJ11" s="233"/>
      <c r="BK11" s="233"/>
      <c r="BL11" s="233"/>
      <c r="BM11" s="233"/>
      <c r="BN11" s="233"/>
      <c r="BO11" s="233"/>
      <c r="BP11" s="233"/>
      <c r="BQ11" s="238">
        <v>5</v>
      </c>
      <c r="BR11" s="239"/>
      <c r="BS11" s="774" t="s">
        <v>597</v>
      </c>
      <c r="BT11" s="775"/>
      <c r="BU11" s="775"/>
      <c r="BV11" s="775"/>
      <c r="BW11" s="775"/>
      <c r="BX11" s="775"/>
      <c r="BY11" s="775"/>
      <c r="BZ11" s="775"/>
      <c r="CA11" s="775"/>
      <c r="CB11" s="775"/>
      <c r="CC11" s="775"/>
      <c r="CD11" s="775"/>
      <c r="CE11" s="775"/>
      <c r="CF11" s="775"/>
      <c r="CG11" s="776"/>
      <c r="CH11" s="777">
        <v>3</v>
      </c>
      <c r="CI11" s="778"/>
      <c r="CJ11" s="778"/>
      <c r="CK11" s="778"/>
      <c r="CL11" s="779"/>
      <c r="CM11" s="777">
        <v>262</v>
      </c>
      <c r="CN11" s="778"/>
      <c r="CO11" s="778"/>
      <c r="CP11" s="778"/>
      <c r="CQ11" s="779"/>
      <c r="CR11" s="777">
        <v>99</v>
      </c>
      <c r="CS11" s="778"/>
      <c r="CT11" s="778"/>
      <c r="CU11" s="778"/>
      <c r="CV11" s="779"/>
      <c r="CW11" s="777" t="s">
        <v>527</v>
      </c>
      <c r="CX11" s="778"/>
      <c r="CY11" s="778"/>
      <c r="CZ11" s="778"/>
      <c r="DA11" s="779"/>
      <c r="DB11" s="777" t="s">
        <v>527</v>
      </c>
      <c r="DC11" s="778"/>
      <c r="DD11" s="778"/>
      <c r="DE11" s="778"/>
      <c r="DF11" s="779"/>
      <c r="DG11" s="777" t="s">
        <v>527</v>
      </c>
      <c r="DH11" s="778"/>
      <c r="DI11" s="778"/>
      <c r="DJ11" s="778"/>
      <c r="DK11" s="779"/>
      <c r="DL11" s="777" t="s">
        <v>527</v>
      </c>
      <c r="DM11" s="778"/>
      <c r="DN11" s="778"/>
      <c r="DO11" s="778"/>
      <c r="DP11" s="779"/>
      <c r="DQ11" s="777" t="s">
        <v>527</v>
      </c>
      <c r="DR11" s="778"/>
      <c r="DS11" s="778"/>
      <c r="DT11" s="778"/>
      <c r="DU11" s="779"/>
      <c r="DV11" s="774"/>
      <c r="DW11" s="775"/>
      <c r="DX11" s="775"/>
      <c r="DY11" s="775"/>
      <c r="DZ11" s="780"/>
      <c r="EA11" s="234"/>
    </row>
    <row r="12" spans="1:131" s="235" customFormat="1" ht="26.25" customHeight="1" x14ac:dyDescent="0.15">
      <c r="A12" s="238">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32"/>
      <c r="BA12" s="232"/>
      <c r="BB12" s="232"/>
      <c r="BC12" s="232"/>
      <c r="BD12" s="232"/>
      <c r="BE12" s="233"/>
      <c r="BF12" s="233"/>
      <c r="BG12" s="233"/>
      <c r="BH12" s="233"/>
      <c r="BI12" s="233"/>
      <c r="BJ12" s="233"/>
      <c r="BK12" s="233"/>
      <c r="BL12" s="233"/>
      <c r="BM12" s="233"/>
      <c r="BN12" s="233"/>
      <c r="BO12" s="233"/>
      <c r="BP12" s="233"/>
      <c r="BQ12" s="238">
        <v>6</v>
      </c>
      <c r="BR12" s="239"/>
      <c r="BS12" s="774" t="s">
        <v>598</v>
      </c>
      <c r="BT12" s="775"/>
      <c r="BU12" s="775"/>
      <c r="BV12" s="775"/>
      <c r="BW12" s="775"/>
      <c r="BX12" s="775"/>
      <c r="BY12" s="775"/>
      <c r="BZ12" s="775"/>
      <c r="CA12" s="775"/>
      <c r="CB12" s="775"/>
      <c r="CC12" s="775"/>
      <c r="CD12" s="775"/>
      <c r="CE12" s="775"/>
      <c r="CF12" s="775"/>
      <c r="CG12" s="776"/>
      <c r="CH12" s="777">
        <v>-100</v>
      </c>
      <c r="CI12" s="778"/>
      <c r="CJ12" s="778"/>
      <c r="CK12" s="778"/>
      <c r="CL12" s="779"/>
      <c r="CM12" s="777">
        <v>-19</v>
      </c>
      <c r="CN12" s="778"/>
      <c r="CO12" s="778"/>
      <c r="CP12" s="778"/>
      <c r="CQ12" s="779"/>
      <c r="CR12" s="777">
        <v>6</v>
      </c>
      <c r="CS12" s="778"/>
      <c r="CT12" s="778"/>
      <c r="CU12" s="778"/>
      <c r="CV12" s="779"/>
      <c r="CW12" s="777">
        <v>72</v>
      </c>
      <c r="CX12" s="778"/>
      <c r="CY12" s="778"/>
      <c r="CZ12" s="778"/>
      <c r="DA12" s="779"/>
      <c r="DB12" s="777">
        <v>77</v>
      </c>
      <c r="DC12" s="778"/>
      <c r="DD12" s="778"/>
      <c r="DE12" s="778"/>
      <c r="DF12" s="779"/>
      <c r="DG12" s="777" t="s">
        <v>527</v>
      </c>
      <c r="DH12" s="778"/>
      <c r="DI12" s="778"/>
      <c r="DJ12" s="778"/>
      <c r="DK12" s="779"/>
      <c r="DL12" s="777" t="s">
        <v>527</v>
      </c>
      <c r="DM12" s="778"/>
      <c r="DN12" s="778"/>
      <c r="DO12" s="778"/>
      <c r="DP12" s="779"/>
      <c r="DQ12" s="777" t="s">
        <v>527</v>
      </c>
      <c r="DR12" s="778"/>
      <c r="DS12" s="778"/>
      <c r="DT12" s="778"/>
      <c r="DU12" s="779"/>
      <c r="DV12" s="774"/>
      <c r="DW12" s="775"/>
      <c r="DX12" s="775"/>
      <c r="DY12" s="775"/>
      <c r="DZ12" s="780"/>
      <c r="EA12" s="234"/>
    </row>
    <row r="13" spans="1:131" s="235" customFormat="1" ht="26.25" customHeight="1" x14ac:dyDescent="0.15">
      <c r="A13" s="238">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32"/>
      <c r="BA13" s="232"/>
      <c r="BB13" s="232"/>
      <c r="BC13" s="232"/>
      <c r="BD13" s="232"/>
      <c r="BE13" s="233"/>
      <c r="BF13" s="233"/>
      <c r="BG13" s="233"/>
      <c r="BH13" s="233"/>
      <c r="BI13" s="233"/>
      <c r="BJ13" s="233"/>
      <c r="BK13" s="233"/>
      <c r="BL13" s="233"/>
      <c r="BM13" s="233"/>
      <c r="BN13" s="233"/>
      <c r="BO13" s="233"/>
      <c r="BP13" s="233"/>
      <c r="BQ13" s="238">
        <v>7</v>
      </c>
      <c r="BR13" s="239"/>
      <c r="BS13" s="774" t="s">
        <v>599</v>
      </c>
      <c r="BT13" s="775"/>
      <c r="BU13" s="775"/>
      <c r="BV13" s="775"/>
      <c r="BW13" s="775"/>
      <c r="BX13" s="775"/>
      <c r="BY13" s="775"/>
      <c r="BZ13" s="775"/>
      <c r="CA13" s="775"/>
      <c r="CB13" s="775"/>
      <c r="CC13" s="775"/>
      <c r="CD13" s="775"/>
      <c r="CE13" s="775"/>
      <c r="CF13" s="775"/>
      <c r="CG13" s="776"/>
      <c r="CH13" s="777">
        <v>-105</v>
      </c>
      <c r="CI13" s="778"/>
      <c r="CJ13" s="778"/>
      <c r="CK13" s="778"/>
      <c r="CL13" s="779"/>
      <c r="CM13" s="777">
        <v>22</v>
      </c>
      <c r="CN13" s="778"/>
      <c r="CO13" s="778"/>
      <c r="CP13" s="778"/>
      <c r="CQ13" s="779"/>
      <c r="CR13" s="777">
        <v>5</v>
      </c>
      <c r="CS13" s="778"/>
      <c r="CT13" s="778"/>
      <c r="CU13" s="778"/>
      <c r="CV13" s="779"/>
      <c r="CW13" s="777">
        <v>23</v>
      </c>
      <c r="CX13" s="778"/>
      <c r="CY13" s="778"/>
      <c r="CZ13" s="778"/>
      <c r="DA13" s="779"/>
      <c r="DB13" s="777" t="s">
        <v>527</v>
      </c>
      <c r="DC13" s="778"/>
      <c r="DD13" s="778"/>
      <c r="DE13" s="778"/>
      <c r="DF13" s="779"/>
      <c r="DG13" s="777" t="s">
        <v>527</v>
      </c>
      <c r="DH13" s="778"/>
      <c r="DI13" s="778"/>
      <c r="DJ13" s="778"/>
      <c r="DK13" s="779"/>
      <c r="DL13" s="777" t="s">
        <v>527</v>
      </c>
      <c r="DM13" s="778"/>
      <c r="DN13" s="778"/>
      <c r="DO13" s="778"/>
      <c r="DP13" s="779"/>
      <c r="DQ13" s="777" t="s">
        <v>527</v>
      </c>
      <c r="DR13" s="778"/>
      <c r="DS13" s="778"/>
      <c r="DT13" s="778"/>
      <c r="DU13" s="779"/>
      <c r="DV13" s="774"/>
      <c r="DW13" s="775"/>
      <c r="DX13" s="775"/>
      <c r="DY13" s="775"/>
      <c r="DZ13" s="780"/>
      <c r="EA13" s="234"/>
    </row>
    <row r="14" spans="1:131" s="235" customFormat="1" ht="26.25" customHeight="1" x14ac:dyDescent="0.15">
      <c r="A14" s="238">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32"/>
      <c r="BA14" s="232"/>
      <c r="BB14" s="232"/>
      <c r="BC14" s="232"/>
      <c r="BD14" s="232"/>
      <c r="BE14" s="233"/>
      <c r="BF14" s="233"/>
      <c r="BG14" s="233"/>
      <c r="BH14" s="233"/>
      <c r="BI14" s="233"/>
      <c r="BJ14" s="233"/>
      <c r="BK14" s="233"/>
      <c r="BL14" s="233"/>
      <c r="BM14" s="233"/>
      <c r="BN14" s="233"/>
      <c r="BO14" s="233"/>
      <c r="BP14" s="233"/>
      <c r="BQ14" s="238">
        <v>8</v>
      </c>
      <c r="BR14" s="239"/>
      <c r="BS14" s="774" t="s">
        <v>600</v>
      </c>
      <c r="BT14" s="775"/>
      <c r="BU14" s="775"/>
      <c r="BV14" s="775"/>
      <c r="BW14" s="775"/>
      <c r="BX14" s="775"/>
      <c r="BY14" s="775"/>
      <c r="BZ14" s="775"/>
      <c r="CA14" s="775"/>
      <c r="CB14" s="775"/>
      <c r="CC14" s="775"/>
      <c r="CD14" s="775"/>
      <c r="CE14" s="775"/>
      <c r="CF14" s="775"/>
      <c r="CG14" s="776"/>
      <c r="CH14" s="777">
        <v>179</v>
      </c>
      <c r="CI14" s="778"/>
      <c r="CJ14" s="778"/>
      <c r="CK14" s="778"/>
      <c r="CL14" s="779"/>
      <c r="CM14" s="777">
        <v>1950</v>
      </c>
      <c r="CN14" s="778"/>
      <c r="CO14" s="778"/>
      <c r="CP14" s="778"/>
      <c r="CQ14" s="779"/>
      <c r="CR14" s="777">
        <v>14</v>
      </c>
      <c r="CS14" s="778"/>
      <c r="CT14" s="778"/>
      <c r="CU14" s="778"/>
      <c r="CV14" s="779"/>
      <c r="CW14" s="777" t="s">
        <v>527</v>
      </c>
      <c r="CX14" s="778"/>
      <c r="CY14" s="778"/>
      <c r="CZ14" s="778"/>
      <c r="DA14" s="779"/>
      <c r="DB14" s="777" t="s">
        <v>527</v>
      </c>
      <c r="DC14" s="778"/>
      <c r="DD14" s="778"/>
      <c r="DE14" s="778"/>
      <c r="DF14" s="779"/>
      <c r="DG14" s="777" t="s">
        <v>527</v>
      </c>
      <c r="DH14" s="778"/>
      <c r="DI14" s="778"/>
      <c r="DJ14" s="778"/>
      <c r="DK14" s="779"/>
      <c r="DL14" s="777" t="s">
        <v>527</v>
      </c>
      <c r="DM14" s="778"/>
      <c r="DN14" s="778"/>
      <c r="DO14" s="778"/>
      <c r="DP14" s="779"/>
      <c r="DQ14" s="777" t="s">
        <v>527</v>
      </c>
      <c r="DR14" s="778"/>
      <c r="DS14" s="778"/>
      <c r="DT14" s="778"/>
      <c r="DU14" s="779"/>
      <c r="DV14" s="774"/>
      <c r="DW14" s="775"/>
      <c r="DX14" s="775"/>
      <c r="DY14" s="775"/>
      <c r="DZ14" s="780"/>
      <c r="EA14" s="234"/>
    </row>
    <row r="15" spans="1:131" s="235" customFormat="1" ht="26.25" customHeight="1" x14ac:dyDescent="0.15">
      <c r="A15" s="238">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32"/>
      <c r="BA15" s="232"/>
      <c r="BB15" s="232"/>
      <c r="BC15" s="232"/>
      <c r="BD15" s="232"/>
      <c r="BE15" s="233"/>
      <c r="BF15" s="233"/>
      <c r="BG15" s="233"/>
      <c r="BH15" s="233"/>
      <c r="BI15" s="233"/>
      <c r="BJ15" s="233"/>
      <c r="BK15" s="233"/>
      <c r="BL15" s="233"/>
      <c r="BM15" s="233"/>
      <c r="BN15" s="233"/>
      <c r="BO15" s="233"/>
      <c r="BP15" s="233"/>
      <c r="BQ15" s="238">
        <v>9</v>
      </c>
      <c r="BR15" s="239"/>
      <c r="BS15" s="774" t="s">
        <v>601</v>
      </c>
      <c r="BT15" s="775"/>
      <c r="BU15" s="775"/>
      <c r="BV15" s="775"/>
      <c r="BW15" s="775"/>
      <c r="BX15" s="775"/>
      <c r="BY15" s="775"/>
      <c r="BZ15" s="775"/>
      <c r="CA15" s="775"/>
      <c r="CB15" s="775"/>
      <c r="CC15" s="775"/>
      <c r="CD15" s="775"/>
      <c r="CE15" s="775"/>
      <c r="CF15" s="775"/>
      <c r="CG15" s="776"/>
      <c r="CH15" s="777">
        <v>-1</v>
      </c>
      <c r="CI15" s="778"/>
      <c r="CJ15" s="778"/>
      <c r="CK15" s="778"/>
      <c r="CL15" s="779"/>
      <c r="CM15" s="777">
        <v>41</v>
      </c>
      <c r="CN15" s="778"/>
      <c r="CO15" s="778"/>
      <c r="CP15" s="778"/>
      <c r="CQ15" s="779"/>
      <c r="CR15" s="777">
        <v>26</v>
      </c>
      <c r="CS15" s="778"/>
      <c r="CT15" s="778"/>
      <c r="CU15" s="778"/>
      <c r="CV15" s="779"/>
      <c r="CW15" s="777" t="s">
        <v>527</v>
      </c>
      <c r="CX15" s="778"/>
      <c r="CY15" s="778"/>
      <c r="CZ15" s="778"/>
      <c r="DA15" s="779"/>
      <c r="DB15" s="777" t="s">
        <v>527</v>
      </c>
      <c r="DC15" s="778"/>
      <c r="DD15" s="778"/>
      <c r="DE15" s="778"/>
      <c r="DF15" s="779"/>
      <c r="DG15" s="777" t="s">
        <v>527</v>
      </c>
      <c r="DH15" s="778"/>
      <c r="DI15" s="778"/>
      <c r="DJ15" s="778"/>
      <c r="DK15" s="779"/>
      <c r="DL15" s="777" t="s">
        <v>527</v>
      </c>
      <c r="DM15" s="778"/>
      <c r="DN15" s="778"/>
      <c r="DO15" s="778"/>
      <c r="DP15" s="779"/>
      <c r="DQ15" s="777" t="s">
        <v>527</v>
      </c>
      <c r="DR15" s="778"/>
      <c r="DS15" s="778"/>
      <c r="DT15" s="778"/>
      <c r="DU15" s="779"/>
      <c r="DV15" s="774"/>
      <c r="DW15" s="775"/>
      <c r="DX15" s="775"/>
      <c r="DY15" s="775"/>
      <c r="DZ15" s="780"/>
      <c r="EA15" s="234"/>
    </row>
    <row r="16" spans="1:131" s="235" customFormat="1" ht="26.25" customHeight="1" x14ac:dyDescent="0.15">
      <c r="A16" s="238">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32"/>
      <c r="BA16" s="232"/>
      <c r="BB16" s="232"/>
      <c r="BC16" s="232"/>
      <c r="BD16" s="232"/>
      <c r="BE16" s="233"/>
      <c r="BF16" s="233"/>
      <c r="BG16" s="233"/>
      <c r="BH16" s="233"/>
      <c r="BI16" s="233"/>
      <c r="BJ16" s="233"/>
      <c r="BK16" s="233"/>
      <c r="BL16" s="233"/>
      <c r="BM16" s="233"/>
      <c r="BN16" s="233"/>
      <c r="BO16" s="233"/>
      <c r="BP16" s="233"/>
      <c r="BQ16" s="238">
        <v>10</v>
      </c>
      <c r="BR16" s="239"/>
      <c r="BS16" s="774" t="s">
        <v>602</v>
      </c>
      <c r="BT16" s="775"/>
      <c r="BU16" s="775"/>
      <c r="BV16" s="775"/>
      <c r="BW16" s="775"/>
      <c r="BX16" s="775"/>
      <c r="BY16" s="775"/>
      <c r="BZ16" s="775"/>
      <c r="CA16" s="775"/>
      <c r="CB16" s="775"/>
      <c r="CC16" s="775"/>
      <c r="CD16" s="775"/>
      <c r="CE16" s="775"/>
      <c r="CF16" s="775"/>
      <c r="CG16" s="776"/>
      <c r="CH16" s="777">
        <v>-104</v>
      </c>
      <c r="CI16" s="778"/>
      <c r="CJ16" s="778"/>
      <c r="CK16" s="778"/>
      <c r="CL16" s="779"/>
      <c r="CM16" s="777">
        <v>241</v>
      </c>
      <c r="CN16" s="778"/>
      <c r="CO16" s="778"/>
      <c r="CP16" s="778"/>
      <c r="CQ16" s="779"/>
      <c r="CR16" s="777">
        <v>3</v>
      </c>
      <c r="CS16" s="778"/>
      <c r="CT16" s="778"/>
      <c r="CU16" s="778"/>
      <c r="CV16" s="779"/>
      <c r="CW16" s="777">
        <v>97</v>
      </c>
      <c r="CX16" s="778"/>
      <c r="CY16" s="778"/>
      <c r="CZ16" s="778"/>
      <c r="DA16" s="779"/>
      <c r="DB16" s="777" t="s">
        <v>527</v>
      </c>
      <c r="DC16" s="778"/>
      <c r="DD16" s="778"/>
      <c r="DE16" s="778"/>
      <c r="DF16" s="779"/>
      <c r="DG16" s="777" t="s">
        <v>527</v>
      </c>
      <c r="DH16" s="778"/>
      <c r="DI16" s="778"/>
      <c r="DJ16" s="778"/>
      <c r="DK16" s="779"/>
      <c r="DL16" s="777" t="s">
        <v>527</v>
      </c>
      <c r="DM16" s="778"/>
      <c r="DN16" s="778"/>
      <c r="DO16" s="778"/>
      <c r="DP16" s="779"/>
      <c r="DQ16" s="777" t="s">
        <v>527</v>
      </c>
      <c r="DR16" s="778"/>
      <c r="DS16" s="778"/>
      <c r="DT16" s="778"/>
      <c r="DU16" s="779"/>
      <c r="DV16" s="774"/>
      <c r="DW16" s="775"/>
      <c r="DX16" s="775"/>
      <c r="DY16" s="775"/>
      <c r="DZ16" s="780"/>
      <c r="EA16" s="234"/>
    </row>
    <row r="17" spans="1:131" s="235" customFormat="1" ht="26.25" customHeight="1" x14ac:dyDescent="0.15">
      <c r="A17" s="238">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32"/>
      <c r="BA17" s="232"/>
      <c r="BB17" s="232"/>
      <c r="BC17" s="232"/>
      <c r="BD17" s="232"/>
      <c r="BE17" s="233"/>
      <c r="BF17" s="233"/>
      <c r="BG17" s="233"/>
      <c r="BH17" s="233"/>
      <c r="BI17" s="233"/>
      <c r="BJ17" s="233"/>
      <c r="BK17" s="233"/>
      <c r="BL17" s="233"/>
      <c r="BM17" s="233"/>
      <c r="BN17" s="233"/>
      <c r="BO17" s="233"/>
      <c r="BP17" s="233"/>
      <c r="BQ17" s="238">
        <v>11</v>
      </c>
      <c r="BR17" s="239"/>
      <c r="BS17" s="774" t="s">
        <v>603</v>
      </c>
      <c r="BT17" s="775"/>
      <c r="BU17" s="775"/>
      <c r="BV17" s="775"/>
      <c r="BW17" s="775"/>
      <c r="BX17" s="775"/>
      <c r="BY17" s="775"/>
      <c r="BZ17" s="775"/>
      <c r="CA17" s="775"/>
      <c r="CB17" s="775"/>
      <c r="CC17" s="775"/>
      <c r="CD17" s="775"/>
      <c r="CE17" s="775"/>
      <c r="CF17" s="775"/>
      <c r="CG17" s="776"/>
      <c r="CH17" s="777">
        <v>1</v>
      </c>
      <c r="CI17" s="778"/>
      <c r="CJ17" s="778"/>
      <c r="CK17" s="778"/>
      <c r="CL17" s="779"/>
      <c r="CM17" s="777">
        <v>181</v>
      </c>
      <c r="CN17" s="778"/>
      <c r="CO17" s="778"/>
      <c r="CP17" s="778"/>
      <c r="CQ17" s="779"/>
      <c r="CR17" s="777">
        <v>100</v>
      </c>
      <c r="CS17" s="778"/>
      <c r="CT17" s="778"/>
      <c r="CU17" s="778"/>
      <c r="CV17" s="779"/>
      <c r="CW17" s="777" t="s">
        <v>527</v>
      </c>
      <c r="CX17" s="778"/>
      <c r="CY17" s="778"/>
      <c r="CZ17" s="778"/>
      <c r="DA17" s="779"/>
      <c r="DB17" s="777" t="s">
        <v>527</v>
      </c>
      <c r="DC17" s="778"/>
      <c r="DD17" s="778"/>
      <c r="DE17" s="778"/>
      <c r="DF17" s="779"/>
      <c r="DG17" s="777" t="s">
        <v>527</v>
      </c>
      <c r="DH17" s="778"/>
      <c r="DI17" s="778"/>
      <c r="DJ17" s="778"/>
      <c r="DK17" s="779"/>
      <c r="DL17" s="777" t="s">
        <v>527</v>
      </c>
      <c r="DM17" s="778"/>
      <c r="DN17" s="778"/>
      <c r="DO17" s="778"/>
      <c r="DP17" s="779"/>
      <c r="DQ17" s="777" t="s">
        <v>527</v>
      </c>
      <c r="DR17" s="778"/>
      <c r="DS17" s="778"/>
      <c r="DT17" s="778"/>
      <c r="DU17" s="779"/>
      <c r="DV17" s="774"/>
      <c r="DW17" s="775"/>
      <c r="DX17" s="775"/>
      <c r="DY17" s="775"/>
      <c r="DZ17" s="780"/>
      <c r="EA17" s="234"/>
    </row>
    <row r="18" spans="1:131" s="235" customFormat="1" ht="26.25" customHeight="1" x14ac:dyDescent="0.15">
      <c r="A18" s="238">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32"/>
      <c r="BA18" s="232"/>
      <c r="BB18" s="232"/>
      <c r="BC18" s="232"/>
      <c r="BD18" s="232"/>
      <c r="BE18" s="233"/>
      <c r="BF18" s="233"/>
      <c r="BG18" s="233"/>
      <c r="BH18" s="233"/>
      <c r="BI18" s="233"/>
      <c r="BJ18" s="233"/>
      <c r="BK18" s="233"/>
      <c r="BL18" s="233"/>
      <c r="BM18" s="233"/>
      <c r="BN18" s="233"/>
      <c r="BO18" s="233"/>
      <c r="BP18" s="233"/>
      <c r="BQ18" s="238">
        <v>12</v>
      </c>
      <c r="BR18" s="239"/>
      <c r="BS18" s="774" t="s">
        <v>604</v>
      </c>
      <c r="BT18" s="775"/>
      <c r="BU18" s="775"/>
      <c r="BV18" s="775"/>
      <c r="BW18" s="775"/>
      <c r="BX18" s="775"/>
      <c r="BY18" s="775"/>
      <c r="BZ18" s="775"/>
      <c r="CA18" s="775"/>
      <c r="CB18" s="775"/>
      <c r="CC18" s="775"/>
      <c r="CD18" s="775"/>
      <c r="CE18" s="775"/>
      <c r="CF18" s="775"/>
      <c r="CG18" s="776"/>
      <c r="CH18" s="777">
        <v>40</v>
      </c>
      <c r="CI18" s="778"/>
      <c r="CJ18" s="778"/>
      <c r="CK18" s="778"/>
      <c r="CL18" s="779"/>
      <c r="CM18" s="777">
        <v>985</v>
      </c>
      <c r="CN18" s="778"/>
      <c r="CO18" s="778"/>
      <c r="CP18" s="778"/>
      <c r="CQ18" s="779"/>
      <c r="CR18" s="777">
        <v>50</v>
      </c>
      <c r="CS18" s="778"/>
      <c r="CT18" s="778"/>
      <c r="CU18" s="778"/>
      <c r="CV18" s="779"/>
      <c r="CW18" s="777" t="s">
        <v>527</v>
      </c>
      <c r="CX18" s="778"/>
      <c r="CY18" s="778"/>
      <c r="CZ18" s="778"/>
      <c r="DA18" s="779"/>
      <c r="DB18" s="777" t="s">
        <v>527</v>
      </c>
      <c r="DC18" s="778"/>
      <c r="DD18" s="778"/>
      <c r="DE18" s="778"/>
      <c r="DF18" s="779"/>
      <c r="DG18" s="777" t="s">
        <v>527</v>
      </c>
      <c r="DH18" s="778"/>
      <c r="DI18" s="778"/>
      <c r="DJ18" s="778"/>
      <c r="DK18" s="779"/>
      <c r="DL18" s="777" t="s">
        <v>527</v>
      </c>
      <c r="DM18" s="778"/>
      <c r="DN18" s="778"/>
      <c r="DO18" s="778"/>
      <c r="DP18" s="779"/>
      <c r="DQ18" s="777" t="s">
        <v>527</v>
      </c>
      <c r="DR18" s="778"/>
      <c r="DS18" s="778"/>
      <c r="DT18" s="778"/>
      <c r="DU18" s="779"/>
      <c r="DV18" s="774"/>
      <c r="DW18" s="775"/>
      <c r="DX18" s="775"/>
      <c r="DY18" s="775"/>
      <c r="DZ18" s="780"/>
      <c r="EA18" s="234"/>
    </row>
    <row r="19" spans="1:131" s="235" customFormat="1" ht="26.25" customHeight="1" x14ac:dyDescent="0.15">
      <c r="A19" s="238">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32"/>
      <c r="BA19" s="232"/>
      <c r="BB19" s="232"/>
      <c r="BC19" s="232"/>
      <c r="BD19" s="232"/>
      <c r="BE19" s="233"/>
      <c r="BF19" s="233"/>
      <c r="BG19" s="233"/>
      <c r="BH19" s="233"/>
      <c r="BI19" s="233"/>
      <c r="BJ19" s="233"/>
      <c r="BK19" s="233"/>
      <c r="BL19" s="233"/>
      <c r="BM19" s="233"/>
      <c r="BN19" s="233"/>
      <c r="BO19" s="233"/>
      <c r="BP19" s="233"/>
      <c r="BQ19" s="238">
        <v>13</v>
      </c>
      <c r="BR19" s="239"/>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34"/>
    </row>
    <row r="20" spans="1:131" s="235" customFormat="1" ht="26.25" customHeight="1" x14ac:dyDescent="0.15">
      <c r="A20" s="238">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32"/>
      <c r="BA20" s="232"/>
      <c r="BB20" s="232"/>
      <c r="BC20" s="232"/>
      <c r="BD20" s="232"/>
      <c r="BE20" s="233"/>
      <c r="BF20" s="233"/>
      <c r="BG20" s="233"/>
      <c r="BH20" s="233"/>
      <c r="BI20" s="233"/>
      <c r="BJ20" s="233"/>
      <c r="BK20" s="233"/>
      <c r="BL20" s="233"/>
      <c r="BM20" s="233"/>
      <c r="BN20" s="233"/>
      <c r="BO20" s="233"/>
      <c r="BP20" s="233"/>
      <c r="BQ20" s="238">
        <v>14</v>
      </c>
      <c r="BR20" s="239"/>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34"/>
    </row>
    <row r="21" spans="1:131" s="235" customFormat="1" ht="26.25" customHeight="1" thickBot="1" x14ac:dyDescent="0.2">
      <c r="A21" s="238">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32"/>
      <c r="BA21" s="232"/>
      <c r="BB21" s="232"/>
      <c r="BC21" s="232"/>
      <c r="BD21" s="232"/>
      <c r="BE21" s="233"/>
      <c r="BF21" s="233"/>
      <c r="BG21" s="233"/>
      <c r="BH21" s="233"/>
      <c r="BI21" s="233"/>
      <c r="BJ21" s="233"/>
      <c r="BK21" s="233"/>
      <c r="BL21" s="233"/>
      <c r="BM21" s="233"/>
      <c r="BN21" s="233"/>
      <c r="BO21" s="233"/>
      <c r="BP21" s="233"/>
      <c r="BQ21" s="238">
        <v>15</v>
      </c>
      <c r="BR21" s="239"/>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34"/>
    </row>
    <row r="22" spans="1:131" s="235" customFormat="1" ht="26.25" customHeight="1" x14ac:dyDescent="0.15">
      <c r="A22" s="238">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394</v>
      </c>
      <c r="BA22" s="807"/>
      <c r="BB22" s="807"/>
      <c r="BC22" s="807"/>
      <c r="BD22" s="808"/>
      <c r="BE22" s="233"/>
      <c r="BF22" s="233"/>
      <c r="BG22" s="233"/>
      <c r="BH22" s="233"/>
      <c r="BI22" s="233"/>
      <c r="BJ22" s="233"/>
      <c r="BK22" s="233"/>
      <c r="BL22" s="233"/>
      <c r="BM22" s="233"/>
      <c r="BN22" s="233"/>
      <c r="BO22" s="233"/>
      <c r="BP22" s="233"/>
      <c r="BQ22" s="238">
        <v>16</v>
      </c>
      <c r="BR22" s="239"/>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34"/>
    </row>
    <row r="23" spans="1:131" s="235" customFormat="1" ht="26.25" customHeight="1" thickBot="1" x14ac:dyDescent="0.2">
      <c r="A23" s="240" t="s">
        <v>395</v>
      </c>
      <c r="B23" s="790" t="s">
        <v>396</v>
      </c>
      <c r="C23" s="791"/>
      <c r="D23" s="791"/>
      <c r="E23" s="791"/>
      <c r="F23" s="791"/>
      <c r="G23" s="791"/>
      <c r="H23" s="791"/>
      <c r="I23" s="791"/>
      <c r="J23" s="791"/>
      <c r="K23" s="791"/>
      <c r="L23" s="791"/>
      <c r="M23" s="791"/>
      <c r="N23" s="791"/>
      <c r="O23" s="791"/>
      <c r="P23" s="792"/>
      <c r="Q23" s="793">
        <v>82735</v>
      </c>
      <c r="R23" s="794"/>
      <c r="S23" s="794"/>
      <c r="T23" s="794"/>
      <c r="U23" s="794"/>
      <c r="V23" s="794">
        <v>77650</v>
      </c>
      <c r="W23" s="794"/>
      <c r="X23" s="794"/>
      <c r="Y23" s="794"/>
      <c r="Z23" s="794"/>
      <c r="AA23" s="794">
        <v>5085</v>
      </c>
      <c r="AB23" s="794"/>
      <c r="AC23" s="794"/>
      <c r="AD23" s="794"/>
      <c r="AE23" s="795"/>
      <c r="AF23" s="796">
        <v>4682</v>
      </c>
      <c r="AG23" s="794"/>
      <c r="AH23" s="794"/>
      <c r="AI23" s="794"/>
      <c r="AJ23" s="797"/>
      <c r="AK23" s="798"/>
      <c r="AL23" s="799"/>
      <c r="AM23" s="799"/>
      <c r="AN23" s="799"/>
      <c r="AO23" s="799"/>
      <c r="AP23" s="794">
        <v>60175</v>
      </c>
      <c r="AQ23" s="794"/>
      <c r="AR23" s="794"/>
      <c r="AS23" s="794"/>
      <c r="AT23" s="794"/>
      <c r="AU23" s="810"/>
      <c r="AV23" s="810"/>
      <c r="AW23" s="810"/>
      <c r="AX23" s="810"/>
      <c r="AY23" s="811"/>
      <c r="AZ23" s="812" t="s">
        <v>132</v>
      </c>
      <c r="BA23" s="813"/>
      <c r="BB23" s="813"/>
      <c r="BC23" s="813"/>
      <c r="BD23" s="814"/>
      <c r="BE23" s="233"/>
      <c r="BF23" s="233"/>
      <c r="BG23" s="233"/>
      <c r="BH23" s="233"/>
      <c r="BI23" s="233"/>
      <c r="BJ23" s="233"/>
      <c r="BK23" s="233"/>
      <c r="BL23" s="233"/>
      <c r="BM23" s="233"/>
      <c r="BN23" s="233"/>
      <c r="BO23" s="233"/>
      <c r="BP23" s="233"/>
      <c r="BQ23" s="238">
        <v>17</v>
      </c>
      <c r="BR23" s="239"/>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34"/>
    </row>
    <row r="24" spans="1:131" s="235" customFormat="1" ht="26.25" customHeight="1" x14ac:dyDescent="0.15">
      <c r="A24" s="809" t="s">
        <v>397</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32"/>
      <c r="BA24" s="232"/>
      <c r="BB24" s="232"/>
      <c r="BC24" s="232"/>
      <c r="BD24" s="232"/>
      <c r="BE24" s="233"/>
      <c r="BF24" s="233"/>
      <c r="BG24" s="233"/>
      <c r="BH24" s="233"/>
      <c r="BI24" s="233"/>
      <c r="BJ24" s="233"/>
      <c r="BK24" s="233"/>
      <c r="BL24" s="233"/>
      <c r="BM24" s="233"/>
      <c r="BN24" s="233"/>
      <c r="BO24" s="233"/>
      <c r="BP24" s="233"/>
      <c r="BQ24" s="238">
        <v>18</v>
      </c>
      <c r="BR24" s="239"/>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34"/>
    </row>
    <row r="25" spans="1:131" ht="26.25" customHeight="1" thickBot="1" x14ac:dyDescent="0.2">
      <c r="A25" s="726" t="s">
        <v>398</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32"/>
      <c r="BK25" s="232"/>
      <c r="BL25" s="232"/>
      <c r="BM25" s="232"/>
      <c r="BN25" s="232"/>
      <c r="BO25" s="241"/>
      <c r="BP25" s="241"/>
      <c r="BQ25" s="238">
        <v>19</v>
      </c>
      <c r="BR25" s="239"/>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30"/>
    </row>
    <row r="26" spans="1:131" ht="26.25" customHeight="1" x14ac:dyDescent="0.15">
      <c r="A26" s="728" t="s">
        <v>373</v>
      </c>
      <c r="B26" s="729"/>
      <c r="C26" s="729"/>
      <c r="D26" s="729"/>
      <c r="E26" s="729"/>
      <c r="F26" s="729"/>
      <c r="G26" s="729"/>
      <c r="H26" s="729"/>
      <c r="I26" s="729"/>
      <c r="J26" s="729"/>
      <c r="K26" s="729"/>
      <c r="L26" s="729"/>
      <c r="M26" s="729"/>
      <c r="N26" s="729"/>
      <c r="O26" s="729"/>
      <c r="P26" s="730"/>
      <c r="Q26" s="734" t="s">
        <v>399</v>
      </c>
      <c r="R26" s="735"/>
      <c r="S26" s="735"/>
      <c r="T26" s="735"/>
      <c r="U26" s="736"/>
      <c r="V26" s="734" t="s">
        <v>400</v>
      </c>
      <c r="W26" s="735"/>
      <c r="X26" s="735"/>
      <c r="Y26" s="735"/>
      <c r="Z26" s="736"/>
      <c r="AA26" s="734" t="s">
        <v>401</v>
      </c>
      <c r="AB26" s="735"/>
      <c r="AC26" s="735"/>
      <c r="AD26" s="735"/>
      <c r="AE26" s="735"/>
      <c r="AF26" s="815" t="s">
        <v>402</v>
      </c>
      <c r="AG26" s="816"/>
      <c r="AH26" s="816"/>
      <c r="AI26" s="816"/>
      <c r="AJ26" s="817"/>
      <c r="AK26" s="735" t="s">
        <v>403</v>
      </c>
      <c r="AL26" s="735"/>
      <c r="AM26" s="735"/>
      <c r="AN26" s="735"/>
      <c r="AO26" s="736"/>
      <c r="AP26" s="734" t="s">
        <v>404</v>
      </c>
      <c r="AQ26" s="735"/>
      <c r="AR26" s="735"/>
      <c r="AS26" s="735"/>
      <c r="AT26" s="736"/>
      <c r="AU26" s="734" t="s">
        <v>405</v>
      </c>
      <c r="AV26" s="735"/>
      <c r="AW26" s="735"/>
      <c r="AX26" s="735"/>
      <c r="AY26" s="736"/>
      <c r="AZ26" s="734" t="s">
        <v>406</v>
      </c>
      <c r="BA26" s="735"/>
      <c r="BB26" s="735"/>
      <c r="BC26" s="735"/>
      <c r="BD26" s="736"/>
      <c r="BE26" s="734" t="s">
        <v>380</v>
      </c>
      <c r="BF26" s="735"/>
      <c r="BG26" s="735"/>
      <c r="BH26" s="735"/>
      <c r="BI26" s="741"/>
      <c r="BJ26" s="232"/>
      <c r="BK26" s="232"/>
      <c r="BL26" s="232"/>
      <c r="BM26" s="232"/>
      <c r="BN26" s="232"/>
      <c r="BO26" s="241"/>
      <c r="BP26" s="241"/>
      <c r="BQ26" s="238">
        <v>20</v>
      </c>
      <c r="BR26" s="239"/>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30"/>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32"/>
      <c r="BK27" s="232"/>
      <c r="BL27" s="232"/>
      <c r="BM27" s="232"/>
      <c r="BN27" s="232"/>
      <c r="BO27" s="241"/>
      <c r="BP27" s="241"/>
      <c r="BQ27" s="238">
        <v>21</v>
      </c>
      <c r="BR27" s="239"/>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30"/>
    </row>
    <row r="28" spans="1:131" ht="26.25" customHeight="1" thickTop="1" x14ac:dyDescent="0.15">
      <c r="A28" s="242">
        <v>1</v>
      </c>
      <c r="B28" s="750" t="s">
        <v>407</v>
      </c>
      <c r="C28" s="751"/>
      <c r="D28" s="751"/>
      <c r="E28" s="751"/>
      <c r="F28" s="751"/>
      <c r="G28" s="751"/>
      <c r="H28" s="751"/>
      <c r="I28" s="751"/>
      <c r="J28" s="751"/>
      <c r="K28" s="751"/>
      <c r="L28" s="751"/>
      <c r="M28" s="751"/>
      <c r="N28" s="751"/>
      <c r="O28" s="751"/>
      <c r="P28" s="752"/>
      <c r="Q28" s="823">
        <v>17865</v>
      </c>
      <c r="R28" s="824"/>
      <c r="S28" s="824"/>
      <c r="T28" s="824"/>
      <c r="U28" s="824"/>
      <c r="V28" s="824">
        <v>17528</v>
      </c>
      <c r="W28" s="824"/>
      <c r="X28" s="824"/>
      <c r="Y28" s="824"/>
      <c r="Z28" s="824"/>
      <c r="AA28" s="824">
        <v>337</v>
      </c>
      <c r="AB28" s="824"/>
      <c r="AC28" s="824"/>
      <c r="AD28" s="824"/>
      <c r="AE28" s="825"/>
      <c r="AF28" s="826">
        <v>337</v>
      </c>
      <c r="AG28" s="824"/>
      <c r="AH28" s="824"/>
      <c r="AI28" s="824"/>
      <c r="AJ28" s="827"/>
      <c r="AK28" s="828">
        <v>1769</v>
      </c>
      <c r="AL28" s="829"/>
      <c r="AM28" s="829"/>
      <c r="AN28" s="829"/>
      <c r="AO28" s="829"/>
      <c r="AP28" s="829" t="s">
        <v>527</v>
      </c>
      <c r="AQ28" s="829"/>
      <c r="AR28" s="829"/>
      <c r="AS28" s="829"/>
      <c r="AT28" s="829"/>
      <c r="AU28" s="829" t="s">
        <v>527</v>
      </c>
      <c r="AV28" s="829"/>
      <c r="AW28" s="829"/>
      <c r="AX28" s="829"/>
      <c r="AY28" s="829"/>
      <c r="AZ28" s="830" t="s">
        <v>527</v>
      </c>
      <c r="BA28" s="830"/>
      <c r="BB28" s="830"/>
      <c r="BC28" s="830"/>
      <c r="BD28" s="830"/>
      <c r="BE28" s="821"/>
      <c r="BF28" s="821"/>
      <c r="BG28" s="821"/>
      <c r="BH28" s="821"/>
      <c r="BI28" s="822"/>
      <c r="BJ28" s="232"/>
      <c r="BK28" s="232"/>
      <c r="BL28" s="232"/>
      <c r="BM28" s="232"/>
      <c r="BN28" s="232"/>
      <c r="BO28" s="241"/>
      <c r="BP28" s="241"/>
      <c r="BQ28" s="238">
        <v>22</v>
      </c>
      <c r="BR28" s="239"/>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30"/>
    </row>
    <row r="29" spans="1:131" ht="26.25" customHeight="1" x14ac:dyDescent="0.15">
      <c r="A29" s="242">
        <v>2</v>
      </c>
      <c r="B29" s="781" t="s">
        <v>408</v>
      </c>
      <c r="C29" s="782"/>
      <c r="D29" s="782"/>
      <c r="E29" s="782"/>
      <c r="F29" s="782"/>
      <c r="G29" s="782"/>
      <c r="H29" s="782"/>
      <c r="I29" s="782"/>
      <c r="J29" s="782"/>
      <c r="K29" s="782"/>
      <c r="L29" s="782"/>
      <c r="M29" s="782"/>
      <c r="N29" s="782"/>
      <c r="O29" s="782"/>
      <c r="P29" s="783"/>
      <c r="Q29" s="784">
        <v>18996</v>
      </c>
      <c r="R29" s="785"/>
      <c r="S29" s="785"/>
      <c r="T29" s="785"/>
      <c r="U29" s="785"/>
      <c r="V29" s="785">
        <v>18004</v>
      </c>
      <c r="W29" s="785"/>
      <c r="X29" s="785"/>
      <c r="Y29" s="785"/>
      <c r="Z29" s="785"/>
      <c r="AA29" s="785">
        <v>992</v>
      </c>
      <c r="AB29" s="785"/>
      <c r="AC29" s="785"/>
      <c r="AD29" s="785"/>
      <c r="AE29" s="786"/>
      <c r="AF29" s="787">
        <v>992</v>
      </c>
      <c r="AG29" s="788"/>
      <c r="AH29" s="788"/>
      <c r="AI29" s="788"/>
      <c r="AJ29" s="789"/>
      <c r="AK29" s="835">
        <v>2795</v>
      </c>
      <c r="AL29" s="831"/>
      <c r="AM29" s="831"/>
      <c r="AN29" s="831"/>
      <c r="AO29" s="831"/>
      <c r="AP29" s="831" t="s">
        <v>527</v>
      </c>
      <c r="AQ29" s="831"/>
      <c r="AR29" s="831"/>
      <c r="AS29" s="831"/>
      <c r="AT29" s="831"/>
      <c r="AU29" s="831" t="s">
        <v>527</v>
      </c>
      <c r="AV29" s="831"/>
      <c r="AW29" s="831"/>
      <c r="AX29" s="831"/>
      <c r="AY29" s="831"/>
      <c r="AZ29" s="832" t="s">
        <v>527</v>
      </c>
      <c r="BA29" s="832"/>
      <c r="BB29" s="832"/>
      <c r="BC29" s="832"/>
      <c r="BD29" s="832"/>
      <c r="BE29" s="833"/>
      <c r="BF29" s="833"/>
      <c r="BG29" s="833"/>
      <c r="BH29" s="833"/>
      <c r="BI29" s="834"/>
      <c r="BJ29" s="232"/>
      <c r="BK29" s="232"/>
      <c r="BL29" s="232"/>
      <c r="BM29" s="232"/>
      <c r="BN29" s="232"/>
      <c r="BO29" s="241"/>
      <c r="BP29" s="241"/>
      <c r="BQ29" s="238">
        <v>23</v>
      </c>
      <c r="BR29" s="239"/>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30"/>
    </row>
    <row r="30" spans="1:131" ht="26.25" customHeight="1" x14ac:dyDescent="0.15">
      <c r="A30" s="242">
        <v>3</v>
      </c>
      <c r="B30" s="781" t="s">
        <v>409</v>
      </c>
      <c r="C30" s="782"/>
      <c r="D30" s="782"/>
      <c r="E30" s="782"/>
      <c r="F30" s="782"/>
      <c r="G30" s="782"/>
      <c r="H30" s="782"/>
      <c r="I30" s="782"/>
      <c r="J30" s="782"/>
      <c r="K30" s="782"/>
      <c r="L30" s="782"/>
      <c r="M30" s="782"/>
      <c r="N30" s="782"/>
      <c r="O30" s="782"/>
      <c r="P30" s="783"/>
      <c r="Q30" s="784">
        <v>2660</v>
      </c>
      <c r="R30" s="785"/>
      <c r="S30" s="785"/>
      <c r="T30" s="785"/>
      <c r="U30" s="785"/>
      <c r="V30" s="785">
        <v>2592</v>
      </c>
      <c r="W30" s="785"/>
      <c r="X30" s="785"/>
      <c r="Y30" s="785"/>
      <c r="Z30" s="785"/>
      <c r="AA30" s="785">
        <v>68</v>
      </c>
      <c r="AB30" s="785"/>
      <c r="AC30" s="785"/>
      <c r="AD30" s="785"/>
      <c r="AE30" s="786"/>
      <c r="AF30" s="787">
        <v>68</v>
      </c>
      <c r="AG30" s="788"/>
      <c r="AH30" s="788"/>
      <c r="AI30" s="788"/>
      <c r="AJ30" s="789"/>
      <c r="AK30" s="835">
        <v>779</v>
      </c>
      <c r="AL30" s="831"/>
      <c r="AM30" s="831"/>
      <c r="AN30" s="831"/>
      <c r="AO30" s="831"/>
      <c r="AP30" s="831" t="s">
        <v>527</v>
      </c>
      <c r="AQ30" s="831"/>
      <c r="AR30" s="831"/>
      <c r="AS30" s="831"/>
      <c r="AT30" s="831"/>
      <c r="AU30" s="831" t="s">
        <v>527</v>
      </c>
      <c r="AV30" s="831"/>
      <c r="AW30" s="831"/>
      <c r="AX30" s="831"/>
      <c r="AY30" s="831"/>
      <c r="AZ30" s="832" t="s">
        <v>527</v>
      </c>
      <c r="BA30" s="832"/>
      <c r="BB30" s="832"/>
      <c r="BC30" s="832"/>
      <c r="BD30" s="832"/>
      <c r="BE30" s="833"/>
      <c r="BF30" s="833"/>
      <c r="BG30" s="833"/>
      <c r="BH30" s="833"/>
      <c r="BI30" s="834"/>
      <c r="BJ30" s="232"/>
      <c r="BK30" s="232"/>
      <c r="BL30" s="232"/>
      <c r="BM30" s="232"/>
      <c r="BN30" s="232"/>
      <c r="BO30" s="241"/>
      <c r="BP30" s="241"/>
      <c r="BQ30" s="238">
        <v>24</v>
      </c>
      <c r="BR30" s="239"/>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30"/>
    </row>
    <row r="31" spans="1:131" ht="26.25" customHeight="1" x14ac:dyDescent="0.15">
      <c r="A31" s="242">
        <v>4</v>
      </c>
      <c r="B31" s="781" t="s">
        <v>410</v>
      </c>
      <c r="C31" s="782"/>
      <c r="D31" s="782"/>
      <c r="E31" s="782"/>
      <c r="F31" s="782"/>
      <c r="G31" s="782"/>
      <c r="H31" s="782"/>
      <c r="I31" s="782"/>
      <c r="J31" s="782"/>
      <c r="K31" s="782"/>
      <c r="L31" s="782"/>
      <c r="M31" s="782"/>
      <c r="N31" s="782"/>
      <c r="O31" s="782"/>
      <c r="P31" s="783"/>
      <c r="Q31" s="784">
        <v>7</v>
      </c>
      <c r="R31" s="785"/>
      <c r="S31" s="785"/>
      <c r="T31" s="785"/>
      <c r="U31" s="785"/>
      <c r="V31" s="785">
        <v>4</v>
      </c>
      <c r="W31" s="785"/>
      <c r="X31" s="785"/>
      <c r="Y31" s="785"/>
      <c r="Z31" s="785"/>
      <c r="AA31" s="785">
        <v>3</v>
      </c>
      <c r="AB31" s="785"/>
      <c r="AC31" s="785"/>
      <c r="AD31" s="785"/>
      <c r="AE31" s="786"/>
      <c r="AF31" s="787">
        <v>3</v>
      </c>
      <c r="AG31" s="788"/>
      <c r="AH31" s="788"/>
      <c r="AI31" s="788"/>
      <c r="AJ31" s="789"/>
      <c r="AK31" s="835" t="s">
        <v>527</v>
      </c>
      <c r="AL31" s="831"/>
      <c r="AM31" s="831"/>
      <c r="AN31" s="831"/>
      <c r="AO31" s="831"/>
      <c r="AP31" s="831" t="s">
        <v>527</v>
      </c>
      <c r="AQ31" s="831"/>
      <c r="AR31" s="831"/>
      <c r="AS31" s="831"/>
      <c r="AT31" s="831"/>
      <c r="AU31" s="831" t="s">
        <v>527</v>
      </c>
      <c r="AV31" s="831"/>
      <c r="AW31" s="831"/>
      <c r="AX31" s="831"/>
      <c r="AY31" s="831"/>
      <c r="AZ31" s="832" t="s">
        <v>527</v>
      </c>
      <c r="BA31" s="832"/>
      <c r="BB31" s="832"/>
      <c r="BC31" s="832"/>
      <c r="BD31" s="832"/>
      <c r="BE31" s="833"/>
      <c r="BF31" s="833"/>
      <c r="BG31" s="833"/>
      <c r="BH31" s="833"/>
      <c r="BI31" s="834"/>
      <c r="BJ31" s="232"/>
      <c r="BK31" s="232"/>
      <c r="BL31" s="232"/>
      <c r="BM31" s="232"/>
      <c r="BN31" s="232"/>
      <c r="BO31" s="241"/>
      <c r="BP31" s="241"/>
      <c r="BQ31" s="238">
        <v>25</v>
      </c>
      <c r="BR31" s="239"/>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30"/>
    </row>
    <row r="32" spans="1:131" ht="26.25" customHeight="1" x14ac:dyDescent="0.15">
      <c r="A32" s="242">
        <v>5</v>
      </c>
      <c r="B32" s="781" t="s">
        <v>411</v>
      </c>
      <c r="C32" s="782"/>
      <c r="D32" s="782"/>
      <c r="E32" s="782"/>
      <c r="F32" s="782"/>
      <c r="G32" s="782"/>
      <c r="H32" s="782"/>
      <c r="I32" s="782"/>
      <c r="J32" s="782"/>
      <c r="K32" s="782"/>
      <c r="L32" s="782"/>
      <c r="M32" s="782"/>
      <c r="N32" s="782"/>
      <c r="O32" s="782"/>
      <c r="P32" s="783"/>
      <c r="Q32" s="784">
        <v>3333</v>
      </c>
      <c r="R32" s="785"/>
      <c r="S32" s="785"/>
      <c r="T32" s="785"/>
      <c r="U32" s="785"/>
      <c r="V32" s="785">
        <v>3374</v>
      </c>
      <c r="W32" s="785"/>
      <c r="X32" s="785"/>
      <c r="Y32" s="785"/>
      <c r="Z32" s="785"/>
      <c r="AA32" s="785">
        <v>-41</v>
      </c>
      <c r="AB32" s="785"/>
      <c r="AC32" s="785"/>
      <c r="AD32" s="785"/>
      <c r="AE32" s="786"/>
      <c r="AF32" s="787">
        <v>3279</v>
      </c>
      <c r="AG32" s="788"/>
      <c r="AH32" s="788"/>
      <c r="AI32" s="788"/>
      <c r="AJ32" s="789"/>
      <c r="AK32" s="835">
        <v>423</v>
      </c>
      <c r="AL32" s="831"/>
      <c r="AM32" s="831"/>
      <c r="AN32" s="831"/>
      <c r="AO32" s="831"/>
      <c r="AP32" s="831">
        <v>11580</v>
      </c>
      <c r="AQ32" s="831"/>
      <c r="AR32" s="831"/>
      <c r="AS32" s="831"/>
      <c r="AT32" s="831"/>
      <c r="AU32" s="831">
        <v>1621</v>
      </c>
      <c r="AV32" s="831"/>
      <c r="AW32" s="831"/>
      <c r="AX32" s="831"/>
      <c r="AY32" s="831"/>
      <c r="AZ32" s="832" t="s">
        <v>527</v>
      </c>
      <c r="BA32" s="832"/>
      <c r="BB32" s="832"/>
      <c r="BC32" s="832"/>
      <c r="BD32" s="832"/>
      <c r="BE32" s="833" t="s">
        <v>412</v>
      </c>
      <c r="BF32" s="833"/>
      <c r="BG32" s="833"/>
      <c r="BH32" s="833"/>
      <c r="BI32" s="834"/>
      <c r="BJ32" s="232"/>
      <c r="BK32" s="232"/>
      <c r="BL32" s="232"/>
      <c r="BM32" s="232"/>
      <c r="BN32" s="232"/>
      <c r="BO32" s="241"/>
      <c r="BP32" s="241"/>
      <c r="BQ32" s="238">
        <v>26</v>
      </c>
      <c r="BR32" s="239"/>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30"/>
    </row>
    <row r="33" spans="1:131" ht="26.25" customHeight="1" x14ac:dyDescent="0.15">
      <c r="A33" s="242">
        <v>6</v>
      </c>
      <c r="B33" s="781" t="s">
        <v>413</v>
      </c>
      <c r="C33" s="782"/>
      <c r="D33" s="782"/>
      <c r="E33" s="782"/>
      <c r="F33" s="782"/>
      <c r="G33" s="782"/>
      <c r="H33" s="782"/>
      <c r="I33" s="782"/>
      <c r="J33" s="782"/>
      <c r="K33" s="782"/>
      <c r="L33" s="782"/>
      <c r="M33" s="782"/>
      <c r="N33" s="782"/>
      <c r="O33" s="782"/>
      <c r="P33" s="783"/>
      <c r="Q33" s="784">
        <v>297</v>
      </c>
      <c r="R33" s="785"/>
      <c r="S33" s="785"/>
      <c r="T33" s="785"/>
      <c r="U33" s="785"/>
      <c r="V33" s="785">
        <v>123</v>
      </c>
      <c r="W33" s="785"/>
      <c r="X33" s="785"/>
      <c r="Y33" s="785"/>
      <c r="Z33" s="785"/>
      <c r="AA33" s="785">
        <v>174</v>
      </c>
      <c r="AB33" s="785"/>
      <c r="AC33" s="785"/>
      <c r="AD33" s="785"/>
      <c r="AE33" s="786"/>
      <c r="AF33" s="787">
        <v>2487</v>
      </c>
      <c r="AG33" s="788"/>
      <c r="AH33" s="788"/>
      <c r="AI33" s="788"/>
      <c r="AJ33" s="789"/>
      <c r="AK33" s="835" t="s">
        <v>527</v>
      </c>
      <c r="AL33" s="831"/>
      <c r="AM33" s="831"/>
      <c r="AN33" s="831"/>
      <c r="AO33" s="831"/>
      <c r="AP33" s="831">
        <v>73</v>
      </c>
      <c r="AQ33" s="831"/>
      <c r="AR33" s="831"/>
      <c r="AS33" s="831"/>
      <c r="AT33" s="831"/>
      <c r="AU33" s="831" t="s">
        <v>527</v>
      </c>
      <c r="AV33" s="831"/>
      <c r="AW33" s="831"/>
      <c r="AX33" s="831"/>
      <c r="AY33" s="831"/>
      <c r="AZ33" s="832" t="s">
        <v>527</v>
      </c>
      <c r="BA33" s="832"/>
      <c r="BB33" s="832"/>
      <c r="BC33" s="832"/>
      <c r="BD33" s="832"/>
      <c r="BE33" s="833" t="s">
        <v>414</v>
      </c>
      <c r="BF33" s="833"/>
      <c r="BG33" s="833"/>
      <c r="BH33" s="833"/>
      <c r="BI33" s="834"/>
      <c r="BJ33" s="232"/>
      <c r="BK33" s="232"/>
      <c r="BL33" s="232"/>
      <c r="BM33" s="232"/>
      <c r="BN33" s="232"/>
      <c r="BO33" s="241"/>
      <c r="BP33" s="241"/>
      <c r="BQ33" s="238">
        <v>27</v>
      </c>
      <c r="BR33" s="239"/>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30"/>
    </row>
    <row r="34" spans="1:131" ht="26.25" customHeight="1" x14ac:dyDescent="0.15">
      <c r="A34" s="242">
        <v>7</v>
      </c>
      <c r="B34" s="781" t="s">
        <v>489</v>
      </c>
      <c r="C34" s="782"/>
      <c r="D34" s="782"/>
      <c r="E34" s="782"/>
      <c r="F34" s="782"/>
      <c r="G34" s="782"/>
      <c r="H34" s="782"/>
      <c r="I34" s="782"/>
      <c r="J34" s="782"/>
      <c r="K34" s="782"/>
      <c r="L34" s="782"/>
      <c r="M34" s="782"/>
      <c r="N34" s="782"/>
      <c r="O34" s="782"/>
      <c r="P34" s="783"/>
      <c r="Q34" s="784">
        <v>73</v>
      </c>
      <c r="R34" s="785"/>
      <c r="S34" s="785"/>
      <c r="T34" s="785"/>
      <c r="U34" s="785"/>
      <c r="V34" s="785">
        <v>72</v>
      </c>
      <c r="W34" s="785"/>
      <c r="X34" s="785"/>
      <c r="Y34" s="785"/>
      <c r="Z34" s="785"/>
      <c r="AA34" s="785">
        <v>1</v>
      </c>
      <c r="AB34" s="785"/>
      <c r="AC34" s="785"/>
      <c r="AD34" s="785"/>
      <c r="AE34" s="786"/>
      <c r="AF34" s="787">
        <v>36</v>
      </c>
      <c r="AG34" s="788"/>
      <c r="AH34" s="788"/>
      <c r="AI34" s="788"/>
      <c r="AJ34" s="789"/>
      <c r="AK34" s="835">
        <v>78</v>
      </c>
      <c r="AL34" s="831"/>
      <c r="AM34" s="831"/>
      <c r="AN34" s="831"/>
      <c r="AO34" s="831"/>
      <c r="AP34" s="831">
        <v>513</v>
      </c>
      <c r="AQ34" s="831"/>
      <c r="AR34" s="831"/>
      <c r="AS34" s="831"/>
      <c r="AT34" s="831"/>
      <c r="AU34" s="831">
        <v>481</v>
      </c>
      <c r="AV34" s="831"/>
      <c r="AW34" s="831"/>
      <c r="AX34" s="831"/>
      <c r="AY34" s="831"/>
      <c r="AZ34" s="832" t="s">
        <v>527</v>
      </c>
      <c r="BA34" s="832"/>
      <c r="BB34" s="832"/>
      <c r="BC34" s="832"/>
      <c r="BD34" s="832"/>
      <c r="BE34" s="833" t="s">
        <v>412</v>
      </c>
      <c r="BF34" s="833"/>
      <c r="BG34" s="833"/>
      <c r="BH34" s="833"/>
      <c r="BI34" s="834"/>
      <c r="BJ34" s="232"/>
      <c r="BK34" s="232"/>
      <c r="BL34" s="232"/>
      <c r="BM34" s="232"/>
      <c r="BN34" s="232"/>
      <c r="BO34" s="241"/>
      <c r="BP34" s="241"/>
      <c r="BQ34" s="238">
        <v>28</v>
      </c>
      <c r="BR34" s="239"/>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30"/>
    </row>
    <row r="35" spans="1:131" ht="26.25" customHeight="1" x14ac:dyDescent="0.15">
      <c r="A35" s="242">
        <v>8</v>
      </c>
      <c r="B35" s="781" t="s">
        <v>415</v>
      </c>
      <c r="C35" s="782"/>
      <c r="D35" s="782"/>
      <c r="E35" s="782"/>
      <c r="F35" s="782"/>
      <c r="G35" s="782"/>
      <c r="H35" s="782"/>
      <c r="I35" s="782"/>
      <c r="J35" s="782"/>
      <c r="K35" s="782"/>
      <c r="L35" s="782"/>
      <c r="M35" s="782"/>
      <c r="N35" s="782"/>
      <c r="O35" s="782"/>
      <c r="P35" s="783"/>
      <c r="Q35" s="784">
        <v>4480</v>
      </c>
      <c r="R35" s="785"/>
      <c r="S35" s="785"/>
      <c r="T35" s="785"/>
      <c r="U35" s="785"/>
      <c r="V35" s="785">
        <v>4467</v>
      </c>
      <c r="W35" s="785"/>
      <c r="X35" s="785"/>
      <c r="Y35" s="785"/>
      <c r="Z35" s="785"/>
      <c r="AA35" s="785">
        <v>14</v>
      </c>
      <c r="AB35" s="785"/>
      <c r="AC35" s="785"/>
      <c r="AD35" s="785"/>
      <c r="AE35" s="786"/>
      <c r="AF35" s="787">
        <v>565</v>
      </c>
      <c r="AG35" s="788"/>
      <c r="AH35" s="788"/>
      <c r="AI35" s="788"/>
      <c r="AJ35" s="789"/>
      <c r="AK35" s="835">
        <v>1360</v>
      </c>
      <c r="AL35" s="831"/>
      <c r="AM35" s="831"/>
      <c r="AN35" s="831"/>
      <c r="AO35" s="831"/>
      <c r="AP35" s="831">
        <v>25244</v>
      </c>
      <c r="AQ35" s="831"/>
      <c r="AR35" s="831"/>
      <c r="AS35" s="831"/>
      <c r="AT35" s="831"/>
      <c r="AU35" s="831">
        <v>10602</v>
      </c>
      <c r="AV35" s="831"/>
      <c r="AW35" s="831"/>
      <c r="AX35" s="831"/>
      <c r="AY35" s="831"/>
      <c r="AZ35" s="832" t="s">
        <v>527</v>
      </c>
      <c r="BA35" s="832"/>
      <c r="BB35" s="832"/>
      <c r="BC35" s="832"/>
      <c r="BD35" s="832"/>
      <c r="BE35" s="833" t="s">
        <v>412</v>
      </c>
      <c r="BF35" s="833"/>
      <c r="BG35" s="833"/>
      <c r="BH35" s="833"/>
      <c r="BI35" s="834"/>
      <c r="BJ35" s="232"/>
      <c r="BK35" s="232"/>
      <c r="BL35" s="232"/>
      <c r="BM35" s="232"/>
      <c r="BN35" s="232"/>
      <c r="BO35" s="241"/>
      <c r="BP35" s="241"/>
      <c r="BQ35" s="238">
        <v>29</v>
      </c>
      <c r="BR35" s="239"/>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30"/>
    </row>
    <row r="36" spans="1:131" ht="26.25" customHeight="1" x14ac:dyDescent="0.15">
      <c r="A36" s="242">
        <v>9</v>
      </c>
      <c r="B36" s="781" t="s">
        <v>416</v>
      </c>
      <c r="C36" s="782"/>
      <c r="D36" s="782"/>
      <c r="E36" s="782"/>
      <c r="F36" s="782"/>
      <c r="G36" s="782"/>
      <c r="H36" s="782"/>
      <c r="I36" s="782"/>
      <c r="J36" s="782"/>
      <c r="K36" s="782"/>
      <c r="L36" s="782"/>
      <c r="M36" s="782"/>
      <c r="N36" s="782"/>
      <c r="O36" s="782"/>
      <c r="P36" s="783"/>
      <c r="Q36" s="784">
        <v>236</v>
      </c>
      <c r="R36" s="785"/>
      <c r="S36" s="785"/>
      <c r="T36" s="785"/>
      <c r="U36" s="785"/>
      <c r="V36" s="785">
        <v>236</v>
      </c>
      <c r="W36" s="785"/>
      <c r="X36" s="785"/>
      <c r="Y36" s="785"/>
      <c r="Z36" s="785"/>
      <c r="AA36" s="785" t="s">
        <v>527</v>
      </c>
      <c r="AB36" s="785"/>
      <c r="AC36" s="785"/>
      <c r="AD36" s="785"/>
      <c r="AE36" s="786"/>
      <c r="AF36" s="787" t="s">
        <v>527</v>
      </c>
      <c r="AG36" s="788"/>
      <c r="AH36" s="788"/>
      <c r="AI36" s="788"/>
      <c r="AJ36" s="789"/>
      <c r="AK36" s="835">
        <v>43</v>
      </c>
      <c r="AL36" s="831"/>
      <c r="AM36" s="831"/>
      <c r="AN36" s="831"/>
      <c r="AO36" s="831"/>
      <c r="AP36" s="831" t="s">
        <v>527</v>
      </c>
      <c r="AQ36" s="831"/>
      <c r="AR36" s="831"/>
      <c r="AS36" s="831"/>
      <c r="AT36" s="831"/>
      <c r="AU36" s="831" t="s">
        <v>527</v>
      </c>
      <c r="AV36" s="831"/>
      <c r="AW36" s="831"/>
      <c r="AX36" s="831"/>
      <c r="AY36" s="831"/>
      <c r="AZ36" s="832" t="s">
        <v>527</v>
      </c>
      <c r="BA36" s="832"/>
      <c r="BB36" s="832"/>
      <c r="BC36" s="832"/>
      <c r="BD36" s="832"/>
      <c r="BE36" s="833" t="s">
        <v>417</v>
      </c>
      <c r="BF36" s="833"/>
      <c r="BG36" s="833"/>
      <c r="BH36" s="833"/>
      <c r="BI36" s="834"/>
      <c r="BJ36" s="232"/>
      <c r="BK36" s="232"/>
      <c r="BL36" s="232"/>
      <c r="BM36" s="232"/>
      <c r="BN36" s="232"/>
      <c r="BO36" s="241"/>
      <c r="BP36" s="241"/>
      <c r="BQ36" s="238">
        <v>30</v>
      </c>
      <c r="BR36" s="239"/>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30"/>
    </row>
    <row r="37" spans="1:131" ht="26.25" customHeight="1" x14ac:dyDescent="0.15">
      <c r="A37" s="242">
        <v>10</v>
      </c>
      <c r="B37" s="781" t="s">
        <v>418</v>
      </c>
      <c r="C37" s="782"/>
      <c r="D37" s="782"/>
      <c r="E37" s="782"/>
      <c r="F37" s="782"/>
      <c r="G37" s="782"/>
      <c r="H37" s="782"/>
      <c r="I37" s="782"/>
      <c r="J37" s="782"/>
      <c r="K37" s="782"/>
      <c r="L37" s="782"/>
      <c r="M37" s="782"/>
      <c r="N37" s="782"/>
      <c r="O37" s="782"/>
      <c r="P37" s="783"/>
      <c r="Q37" s="784">
        <v>1018</v>
      </c>
      <c r="R37" s="785"/>
      <c r="S37" s="785"/>
      <c r="T37" s="785"/>
      <c r="U37" s="785"/>
      <c r="V37" s="785">
        <v>1013</v>
      </c>
      <c r="W37" s="785"/>
      <c r="X37" s="785"/>
      <c r="Y37" s="785"/>
      <c r="Z37" s="785"/>
      <c r="AA37" s="785">
        <v>0</v>
      </c>
      <c r="AB37" s="785"/>
      <c r="AC37" s="785"/>
      <c r="AD37" s="785"/>
      <c r="AE37" s="786"/>
      <c r="AF37" s="787">
        <v>0</v>
      </c>
      <c r="AG37" s="788"/>
      <c r="AH37" s="788"/>
      <c r="AI37" s="788"/>
      <c r="AJ37" s="789"/>
      <c r="AK37" s="835">
        <v>70</v>
      </c>
      <c r="AL37" s="831"/>
      <c r="AM37" s="831"/>
      <c r="AN37" s="831"/>
      <c r="AO37" s="831"/>
      <c r="AP37" s="831">
        <v>1322</v>
      </c>
      <c r="AQ37" s="831"/>
      <c r="AR37" s="831"/>
      <c r="AS37" s="831"/>
      <c r="AT37" s="831"/>
      <c r="AU37" s="831">
        <v>464</v>
      </c>
      <c r="AV37" s="831"/>
      <c r="AW37" s="831"/>
      <c r="AX37" s="831"/>
      <c r="AY37" s="831"/>
      <c r="AZ37" s="832" t="s">
        <v>527</v>
      </c>
      <c r="BA37" s="832"/>
      <c r="BB37" s="832"/>
      <c r="BC37" s="832"/>
      <c r="BD37" s="832"/>
      <c r="BE37" s="833" t="s">
        <v>417</v>
      </c>
      <c r="BF37" s="833"/>
      <c r="BG37" s="833"/>
      <c r="BH37" s="833"/>
      <c r="BI37" s="834"/>
      <c r="BJ37" s="232"/>
      <c r="BK37" s="232"/>
      <c r="BL37" s="232"/>
      <c r="BM37" s="232"/>
      <c r="BN37" s="232"/>
      <c r="BO37" s="241"/>
      <c r="BP37" s="241"/>
      <c r="BQ37" s="238">
        <v>31</v>
      </c>
      <c r="BR37" s="239"/>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30"/>
    </row>
    <row r="38" spans="1:131" ht="26.25" customHeight="1" x14ac:dyDescent="0.15">
      <c r="A38" s="242">
        <v>11</v>
      </c>
      <c r="B38" s="781" t="s">
        <v>419</v>
      </c>
      <c r="C38" s="782"/>
      <c r="D38" s="782"/>
      <c r="E38" s="782"/>
      <c r="F38" s="782"/>
      <c r="G38" s="782"/>
      <c r="H38" s="782"/>
      <c r="I38" s="782"/>
      <c r="J38" s="782"/>
      <c r="K38" s="782"/>
      <c r="L38" s="782"/>
      <c r="M38" s="782"/>
      <c r="N38" s="782"/>
      <c r="O38" s="782"/>
      <c r="P38" s="783"/>
      <c r="Q38" s="784">
        <v>919</v>
      </c>
      <c r="R38" s="785"/>
      <c r="S38" s="785"/>
      <c r="T38" s="785"/>
      <c r="U38" s="785"/>
      <c r="V38" s="785">
        <v>847</v>
      </c>
      <c r="W38" s="785"/>
      <c r="X38" s="785"/>
      <c r="Y38" s="785"/>
      <c r="Z38" s="785"/>
      <c r="AA38" s="785">
        <v>64</v>
      </c>
      <c r="AB38" s="785"/>
      <c r="AC38" s="785"/>
      <c r="AD38" s="785"/>
      <c r="AE38" s="786"/>
      <c r="AF38" s="787">
        <v>52</v>
      </c>
      <c r="AG38" s="788"/>
      <c r="AH38" s="788"/>
      <c r="AI38" s="788"/>
      <c r="AJ38" s="789"/>
      <c r="AK38" s="835">
        <v>559</v>
      </c>
      <c r="AL38" s="831"/>
      <c r="AM38" s="831"/>
      <c r="AN38" s="831"/>
      <c r="AO38" s="831"/>
      <c r="AP38" s="831">
        <v>3962</v>
      </c>
      <c r="AQ38" s="831"/>
      <c r="AR38" s="831"/>
      <c r="AS38" s="831"/>
      <c r="AT38" s="831"/>
      <c r="AU38" s="831">
        <v>3510</v>
      </c>
      <c r="AV38" s="831"/>
      <c r="AW38" s="831"/>
      <c r="AX38" s="831"/>
      <c r="AY38" s="831"/>
      <c r="AZ38" s="832" t="s">
        <v>527</v>
      </c>
      <c r="BA38" s="832"/>
      <c r="BB38" s="832"/>
      <c r="BC38" s="832"/>
      <c r="BD38" s="832"/>
      <c r="BE38" s="833" t="s">
        <v>417</v>
      </c>
      <c r="BF38" s="833"/>
      <c r="BG38" s="833"/>
      <c r="BH38" s="833"/>
      <c r="BI38" s="834"/>
      <c r="BJ38" s="232"/>
      <c r="BK38" s="232"/>
      <c r="BL38" s="232"/>
      <c r="BM38" s="232"/>
      <c r="BN38" s="232"/>
      <c r="BO38" s="241"/>
      <c r="BP38" s="241"/>
      <c r="BQ38" s="238">
        <v>32</v>
      </c>
      <c r="BR38" s="239"/>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30"/>
    </row>
    <row r="39" spans="1:131" ht="26.25" customHeight="1" x14ac:dyDescent="0.15">
      <c r="A39" s="242">
        <v>12</v>
      </c>
      <c r="B39" s="781" t="s">
        <v>420</v>
      </c>
      <c r="C39" s="782"/>
      <c r="D39" s="782"/>
      <c r="E39" s="782"/>
      <c r="F39" s="782"/>
      <c r="G39" s="782"/>
      <c r="H39" s="782"/>
      <c r="I39" s="782"/>
      <c r="J39" s="782"/>
      <c r="K39" s="782"/>
      <c r="L39" s="782"/>
      <c r="M39" s="782"/>
      <c r="N39" s="782"/>
      <c r="O39" s="782"/>
      <c r="P39" s="783"/>
      <c r="Q39" s="784">
        <v>12</v>
      </c>
      <c r="R39" s="785"/>
      <c r="S39" s="785"/>
      <c r="T39" s="785"/>
      <c r="U39" s="785"/>
      <c r="V39" s="785">
        <v>7</v>
      </c>
      <c r="W39" s="785"/>
      <c r="X39" s="785"/>
      <c r="Y39" s="785"/>
      <c r="Z39" s="785"/>
      <c r="AA39" s="785">
        <v>5</v>
      </c>
      <c r="AB39" s="785"/>
      <c r="AC39" s="785"/>
      <c r="AD39" s="785"/>
      <c r="AE39" s="786"/>
      <c r="AF39" s="787">
        <v>5</v>
      </c>
      <c r="AG39" s="788"/>
      <c r="AH39" s="788"/>
      <c r="AI39" s="788"/>
      <c r="AJ39" s="789"/>
      <c r="AK39" s="835" t="s">
        <v>527</v>
      </c>
      <c r="AL39" s="831"/>
      <c r="AM39" s="831"/>
      <c r="AN39" s="831"/>
      <c r="AO39" s="831"/>
      <c r="AP39" s="831" t="s">
        <v>527</v>
      </c>
      <c r="AQ39" s="831"/>
      <c r="AR39" s="831"/>
      <c r="AS39" s="831"/>
      <c r="AT39" s="831"/>
      <c r="AU39" s="831" t="s">
        <v>610</v>
      </c>
      <c r="AV39" s="831"/>
      <c r="AW39" s="831"/>
      <c r="AX39" s="831"/>
      <c r="AY39" s="831"/>
      <c r="AZ39" s="832" t="s">
        <v>527</v>
      </c>
      <c r="BA39" s="832"/>
      <c r="BB39" s="832"/>
      <c r="BC39" s="832"/>
      <c r="BD39" s="832"/>
      <c r="BE39" s="833" t="s">
        <v>417</v>
      </c>
      <c r="BF39" s="833"/>
      <c r="BG39" s="833"/>
      <c r="BH39" s="833"/>
      <c r="BI39" s="834"/>
      <c r="BJ39" s="232"/>
      <c r="BK39" s="232"/>
      <c r="BL39" s="232"/>
      <c r="BM39" s="232"/>
      <c r="BN39" s="232"/>
      <c r="BO39" s="241"/>
      <c r="BP39" s="241"/>
      <c r="BQ39" s="238">
        <v>33</v>
      </c>
      <c r="BR39" s="239"/>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30"/>
    </row>
    <row r="40" spans="1:131" ht="26.25" customHeight="1" x14ac:dyDescent="0.15">
      <c r="A40" s="238">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32"/>
      <c r="BK40" s="232"/>
      <c r="BL40" s="232"/>
      <c r="BM40" s="232"/>
      <c r="BN40" s="232"/>
      <c r="BO40" s="241"/>
      <c r="BP40" s="241"/>
      <c r="BQ40" s="238">
        <v>34</v>
      </c>
      <c r="BR40" s="239"/>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30"/>
    </row>
    <row r="41" spans="1:131" ht="26.25" customHeight="1" x14ac:dyDescent="0.15">
      <c r="A41" s="238">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32"/>
      <c r="BK41" s="232"/>
      <c r="BL41" s="232"/>
      <c r="BM41" s="232"/>
      <c r="BN41" s="232"/>
      <c r="BO41" s="241"/>
      <c r="BP41" s="241"/>
      <c r="BQ41" s="238">
        <v>35</v>
      </c>
      <c r="BR41" s="239"/>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30"/>
    </row>
    <row r="42" spans="1:131" ht="26.25" customHeight="1" x14ac:dyDescent="0.15">
      <c r="A42" s="238">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32"/>
      <c r="BK42" s="232"/>
      <c r="BL42" s="232"/>
      <c r="BM42" s="232"/>
      <c r="BN42" s="232"/>
      <c r="BO42" s="241"/>
      <c r="BP42" s="241"/>
      <c r="BQ42" s="238">
        <v>36</v>
      </c>
      <c r="BR42" s="239"/>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30"/>
    </row>
    <row r="43" spans="1:131" ht="26.25" customHeight="1" x14ac:dyDescent="0.15">
      <c r="A43" s="238">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32"/>
      <c r="BK43" s="232"/>
      <c r="BL43" s="232"/>
      <c r="BM43" s="232"/>
      <c r="BN43" s="232"/>
      <c r="BO43" s="241"/>
      <c r="BP43" s="241"/>
      <c r="BQ43" s="238">
        <v>37</v>
      </c>
      <c r="BR43" s="239"/>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30"/>
    </row>
    <row r="44" spans="1:131" ht="26.25" customHeight="1" x14ac:dyDescent="0.15">
      <c r="A44" s="238">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32"/>
      <c r="BK44" s="232"/>
      <c r="BL44" s="232"/>
      <c r="BM44" s="232"/>
      <c r="BN44" s="232"/>
      <c r="BO44" s="241"/>
      <c r="BP44" s="241"/>
      <c r="BQ44" s="238">
        <v>38</v>
      </c>
      <c r="BR44" s="239"/>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30"/>
    </row>
    <row r="45" spans="1:131" ht="26.25" customHeight="1" x14ac:dyDescent="0.15">
      <c r="A45" s="238">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32"/>
      <c r="BK45" s="232"/>
      <c r="BL45" s="232"/>
      <c r="BM45" s="232"/>
      <c r="BN45" s="232"/>
      <c r="BO45" s="241"/>
      <c r="BP45" s="241"/>
      <c r="BQ45" s="238">
        <v>39</v>
      </c>
      <c r="BR45" s="239"/>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30"/>
    </row>
    <row r="46" spans="1:131" ht="26.25" customHeight="1" x14ac:dyDescent="0.15">
      <c r="A46" s="238">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32"/>
      <c r="BK46" s="232"/>
      <c r="BL46" s="232"/>
      <c r="BM46" s="232"/>
      <c r="BN46" s="232"/>
      <c r="BO46" s="241"/>
      <c r="BP46" s="241"/>
      <c r="BQ46" s="238">
        <v>40</v>
      </c>
      <c r="BR46" s="239"/>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30"/>
    </row>
    <row r="47" spans="1:131" ht="26.25" customHeight="1" x14ac:dyDescent="0.15">
      <c r="A47" s="238">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32"/>
      <c r="BK47" s="232"/>
      <c r="BL47" s="232"/>
      <c r="BM47" s="232"/>
      <c r="BN47" s="232"/>
      <c r="BO47" s="241"/>
      <c r="BP47" s="241"/>
      <c r="BQ47" s="238">
        <v>41</v>
      </c>
      <c r="BR47" s="239"/>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30"/>
    </row>
    <row r="48" spans="1:131" ht="26.25" customHeight="1" x14ac:dyDescent="0.15">
      <c r="A48" s="238">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32"/>
      <c r="BK48" s="232"/>
      <c r="BL48" s="232"/>
      <c r="BM48" s="232"/>
      <c r="BN48" s="232"/>
      <c r="BO48" s="241"/>
      <c r="BP48" s="241"/>
      <c r="BQ48" s="238">
        <v>42</v>
      </c>
      <c r="BR48" s="239"/>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30"/>
    </row>
    <row r="49" spans="1:131" ht="26.25" customHeight="1" x14ac:dyDescent="0.15">
      <c r="A49" s="238">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32"/>
      <c r="BK49" s="232"/>
      <c r="BL49" s="232"/>
      <c r="BM49" s="232"/>
      <c r="BN49" s="232"/>
      <c r="BO49" s="241"/>
      <c r="BP49" s="241"/>
      <c r="BQ49" s="238">
        <v>43</v>
      </c>
      <c r="BR49" s="239"/>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30"/>
    </row>
    <row r="50" spans="1:131" ht="26.25" customHeight="1" x14ac:dyDescent="0.15">
      <c r="A50" s="238">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32"/>
      <c r="BK50" s="232"/>
      <c r="BL50" s="232"/>
      <c r="BM50" s="232"/>
      <c r="BN50" s="232"/>
      <c r="BO50" s="241"/>
      <c r="BP50" s="241"/>
      <c r="BQ50" s="238">
        <v>44</v>
      </c>
      <c r="BR50" s="239"/>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30"/>
    </row>
    <row r="51" spans="1:131" ht="26.25" customHeight="1" x14ac:dyDescent="0.15">
      <c r="A51" s="238">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32"/>
      <c r="BK51" s="232"/>
      <c r="BL51" s="232"/>
      <c r="BM51" s="232"/>
      <c r="BN51" s="232"/>
      <c r="BO51" s="241"/>
      <c r="BP51" s="241"/>
      <c r="BQ51" s="238">
        <v>45</v>
      </c>
      <c r="BR51" s="239"/>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30"/>
    </row>
    <row r="52" spans="1:131" ht="26.25" customHeight="1" x14ac:dyDescent="0.15">
      <c r="A52" s="238">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32"/>
      <c r="BK52" s="232"/>
      <c r="BL52" s="232"/>
      <c r="BM52" s="232"/>
      <c r="BN52" s="232"/>
      <c r="BO52" s="241"/>
      <c r="BP52" s="241"/>
      <c r="BQ52" s="238">
        <v>46</v>
      </c>
      <c r="BR52" s="239"/>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30"/>
    </row>
    <row r="53" spans="1:131" ht="26.25" customHeight="1" x14ac:dyDescent="0.15">
      <c r="A53" s="238">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32"/>
      <c r="BK53" s="232"/>
      <c r="BL53" s="232"/>
      <c r="BM53" s="232"/>
      <c r="BN53" s="232"/>
      <c r="BO53" s="241"/>
      <c r="BP53" s="241"/>
      <c r="BQ53" s="238">
        <v>47</v>
      </c>
      <c r="BR53" s="239"/>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30"/>
    </row>
    <row r="54" spans="1:131" ht="26.25" customHeight="1" x14ac:dyDescent="0.15">
      <c r="A54" s="238">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32"/>
      <c r="BK54" s="232"/>
      <c r="BL54" s="232"/>
      <c r="BM54" s="232"/>
      <c r="BN54" s="232"/>
      <c r="BO54" s="241"/>
      <c r="BP54" s="241"/>
      <c r="BQ54" s="238">
        <v>48</v>
      </c>
      <c r="BR54" s="239"/>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30"/>
    </row>
    <row r="55" spans="1:131" ht="26.25" customHeight="1" x14ac:dyDescent="0.15">
      <c r="A55" s="238">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32"/>
      <c r="BK55" s="232"/>
      <c r="BL55" s="232"/>
      <c r="BM55" s="232"/>
      <c r="BN55" s="232"/>
      <c r="BO55" s="241"/>
      <c r="BP55" s="241"/>
      <c r="BQ55" s="238">
        <v>49</v>
      </c>
      <c r="BR55" s="239"/>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30"/>
    </row>
    <row r="56" spans="1:131" ht="26.25" customHeight="1" x14ac:dyDescent="0.15">
      <c r="A56" s="238">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32"/>
      <c r="BK56" s="232"/>
      <c r="BL56" s="232"/>
      <c r="BM56" s="232"/>
      <c r="BN56" s="232"/>
      <c r="BO56" s="241"/>
      <c r="BP56" s="241"/>
      <c r="BQ56" s="238">
        <v>50</v>
      </c>
      <c r="BR56" s="239"/>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30"/>
    </row>
    <row r="57" spans="1:131" ht="26.25" customHeight="1" x14ac:dyDescent="0.15">
      <c r="A57" s="238">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32"/>
      <c r="BK57" s="232"/>
      <c r="BL57" s="232"/>
      <c r="BM57" s="232"/>
      <c r="BN57" s="232"/>
      <c r="BO57" s="241"/>
      <c r="BP57" s="241"/>
      <c r="BQ57" s="238">
        <v>51</v>
      </c>
      <c r="BR57" s="239"/>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30"/>
    </row>
    <row r="58" spans="1:131" ht="26.25" customHeight="1" x14ac:dyDescent="0.15">
      <c r="A58" s="238">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32"/>
      <c r="BK58" s="232"/>
      <c r="BL58" s="232"/>
      <c r="BM58" s="232"/>
      <c r="BN58" s="232"/>
      <c r="BO58" s="241"/>
      <c r="BP58" s="241"/>
      <c r="BQ58" s="238">
        <v>52</v>
      </c>
      <c r="BR58" s="239"/>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30"/>
    </row>
    <row r="59" spans="1:131" ht="26.25" customHeight="1" x14ac:dyDescent="0.15">
      <c r="A59" s="238">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32"/>
      <c r="BK59" s="232"/>
      <c r="BL59" s="232"/>
      <c r="BM59" s="232"/>
      <c r="BN59" s="232"/>
      <c r="BO59" s="241"/>
      <c r="BP59" s="241"/>
      <c r="BQ59" s="238">
        <v>53</v>
      </c>
      <c r="BR59" s="239"/>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30"/>
    </row>
    <row r="60" spans="1:131" ht="26.25" customHeight="1" x14ac:dyDescent="0.15">
      <c r="A60" s="238">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32"/>
      <c r="BK60" s="232"/>
      <c r="BL60" s="232"/>
      <c r="BM60" s="232"/>
      <c r="BN60" s="232"/>
      <c r="BO60" s="241"/>
      <c r="BP60" s="241"/>
      <c r="BQ60" s="238">
        <v>54</v>
      </c>
      <c r="BR60" s="239"/>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30"/>
    </row>
    <row r="61" spans="1:131" ht="26.25" customHeight="1" thickBot="1" x14ac:dyDescent="0.2">
      <c r="A61" s="238">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32"/>
      <c r="BK61" s="232"/>
      <c r="BL61" s="232"/>
      <c r="BM61" s="232"/>
      <c r="BN61" s="232"/>
      <c r="BO61" s="241"/>
      <c r="BP61" s="241"/>
      <c r="BQ61" s="238">
        <v>55</v>
      </c>
      <c r="BR61" s="239"/>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30"/>
    </row>
    <row r="62" spans="1:131" ht="26.25" customHeight="1" x14ac:dyDescent="0.15">
      <c r="A62" s="238">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421</v>
      </c>
      <c r="BK62" s="807"/>
      <c r="BL62" s="807"/>
      <c r="BM62" s="807"/>
      <c r="BN62" s="808"/>
      <c r="BO62" s="241"/>
      <c r="BP62" s="241"/>
      <c r="BQ62" s="238">
        <v>56</v>
      </c>
      <c r="BR62" s="239"/>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30"/>
    </row>
    <row r="63" spans="1:131" ht="26.25" customHeight="1" thickBot="1" x14ac:dyDescent="0.2">
      <c r="A63" s="240" t="s">
        <v>395</v>
      </c>
      <c r="B63" s="790" t="s">
        <v>422</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7824</v>
      </c>
      <c r="AG63" s="845"/>
      <c r="AH63" s="845"/>
      <c r="AI63" s="845"/>
      <c r="AJ63" s="846"/>
      <c r="AK63" s="847"/>
      <c r="AL63" s="842"/>
      <c r="AM63" s="842"/>
      <c r="AN63" s="842"/>
      <c r="AO63" s="842"/>
      <c r="AP63" s="845">
        <v>42694</v>
      </c>
      <c r="AQ63" s="845"/>
      <c r="AR63" s="845"/>
      <c r="AS63" s="845"/>
      <c r="AT63" s="845"/>
      <c r="AU63" s="845">
        <v>16678</v>
      </c>
      <c r="AV63" s="845"/>
      <c r="AW63" s="845"/>
      <c r="AX63" s="845"/>
      <c r="AY63" s="845"/>
      <c r="AZ63" s="849"/>
      <c r="BA63" s="849"/>
      <c r="BB63" s="849"/>
      <c r="BC63" s="849"/>
      <c r="BD63" s="849"/>
      <c r="BE63" s="850"/>
      <c r="BF63" s="850"/>
      <c r="BG63" s="850"/>
      <c r="BH63" s="850"/>
      <c r="BI63" s="851"/>
      <c r="BJ63" s="852" t="s">
        <v>423</v>
      </c>
      <c r="BK63" s="853"/>
      <c r="BL63" s="853"/>
      <c r="BM63" s="853"/>
      <c r="BN63" s="854"/>
      <c r="BO63" s="241"/>
      <c r="BP63" s="241"/>
      <c r="BQ63" s="238">
        <v>57</v>
      </c>
      <c r="BR63" s="239"/>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30"/>
    </row>
    <row r="65" spans="1:131" ht="26.25" customHeight="1" thickBot="1" x14ac:dyDescent="0.2">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30"/>
    </row>
    <row r="66" spans="1:131" ht="26.25" customHeight="1" x14ac:dyDescent="0.15">
      <c r="A66" s="728" t="s">
        <v>425</v>
      </c>
      <c r="B66" s="729"/>
      <c r="C66" s="729"/>
      <c r="D66" s="729"/>
      <c r="E66" s="729"/>
      <c r="F66" s="729"/>
      <c r="G66" s="729"/>
      <c r="H66" s="729"/>
      <c r="I66" s="729"/>
      <c r="J66" s="729"/>
      <c r="K66" s="729"/>
      <c r="L66" s="729"/>
      <c r="M66" s="729"/>
      <c r="N66" s="729"/>
      <c r="O66" s="729"/>
      <c r="P66" s="730"/>
      <c r="Q66" s="734" t="s">
        <v>426</v>
      </c>
      <c r="R66" s="735"/>
      <c r="S66" s="735"/>
      <c r="T66" s="735"/>
      <c r="U66" s="736"/>
      <c r="V66" s="734" t="s">
        <v>427</v>
      </c>
      <c r="W66" s="735"/>
      <c r="X66" s="735"/>
      <c r="Y66" s="735"/>
      <c r="Z66" s="736"/>
      <c r="AA66" s="734" t="s">
        <v>428</v>
      </c>
      <c r="AB66" s="735"/>
      <c r="AC66" s="735"/>
      <c r="AD66" s="735"/>
      <c r="AE66" s="736"/>
      <c r="AF66" s="855" t="s">
        <v>429</v>
      </c>
      <c r="AG66" s="816"/>
      <c r="AH66" s="816"/>
      <c r="AI66" s="816"/>
      <c r="AJ66" s="856"/>
      <c r="AK66" s="734" t="s">
        <v>430</v>
      </c>
      <c r="AL66" s="729"/>
      <c r="AM66" s="729"/>
      <c r="AN66" s="729"/>
      <c r="AO66" s="730"/>
      <c r="AP66" s="734" t="s">
        <v>431</v>
      </c>
      <c r="AQ66" s="735"/>
      <c r="AR66" s="735"/>
      <c r="AS66" s="735"/>
      <c r="AT66" s="736"/>
      <c r="AU66" s="734" t="s">
        <v>432</v>
      </c>
      <c r="AV66" s="735"/>
      <c r="AW66" s="735"/>
      <c r="AX66" s="735"/>
      <c r="AY66" s="736"/>
      <c r="AZ66" s="734" t="s">
        <v>380</v>
      </c>
      <c r="BA66" s="735"/>
      <c r="BB66" s="735"/>
      <c r="BC66" s="735"/>
      <c r="BD66" s="741"/>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30"/>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30"/>
    </row>
    <row r="68" spans="1:131" ht="26.25" customHeight="1" thickTop="1" x14ac:dyDescent="0.15">
      <c r="A68" s="236">
        <v>1</v>
      </c>
      <c r="B68" s="870" t="s">
        <v>590</v>
      </c>
      <c r="C68" s="871"/>
      <c r="D68" s="871"/>
      <c r="E68" s="871"/>
      <c r="F68" s="871"/>
      <c r="G68" s="871"/>
      <c r="H68" s="871"/>
      <c r="I68" s="871"/>
      <c r="J68" s="871"/>
      <c r="K68" s="871"/>
      <c r="L68" s="871"/>
      <c r="M68" s="871"/>
      <c r="N68" s="871"/>
      <c r="O68" s="871"/>
      <c r="P68" s="872"/>
      <c r="Q68" s="873">
        <v>161</v>
      </c>
      <c r="R68" s="867"/>
      <c r="S68" s="867"/>
      <c r="T68" s="867"/>
      <c r="U68" s="867"/>
      <c r="V68" s="867">
        <v>99</v>
      </c>
      <c r="W68" s="867"/>
      <c r="X68" s="867"/>
      <c r="Y68" s="867"/>
      <c r="Z68" s="867"/>
      <c r="AA68" s="867">
        <v>62</v>
      </c>
      <c r="AB68" s="867"/>
      <c r="AC68" s="867"/>
      <c r="AD68" s="867"/>
      <c r="AE68" s="867"/>
      <c r="AF68" s="867">
        <v>62</v>
      </c>
      <c r="AG68" s="867"/>
      <c r="AH68" s="867"/>
      <c r="AI68" s="867"/>
      <c r="AJ68" s="867"/>
      <c r="AK68" s="867" t="s">
        <v>610</v>
      </c>
      <c r="AL68" s="867"/>
      <c r="AM68" s="867"/>
      <c r="AN68" s="867"/>
      <c r="AO68" s="867"/>
      <c r="AP68" s="867" t="s">
        <v>610</v>
      </c>
      <c r="AQ68" s="867"/>
      <c r="AR68" s="867"/>
      <c r="AS68" s="867"/>
      <c r="AT68" s="867"/>
      <c r="AU68" s="867" t="s">
        <v>610</v>
      </c>
      <c r="AV68" s="867"/>
      <c r="AW68" s="867"/>
      <c r="AX68" s="867"/>
      <c r="AY68" s="867"/>
      <c r="AZ68" s="868"/>
      <c r="BA68" s="868"/>
      <c r="BB68" s="868"/>
      <c r="BC68" s="868"/>
      <c r="BD68" s="869"/>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30"/>
    </row>
    <row r="69" spans="1:131" ht="26.25" customHeight="1" x14ac:dyDescent="0.15">
      <c r="A69" s="238">
        <v>2</v>
      </c>
      <c r="B69" s="874" t="s">
        <v>591</v>
      </c>
      <c r="C69" s="875"/>
      <c r="D69" s="875"/>
      <c r="E69" s="875"/>
      <c r="F69" s="875"/>
      <c r="G69" s="875"/>
      <c r="H69" s="875"/>
      <c r="I69" s="875"/>
      <c r="J69" s="875"/>
      <c r="K69" s="875"/>
      <c r="L69" s="875"/>
      <c r="M69" s="875"/>
      <c r="N69" s="875"/>
      <c r="O69" s="875"/>
      <c r="P69" s="876"/>
      <c r="Q69" s="877">
        <v>215</v>
      </c>
      <c r="R69" s="831"/>
      <c r="S69" s="831"/>
      <c r="T69" s="831"/>
      <c r="U69" s="831"/>
      <c r="V69" s="831">
        <v>197</v>
      </c>
      <c r="W69" s="831"/>
      <c r="X69" s="831"/>
      <c r="Y69" s="831"/>
      <c r="Z69" s="831"/>
      <c r="AA69" s="831">
        <v>18</v>
      </c>
      <c r="AB69" s="831"/>
      <c r="AC69" s="831"/>
      <c r="AD69" s="831"/>
      <c r="AE69" s="831"/>
      <c r="AF69" s="831">
        <v>18</v>
      </c>
      <c r="AG69" s="831"/>
      <c r="AH69" s="831"/>
      <c r="AI69" s="831"/>
      <c r="AJ69" s="831"/>
      <c r="AK69" s="831" t="s">
        <v>610</v>
      </c>
      <c r="AL69" s="831"/>
      <c r="AM69" s="831"/>
      <c r="AN69" s="831"/>
      <c r="AO69" s="831"/>
      <c r="AP69" s="831" t="s">
        <v>610</v>
      </c>
      <c r="AQ69" s="831"/>
      <c r="AR69" s="831"/>
      <c r="AS69" s="831"/>
      <c r="AT69" s="831"/>
      <c r="AU69" s="831" t="s">
        <v>610</v>
      </c>
      <c r="AV69" s="831"/>
      <c r="AW69" s="831"/>
      <c r="AX69" s="831"/>
      <c r="AY69" s="831"/>
      <c r="AZ69" s="833"/>
      <c r="BA69" s="833"/>
      <c r="BB69" s="833"/>
      <c r="BC69" s="833"/>
      <c r="BD69" s="834"/>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30"/>
    </row>
    <row r="70" spans="1:131" ht="26.25" customHeight="1" x14ac:dyDescent="0.15">
      <c r="A70" s="238">
        <v>3</v>
      </c>
      <c r="B70" s="874" t="s">
        <v>592</v>
      </c>
      <c r="C70" s="875"/>
      <c r="D70" s="875"/>
      <c r="E70" s="875"/>
      <c r="F70" s="875"/>
      <c r="G70" s="875"/>
      <c r="H70" s="875"/>
      <c r="I70" s="875"/>
      <c r="J70" s="875"/>
      <c r="K70" s="875"/>
      <c r="L70" s="875"/>
      <c r="M70" s="875"/>
      <c r="N70" s="875"/>
      <c r="O70" s="875"/>
      <c r="P70" s="876"/>
      <c r="Q70" s="877">
        <v>225484</v>
      </c>
      <c r="R70" s="831"/>
      <c r="S70" s="831"/>
      <c r="T70" s="831"/>
      <c r="U70" s="831"/>
      <c r="V70" s="831">
        <v>216328</v>
      </c>
      <c r="W70" s="831"/>
      <c r="X70" s="831"/>
      <c r="Y70" s="831"/>
      <c r="Z70" s="831"/>
      <c r="AA70" s="831">
        <v>9156</v>
      </c>
      <c r="AB70" s="831"/>
      <c r="AC70" s="831"/>
      <c r="AD70" s="831"/>
      <c r="AE70" s="831"/>
      <c r="AF70" s="831">
        <v>9156</v>
      </c>
      <c r="AG70" s="831"/>
      <c r="AH70" s="831"/>
      <c r="AI70" s="831"/>
      <c r="AJ70" s="831"/>
      <c r="AK70" s="831" t="s">
        <v>610</v>
      </c>
      <c r="AL70" s="831"/>
      <c r="AM70" s="831"/>
      <c r="AN70" s="831"/>
      <c r="AO70" s="831"/>
      <c r="AP70" s="831" t="s">
        <v>610</v>
      </c>
      <c r="AQ70" s="831"/>
      <c r="AR70" s="831"/>
      <c r="AS70" s="831"/>
      <c r="AT70" s="831"/>
      <c r="AU70" s="831" t="s">
        <v>610</v>
      </c>
      <c r="AV70" s="831"/>
      <c r="AW70" s="831"/>
      <c r="AX70" s="831"/>
      <c r="AY70" s="831"/>
      <c r="AZ70" s="833"/>
      <c r="BA70" s="833"/>
      <c r="BB70" s="833"/>
      <c r="BC70" s="833"/>
      <c r="BD70" s="834"/>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30"/>
    </row>
    <row r="71" spans="1:131" ht="26.25" customHeight="1" x14ac:dyDescent="0.15">
      <c r="A71" s="238">
        <v>4</v>
      </c>
      <c r="B71" s="874"/>
      <c r="C71" s="875"/>
      <c r="D71" s="875"/>
      <c r="E71" s="875"/>
      <c r="F71" s="875"/>
      <c r="G71" s="875"/>
      <c r="H71" s="875"/>
      <c r="I71" s="875"/>
      <c r="J71" s="875"/>
      <c r="K71" s="875"/>
      <c r="L71" s="875"/>
      <c r="M71" s="875"/>
      <c r="N71" s="875"/>
      <c r="O71" s="875"/>
      <c r="P71" s="876"/>
      <c r="Q71" s="877"/>
      <c r="R71" s="831"/>
      <c r="S71" s="831"/>
      <c r="T71" s="831"/>
      <c r="U71" s="831"/>
      <c r="V71" s="831"/>
      <c r="W71" s="831"/>
      <c r="X71" s="831"/>
      <c r="Y71" s="831"/>
      <c r="Z71" s="831"/>
      <c r="AA71" s="831"/>
      <c r="AB71" s="831"/>
      <c r="AC71" s="831"/>
      <c r="AD71" s="831"/>
      <c r="AE71" s="831"/>
      <c r="AF71" s="831"/>
      <c r="AG71" s="831"/>
      <c r="AH71" s="831"/>
      <c r="AI71" s="831"/>
      <c r="AJ71" s="831"/>
      <c r="AK71" s="831"/>
      <c r="AL71" s="831"/>
      <c r="AM71" s="831"/>
      <c r="AN71" s="831"/>
      <c r="AO71" s="831"/>
      <c r="AP71" s="831"/>
      <c r="AQ71" s="831"/>
      <c r="AR71" s="831"/>
      <c r="AS71" s="831"/>
      <c r="AT71" s="831"/>
      <c r="AU71" s="831"/>
      <c r="AV71" s="831"/>
      <c r="AW71" s="831"/>
      <c r="AX71" s="831"/>
      <c r="AY71" s="831"/>
      <c r="AZ71" s="833"/>
      <c r="BA71" s="833"/>
      <c r="BB71" s="833"/>
      <c r="BC71" s="833"/>
      <c r="BD71" s="834"/>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30"/>
    </row>
    <row r="72" spans="1:131" ht="26.25" customHeight="1" x14ac:dyDescent="0.15">
      <c r="A72" s="238">
        <v>5</v>
      </c>
      <c r="B72" s="874"/>
      <c r="C72" s="875"/>
      <c r="D72" s="875"/>
      <c r="E72" s="875"/>
      <c r="F72" s="875"/>
      <c r="G72" s="875"/>
      <c r="H72" s="875"/>
      <c r="I72" s="875"/>
      <c r="J72" s="875"/>
      <c r="K72" s="875"/>
      <c r="L72" s="875"/>
      <c r="M72" s="875"/>
      <c r="N72" s="875"/>
      <c r="O72" s="875"/>
      <c r="P72" s="876"/>
      <c r="Q72" s="877"/>
      <c r="R72" s="831"/>
      <c r="S72" s="831"/>
      <c r="T72" s="831"/>
      <c r="U72" s="831"/>
      <c r="V72" s="831"/>
      <c r="W72" s="831"/>
      <c r="X72" s="831"/>
      <c r="Y72" s="831"/>
      <c r="Z72" s="831"/>
      <c r="AA72" s="831"/>
      <c r="AB72" s="831"/>
      <c r="AC72" s="831"/>
      <c r="AD72" s="831"/>
      <c r="AE72" s="831"/>
      <c r="AF72" s="831"/>
      <c r="AG72" s="831"/>
      <c r="AH72" s="831"/>
      <c r="AI72" s="831"/>
      <c r="AJ72" s="831"/>
      <c r="AK72" s="831"/>
      <c r="AL72" s="831"/>
      <c r="AM72" s="831"/>
      <c r="AN72" s="831"/>
      <c r="AO72" s="831"/>
      <c r="AP72" s="831"/>
      <c r="AQ72" s="831"/>
      <c r="AR72" s="831"/>
      <c r="AS72" s="831"/>
      <c r="AT72" s="831"/>
      <c r="AU72" s="831"/>
      <c r="AV72" s="831"/>
      <c r="AW72" s="831"/>
      <c r="AX72" s="831"/>
      <c r="AY72" s="831"/>
      <c r="AZ72" s="833"/>
      <c r="BA72" s="833"/>
      <c r="BB72" s="833"/>
      <c r="BC72" s="833"/>
      <c r="BD72" s="834"/>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30"/>
    </row>
    <row r="73" spans="1:131" ht="26.25" customHeight="1" x14ac:dyDescent="0.15">
      <c r="A73" s="238">
        <v>6</v>
      </c>
      <c r="B73" s="874"/>
      <c r="C73" s="875"/>
      <c r="D73" s="875"/>
      <c r="E73" s="875"/>
      <c r="F73" s="875"/>
      <c r="G73" s="875"/>
      <c r="H73" s="875"/>
      <c r="I73" s="875"/>
      <c r="J73" s="875"/>
      <c r="K73" s="875"/>
      <c r="L73" s="875"/>
      <c r="M73" s="875"/>
      <c r="N73" s="875"/>
      <c r="O73" s="875"/>
      <c r="P73" s="876"/>
      <c r="Q73" s="877"/>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1"/>
      <c r="AY73" s="831"/>
      <c r="AZ73" s="833"/>
      <c r="BA73" s="833"/>
      <c r="BB73" s="833"/>
      <c r="BC73" s="833"/>
      <c r="BD73" s="834"/>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30"/>
    </row>
    <row r="74" spans="1:131" ht="26.25" customHeight="1" x14ac:dyDescent="0.15">
      <c r="A74" s="238">
        <v>7</v>
      </c>
      <c r="B74" s="874"/>
      <c r="C74" s="875"/>
      <c r="D74" s="875"/>
      <c r="E74" s="875"/>
      <c r="F74" s="875"/>
      <c r="G74" s="875"/>
      <c r="H74" s="875"/>
      <c r="I74" s="875"/>
      <c r="J74" s="875"/>
      <c r="K74" s="875"/>
      <c r="L74" s="875"/>
      <c r="M74" s="875"/>
      <c r="N74" s="875"/>
      <c r="O74" s="875"/>
      <c r="P74" s="876"/>
      <c r="Q74" s="877"/>
      <c r="R74" s="831"/>
      <c r="S74" s="831"/>
      <c r="T74" s="831"/>
      <c r="U74" s="831"/>
      <c r="V74" s="831"/>
      <c r="W74" s="831"/>
      <c r="X74" s="831"/>
      <c r="Y74" s="831"/>
      <c r="Z74" s="831"/>
      <c r="AA74" s="831"/>
      <c r="AB74" s="831"/>
      <c r="AC74" s="831"/>
      <c r="AD74" s="831"/>
      <c r="AE74" s="831"/>
      <c r="AF74" s="831"/>
      <c r="AG74" s="831"/>
      <c r="AH74" s="831"/>
      <c r="AI74" s="831"/>
      <c r="AJ74" s="831"/>
      <c r="AK74" s="831"/>
      <c r="AL74" s="831"/>
      <c r="AM74" s="831"/>
      <c r="AN74" s="831"/>
      <c r="AO74" s="831"/>
      <c r="AP74" s="831"/>
      <c r="AQ74" s="831"/>
      <c r="AR74" s="831"/>
      <c r="AS74" s="831"/>
      <c r="AT74" s="831"/>
      <c r="AU74" s="831"/>
      <c r="AV74" s="831"/>
      <c r="AW74" s="831"/>
      <c r="AX74" s="831"/>
      <c r="AY74" s="831"/>
      <c r="AZ74" s="833"/>
      <c r="BA74" s="833"/>
      <c r="BB74" s="833"/>
      <c r="BC74" s="833"/>
      <c r="BD74" s="834"/>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30"/>
    </row>
    <row r="75" spans="1:131" ht="26.25" customHeight="1" x14ac:dyDescent="0.15">
      <c r="A75" s="238">
        <v>8</v>
      </c>
      <c r="B75" s="874"/>
      <c r="C75" s="875"/>
      <c r="D75" s="875"/>
      <c r="E75" s="875"/>
      <c r="F75" s="875"/>
      <c r="G75" s="875"/>
      <c r="H75" s="875"/>
      <c r="I75" s="875"/>
      <c r="J75" s="875"/>
      <c r="K75" s="875"/>
      <c r="L75" s="875"/>
      <c r="M75" s="875"/>
      <c r="N75" s="875"/>
      <c r="O75" s="875"/>
      <c r="P75" s="876"/>
      <c r="Q75" s="878"/>
      <c r="R75" s="879"/>
      <c r="S75" s="879"/>
      <c r="T75" s="879"/>
      <c r="U75" s="835"/>
      <c r="V75" s="880"/>
      <c r="W75" s="879"/>
      <c r="X75" s="879"/>
      <c r="Y75" s="879"/>
      <c r="Z75" s="835"/>
      <c r="AA75" s="880"/>
      <c r="AB75" s="879"/>
      <c r="AC75" s="879"/>
      <c r="AD75" s="879"/>
      <c r="AE75" s="835"/>
      <c r="AF75" s="880"/>
      <c r="AG75" s="879"/>
      <c r="AH75" s="879"/>
      <c r="AI75" s="879"/>
      <c r="AJ75" s="835"/>
      <c r="AK75" s="880"/>
      <c r="AL75" s="879"/>
      <c r="AM75" s="879"/>
      <c r="AN75" s="879"/>
      <c r="AO75" s="835"/>
      <c r="AP75" s="880"/>
      <c r="AQ75" s="879"/>
      <c r="AR75" s="879"/>
      <c r="AS75" s="879"/>
      <c r="AT75" s="835"/>
      <c r="AU75" s="880"/>
      <c r="AV75" s="879"/>
      <c r="AW75" s="879"/>
      <c r="AX75" s="879"/>
      <c r="AY75" s="835"/>
      <c r="AZ75" s="833"/>
      <c r="BA75" s="833"/>
      <c r="BB75" s="833"/>
      <c r="BC75" s="833"/>
      <c r="BD75" s="834"/>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30"/>
    </row>
    <row r="76" spans="1:131" ht="26.25" customHeight="1" x14ac:dyDescent="0.15">
      <c r="A76" s="238">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30"/>
    </row>
    <row r="77" spans="1:131" ht="26.25" customHeight="1" x14ac:dyDescent="0.15">
      <c r="A77" s="238">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30"/>
    </row>
    <row r="78" spans="1:131" ht="26.25" customHeight="1" x14ac:dyDescent="0.15">
      <c r="A78" s="238">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30"/>
    </row>
    <row r="79" spans="1:131" ht="26.25" customHeight="1" x14ac:dyDescent="0.15">
      <c r="A79" s="238">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30"/>
    </row>
    <row r="80" spans="1:131" ht="26.25" customHeight="1" x14ac:dyDescent="0.15">
      <c r="A80" s="238">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30"/>
    </row>
    <row r="81" spans="1:131" ht="26.25" customHeight="1" x14ac:dyDescent="0.15">
      <c r="A81" s="238">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30"/>
    </row>
    <row r="82" spans="1:131" ht="26.25" customHeight="1" x14ac:dyDescent="0.15">
      <c r="A82" s="238">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30"/>
    </row>
    <row r="83" spans="1:131" ht="26.25" customHeight="1" x14ac:dyDescent="0.15">
      <c r="A83" s="238">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30"/>
    </row>
    <row r="84" spans="1:131" ht="26.25" customHeight="1" x14ac:dyDescent="0.15">
      <c r="A84" s="238">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30"/>
    </row>
    <row r="85" spans="1:131" ht="26.25" customHeight="1" x14ac:dyDescent="0.15">
      <c r="A85" s="238">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30"/>
    </row>
    <row r="86" spans="1:131" ht="26.25" customHeight="1" x14ac:dyDescent="0.15">
      <c r="A86" s="238">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30"/>
    </row>
    <row r="87" spans="1:131" ht="26.25" customHeight="1" x14ac:dyDescent="0.15">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30"/>
    </row>
    <row r="88" spans="1:131" ht="26.25" customHeight="1" thickBot="1" x14ac:dyDescent="0.2">
      <c r="A88" s="240" t="s">
        <v>395</v>
      </c>
      <c r="B88" s="790" t="s">
        <v>433</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9236</v>
      </c>
      <c r="AG88" s="845"/>
      <c r="AH88" s="845"/>
      <c r="AI88" s="845"/>
      <c r="AJ88" s="845"/>
      <c r="AK88" s="842"/>
      <c r="AL88" s="842"/>
      <c r="AM88" s="842"/>
      <c r="AN88" s="842"/>
      <c r="AO88" s="842"/>
      <c r="AP88" s="845" t="s">
        <v>610</v>
      </c>
      <c r="AQ88" s="845"/>
      <c r="AR88" s="845"/>
      <c r="AS88" s="845"/>
      <c r="AT88" s="845"/>
      <c r="AU88" s="845" t="s">
        <v>610</v>
      </c>
      <c r="AV88" s="845"/>
      <c r="AW88" s="845"/>
      <c r="AX88" s="845"/>
      <c r="AY88" s="845"/>
      <c r="AZ88" s="850"/>
      <c r="BA88" s="850"/>
      <c r="BB88" s="850"/>
      <c r="BC88" s="850"/>
      <c r="BD88" s="851"/>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790" t="s">
        <v>434</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v>399</v>
      </c>
      <c r="CS102" s="853"/>
      <c r="CT102" s="853"/>
      <c r="CU102" s="853"/>
      <c r="CV102" s="892"/>
      <c r="CW102" s="891">
        <v>192</v>
      </c>
      <c r="CX102" s="853"/>
      <c r="CY102" s="853"/>
      <c r="CZ102" s="853"/>
      <c r="DA102" s="892"/>
      <c r="DB102" s="891">
        <v>77</v>
      </c>
      <c r="DC102" s="853"/>
      <c r="DD102" s="853"/>
      <c r="DE102" s="853"/>
      <c r="DF102" s="892"/>
      <c r="DG102" s="891" t="s">
        <v>612</v>
      </c>
      <c r="DH102" s="853"/>
      <c r="DI102" s="853"/>
      <c r="DJ102" s="853"/>
      <c r="DK102" s="892"/>
      <c r="DL102" s="891" t="s">
        <v>612</v>
      </c>
      <c r="DM102" s="853"/>
      <c r="DN102" s="853"/>
      <c r="DO102" s="853"/>
      <c r="DP102" s="892"/>
      <c r="DQ102" s="891" t="s">
        <v>612</v>
      </c>
      <c r="DR102" s="853"/>
      <c r="DS102" s="853"/>
      <c r="DT102" s="853"/>
      <c r="DU102" s="892"/>
      <c r="DV102" s="790"/>
      <c r="DW102" s="791"/>
      <c r="DX102" s="791"/>
      <c r="DY102" s="791"/>
      <c r="DZ102" s="91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6" t="s">
        <v>435</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7" t="s">
        <v>436</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8" t="s">
        <v>439</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440</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15">
      <c r="A109" s="913" t="s">
        <v>441</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442</v>
      </c>
      <c r="AB109" s="894"/>
      <c r="AC109" s="894"/>
      <c r="AD109" s="894"/>
      <c r="AE109" s="895"/>
      <c r="AF109" s="893" t="s">
        <v>443</v>
      </c>
      <c r="AG109" s="894"/>
      <c r="AH109" s="894"/>
      <c r="AI109" s="894"/>
      <c r="AJ109" s="895"/>
      <c r="AK109" s="893" t="s">
        <v>310</v>
      </c>
      <c r="AL109" s="894"/>
      <c r="AM109" s="894"/>
      <c r="AN109" s="894"/>
      <c r="AO109" s="895"/>
      <c r="AP109" s="893" t="s">
        <v>444</v>
      </c>
      <c r="AQ109" s="894"/>
      <c r="AR109" s="894"/>
      <c r="AS109" s="894"/>
      <c r="AT109" s="896"/>
      <c r="AU109" s="913" t="s">
        <v>441</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442</v>
      </c>
      <c r="BR109" s="894"/>
      <c r="BS109" s="894"/>
      <c r="BT109" s="894"/>
      <c r="BU109" s="895"/>
      <c r="BV109" s="893" t="s">
        <v>443</v>
      </c>
      <c r="BW109" s="894"/>
      <c r="BX109" s="894"/>
      <c r="BY109" s="894"/>
      <c r="BZ109" s="895"/>
      <c r="CA109" s="893" t="s">
        <v>310</v>
      </c>
      <c r="CB109" s="894"/>
      <c r="CC109" s="894"/>
      <c r="CD109" s="894"/>
      <c r="CE109" s="895"/>
      <c r="CF109" s="914" t="s">
        <v>444</v>
      </c>
      <c r="CG109" s="914"/>
      <c r="CH109" s="914"/>
      <c r="CI109" s="914"/>
      <c r="CJ109" s="914"/>
      <c r="CK109" s="893" t="s">
        <v>445</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442</v>
      </c>
      <c r="DH109" s="894"/>
      <c r="DI109" s="894"/>
      <c r="DJ109" s="894"/>
      <c r="DK109" s="895"/>
      <c r="DL109" s="893" t="s">
        <v>443</v>
      </c>
      <c r="DM109" s="894"/>
      <c r="DN109" s="894"/>
      <c r="DO109" s="894"/>
      <c r="DP109" s="895"/>
      <c r="DQ109" s="893" t="s">
        <v>310</v>
      </c>
      <c r="DR109" s="894"/>
      <c r="DS109" s="894"/>
      <c r="DT109" s="894"/>
      <c r="DU109" s="895"/>
      <c r="DV109" s="893" t="s">
        <v>444</v>
      </c>
      <c r="DW109" s="894"/>
      <c r="DX109" s="894"/>
      <c r="DY109" s="894"/>
      <c r="DZ109" s="896"/>
    </row>
    <row r="110" spans="1:131" s="230" customFormat="1" ht="26.25" customHeight="1" x14ac:dyDescent="0.15">
      <c r="A110" s="897" t="s">
        <v>446</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11305935</v>
      </c>
      <c r="AB110" s="901"/>
      <c r="AC110" s="901"/>
      <c r="AD110" s="901"/>
      <c r="AE110" s="902"/>
      <c r="AF110" s="903">
        <v>11078170</v>
      </c>
      <c r="AG110" s="901"/>
      <c r="AH110" s="901"/>
      <c r="AI110" s="901"/>
      <c r="AJ110" s="902"/>
      <c r="AK110" s="903">
        <v>10661360</v>
      </c>
      <c r="AL110" s="901"/>
      <c r="AM110" s="901"/>
      <c r="AN110" s="901"/>
      <c r="AO110" s="902"/>
      <c r="AP110" s="904">
        <v>29.3</v>
      </c>
      <c r="AQ110" s="905"/>
      <c r="AR110" s="905"/>
      <c r="AS110" s="905"/>
      <c r="AT110" s="906"/>
      <c r="AU110" s="907" t="s">
        <v>75</v>
      </c>
      <c r="AV110" s="908"/>
      <c r="AW110" s="908"/>
      <c r="AX110" s="908"/>
      <c r="AY110" s="908"/>
      <c r="AZ110" s="930" t="s">
        <v>447</v>
      </c>
      <c r="BA110" s="898"/>
      <c r="BB110" s="898"/>
      <c r="BC110" s="898"/>
      <c r="BD110" s="898"/>
      <c r="BE110" s="898"/>
      <c r="BF110" s="898"/>
      <c r="BG110" s="898"/>
      <c r="BH110" s="898"/>
      <c r="BI110" s="898"/>
      <c r="BJ110" s="898"/>
      <c r="BK110" s="898"/>
      <c r="BL110" s="898"/>
      <c r="BM110" s="898"/>
      <c r="BN110" s="898"/>
      <c r="BO110" s="898"/>
      <c r="BP110" s="899"/>
      <c r="BQ110" s="931">
        <v>72950158</v>
      </c>
      <c r="BR110" s="932"/>
      <c r="BS110" s="932"/>
      <c r="BT110" s="932"/>
      <c r="BU110" s="932"/>
      <c r="BV110" s="932">
        <v>67268852</v>
      </c>
      <c r="BW110" s="932"/>
      <c r="BX110" s="932"/>
      <c r="BY110" s="932"/>
      <c r="BZ110" s="932"/>
      <c r="CA110" s="932">
        <v>60174594</v>
      </c>
      <c r="CB110" s="932"/>
      <c r="CC110" s="932"/>
      <c r="CD110" s="932"/>
      <c r="CE110" s="932"/>
      <c r="CF110" s="945">
        <v>165.4</v>
      </c>
      <c r="CG110" s="946"/>
      <c r="CH110" s="946"/>
      <c r="CI110" s="946"/>
      <c r="CJ110" s="946"/>
      <c r="CK110" s="947" t="s">
        <v>448</v>
      </c>
      <c r="CL110" s="948"/>
      <c r="CM110" s="930" t="s">
        <v>449</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423</v>
      </c>
      <c r="DH110" s="932"/>
      <c r="DI110" s="932"/>
      <c r="DJ110" s="932"/>
      <c r="DK110" s="932"/>
      <c r="DL110" s="932" t="s">
        <v>450</v>
      </c>
      <c r="DM110" s="932"/>
      <c r="DN110" s="932"/>
      <c r="DO110" s="932"/>
      <c r="DP110" s="932"/>
      <c r="DQ110" s="932" t="s">
        <v>392</v>
      </c>
      <c r="DR110" s="932"/>
      <c r="DS110" s="932"/>
      <c r="DT110" s="932"/>
      <c r="DU110" s="932"/>
      <c r="DV110" s="933" t="s">
        <v>451</v>
      </c>
      <c r="DW110" s="933"/>
      <c r="DX110" s="933"/>
      <c r="DY110" s="933"/>
      <c r="DZ110" s="934"/>
    </row>
    <row r="111" spans="1:131" s="230" customFormat="1" ht="26.25" customHeight="1" x14ac:dyDescent="0.15">
      <c r="A111" s="935" t="s">
        <v>452</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392</v>
      </c>
      <c r="AB111" s="939"/>
      <c r="AC111" s="939"/>
      <c r="AD111" s="939"/>
      <c r="AE111" s="940"/>
      <c r="AF111" s="941" t="s">
        <v>451</v>
      </c>
      <c r="AG111" s="939"/>
      <c r="AH111" s="939"/>
      <c r="AI111" s="939"/>
      <c r="AJ111" s="940"/>
      <c r="AK111" s="941" t="s">
        <v>423</v>
      </c>
      <c r="AL111" s="939"/>
      <c r="AM111" s="939"/>
      <c r="AN111" s="939"/>
      <c r="AO111" s="940"/>
      <c r="AP111" s="942" t="s">
        <v>451</v>
      </c>
      <c r="AQ111" s="943"/>
      <c r="AR111" s="943"/>
      <c r="AS111" s="943"/>
      <c r="AT111" s="944"/>
      <c r="AU111" s="909"/>
      <c r="AV111" s="910"/>
      <c r="AW111" s="910"/>
      <c r="AX111" s="910"/>
      <c r="AY111" s="910"/>
      <c r="AZ111" s="923" t="s">
        <v>453</v>
      </c>
      <c r="BA111" s="924"/>
      <c r="BB111" s="924"/>
      <c r="BC111" s="924"/>
      <c r="BD111" s="924"/>
      <c r="BE111" s="924"/>
      <c r="BF111" s="924"/>
      <c r="BG111" s="924"/>
      <c r="BH111" s="924"/>
      <c r="BI111" s="924"/>
      <c r="BJ111" s="924"/>
      <c r="BK111" s="924"/>
      <c r="BL111" s="924"/>
      <c r="BM111" s="924"/>
      <c r="BN111" s="924"/>
      <c r="BO111" s="924"/>
      <c r="BP111" s="925"/>
      <c r="BQ111" s="926">
        <v>261176</v>
      </c>
      <c r="BR111" s="927"/>
      <c r="BS111" s="927"/>
      <c r="BT111" s="927"/>
      <c r="BU111" s="927"/>
      <c r="BV111" s="927">
        <v>211170</v>
      </c>
      <c r="BW111" s="927"/>
      <c r="BX111" s="927"/>
      <c r="BY111" s="927"/>
      <c r="BZ111" s="927"/>
      <c r="CA111" s="927">
        <v>160275</v>
      </c>
      <c r="CB111" s="927"/>
      <c r="CC111" s="927"/>
      <c r="CD111" s="927"/>
      <c r="CE111" s="927"/>
      <c r="CF111" s="921">
        <v>0.4</v>
      </c>
      <c r="CG111" s="922"/>
      <c r="CH111" s="922"/>
      <c r="CI111" s="922"/>
      <c r="CJ111" s="922"/>
      <c r="CK111" s="949"/>
      <c r="CL111" s="950"/>
      <c r="CM111" s="923" t="s">
        <v>454</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v>261176</v>
      </c>
      <c r="DH111" s="927"/>
      <c r="DI111" s="927"/>
      <c r="DJ111" s="927"/>
      <c r="DK111" s="927"/>
      <c r="DL111" s="927">
        <v>211170</v>
      </c>
      <c r="DM111" s="927"/>
      <c r="DN111" s="927"/>
      <c r="DO111" s="927"/>
      <c r="DP111" s="927"/>
      <c r="DQ111" s="927">
        <v>160275</v>
      </c>
      <c r="DR111" s="927"/>
      <c r="DS111" s="927"/>
      <c r="DT111" s="927"/>
      <c r="DU111" s="927"/>
      <c r="DV111" s="928">
        <v>0.4</v>
      </c>
      <c r="DW111" s="928"/>
      <c r="DX111" s="928"/>
      <c r="DY111" s="928"/>
      <c r="DZ111" s="929"/>
    </row>
    <row r="112" spans="1:131" s="230" customFormat="1" ht="26.25" customHeight="1" x14ac:dyDescent="0.15">
      <c r="A112" s="953" t="s">
        <v>455</v>
      </c>
      <c r="B112" s="954"/>
      <c r="C112" s="924" t="s">
        <v>456</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132</v>
      </c>
      <c r="AB112" s="960"/>
      <c r="AC112" s="960"/>
      <c r="AD112" s="960"/>
      <c r="AE112" s="961"/>
      <c r="AF112" s="962" t="s">
        <v>392</v>
      </c>
      <c r="AG112" s="960"/>
      <c r="AH112" s="960"/>
      <c r="AI112" s="960"/>
      <c r="AJ112" s="961"/>
      <c r="AK112" s="962" t="s">
        <v>423</v>
      </c>
      <c r="AL112" s="960"/>
      <c r="AM112" s="960"/>
      <c r="AN112" s="960"/>
      <c r="AO112" s="961"/>
      <c r="AP112" s="963" t="s">
        <v>132</v>
      </c>
      <c r="AQ112" s="964"/>
      <c r="AR112" s="964"/>
      <c r="AS112" s="964"/>
      <c r="AT112" s="965"/>
      <c r="AU112" s="909"/>
      <c r="AV112" s="910"/>
      <c r="AW112" s="910"/>
      <c r="AX112" s="910"/>
      <c r="AY112" s="910"/>
      <c r="AZ112" s="923" t="s">
        <v>457</v>
      </c>
      <c r="BA112" s="924"/>
      <c r="BB112" s="924"/>
      <c r="BC112" s="924"/>
      <c r="BD112" s="924"/>
      <c r="BE112" s="924"/>
      <c r="BF112" s="924"/>
      <c r="BG112" s="924"/>
      <c r="BH112" s="924"/>
      <c r="BI112" s="924"/>
      <c r="BJ112" s="924"/>
      <c r="BK112" s="924"/>
      <c r="BL112" s="924"/>
      <c r="BM112" s="924"/>
      <c r="BN112" s="924"/>
      <c r="BO112" s="924"/>
      <c r="BP112" s="925"/>
      <c r="BQ112" s="926">
        <v>19006982</v>
      </c>
      <c r="BR112" s="927"/>
      <c r="BS112" s="927"/>
      <c r="BT112" s="927"/>
      <c r="BU112" s="927"/>
      <c r="BV112" s="927">
        <v>17973159</v>
      </c>
      <c r="BW112" s="927"/>
      <c r="BX112" s="927"/>
      <c r="BY112" s="927"/>
      <c r="BZ112" s="927"/>
      <c r="CA112" s="927">
        <v>16678583</v>
      </c>
      <c r="CB112" s="927"/>
      <c r="CC112" s="927"/>
      <c r="CD112" s="927"/>
      <c r="CE112" s="927"/>
      <c r="CF112" s="921">
        <v>45.9</v>
      </c>
      <c r="CG112" s="922"/>
      <c r="CH112" s="922"/>
      <c r="CI112" s="922"/>
      <c r="CJ112" s="922"/>
      <c r="CK112" s="949"/>
      <c r="CL112" s="950"/>
      <c r="CM112" s="923" t="s">
        <v>458</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132</v>
      </c>
      <c r="DH112" s="927"/>
      <c r="DI112" s="927"/>
      <c r="DJ112" s="927"/>
      <c r="DK112" s="927"/>
      <c r="DL112" s="927" t="s">
        <v>459</v>
      </c>
      <c r="DM112" s="927"/>
      <c r="DN112" s="927"/>
      <c r="DO112" s="927"/>
      <c r="DP112" s="927"/>
      <c r="DQ112" s="927" t="s">
        <v>392</v>
      </c>
      <c r="DR112" s="927"/>
      <c r="DS112" s="927"/>
      <c r="DT112" s="927"/>
      <c r="DU112" s="927"/>
      <c r="DV112" s="928" t="s">
        <v>392</v>
      </c>
      <c r="DW112" s="928"/>
      <c r="DX112" s="928"/>
      <c r="DY112" s="928"/>
      <c r="DZ112" s="929"/>
    </row>
    <row r="113" spans="1:130" s="230" customFormat="1" ht="26.25" customHeight="1" x14ac:dyDescent="0.15">
      <c r="A113" s="955"/>
      <c r="B113" s="956"/>
      <c r="C113" s="924" t="s">
        <v>460</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1659005</v>
      </c>
      <c r="AB113" s="939"/>
      <c r="AC113" s="939"/>
      <c r="AD113" s="939"/>
      <c r="AE113" s="940"/>
      <c r="AF113" s="941">
        <v>1547386</v>
      </c>
      <c r="AG113" s="939"/>
      <c r="AH113" s="939"/>
      <c r="AI113" s="939"/>
      <c r="AJ113" s="940"/>
      <c r="AK113" s="941">
        <v>1536802</v>
      </c>
      <c r="AL113" s="939"/>
      <c r="AM113" s="939"/>
      <c r="AN113" s="939"/>
      <c r="AO113" s="940"/>
      <c r="AP113" s="942">
        <v>4.2</v>
      </c>
      <c r="AQ113" s="943"/>
      <c r="AR113" s="943"/>
      <c r="AS113" s="943"/>
      <c r="AT113" s="944"/>
      <c r="AU113" s="909"/>
      <c r="AV113" s="910"/>
      <c r="AW113" s="910"/>
      <c r="AX113" s="910"/>
      <c r="AY113" s="910"/>
      <c r="AZ113" s="923" t="s">
        <v>461</v>
      </c>
      <c r="BA113" s="924"/>
      <c r="BB113" s="924"/>
      <c r="BC113" s="924"/>
      <c r="BD113" s="924"/>
      <c r="BE113" s="924"/>
      <c r="BF113" s="924"/>
      <c r="BG113" s="924"/>
      <c r="BH113" s="924"/>
      <c r="BI113" s="924"/>
      <c r="BJ113" s="924"/>
      <c r="BK113" s="924"/>
      <c r="BL113" s="924"/>
      <c r="BM113" s="924"/>
      <c r="BN113" s="924"/>
      <c r="BO113" s="924"/>
      <c r="BP113" s="925"/>
      <c r="BQ113" s="926" t="s">
        <v>459</v>
      </c>
      <c r="BR113" s="927"/>
      <c r="BS113" s="927"/>
      <c r="BT113" s="927"/>
      <c r="BU113" s="927"/>
      <c r="BV113" s="927" t="s">
        <v>451</v>
      </c>
      <c r="BW113" s="927"/>
      <c r="BX113" s="927"/>
      <c r="BY113" s="927"/>
      <c r="BZ113" s="927"/>
      <c r="CA113" s="927" t="s">
        <v>132</v>
      </c>
      <c r="CB113" s="927"/>
      <c r="CC113" s="927"/>
      <c r="CD113" s="927"/>
      <c r="CE113" s="927"/>
      <c r="CF113" s="921" t="s">
        <v>423</v>
      </c>
      <c r="CG113" s="922"/>
      <c r="CH113" s="922"/>
      <c r="CI113" s="922"/>
      <c r="CJ113" s="922"/>
      <c r="CK113" s="949"/>
      <c r="CL113" s="950"/>
      <c r="CM113" s="923" t="s">
        <v>462</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451</v>
      </c>
      <c r="DH113" s="960"/>
      <c r="DI113" s="960"/>
      <c r="DJ113" s="960"/>
      <c r="DK113" s="961"/>
      <c r="DL113" s="962" t="s">
        <v>459</v>
      </c>
      <c r="DM113" s="960"/>
      <c r="DN113" s="960"/>
      <c r="DO113" s="960"/>
      <c r="DP113" s="961"/>
      <c r="DQ113" s="962" t="s">
        <v>423</v>
      </c>
      <c r="DR113" s="960"/>
      <c r="DS113" s="960"/>
      <c r="DT113" s="960"/>
      <c r="DU113" s="961"/>
      <c r="DV113" s="963" t="s">
        <v>423</v>
      </c>
      <c r="DW113" s="964"/>
      <c r="DX113" s="964"/>
      <c r="DY113" s="964"/>
      <c r="DZ113" s="965"/>
    </row>
    <row r="114" spans="1:130" s="230" customFormat="1" ht="26.25" customHeight="1" x14ac:dyDescent="0.15">
      <c r="A114" s="955"/>
      <c r="B114" s="956"/>
      <c r="C114" s="924" t="s">
        <v>463</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t="s">
        <v>451</v>
      </c>
      <c r="AB114" s="960"/>
      <c r="AC114" s="960"/>
      <c r="AD114" s="960"/>
      <c r="AE114" s="961"/>
      <c r="AF114" s="962" t="s">
        <v>132</v>
      </c>
      <c r="AG114" s="960"/>
      <c r="AH114" s="960"/>
      <c r="AI114" s="960"/>
      <c r="AJ114" s="961"/>
      <c r="AK114" s="962" t="s">
        <v>423</v>
      </c>
      <c r="AL114" s="960"/>
      <c r="AM114" s="960"/>
      <c r="AN114" s="960"/>
      <c r="AO114" s="961"/>
      <c r="AP114" s="963" t="s">
        <v>392</v>
      </c>
      <c r="AQ114" s="964"/>
      <c r="AR114" s="964"/>
      <c r="AS114" s="964"/>
      <c r="AT114" s="965"/>
      <c r="AU114" s="909"/>
      <c r="AV114" s="910"/>
      <c r="AW114" s="910"/>
      <c r="AX114" s="910"/>
      <c r="AY114" s="910"/>
      <c r="AZ114" s="923" t="s">
        <v>464</v>
      </c>
      <c r="BA114" s="924"/>
      <c r="BB114" s="924"/>
      <c r="BC114" s="924"/>
      <c r="BD114" s="924"/>
      <c r="BE114" s="924"/>
      <c r="BF114" s="924"/>
      <c r="BG114" s="924"/>
      <c r="BH114" s="924"/>
      <c r="BI114" s="924"/>
      <c r="BJ114" s="924"/>
      <c r="BK114" s="924"/>
      <c r="BL114" s="924"/>
      <c r="BM114" s="924"/>
      <c r="BN114" s="924"/>
      <c r="BO114" s="924"/>
      <c r="BP114" s="925"/>
      <c r="BQ114" s="926">
        <v>9902578</v>
      </c>
      <c r="BR114" s="927"/>
      <c r="BS114" s="927"/>
      <c r="BT114" s="927"/>
      <c r="BU114" s="927"/>
      <c r="BV114" s="927">
        <v>9662409</v>
      </c>
      <c r="BW114" s="927"/>
      <c r="BX114" s="927"/>
      <c r="BY114" s="927"/>
      <c r="BZ114" s="927"/>
      <c r="CA114" s="927">
        <v>9758921</v>
      </c>
      <c r="CB114" s="927"/>
      <c r="CC114" s="927"/>
      <c r="CD114" s="927"/>
      <c r="CE114" s="927"/>
      <c r="CF114" s="921">
        <v>26.8</v>
      </c>
      <c r="CG114" s="922"/>
      <c r="CH114" s="922"/>
      <c r="CI114" s="922"/>
      <c r="CJ114" s="922"/>
      <c r="CK114" s="949"/>
      <c r="CL114" s="950"/>
      <c r="CM114" s="923" t="s">
        <v>465</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451</v>
      </c>
      <c r="DH114" s="960"/>
      <c r="DI114" s="960"/>
      <c r="DJ114" s="960"/>
      <c r="DK114" s="961"/>
      <c r="DL114" s="962" t="s">
        <v>392</v>
      </c>
      <c r="DM114" s="960"/>
      <c r="DN114" s="960"/>
      <c r="DO114" s="960"/>
      <c r="DP114" s="961"/>
      <c r="DQ114" s="962" t="s">
        <v>132</v>
      </c>
      <c r="DR114" s="960"/>
      <c r="DS114" s="960"/>
      <c r="DT114" s="960"/>
      <c r="DU114" s="961"/>
      <c r="DV114" s="963" t="s">
        <v>423</v>
      </c>
      <c r="DW114" s="964"/>
      <c r="DX114" s="964"/>
      <c r="DY114" s="964"/>
      <c r="DZ114" s="965"/>
    </row>
    <row r="115" spans="1:130" s="230" customFormat="1" ht="26.25" customHeight="1" x14ac:dyDescent="0.15">
      <c r="A115" s="955"/>
      <c r="B115" s="956"/>
      <c r="C115" s="924" t="s">
        <v>466</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55980</v>
      </c>
      <c r="AB115" s="939"/>
      <c r="AC115" s="939"/>
      <c r="AD115" s="939"/>
      <c r="AE115" s="940"/>
      <c r="AF115" s="941">
        <v>55011</v>
      </c>
      <c r="AG115" s="939"/>
      <c r="AH115" s="939"/>
      <c r="AI115" s="939"/>
      <c r="AJ115" s="940"/>
      <c r="AK115" s="941">
        <v>55059</v>
      </c>
      <c r="AL115" s="939"/>
      <c r="AM115" s="939"/>
      <c r="AN115" s="939"/>
      <c r="AO115" s="940"/>
      <c r="AP115" s="942">
        <v>0.2</v>
      </c>
      <c r="AQ115" s="943"/>
      <c r="AR115" s="943"/>
      <c r="AS115" s="943"/>
      <c r="AT115" s="944"/>
      <c r="AU115" s="909"/>
      <c r="AV115" s="910"/>
      <c r="AW115" s="910"/>
      <c r="AX115" s="910"/>
      <c r="AY115" s="910"/>
      <c r="AZ115" s="923" t="s">
        <v>467</v>
      </c>
      <c r="BA115" s="924"/>
      <c r="BB115" s="924"/>
      <c r="BC115" s="924"/>
      <c r="BD115" s="924"/>
      <c r="BE115" s="924"/>
      <c r="BF115" s="924"/>
      <c r="BG115" s="924"/>
      <c r="BH115" s="924"/>
      <c r="BI115" s="924"/>
      <c r="BJ115" s="924"/>
      <c r="BK115" s="924"/>
      <c r="BL115" s="924"/>
      <c r="BM115" s="924"/>
      <c r="BN115" s="924"/>
      <c r="BO115" s="924"/>
      <c r="BP115" s="925"/>
      <c r="BQ115" s="926" t="s">
        <v>132</v>
      </c>
      <c r="BR115" s="927"/>
      <c r="BS115" s="927"/>
      <c r="BT115" s="927"/>
      <c r="BU115" s="927"/>
      <c r="BV115" s="927" t="s">
        <v>392</v>
      </c>
      <c r="BW115" s="927"/>
      <c r="BX115" s="927"/>
      <c r="BY115" s="927"/>
      <c r="BZ115" s="927"/>
      <c r="CA115" s="927" t="s">
        <v>132</v>
      </c>
      <c r="CB115" s="927"/>
      <c r="CC115" s="927"/>
      <c r="CD115" s="927"/>
      <c r="CE115" s="927"/>
      <c r="CF115" s="921" t="s">
        <v>392</v>
      </c>
      <c r="CG115" s="922"/>
      <c r="CH115" s="922"/>
      <c r="CI115" s="922"/>
      <c r="CJ115" s="922"/>
      <c r="CK115" s="949"/>
      <c r="CL115" s="950"/>
      <c r="CM115" s="923" t="s">
        <v>468</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423</v>
      </c>
      <c r="DH115" s="960"/>
      <c r="DI115" s="960"/>
      <c r="DJ115" s="960"/>
      <c r="DK115" s="961"/>
      <c r="DL115" s="962" t="s">
        <v>132</v>
      </c>
      <c r="DM115" s="960"/>
      <c r="DN115" s="960"/>
      <c r="DO115" s="960"/>
      <c r="DP115" s="961"/>
      <c r="DQ115" s="962" t="s">
        <v>451</v>
      </c>
      <c r="DR115" s="960"/>
      <c r="DS115" s="960"/>
      <c r="DT115" s="960"/>
      <c r="DU115" s="961"/>
      <c r="DV115" s="963" t="s">
        <v>392</v>
      </c>
      <c r="DW115" s="964"/>
      <c r="DX115" s="964"/>
      <c r="DY115" s="964"/>
      <c r="DZ115" s="965"/>
    </row>
    <row r="116" spans="1:130" s="230" customFormat="1" ht="26.25" customHeight="1" x14ac:dyDescent="0.15">
      <c r="A116" s="957"/>
      <c r="B116" s="958"/>
      <c r="C116" s="966" t="s">
        <v>469</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132</v>
      </c>
      <c r="AB116" s="960"/>
      <c r="AC116" s="960"/>
      <c r="AD116" s="960"/>
      <c r="AE116" s="961"/>
      <c r="AF116" s="962" t="s">
        <v>132</v>
      </c>
      <c r="AG116" s="960"/>
      <c r="AH116" s="960"/>
      <c r="AI116" s="960"/>
      <c r="AJ116" s="961"/>
      <c r="AK116" s="962" t="s">
        <v>392</v>
      </c>
      <c r="AL116" s="960"/>
      <c r="AM116" s="960"/>
      <c r="AN116" s="960"/>
      <c r="AO116" s="961"/>
      <c r="AP116" s="963" t="s">
        <v>423</v>
      </c>
      <c r="AQ116" s="964"/>
      <c r="AR116" s="964"/>
      <c r="AS116" s="964"/>
      <c r="AT116" s="965"/>
      <c r="AU116" s="909"/>
      <c r="AV116" s="910"/>
      <c r="AW116" s="910"/>
      <c r="AX116" s="910"/>
      <c r="AY116" s="910"/>
      <c r="AZ116" s="968" t="s">
        <v>470</v>
      </c>
      <c r="BA116" s="969"/>
      <c r="BB116" s="969"/>
      <c r="BC116" s="969"/>
      <c r="BD116" s="969"/>
      <c r="BE116" s="969"/>
      <c r="BF116" s="969"/>
      <c r="BG116" s="969"/>
      <c r="BH116" s="969"/>
      <c r="BI116" s="969"/>
      <c r="BJ116" s="969"/>
      <c r="BK116" s="969"/>
      <c r="BL116" s="969"/>
      <c r="BM116" s="969"/>
      <c r="BN116" s="969"/>
      <c r="BO116" s="969"/>
      <c r="BP116" s="970"/>
      <c r="BQ116" s="926" t="s">
        <v>132</v>
      </c>
      <c r="BR116" s="927"/>
      <c r="BS116" s="927"/>
      <c r="BT116" s="927"/>
      <c r="BU116" s="927"/>
      <c r="BV116" s="927" t="s">
        <v>423</v>
      </c>
      <c r="BW116" s="927"/>
      <c r="BX116" s="927"/>
      <c r="BY116" s="927"/>
      <c r="BZ116" s="927"/>
      <c r="CA116" s="927" t="s">
        <v>132</v>
      </c>
      <c r="CB116" s="927"/>
      <c r="CC116" s="927"/>
      <c r="CD116" s="927"/>
      <c r="CE116" s="927"/>
      <c r="CF116" s="921" t="s">
        <v>132</v>
      </c>
      <c r="CG116" s="922"/>
      <c r="CH116" s="922"/>
      <c r="CI116" s="922"/>
      <c r="CJ116" s="922"/>
      <c r="CK116" s="949"/>
      <c r="CL116" s="950"/>
      <c r="CM116" s="923" t="s">
        <v>471</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423</v>
      </c>
      <c r="DH116" s="960"/>
      <c r="DI116" s="960"/>
      <c r="DJ116" s="960"/>
      <c r="DK116" s="961"/>
      <c r="DL116" s="962" t="s">
        <v>132</v>
      </c>
      <c r="DM116" s="960"/>
      <c r="DN116" s="960"/>
      <c r="DO116" s="960"/>
      <c r="DP116" s="961"/>
      <c r="DQ116" s="962" t="s">
        <v>459</v>
      </c>
      <c r="DR116" s="960"/>
      <c r="DS116" s="960"/>
      <c r="DT116" s="960"/>
      <c r="DU116" s="961"/>
      <c r="DV116" s="963" t="s">
        <v>451</v>
      </c>
      <c r="DW116" s="964"/>
      <c r="DX116" s="964"/>
      <c r="DY116" s="964"/>
      <c r="DZ116" s="965"/>
    </row>
    <row r="117" spans="1:130" s="230" customFormat="1" ht="26.25" customHeight="1" x14ac:dyDescent="0.15">
      <c r="A117" s="913" t="s">
        <v>191</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472</v>
      </c>
      <c r="Z117" s="895"/>
      <c r="AA117" s="979">
        <v>13020920</v>
      </c>
      <c r="AB117" s="980"/>
      <c r="AC117" s="980"/>
      <c r="AD117" s="980"/>
      <c r="AE117" s="981"/>
      <c r="AF117" s="982">
        <v>12680567</v>
      </c>
      <c r="AG117" s="980"/>
      <c r="AH117" s="980"/>
      <c r="AI117" s="980"/>
      <c r="AJ117" s="981"/>
      <c r="AK117" s="982">
        <v>12253221</v>
      </c>
      <c r="AL117" s="980"/>
      <c r="AM117" s="980"/>
      <c r="AN117" s="980"/>
      <c r="AO117" s="981"/>
      <c r="AP117" s="983"/>
      <c r="AQ117" s="984"/>
      <c r="AR117" s="984"/>
      <c r="AS117" s="984"/>
      <c r="AT117" s="985"/>
      <c r="AU117" s="909"/>
      <c r="AV117" s="910"/>
      <c r="AW117" s="910"/>
      <c r="AX117" s="910"/>
      <c r="AY117" s="910"/>
      <c r="AZ117" s="975" t="s">
        <v>473</v>
      </c>
      <c r="BA117" s="976"/>
      <c r="BB117" s="976"/>
      <c r="BC117" s="976"/>
      <c r="BD117" s="976"/>
      <c r="BE117" s="976"/>
      <c r="BF117" s="976"/>
      <c r="BG117" s="976"/>
      <c r="BH117" s="976"/>
      <c r="BI117" s="976"/>
      <c r="BJ117" s="976"/>
      <c r="BK117" s="976"/>
      <c r="BL117" s="976"/>
      <c r="BM117" s="976"/>
      <c r="BN117" s="976"/>
      <c r="BO117" s="976"/>
      <c r="BP117" s="977"/>
      <c r="BQ117" s="926" t="s">
        <v>423</v>
      </c>
      <c r="BR117" s="927"/>
      <c r="BS117" s="927"/>
      <c r="BT117" s="927"/>
      <c r="BU117" s="927"/>
      <c r="BV117" s="927" t="s">
        <v>132</v>
      </c>
      <c r="BW117" s="927"/>
      <c r="BX117" s="927"/>
      <c r="BY117" s="927"/>
      <c r="BZ117" s="927"/>
      <c r="CA117" s="927" t="s">
        <v>459</v>
      </c>
      <c r="CB117" s="927"/>
      <c r="CC117" s="927"/>
      <c r="CD117" s="927"/>
      <c r="CE117" s="927"/>
      <c r="CF117" s="921" t="s">
        <v>451</v>
      </c>
      <c r="CG117" s="922"/>
      <c r="CH117" s="922"/>
      <c r="CI117" s="922"/>
      <c r="CJ117" s="922"/>
      <c r="CK117" s="949"/>
      <c r="CL117" s="950"/>
      <c r="CM117" s="923" t="s">
        <v>474</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392</v>
      </c>
      <c r="DH117" s="960"/>
      <c r="DI117" s="960"/>
      <c r="DJ117" s="960"/>
      <c r="DK117" s="961"/>
      <c r="DL117" s="962" t="s">
        <v>451</v>
      </c>
      <c r="DM117" s="960"/>
      <c r="DN117" s="960"/>
      <c r="DO117" s="960"/>
      <c r="DP117" s="961"/>
      <c r="DQ117" s="962" t="s">
        <v>392</v>
      </c>
      <c r="DR117" s="960"/>
      <c r="DS117" s="960"/>
      <c r="DT117" s="960"/>
      <c r="DU117" s="961"/>
      <c r="DV117" s="963" t="s">
        <v>392</v>
      </c>
      <c r="DW117" s="964"/>
      <c r="DX117" s="964"/>
      <c r="DY117" s="964"/>
      <c r="DZ117" s="965"/>
    </row>
    <row r="118" spans="1:130" s="230" customFormat="1" ht="26.25" customHeight="1" x14ac:dyDescent="0.15">
      <c r="A118" s="913" t="s">
        <v>445</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442</v>
      </c>
      <c r="AB118" s="894"/>
      <c r="AC118" s="894"/>
      <c r="AD118" s="894"/>
      <c r="AE118" s="895"/>
      <c r="AF118" s="893" t="s">
        <v>443</v>
      </c>
      <c r="AG118" s="894"/>
      <c r="AH118" s="894"/>
      <c r="AI118" s="894"/>
      <c r="AJ118" s="895"/>
      <c r="AK118" s="893" t="s">
        <v>310</v>
      </c>
      <c r="AL118" s="894"/>
      <c r="AM118" s="894"/>
      <c r="AN118" s="894"/>
      <c r="AO118" s="895"/>
      <c r="AP118" s="971" t="s">
        <v>444</v>
      </c>
      <c r="AQ118" s="972"/>
      <c r="AR118" s="972"/>
      <c r="AS118" s="972"/>
      <c r="AT118" s="973"/>
      <c r="AU118" s="909"/>
      <c r="AV118" s="910"/>
      <c r="AW118" s="910"/>
      <c r="AX118" s="910"/>
      <c r="AY118" s="910"/>
      <c r="AZ118" s="974" t="s">
        <v>475</v>
      </c>
      <c r="BA118" s="966"/>
      <c r="BB118" s="966"/>
      <c r="BC118" s="966"/>
      <c r="BD118" s="966"/>
      <c r="BE118" s="966"/>
      <c r="BF118" s="966"/>
      <c r="BG118" s="966"/>
      <c r="BH118" s="966"/>
      <c r="BI118" s="966"/>
      <c r="BJ118" s="966"/>
      <c r="BK118" s="966"/>
      <c r="BL118" s="966"/>
      <c r="BM118" s="966"/>
      <c r="BN118" s="966"/>
      <c r="BO118" s="966"/>
      <c r="BP118" s="967"/>
      <c r="BQ118" s="1000" t="s">
        <v>132</v>
      </c>
      <c r="BR118" s="1001"/>
      <c r="BS118" s="1001"/>
      <c r="BT118" s="1001"/>
      <c r="BU118" s="1001"/>
      <c r="BV118" s="1001" t="s">
        <v>459</v>
      </c>
      <c r="BW118" s="1001"/>
      <c r="BX118" s="1001"/>
      <c r="BY118" s="1001"/>
      <c r="BZ118" s="1001"/>
      <c r="CA118" s="1001" t="s">
        <v>392</v>
      </c>
      <c r="CB118" s="1001"/>
      <c r="CC118" s="1001"/>
      <c r="CD118" s="1001"/>
      <c r="CE118" s="1001"/>
      <c r="CF118" s="921" t="s">
        <v>132</v>
      </c>
      <c r="CG118" s="922"/>
      <c r="CH118" s="922"/>
      <c r="CI118" s="922"/>
      <c r="CJ118" s="922"/>
      <c r="CK118" s="949"/>
      <c r="CL118" s="950"/>
      <c r="CM118" s="923" t="s">
        <v>476</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423</v>
      </c>
      <c r="DH118" s="960"/>
      <c r="DI118" s="960"/>
      <c r="DJ118" s="960"/>
      <c r="DK118" s="961"/>
      <c r="DL118" s="962" t="s">
        <v>392</v>
      </c>
      <c r="DM118" s="960"/>
      <c r="DN118" s="960"/>
      <c r="DO118" s="960"/>
      <c r="DP118" s="961"/>
      <c r="DQ118" s="962" t="s">
        <v>423</v>
      </c>
      <c r="DR118" s="960"/>
      <c r="DS118" s="960"/>
      <c r="DT118" s="960"/>
      <c r="DU118" s="961"/>
      <c r="DV118" s="963" t="s">
        <v>477</v>
      </c>
      <c r="DW118" s="964"/>
      <c r="DX118" s="964"/>
      <c r="DY118" s="964"/>
      <c r="DZ118" s="965"/>
    </row>
    <row r="119" spans="1:130" s="230" customFormat="1" ht="26.25" customHeight="1" x14ac:dyDescent="0.15">
      <c r="A119" s="1057" t="s">
        <v>448</v>
      </c>
      <c r="B119" s="948"/>
      <c r="C119" s="930" t="s">
        <v>449</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392</v>
      </c>
      <c r="AB119" s="901"/>
      <c r="AC119" s="901"/>
      <c r="AD119" s="901"/>
      <c r="AE119" s="902"/>
      <c r="AF119" s="903" t="s">
        <v>459</v>
      </c>
      <c r="AG119" s="901"/>
      <c r="AH119" s="901"/>
      <c r="AI119" s="901"/>
      <c r="AJ119" s="902"/>
      <c r="AK119" s="903" t="s">
        <v>459</v>
      </c>
      <c r="AL119" s="901"/>
      <c r="AM119" s="901"/>
      <c r="AN119" s="901"/>
      <c r="AO119" s="902"/>
      <c r="AP119" s="904" t="s">
        <v>132</v>
      </c>
      <c r="AQ119" s="905"/>
      <c r="AR119" s="905"/>
      <c r="AS119" s="905"/>
      <c r="AT119" s="906"/>
      <c r="AU119" s="911"/>
      <c r="AV119" s="912"/>
      <c r="AW119" s="912"/>
      <c r="AX119" s="912"/>
      <c r="AY119" s="912"/>
      <c r="AZ119" s="251" t="s">
        <v>191</v>
      </c>
      <c r="BA119" s="251"/>
      <c r="BB119" s="251"/>
      <c r="BC119" s="251"/>
      <c r="BD119" s="251"/>
      <c r="BE119" s="251"/>
      <c r="BF119" s="251"/>
      <c r="BG119" s="251"/>
      <c r="BH119" s="251"/>
      <c r="BI119" s="251"/>
      <c r="BJ119" s="251"/>
      <c r="BK119" s="251"/>
      <c r="BL119" s="251"/>
      <c r="BM119" s="251"/>
      <c r="BN119" s="251"/>
      <c r="BO119" s="978" t="s">
        <v>478</v>
      </c>
      <c r="BP119" s="1006"/>
      <c r="BQ119" s="1000">
        <v>102120894</v>
      </c>
      <c r="BR119" s="1001"/>
      <c r="BS119" s="1001"/>
      <c r="BT119" s="1001"/>
      <c r="BU119" s="1001"/>
      <c r="BV119" s="1001">
        <v>95115590</v>
      </c>
      <c r="BW119" s="1001"/>
      <c r="BX119" s="1001"/>
      <c r="BY119" s="1001"/>
      <c r="BZ119" s="1001"/>
      <c r="CA119" s="1001">
        <v>86772373</v>
      </c>
      <c r="CB119" s="1001"/>
      <c r="CC119" s="1001"/>
      <c r="CD119" s="1001"/>
      <c r="CE119" s="1001"/>
      <c r="CF119" s="1002"/>
      <c r="CG119" s="1003"/>
      <c r="CH119" s="1003"/>
      <c r="CI119" s="1003"/>
      <c r="CJ119" s="1004"/>
      <c r="CK119" s="951"/>
      <c r="CL119" s="952"/>
      <c r="CM119" s="974" t="s">
        <v>479</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459</v>
      </c>
      <c r="DH119" s="987"/>
      <c r="DI119" s="987"/>
      <c r="DJ119" s="987"/>
      <c r="DK119" s="988"/>
      <c r="DL119" s="986" t="s">
        <v>132</v>
      </c>
      <c r="DM119" s="987"/>
      <c r="DN119" s="987"/>
      <c r="DO119" s="987"/>
      <c r="DP119" s="988"/>
      <c r="DQ119" s="986" t="s">
        <v>132</v>
      </c>
      <c r="DR119" s="987"/>
      <c r="DS119" s="987"/>
      <c r="DT119" s="987"/>
      <c r="DU119" s="988"/>
      <c r="DV119" s="989" t="s">
        <v>423</v>
      </c>
      <c r="DW119" s="990"/>
      <c r="DX119" s="990"/>
      <c r="DY119" s="990"/>
      <c r="DZ119" s="991"/>
    </row>
    <row r="120" spans="1:130" s="230" customFormat="1" ht="26.25" customHeight="1" x14ac:dyDescent="0.15">
      <c r="A120" s="1058"/>
      <c r="B120" s="950"/>
      <c r="C120" s="923" t="s">
        <v>454</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v>54542</v>
      </c>
      <c r="AB120" s="960"/>
      <c r="AC120" s="960"/>
      <c r="AD120" s="960"/>
      <c r="AE120" s="961"/>
      <c r="AF120" s="962">
        <v>54542</v>
      </c>
      <c r="AG120" s="960"/>
      <c r="AH120" s="960"/>
      <c r="AI120" s="960"/>
      <c r="AJ120" s="961"/>
      <c r="AK120" s="962">
        <v>54541</v>
      </c>
      <c r="AL120" s="960"/>
      <c r="AM120" s="960"/>
      <c r="AN120" s="960"/>
      <c r="AO120" s="961"/>
      <c r="AP120" s="963">
        <v>0.1</v>
      </c>
      <c r="AQ120" s="964"/>
      <c r="AR120" s="964"/>
      <c r="AS120" s="964"/>
      <c r="AT120" s="965"/>
      <c r="AU120" s="992" t="s">
        <v>480</v>
      </c>
      <c r="AV120" s="993"/>
      <c r="AW120" s="993"/>
      <c r="AX120" s="993"/>
      <c r="AY120" s="994"/>
      <c r="AZ120" s="930" t="s">
        <v>481</v>
      </c>
      <c r="BA120" s="898"/>
      <c r="BB120" s="898"/>
      <c r="BC120" s="898"/>
      <c r="BD120" s="898"/>
      <c r="BE120" s="898"/>
      <c r="BF120" s="898"/>
      <c r="BG120" s="898"/>
      <c r="BH120" s="898"/>
      <c r="BI120" s="898"/>
      <c r="BJ120" s="898"/>
      <c r="BK120" s="898"/>
      <c r="BL120" s="898"/>
      <c r="BM120" s="898"/>
      <c r="BN120" s="898"/>
      <c r="BO120" s="898"/>
      <c r="BP120" s="899"/>
      <c r="BQ120" s="931">
        <v>27014471</v>
      </c>
      <c r="BR120" s="932"/>
      <c r="BS120" s="932"/>
      <c r="BT120" s="932"/>
      <c r="BU120" s="932"/>
      <c r="BV120" s="932">
        <v>29358589</v>
      </c>
      <c r="BW120" s="932"/>
      <c r="BX120" s="932"/>
      <c r="BY120" s="932"/>
      <c r="BZ120" s="932"/>
      <c r="CA120" s="932">
        <v>32598555</v>
      </c>
      <c r="CB120" s="932"/>
      <c r="CC120" s="932"/>
      <c r="CD120" s="932"/>
      <c r="CE120" s="932"/>
      <c r="CF120" s="945">
        <v>89.6</v>
      </c>
      <c r="CG120" s="946"/>
      <c r="CH120" s="946"/>
      <c r="CI120" s="946"/>
      <c r="CJ120" s="946"/>
      <c r="CK120" s="1007" t="s">
        <v>482</v>
      </c>
      <c r="CL120" s="1008"/>
      <c r="CM120" s="1008"/>
      <c r="CN120" s="1008"/>
      <c r="CO120" s="1009"/>
      <c r="CP120" s="1015" t="s">
        <v>483</v>
      </c>
      <c r="CQ120" s="1016"/>
      <c r="CR120" s="1016"/>
      <c r="CS120" s="1016"/>
      <c r="CT120" s="1016"/>
      <c r="CU120" s="1016"/>
      <c r="CV120" s="1016"/>
      <c r="CW120" s="1016"/>
      <c r="CX120" s="1016"/>
      <c r="CY120" s="1016"/>
      <c r="CZ120" s="1016"/>
      <c r="DA120" s="1016"/>
      <c r="DB120" s="1016"/>
      <c r="DC120" s="1016"/>
      <c r="DD120" s="1016"/>
      <c r="DE120" s="1016"/>
      <c r="DF120" s="1017"/>
      <c r="DG120" s="931">
        <v>11677790</v>
      </c>
      <c r="DH120" s="932"/>
      <c r="DI120" s="932"/>
      <c r="DJ120" s="932"/>
      <c r="DK120" s="932"/>
      <c r="DL120" s="932">
        <v>11105030</v>
      </c>
      <c r="DM120" s="932"/>
      <c r="DN120" s="932"/>
      <c r="DO120" s="932"/>
      <c r="DP120" s="932"/>
      <c r="DQ120" s="932">
        <v>10602366</v>
      </c>
      <c r="DR120" s="932"/>
      <c r="DS120" s="932"/>
      <c r="DT120" s="932"/>
      <c r="DU120" s="932"/>
      <c r="DV120" s="933">
        <v>29.2</v>
      </c>
      <c r="DW120" s="933"/>
      <c r="DX120" s="933"/>
      <c r="DY120" s="933"/>
      <c r="DZ120" s="934"/>
    </row>
    <row r="121" spans="1:130" s="230" customFormat="1" ht="26.25" customHeight="1" x14ac:dyDescent="0.15">
      <c r="A121" s="1058"/>
      <c r="B121" s="950"/>
      <c r="C121" s="975" t="s">
        <v>484</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423</v>
      </c>
      <c r="AB121" s="960"/>
      <c r="AC121" s="960"/>
      <c r="AD121" s="960"/>
      <c r="AE121" s="961"/>
      <c r="AF121" s="962" t="s">
        <v>132</v>
      </c>
      <c r="AG121" s="960"/>
      <c r="AH121" s="960"/>
      <c r="AI121" s="960"/>
      <c r="AJ121" s="961"/>
      <c r="AK121" s="962" t="s">
        <v>423</v>
      </c>
      <c r="AL121" s="960"/>
      <c r="AM121" s="960"/>
      <c r="AN121" s="960"/>
      <c r="AO121" s="961"/>
      <c r="AP121" s="963" t="s">
        <v>477</v>
      </c>
      <c r="AQ121" s="964"/>
      <c r="AR121" s="964"/>
      <c r="AS121" s="964"/>
      <c r="AT121" s="965"/>
      <c r="AU121" s="995"/>
      <c r="AV121" s="996"/>
      <c r="AW121" s="996"/>
      <c r="AX121" s="996"/>
      <c r="AY121" s="997"/>
      <c r="AZ121" s="923" t="s">
        <v>485</v>
      </c>
      <c r="BA121" s="924"/>
      <c r="BB121" s="924"/>
      <c r="BC121" s="924"/>
      <c r="BD121" s="924"/>
      <c r="BE121" s="924"/>
      <c r="BF121" s="924"/>
      <c r="BG121" s="924"/>
      <c r="BH121" s="924"/>
      <c r="BI121" s="924"/>
      <c r="BJ121" s="924"/>
      <c r="BK121" s="924"/>
      <c r="BL121" s="924"/>
      <c r="BM121" s="924"/>
      <c r="BN121" s="924"/>
      <c r="BO121" s="924"/>
      <c r="BP121" s="925"/>
      <c r="BQ121" s="926">
        <v>2530009</v>
      </c>
      <c r="BR121" s="927"/>
      <c r="BS121" s="927"/>
      <c r="BT121" s="927"/>
      <c r="BU121" s="927"/>
      <c r="BV121" s="927">
        <v>2949699</v>
      </c>
      <c r="BW121" s="927"/>
      <c r="BX121" s="927"/>
      <c r="BY121" s="927"/>
      <c r="BZ121" s="927"/>
      <c r="CA121" s="927">
        <v>2995444</v>
      </c>
      <c r="CB121" s="927"/>
      <c r="CC121" s="927"/>
      <c r="CD121" s="927"/>
      <c r="CE121" s="927"/>
      <c r="CF121" s="921">
        <v>8.1999999999999993</v>
      </c>
      <c r="CG121" s="922"/>
      <c r="CH121" s="922"/>
      <c r="CI121" s="922"/>
      <c r="CJ121" s="922"/>
      <c r="CK121" s="1010"/>
      <c r="CL121" s="1011"/>
      <c r="CM121" s="1011"/>
      <c r="CN121" s="1011"/>
      <c r="CO121" s="1012"/>
      <c r="CP121" s="1020" t="s">
        <v>486</v>
      </c>
      <c r="CQ121" s="1021"/>
      <c r="CR121" s="1021"/>
      <c r="CS121" s="1021"/>
      <c r="CT121" s="1021"/>
      <c r="CU121" s="1021"/>
      <c r="CV121" s="1021"/>
      <c r="CW121" s="1021"/>
      <c r="CX121" s="1021"/>
      <c r="CY121" s="1021"/>
      <c r="CZ121" s="1021"/>
      <c r="DA121" s="1021"/>
      <c r="DB121" s="1021"/>
      <c r="DC121" s="1021"/>
      <c r="DD121" s="1021"/>
      <c r="DE121" s="1021"/>
      <c r="DF121" s="1022"/>
      <c r="DG121" s="926">
        <v>4000089</v>
      </c>
      <c r="DH121" s="927"/>
      <c r="DI121" s="927"/>
      <c r="DJ121" s="927"/>
      <c r="DK121" s="927"/>
      <c r="DL121" s="927">
        <v>3827114</v>
      </c>
      <c r="DM121" s="927"/>
      <c r="DN121" s="927"/>
      <c r="DO121" s="927"/>
      <c r="DP121" s="927"/>
      <c r="DQ121" s="927">
        <v>3510300</v>
      </c>
      <c r="DR121" s="927"/>
      <c r="DS121" s="927"/>
      <c r="DT121" s="927"/>
      <c r="DU121" s="927"/>
      <c r="DV121" s="928">
        <v>9.6999999999999993</v>
      </c>
      <c r="DW121" s="928"/>
      <c r="DX121" s="928"/>
      <c r="DY121" s="928"/>
      <c r="DZ121" s="929"/>
    </row>
    <row r="122" spans="1:130" s="230" customFormat="1" ht="26.25" customHeight="1" x14ac:dyDescent="0.15">
      <c r="A122" s="1058"/>
      <c r="B122" s="950"/>
      <c r="C122" s="923" t="s">
        <v>465</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132</v>
      </c>
      <c r="AB122" s="960"/>
      <c r="AC122" s="960"/>
      <c r="AD122" s="960"/>
      <c r="AE122" s="961"/>
      <c r="AF122" s="962" t="s">
        <v>132</v>
      </c>
      <c r="AG122" s="960"/>
      <c r="AH122" s="960"/>
      <c r="AI122" s="960"/>
      <c r="AJ122" s="961"/>
      <c r="AK122" s="962" t="s">
        <v>132</v>
      </c>
      <c r="AL122" s="960"/>
      <c r="AM122" s="960"/>
      <c r="AN122" s="960"/>
      <c r="AO122" s="961"/>
      <c r="AP122" s="963" t="s">
        <v>459</v>
      </c>
      <c r="AQ122" s="964"/>
      <c r="AR122" s="964"/>
      <c r="AS122" s="964"/>
      <c r="AT122" s="965"/>
      <c r="AU122" s="995"/>
      <c r="AV122" s="996"/>
      <c r="AW122" s="996"/>
      <c r="AX122" s="996"/>
      <c r="AY122" s="997"/>
      <c r="AZ122" s="974" t="s">
        <v>487</v>
      </c>
      <c r="BA122" s="966"/>
      <c r="BB122" s="966"/>
      <c r="BC122" s="966"/>
      <c r="BD122" s="966"/>
      <c r="BE122" s="966"/>
      <c r="BF122" s="966"/>
      <c r="BG122" s="966"/>
      <c r="BH122" s="966"/>
      <c r="BI122" s="966"/>
      <c r="BJ122" s="966"/>
      <c r="BK122" s="966"/>
      <c r="BL122" s="966"/>
      <c r="BM122" s="966"/>
      <c r="BN122" s="966"/>
      <c r="BO122" s="966"/>
      <c r="BP122" s="967"/>
      <c r="BQ122" s="1000">
        <v>75912084</v>
      </c>
      <c r="BR122" s="1001"/>
      <c r="BS122" s="1001"/>
      <c r="BT122" s="1001"/>
      <c r="BU122" s="1001"/>
      <c r="BV122" s="1001">
        <v>71936336</v>
      </c>
      <c r="BW122" s="1001"/>
      <c r="BX122" s="1001"/>
      <c r="BY122" s="1001"/>
      <c r="BZ122" s="1001"/>
      <c r="CA122" s="1001">
        <v>67430791</v>
      </c>
      <c r="CB122" s="1001"/>
      <c r="CC122" s="1001"/>
      <c r="CD122" s="1001"/>
      <c r="CE122" s="1001"/>
      <c r="CF122" s="1018">
        <v>185.4</v>
      </c>
      <c r="CG122" s="1019"/>
      <c r="CH122" s="1019"/>
      <c r="CI122" s="1019"/>
      <c r="CJ122" s="1019"/>
      <c r="CK122" s="1010"/>
      <c r="CL122" s="1011"/>
      <c r="CM122" s="1011"/>
      <c r="CN122" s="1011"/>
      <c r="CO122" s="1012"/>
      <c r="CP122" s="1020" t="s">
        <v>411</v>
      </c>
      <c r="CQ122" s="1021"/>
      <c r="CR122" s="1021"/>
      <c r="CS122" s="1021"/>
      <c r="CT122" s="1021"/>
      <c r="CU122" s="1021"/>
      <c r="CV122" s="1021"/>
      <c r="CW122" s="1021"/>
      <c r="CX122" s="1021"/>
      <c r="CY122" s="1021"/>
      <c r="CZ122" s="1021"/>
      <c r="DA122" s="1021"/>
      <c r="DB122" s="1021"/>
      <c r="DC122" s="1021"/>
      <c r="DD122" s="1021"/>
      <c r="DE122" s="1021"/>
      <c r="DF122" s="1022"/>
      <c r="DG122" s="926">
        <v>2580512</v>
      </c>
      <c r="DH122" s="927"/>
      <c r="DI122" s="927"/>
      <c r="DJ122" s="927"/>
      <c r="DK122" s="927"/>
      <c r="DL122" s="927">
        <v>2319409</v>
      </c>
      <c r="DM122" s="927"/>
      <c r="DN122" s="927"/>
      <c r="DO122" s="927"/>
      <c r="DP122" s="927"/>
      <c r="DQ122" s="927">
        <v>1621256</v>
      </c>
      <c r="DR122" s="927"/>
      <c r="DS122" s="927"/>
      <c r="DT122" s="927"/>
      <c r="DU122" s="927"/>
      <c r="DV122" s="928">
        <v>4.5</v>
      </c>
      <c r="DW122" s="928"/>
      <c r="DX122" s="928"/>
      <c r="DY122" s="928"/>
      <c r="DZ122" s="929"/>
    </row>
    <row r="123" spans="1:130" s="230" customFormat="1" ht="26.25" customHeight="1" x14ac:dyDescent="0.15">
      <c r="A123" s="1058"/>
      <c r="B123" s="950"/>
      <c r="C123" s="923" t="s">
        <v>471</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v>929</v>
      </c>
      <c r="AB123" s="960"/>
      <c r="AC123" s="960"/>
      <c r="AD123" s="960"/>
      <c r="AE123" s="961"/>
      <c r="AF123" s="962" t="s">
        <v>132</v>
      </c>
      <c r="AG123" s="960"/>
      <c r="AH123" s="960"/>
      <c r="AI123" s="960"/>
      <c r="AJ123" s="961"/>
      <c r="AK123" s="962" t="s">
        <v>132</v>
      </c>
      <c r="AL123" s="960"/>
      <c r="AM123" s="960"/>
      <c r="AN123" s="960"/>
      <c r="AO123" s="961"/>
      <c r="AP123" s="963" t="s">
        <v>132</v>
      </c>
      <c r="AQ123" s="964"/>
      <c r="AR123" s="964"/>
      <c r="AS123" s="964"/>
      <c r="AT123" s="965"/>
      <c r="AU123" s="998"/>
      <c r="AV123" s="999"/>
      <c r="AW123" s="999"/>
      <c r="AX123" s="999"/>
      <c r="AY123" s="999"/>
      <c r="AZ123" s="251" t="s">
        <v>191</v>
      </c>
      <c r="BA123" s="251"/>
      <c r="BB123" s="251"/>
      <c r="BC123" s="251"/>
      <c r="BD123" s="251"/>
      <c r="BE123" s="251"/>
      <c r="BF123" s="251"/>
      <c r="BG123" s="251"/>
      <c r="BH123" s="251"/>
      <c r="BI123" s="251"/>
      <c r="BJ123" s="251"/>
      <c r="BK123" s="251"/>
      <c r="BL123" s="251"/>
      <c r="BM123" s="251"/>
      <c r="BN123" s="251"/>
      <c r="BO123" s="978" t="s">
        <v>488</v>
      </c>
      <c r="BP123" s="1006"/>
      <c r="BQ123" s="1064">
        <v>105456564</v>
      </c>
      <c r="BR123" s="1065"/>
      <c r="BS123" s="1065"/>
      <c r="BT123" s="1065"/>
      <c r="BU123" s="1065"/>
      <c r="BV123" s="1065">
        <v>104244624</v>
      </c>
      <c r="BW123" s="1065"/>
      <c r="BX123" s="1065"/>
      <c r="BY123" s="1065"/>
      <c r="BZ123" s="1065"/>
      <c r="CA123" s="1065">
        <v>103024790</v>
      </c>
      <c r="CB123" s="1065"/>
      <c r="CC123" s="1065"/>
      <c r="CD123" s="1065"/>
      <c r="CE123" s="1065"/>
      <c r="CF123" s="1002"/>
      <c r="CG123" s="1003"/>
      <c r="CH123" s="1003"/>
      <c r="CI123" s="1003"/>
      <c r="CJ123" s="1004"/>
      <c r="CK123" s="1010"/>
      <c r="CL123" s="1011"/>
      <c r="CM123" s="1011"/>
      <c r="CN123" s="1011"/>
      <c r="CO123" s="1012"/>
      <c r="CP123" s="1020" t="s">
        <v>489</v>
      </c>
      <c r="CQ123" s="1021"/>
      <c r="CR123" s="1021"/>
      <c r="CS123" s="1021"/>
      <c r="CT123" s="1021"/>
      <c r="CU123" s="1021"/>
      <c r="CV123" s="1021"/>
      <c r="CW123" s="1021"/>
      <c r="CX123" s="1021"/>
      <c r="CY123" s="1021"/>
      <c r="CZ123" s="1021"/>
      <c r="DA123" s="1021"/>
      <c r="DB123" s="1021"/>
      <c r="DC123" s="1021"/>
      <c r="DD123" s="1021"/>
      <c r="DE123" s="1021"/>
      <c r="DF123" s="1022"/>
      <c r="DG123" s="959" t="s">
        <v>132</v>
      </c>
      <c r="DH123" s="960"/>
      <c r="DI123" s="960"/>
      <c r="DJ123" s="960"/>
      <c r="DK123" s="961"/>
      <c r="DL123" s="962">
        <v>492259</v>
      </c>
      <c r="DM123" s="960"/>
      <c r="DN123" s="960"/>
      <c r="DO123" s="960"/>
      <c r="DP123" s="961"/>
      <c r="DQ123" s="962">
        <v>480532</v>
      </c>
      <c r="DR123" s="960"/>
      <c r="DS123" s="960"/>
      <c r="DT123" s="960"/>
      <c r="DU123" s="961"/>
      <c r="DV123" s="963">
        <v>1.3</v>
      </c>
      <c r="DW123" s="964"/>
      <c r="DX123" s="964"/>
      <c r="DY123" s="964"/>
      <c r="DZ123" s="965"/>
    </row>
    <row r="124" spans="1:130" s="230" customFormat="1" ht="26.25" customHeight="1" thickBot="1" x14ac:dyDescent="0.2">
      <c r="A124" s="1058"/>
      <c r="B124" s="950"/>
      <c r="C124" s="923" t="s">
        <v>474</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132</v>
      </c>
      <c r="AB124" s="960"/>
      <c r="AC124" s="960"/>
      <c r="AD124" s="960"/>
      <c r="AE124" s="961"/>
      <c r="AF124" s="962" t="s">
        <v>132</v>
      </c>
      <c r="AG124" s="960"/>
      <c r="AH124" s="960"/>
      <c r="AI124" s="960"/>
      <c r="AJ124" s="961"/>
      <c r="AK124" s="962" t="s">
        <v>132</v>
      </c>
      <c r="AL124" s="960"/>
      <c r="AM124" s="960"/>
      <c r="AN124" s="960"/>
      <c r="AO124" s="961"/>
      <c r="AP124" s="963" t="s">
        <v>132</v>
      </c>
      <c r="AQ124" s="964"/>
      <c r="AR124" s="964"/>
      <c r="AS124" s="964"/>
      <c r="AT124" s="965"/>
      <c r="AU124" s="1060" t="s">
        <v>490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132</v>
      </c>
      <c r="BR124" s="1028"/>
      <c r="BS124" s="1028"/>
      <c r="BT124" s="1028"/>
      <c r="BU124" s="1028"/>
      <c r="BV124" s="1028" t="s">
        <v>132</v>
      </c>
      <c r="BW124" s="1028"/>
      <c r="BX124" s="1028"/>
      <c r="BY124" s="1028"/>
      <c r="BZ124" s="1028"/>
      <c r="CA124" s="1028" t="s">
        <v>392</v>
      </c>
      <c r="CB124" s="1028"/>
      <c r="CC124" s="1028"/>
      <c r="CD124" s="1028"/>
      <c r="CE124" s="1028"/>
      <c r="CF124" s="1029"/>
      <c r="CG124" s="1030"/>
      <c r="CH124" s="1030"/>
      <c r="CI124" s="1030"/>
      <c r="CJ124" s="1031"/>
      <c r="CK124" s="1013"/>
      <c r="CL124" s="1013"/>
      <c r="CM124" s="1013"/>
      <c r="CN124" s="1013"/>
      <c r="CO124" s="1014"/>
      <c r="CP124" s="1020" t="s">
        <v>491</v>
      </c>
      <c r="CQ124" s="1021"/>
      <c r="CR124" s="1021"/>
      <c r="CS124" s="1021"/>
      <c r="CT124" s="1021"/>
      <c r="CU124" s="1021"/>
      <c r="CV124" s="1021"/>
      <c r="CW124" s="1021"/>
      <c r="CX124" s="1021"/>
      <c r="CY124" s="1021"/>
      <c r="CZ124" s="1021"/>
      <c r="DA124" s="1021"/>
      <c r="DB124" s="1021"/>
      <c r="DC124" s="1021"/>
      <c r="DD124" s="1021"/>
      <c r="DE124" s="1021"/>
      <c r="DF124" s="1022"/>
      <c r="DG124" s="1005">
        <v>748591</v>
      </c>
      <c r="DH124" s="987"/>
      <c r="DI124" s="987"/>
      <c r="DJ124" s="987"/>
      <c r="DK124" s="988"/>
      <c r="DL124" s="986">
        <v>229347</v>
      </c>
      <c r="DM124" s="987"/>
      <c r="DN124" s="987"/>
      <c r="DO124" s="987"/>
      <c r="DP124" s="988"/>
      <c r="DQ124" s="986">
        <v>464129</v>
      </c>
      <c r="DR124" s="987"/>
      <c r="DS124" s="987"/>
      <c r="DT124" s="987"/>
      <c r="DU124" s="988"/>
      <c r="DV124" s="989">
        <v>1.3</v>
      </c>
      <c r="DW124" s="990"/>
      <c r="DX124" s="990"/>
      <c r="DY124" s="990"/>
      <c r="DZ124" s="991"/>
    </row>
    <row r="125" spans="1:130" s="230" customFormat="1" ht="26.25" customHeight="1" x14ac:dyDescent="0.15">
      <c r="A125" s="1058"/>
      <c r="B125" s="950"/>
      <c r="C125" s="923" t="s">
        <v>476</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132</v>
      </c>
      <c r="AB125" s="960"/>
      <c r="AC125" s="960"/>
      <c r="AD125" s="960"/>
      <c r="AE125" s="961"/>
      <c r="AF125" s="962" t="s">
        <v>132</v>
      </c>
      <c r="AG125" s="960"/>
      <c r="AH125" s="960"/>
      <c r="AI125" s="960"/>
      <c r="AJ125" s="961"/>
      <c r="AK125" s="962" t="s">
        <v>477</v>
      </c>
      <c r="AL125" s="960"/>
      <c r="AM125" s="960"/>
      <c r="AN125" s="960"/>
      <c r="AO125" s="961"/>
      <c r="AP125" s="963" t="s">
        <v>477</v>
      </c>
      <c r="AQ125" s="964"/>
      <c r="AR125" s="964"/>
      <c r="AS125" s="964"/>
      <c r="AT125" s="9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3" t="s">
        <v>492</v>
      </c>
      <c r="CL125" s="1008"/>
      <c r="CM125" s="1008"/>
      <c r="CN125" s="1008"/>
      <c r="CO125" s="1009"/>
      <c r="CP125" s="930" t="s">
        <v>493</v>
      </c>
      <c r="CQ125" s="898"/>
      <c r="CR125" s="898"/>
      <c r="CS125" s="898"/>
      <c r="CT125" s="898"/>
      <c r="CU125" s="898"/>
      <c r="CV125" s="898"/>
      <c r="CW125" s="898"/>
      <c r="CX125" s="898"/>
      <c r="CY125" s="898"/>
      <c r="CZ125" s="898"/>
      <c r="DA125" s="898"/>
      <c r="DB125" s="898"/>
      <c r="DC125" s="898"/>
      <c r="DD125" s="898"/>
      <c r="DE125" s="898"/>
      <c r="DF125" s="899"/>
      <c r="DG125" s="931" t="s">
        <v>477</v>
      </c>
      <c r="DH125" s="932"/>
      <c r="DI125" s="932"/>
      <c r="DJ125" s="932"/>
      <c r="DK125" s="932"/>
      <c r="DL125" s="932" t="s">
        <v>132</v>
      </c>
      <c r="DM125" s="932"/>
      <c r="DN125" s="932"/>
      <c r="DO125" s="932"/>
      <c r="DP125" s="932"/>
      <c r="DQ125" s="932" t="s">
        <v>477</v>
      </c>
      <c r="DR125" s="932"/>
      <c r="DS125" s="932"/>
      <c r="DT125" s="932"/>
      <c r="DU125" s="932"/>
      <c r="DV125" s="933" t="s">
        <v>477</v>
      </c>
      <c r="DW125" s="933"/>
      <c r="DX125" s="933"/>
      <c r="DY125" s="933"/>
      <c r="DZ125" s="934"/>
    </row>
    <row r="126" spans="1:130" s="230" customFormat="1" ht="26.25" customHeight="1" thickBot="1" x14ac:dyDescent="0.2">
      <c r="A126" s="1058"/>
      <c r="B126" s="950"/>
      <c r="C126" s="923" t="s">
        <v>479</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477</v>
      </c>
      <c r="AB126" s="960"/>
      <c r="AC126" s="960"/>
      <c r="AD126" s="960"/>
      <c r="AE126" s="961"/>
      <c r="AF126" s="962" t="s">
        <v>132</v>
      </c>
      <c r="AG126" s="960"/>
      <c r="AH126" s="960"/>
      <c r="AI126" s="960"/>
      <c r="AJ126" s="961"/>
      <c r="AK126" s="962" t="s">
        <v>477</v>
      </c>
      <c r="AL126" s="960"/>
      <c r="AM126" s="960"/>
      <c r="AN126" s="960"/>
      <c r="AO126" s="961"/>
      <c r="AP126" s="963" t="s">
        <v>477</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4"/>
      <c r="CL126" s="1011"/>
      <c r="CM126" s="1011"/>
      <c r="CN126" s="1011"/>
      <c r="CO126" s="1012"/>
      <c r="CP126" s="923" t="s">
        <v>494</v>
      </c>
      <c r="CQ126" s="924"/>
      <c r="CR126" s="924"/>
      <c r="CS126" s="924"/>
      <c r="CT126" s="924"/>
      <c r="CU126" s="924"/>
      <c r="CV126" s="924"/>
      <c r="CW126" s="924"/>
      <c r="CX126" s="924"/>
      <c r="CY126" s="924"/>
      <c r="CZ126" s="924"/>
      <c r="DA126" s="924"/>
      <c r="DB126" s="924"/>
      <c r="DC126" s="924"/>
      <c r="DD126" s="924"/>
      <c r="DE126" s="924"/>
      <c r="DF126" s="925"/>
      <c r="DG126" s="926" t="s">
        <v>477</v>
      </c>
      <c r="DH126" s="927"/>
      <c r="DI126" s="927"/>
      <c r="DJ126" s="927"/>
      <c r="DK126" s="927"/>
      <c r="DL126" s="927" t="s">
        <v>477</v>
      </c>
      <c r="DM126" s="927"/>
      <c r="DN126" s="927"/>
      <c r="DO126" s="927"/>
      <c r="DP126" s="927"/>
      <c r="DQ126" s="927" t="s">
        <v>132</v>
      </c>
      <c r="DR126" s="927"/>
      <c r="DS126" s="927"/>
      <c r="DT126" s="927"/>
      <c r="DU126" s="927"/>
      <c r="DV126" s="928" t="s">
        <v>477</v>
      </c>
      <c r="DW126" s="928"/>
      <c r="DX126" s="928"/>
      <c r="DY126" s="928"/>
      <c r="DZ126" s="929"/>
    </row>
    <row r="127" spans="1:130" s="230" customFormat="1" ht="26.25" customHeight="1" x14ac:dyDescent="0.15">
      <c r="A127" s="1059"/>
      <c r="B127" s="952"/>
      <c r="C127" s="974" t="s">
        <v>495</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v>509</v>
      </c>
      <c r="AB127" s="960"/>
      <c r="AC127" s="960"/>
      <c r="AD127" s="960"/>
      <c r="AE127" s="961"/>
      <c r="AF127" s="962">
        <v>469</v>
      </c>
      <c r="AG127" s="960"/>
      <c r="AH127" s="960"/>
      <c r="AI127" s="960"/>
      <c r="AJ127" s="961"/>
      <c r="AK127" s="962">
        <v>518</v>
      </c>
      <c r="AL127" s="960"/>
      <c r="AM127" s="960"/>
      <c r="AN127" s="960"/>
      <c r="AO127" s="961"/>
      <c r="AP127" s="963">
        <v>0</v>
      </c>
      <c r="AQ127" s="964"/>
      <c r="AR127" s="964"/>
      <c r="AS127" s="964"/>
      <c r="AT127" s="965"/>
      <c r="AU127" s="232"/>
      <c r="AV127" s="232"/>
      <c r="AW127" s="232"/>
      <c r="AX127" s="1032" t="s">
        <v>496</v>
      </c>
      <c r="AY127" s="1033"/>
      <c r="AZ127" s="1033"/>
      <c r="BA127" s="1033"/>
      <c r="BB127" s="1033"/>
      <c r="BC127" s="1033"/>
      <c r="BD127" s="1033"/>
      <c r="BE127" s="1034"/>
      <c r="BF127" s="1035" t="s">
        <v>497</v>
      </c>
      <c r="BG127" s="1033"/>
      <c r="BH127" s="1033"/>
      <c r="BI127" s="1033"/>
      <c r="BJ127" s="1033"/>
      <c r="BK127" s="1033"/>
      <c r="BL127" s="1034"/>
      <c r="BM127" s="1035" t="s">
        <v>498</v>
      </c>
      <c r="BN127" s="1033"/>
      <c r="BO127" s="1033"/>
      <c r="BP127" s="1033"/>
      <c r="BQ127" s="1033"/>
      <c r="BR127" s="1033"/>
      <c r="BS127" s="1034"/>
      <c r="BT127" s="1035" t="s">
        <v>499</v>
      </c>
      <c r="BU127" s="1033"/>
      <c r="BV127" s="1033"/>
      <c r="BW127" s="1033"/>
      <c r="BX127" s="1033"/>
      <c r="BY127" s="1033"/>
      <c r="BZ127" s="1056"/>
      <c r="CA127" s="232"/>
      <c r="CB127" s="232"/>
      <c r="CC127" s="232"/>
      <c r="CD127" s="255"/>
      <c r="CE127" s="255"/>
      <c r="CF127" s="255"/>
      <c r="CG127" s="232"/>
      <c r="CH127" s="232"/>
      <c r="CI127" s="232"/>
      <c r="CJ127" s="254"/>
      <c r="CK127" s="1024"/>
      <c r="CL127" s="1011"/>
      <c r="CM127" s="1011"/>
      <c r="CN127" s="1011"/>
      <c r="CO127" s="1012"/>
      <c r="CP127" s="923" t="s">
        <v>500</v>
      </c>
      <c r="CQ127" s="924"/>
      <c r="CR127" s="924"/>
      <c r="CS127" s="924"/>
      <c r="CT127" s="924"/>
      <c r="CU127" s="924"/>
      <c r="CV127" s="924"/>
      <c r="CW127" s="924"/>
      <c r="CX127" s="924"/>
      <c r="CY127" s="924"/>
      <c r="CZ127" s="924"/>
      <c r="DA127" s="924"/>
      <c r="DB127" s="924"/>
      <c r="DC127" s="924"/>
      <c r="DD127" s="924"/>
      <c r="DE127" s="924"/>
      <c r="DF127" s="925"/>
      <c r="DG127" s="926" t="s">
        <v>477</v>
      </c>
      <c r="DH127" s="927"/>
      <c r="DI127" s="927"/>
      <c r="DJ127" s="927"/>
      <c r="DK127" s="927"/>
      <c r="DL127" s="927" t="s">
        <v>477</v>
      </c>
      <c r="DM127" s="927"/>
      <c r="DN127" s="927"/>
      <c r="DO127" s="927"/>
      <c r="DP127" s="927"/>
      <c r="DQ127" s="927" t="s">
        <v>132</v>
      </c>
      <c r="DR127" s="927"/>
      <c r="DS127" s="927"/>
      <c r="DT127" s="927"/>
      <c r="DU127" s="927"/>
      <c r="DV127" s="928" t="s">
        <v>477</v>
      </c>
      <c r="DW127" s="928"/>
      <c r="DX127" s="928"/>
      <c r="DY127" s="928"/>
      <c r="DZ127" s="929"/>
    </row>
    <row r="128" spans="1:130" s="230" customFormat="1" ht="26.25" customHeight="1" thickBot="1" x14ac:dyDescent="0.2">
      <c r="A128" s="1042" t="s">
        <v>501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502</v>
      </c>
      <c r="X128" s="1044"/>
      <c r="Y128" s="1044"/>
      <c r="Z128" s="1045"/>
      <c r="AA128" s="1046">
        <v>213177</v>
      </c>
      <c r="AB128" s="1047"/>
      <c r="AC128" s="1047"/>
      <c r="AD128" s="1047"/>
      <c r="AE128" s="1048"/>
      <c r="AF128" s="1049">
        <v>156160</v>
      </c>
      <c r="AG128" s="1047"/>
      <c r="AH128" s="1047"/>
      <c r="AI128" s="1047"/>
      <c r="AJ128" s="1048"/>
      <c r="AK128" s="1049">
        <v>175896</v>
      </c>
      <c r="AL128" s="1047"/>
      <c r="AM128" s="1047"/>
      <c r="AN128" s="1047"/>
      <c r="AO128" s="1048"/>
      <c r="AP128" s="1050"/>
      <c r="AQ128" s="1051"/>
      <c r="AR128" s="1051"/>
      <c r="AS128" s="1051"/>
      <c r="AT128" s="1052"/>
      <c r="AU128" s="232"/>
      <c r="AV128" s="232"/>
      <c r="AW128" s="232"/>
      <c r="AX128" s="897" t="s">
        <v>503</v>
      </c>
      <c r="AY128" s="898"/>
      <c r="AZ128" s="898"/>
      <c r="BA128" s="898"/>
      <c r="BB128" s="898"/>
      <c r="BC128" s="898"/>
      <c r="BD128" s="898"/>
      <c r="BE128" s="899"/>
      <c r="BF128" s="1053" t="s">
        <v>132</v>
      </c>
      <c r="BG128" s="1054"/>
      <c r="BH128" s="1054"/>
      <c r="BI128" s="1054"/>
      <c r="BJ128" s="1054"/>
      <c r="BK128" s="1054"/>
      <c r="BL128" s="1055"/>
      <c r="BM128" s="1053">
        <v>11.33</v>
      </c>
      <c r="BN128" s="1054"/>
      <c r="BO128" s="1054"/>
      <c r="BP128" s="1054"/>
      <c r="BQ128" s="1054"/>
      <c r="BR128" s="1054"/>
      <c r="BS128" s="1055"/>
      <c r="BT128" s="1053">
        <v>20</v>
      </c>
      <c r="BU128" s="1054"/>
      <c r="BV128" s="1054"/>
      <c r="BW128" s="1054"/>
      <c r="BX128" s="1054"/>
      <c r="BY128" s="1054"/>
      <c r="BZ128" s="1077"/>
      <c r="CA128" s="255"/>
      <c r="CB128" s="255"/>
      <c r="CC128" s="255"/>
      <c r="CD128" s="255"/>
      <c r="CE128" s="255"/>
      <c r="CF128" s="255"/>
      <c r="CG128" s="232"/>
      <c r="CH128" s="232"/>
      <c r="CI128" s="232"/>
      <c r="CJ128" s="254"/>
      <c r="CK128" s="1025"/>
      <c r="CL128" s="1026"/>
      <c r="CM128" s="1026"/>
      <c r="CN128" s="1026"/>
      <c r="CO128" s="1027"/>
      <c r="CP128" s="1036" t="s">
        <v>504</v>
      </c>
      <c r="CQ128" s="727"/>
      <c r="CR128" s="727"/>
      <c r="CS128" s="727"/>
      <c r="CT128" s="727"/>
      <c r="CU128" s="727"/>
      <c r="CV128" s="727"/>
      <c r="CW128" s="727"/>
      <c r="CX128" s="727"/>
      <c r="CY128" s="727"/>
      <c r="CZ128" s="727"/>
      <c r="DA128" s="727"/>
      <c r="DB128" s="727"/>
      <c r="DC128" s="727"/>
      <c r="DD128" s="727"/>
      <c r="DE128" s="727"/>
      <c r="DF128" s="1037"/>
      <c r="DG128" s="1038" t="s">
        <v>132</v>
      </c>
      <c r="DH128" s="1039"/>
      <c r="DI128" s="1039"/>
      <c r="DJ128" s="1039"/>
      <c r="DK128" s="1039"/>
      <c r="DL128" s="1039" t="s">
        <v>392</v>
      </c>
      <c r="DM128" s="1039"/>
      <c r="DN128" s="1039"/>
      <c r="DO128" s="1039"/>
      <c r="DP128" s="1039"/>
      <c r="DQ128" s="1039" t="s">
        <v>132</v>
      </c>
      <c r="DR128" s="1039"/>
      <c r="DS128" s="1039"/>
      <c r="DT128" s="1039"/>
      <c r="DU128" s="1039"/>
      <c r="DV128" s="1040" t="s">
        <v>132</v>
      </c>
      <c r="DW128" s="1040"/>
      <c r="DX128" s="1040"/>
      <c r="DY128" s="1040"/>
      <c r="DZ128" s="1041"/>
    </row>
    <row r="129" spans="1:131" s="230" customFormat="1" ht="26.25" customHeight="1" x14ac:dyDescent="0.15">
      <c r="A129" s="935" t="s">
        <v>108</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505</v>
      </c>
      <c r="X129" s="1072"/>
      <c r="Y129" s="1072"/>
      <c r="Z129" s="1073"/>
      <c r="AA129" s="959">
        <v>44759540</v>
      </c>
      <c r="AB129" s="960"/>
      <c r="AC129" s="960"/>
      <c r="AD129" s="960"/>
      <c r="AE129" s="961"/>
      <c r="AF129" s="962">
        <v>45552439</v>
      </c>
      <c r="AG129" s="960"/>
      <c r="AH129" s="960"/>
      <c r="AI129" s="960"/>
      <c r="AJ129" s="961"/>
      <c r="AK129" s="962">
        <v>45865838</v>
      </c>
      <c r="AL129" s="960"/>
      <c r="AM129" s="960"/>
      <c r="AN129" s="960"/>
      <c r="AO129" s="961"/>
      <c r="AP129" s="1074"/>
      <c r="AQ129" s="1075"/>
      <c r="AR129" s="1075"/>
      <c r="AS129" s="1075"/>
      <c r="AT129" s="1076"/>
      <c r="AU129" s="233"/>
      <c r="AV129" s="233"/>
      <c r="AW129" s="233"/>
      <c r="AX129" s="1066" t="s">
        <v>506</v>
      </c>
      <c r="AY129" s="924"/>
      <c r="AZ129" s="924"/>
      <c r="BA129" s="924"/>
      <c r="BB129" s="924"/>
      <c r="BC129" s="924"/>
      <c r="BD129" s="924"/>
      <c r="BE129" s="925"/>
      <c r="BF129" s="1067" t="s">
        <v>392</v>
      </c>
      <c r="BG129" s="1068"/>
      <c r="BH129" s="1068"/>
      <c r="BI129" s="1068"/>
      <c r="BJ129" s="1068"/>
      <c r="BK129" s="1068"/>
      <c r="BL129" s="1069"/>
      <c r="BM129" s="1067">
        <v>16.329999999999998</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5" t="s">
        <v>507</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508</v>
      </c>
      <c r="X130" s="1072"/>
      <c r="Y130" s="1072"/>
      <c r="Z130" s="1073"/>
      <c r="AA130" s="959">
        <v>8873777</v>
      </c>
      <c r="AB130" s="960"/>
      <c r="AC130" s="960"/>
      <c r="AD130" s="960"/>
      <c r="AE130" s="961"/>
      <c r="AF130" s="962">
        <v>8547219</v>
      </c>
      <c r="AG130" s="960"/>
      <c r="AH130" s="960"/>
      <c r="AI130" s="960"/>
      <c r="AJ130" s="961"/>
      <c r="AK130" s="962">
        <v>9494801</v>
      </c>
      <c r="AL130" s="960"/>
      <c r="AM130" s="960"/>
      <c r="AN130" s="960"/>
      <c r="AO130" s="961"/>
      <c r="AP130" s="1074"/>
      <c r="AQ130" s="1075"/>
      <c r="AR130" s="1075"/>
      <c r="AS130" s="1075"/>
      <c r="AT130" s="1076"/>
      <c r="AU130" s="233"/>
      <c r="AV130" s="233"/>
      <c r="AW130" s="233"/>
      <c r="AX130" s="1066" t="s">
        <v>509</v>
      </c>
      <c r="AY130" s="924"/>
      <c r="AZ130" s="924"/>
      <c r="BA130" s="924"/>
      <c r="BB130" s="924"/>
      <c r="BC130" s="924"/>
      <c r="BD130" s="924"/>
      <c r="BE130" s="925"/>
      <c r="BF130" s="1102">
        <v>9.6</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510</v>
      </c>
      <c r="X131" s="1109"/>
      <c r="Y131" s="1109"/>
      <c r="Z131" s="1110"/>
      <c r="AA131" s="1005">
        <v>35885763</v>
      </c>
      <c r="AB131" s="987"/>
      <c r="AC131" s="987"/>
      <c r="AD131" s="987"/>
      <c r="AE131" s="988"/>
      <c r="AF131" s="986">
        <v>37005220</v>
      </c>
      <c r="AG131" s="987"/>
      <c r="AH131" s="987"/>
      <c r="AI131" s="987"/>
      <c r="AJ131" s="988"/>
      <c r="AK131" s="986">
        <v>36371037</v>
      </c>
      <c r="AL131" s="987"/>
      <c r="AM131" s="987"/>
      <c r="AN131" s="987"/>
      <c r="AO131" s="988"/>
      <c r="AP131" s="1111"/>
      <c r="AQ131" s="1112"/>
      <c r="AR131" s="1112"/>
      <c r="AS131" s="1112"/>
      <c r="AT131" s="1113"/>
      <c r="AU131" s="233"/>
      <c r="AV131" s="233"/>
      <c r="AW131" s="233"/>
      <c r="AX131" s="1084" t="s">
        <v>511</v>
      </c>
      <c r="AY131" s="727"/>
      <c r="AZ131" s="727"/>
      <c r="BA131" s="727"/>
      <c r="BB131" s="727"/>
      <c r="BC131" s="727"/>
      <c r="BD131" s="727"/>
      <c r="BE131" s="1037"/>
      <c r="BF131" s="1085" t="s">
        <v>132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1" t="s">
        <v>512</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513</v>
      </c>
      <c r="W132" s="1095"/>
      <c r="X132" s="1095"/>
      <c r="Y132" s="1095"/>
      <c r="Z132" s="1096"/>
      <c r="AA132" s="1097">
        <v>10.962469990000001</v>
      </c>
      <c r="AB132" s="1098"/>
      <c r="AC132" s="1098"/>
      <c r="AD132" s="1098"/>
      <c r="AE132" s="1099"/>
      <c r="AF132" s="1100">
        <v>10.74764047</v>
      </c>
      <c r="AG132" s="1098"/>
      <c r="AH132" s="1098"/>
      <c r="AI132" s="1098"/>
      <c r="AJ132" s="1099"/>
      <c r="AK132" s="1100">
        <v>7.1004959249999997</v>
      </c>
      <c r="AL132" s="1098"/>
      <c r="AM132" s="1098"/>
      <c r="AN132" s="1098"/>
      <c r="AO132" s="1099"/>
      <c r="AP132" s="1002"/>
      <c r="AQ132" s="1003"/>
      <c r="AR132" s="1003"/>
      <c r="AS132" s="1003"/>
      <c r="AT132" s="110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514</v>
      </c>
      <c r="W133" s="1078"/>
      <c r="X133" s="1078"/>
      <c r="Y133" s="1078"/>
      <c r="Z133" s="1079"/>
      <c r="AA133" s="1080">
        <v>11.6</v>
      </c>
      <c r="AB133" s="1081"/>
      <c r="AC133" s="1081"/>
      <c r="AD133" s="1081"/>
      <c r="AE133" s="1082"/>
      <c r="AF133" s="1080">
        <v>11.2</v>
      </c>
      <c r="AG133" s="1081"/>
      <c r="AH133" s="1081"/>
      <c r="AI133" s="1081"/>
      <c r="AJ133" s="1082"/>
      <c r="AK133" s="1080">
        <v>9.6</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epUdDXXhkf/bnOYsTaO/Ckp2E7RA+xcz0TQcw0reCVRqhJQuPtRWmM08dOEm2U3JACWaktNYpKhXtGD/DGpIw==" saltValue="9pTZnLAT8jzlYyM2Bbrm3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6JL0jIIdOrshPI6Q/8lNWhM/UfJuSMgT+o4cScziBp2p3vpcDStyjNC+STtJ4w15GRzubooRvuoPYJgeWjiO5A==" saltValue="lsCILYonpfVr42SAquGK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fmKV95ACLENU7G1XnUnKWWvKPMP8b8qLOiBMYlGs1UrsT9bWOozZ3g6zB/5eKKYD/14uwqWgUa4pY1fg7t8Ow==" saltValue="Yu0YVuBZ0ZY5g8chLNpC8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518</v>
      </c>
      <c r="AP7" s="272"/>
      <c r="AQ7" s="273" t="s">
        <v>519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520</v>
      </c>
      <c r="AQ8" s="279" t="s">
        <v>521</v>
      </c>
      <c r="AR8" s="280" t="s">
        <v>522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7" t="s">
        <v>523</v>
      </c>
      <c r="AL9" s="1118"/>
      <c r="AM9" s="1118"/>
      <c r="AN9" s="1119"/>
      <c r="AO9" s="281">
        <v>12574051</v>
      </c>
      <c r="AP9" s="281">
        <v>82938</v>
      </c>
      <c r="AQ9" s="282">
        <v>69543</v>
      </c>
      <c r="AR9" s="283">
        <v>19.3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7" t="s">
        <v>524</v>
      </c>
      <c r="AL10" s="1118"/>
      <c r="AM10" s="1118"/>
      <c r="AN10" s="1119"/>
      <c r="AO10" s="284">
        <v>7188</v>
      </c>
      <c r="AP10" s="284">
        <v>47</v>
      </c>
      <c r="AQ10" s="285">
        <v>2774</v>
      </c>
      <c r="AR10" s="286">
        <v>-98.3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7" t="s">
        <v>525</v>
      </c>
      <c r="AL11" s="1118"/>
      <c r="AM11" s="1118"/>
      <c r="AN11" s="1119"/>
      <c r="AO11" s="284">
        <v>39807</v>
      </c>
      <c r="AP11" s="284">
        <v>263</v>
      </c>
      <c r="AQ11" s="285">
        <v>457</v>
      </c>
      <c r="AR11" s="286">
        <v>-42.5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7" t="s">
        <v>526</v>
      </c>
      <c r="AL12" s="1118"/>
      <c r="AM12" s="1118"/>
      <c r="AN12" s="1119"/>
      <c r="AO12" s="284" t="s">
        <v>527</v>
      </c>
      <c r="AP12" s="284" t="s">
        <v>527</v>
      </c>
      <c r="AQ12" s="285">
        <v>16</v>
      </c>
      <c r="AR12" s="286" t="s">
        <v>527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7" t="s">
        <v>528</v>
      </c>
      <c r="AL13" s="1118"/>
      <c r="AM13" s="1118"/>
      <c r="AN13" s="1119"/>
      <c r="AO13" s="284">
        <v>380558</v>
      </c>
      <c r="AP13" s="284">
        <v>2510</v>
      </c>
      <c r="AQ13" s="285">
        <v>2048</v>
      </c>
      <c r="AR13" s="286">
        <v>22.6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7" t="s">
        <v>529</v>
      </c>
      <c r="AL14" s="1118"/>
      <c r="AM14" s="1118"/>
      <c r="AN14" s="1119"/>
      <c r="AO14" s="284">
        <v>33738</v>
      </c>
      <c r="AP14" s="284">
        <v>223</v>
      </c>
      <c r="AQ14" s="285">
        <v>1567</v>
      </c>
      <c r="AR14" s="286">
        <v>-85.8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0" t="s">
        <v>530</v>
      </c>
      <c r="AL15" s="1121"/>
      <c r="AM15" s="1121"/>
      <c r="AN15" s="1122"/>
      <c r="AO15" s="284">
        <v>-683900</v>
      </c>
      <c r="AP15" s="284">
        <v>-4511</v>
      </c>
      <c r="AQ15" s="285">
        <v>-4078</v>
      </c>
      <c r="AR15" s="286">
        <v>10.6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0" t="s">
        <v>191</v>
      </c>
      <c r="AL16" s="1121"/>
      <c r="AM16" s="1121"/>
      <c r="AN16" s="1122"/>
      <c r="AO16" s="284">
        <v>12351442</v>
      </c>
      <c r="AP16" s="284">
        <v>81470</v>
      </c>
      <c r="AQ16" s="285">
        <v>72328</v>
      </c>
      <c r="AR16" s="286">
        <v>12.6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3" t="s">
        <v>535</v>
      </c>
      <c r="AL21" s="1124"/>
      <c r="AM21" s="1124"/>
      <c r="AN21" s="1125"/>
      <c r="AO21" s="297">
        <v>8.07</v>
      </c>
      <c r="AP21" s="298">
        <v>7.03</v>
      </c>
      <c r="AQ21" s="299">
        <v>1.04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3" t="s">
        <v>536</v>
      </c>
      <c r="AL22" s="1124"/>
      <c r="AM22" s="1124"/>
      <c r="AN22" s="1125"/>
      <c r="AO22" s="302">
        <v>95.7</v>
      </c>
      <c r="AP22" s="303">
        <v>99.2</v>
      </c>
      <c r="AQ22" s="304">
        <v>-3.5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4" t="s">
        <v>537</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7"/>
    </row>
    <row r="27" spans="1:46" x14ac:dyDescent="0.15">
      <c r="A27" s="309"/>
      <c r="AO27" s="262"/>
      <c r="AP27" s="262"/>
      <c r="AQ27" s="262"/>
      <c r="AR27" s="262"/>
      <c r="AS27" s="262"/>
      <c r="AT27" s="262"/>
    </row>
    <row r="28" spans="1:46" ht="17.25" x14ac:dyDescent="0.15">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518</v>
      </c>
      <c r="AP30" s="272"/>
      <c r="AQ30" s="273" t="s">
        <v>519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520</v>
      </c>
      <c r="AQ31" s="279" t="s">
        <v>521</v>
      </c>
      <c r="AR31" s="280" t="s">
        <v>522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1" t="s">
        <v>540</v>
      </c>
      <c r="AL32" s="1132"/>
      <c r="AM32" s="1132"/>
      <c r="AN32" s="1133"/>
      <c r="AO32" s="312">
        <v>10661360</v>
      </c>
      <c r="AP32" s="312">
        <v>70322</v>
      </c>
      <c r="AQ32" s="313">
        <v>36026</v>
      </c>
      <c r="AR32" s="314">
        <v>95.2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1" t="s">
        <v>541</v>
      </c>
      <c r="AL33" s="1132"/>
      <c r="AM33" s="1132"/>
      <c r="AN33" s="1133"/>
      <c r="AO33" s="312" t="s">
        <v>527</v>
      </c>
      <c r="AP33" s="312" t="s">
        <v>527</v>
      </c>
      <c r="AQ33" s="313" t="s">
        <v>527</v>
      </c>
      <c r="AR33" s="314" t="s">
        <v>527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1" t="s">
        <v>542</v>
      </c>
      <c r="AL34" s="1132"/>
      <c r="AM34" s="1132"/>
      <c r="AN34" s="1133"/>
      <c r="AO34" s="312" t="s">
        <v>527</v>
      </c>
      <c r="AP34" s="312" t="s">
        <v>527</v>
      </c>
      <c r="AQ34" s="313" t="s">
        <v>527</v>
      </c>
      <c r="AR34" s="314" t="s">
        <v>527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1" t="s">
        <v>543</v>
      </c>
      <c r="AL35" s="1132"/>
      <c r="AM35" s="1132"/>
      <c r="AN35" s="1133"/>
      <c r="AO35" s="312">
        <v>1536802</v>
      </c>
      <c r="AP35" s="312">
        <v>10137</v>
      </c>
      <c r="AQ35" s="313">
        <v>9412</v>
      </c>
      <c r="AR35" s="314">
        <v>7.7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1" t="s">
        <v>544</v>
      </c>
      <c r="AL36" s="1132"/>
      <c r="AM36" s="1132"/>
      <c r="AN36" s="1133"/>
      <c r="AO36" s="312" t="s">
        <v>527</v>
      </c>
      <c r="AP36" s="312" t="s">
        <v>527</v>
      </c>
      <c r="AQ36" s="313">
        <v>651</v>
      </c>
      <c r="AR36" s="314" t="s">
        <v>527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1" t="s">
        <v>545</v>
      </c>
      <c r="AL37" s="1132"/>
      <c r="AM37" s="1132"/>
      <c r="AN37" s="1133"/>
      <c r="AO37" s="312">
        <v>55059</v>
      </c>
      <c r="AP37" s="312">
        <v>363</v>
      </c>
      <c r="AQ37" s="313">
        <v>496</v>
      </c>
      <c r="AR37" s="314">
        <v>-26.8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4" t="s">
        <v>546</v>
      </c>
      <c r="AL38" s="1135"/>
      <c r="AM38" s="1135"/>
      <c r="AN38" s="1136"/>
      <c r="AO38" s="315" t="s">
        <v>527</v>
      </c>
      <c r="AP38" s="315" t="s">
        <v>527</v>
      </c>
      <c r="AQ38" s="316">
        <v>0</v>
      </c>
      <c r="AR38" s="304" t="s">
        <v>527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4" t="s">
        <v>547</v>
      </c>
      <c r="AL39" s="1135"/>
      <c r="AM39" s="1135"/>
      <c r="AN39" s="1136"/>
      <c r="AO39" s="312">
        <v>-175896</v>
      </c>
      <c r="AP39" s="312">
        <v>-1160</v>
      </c>
      <c r="AQ39" s="313">
        <v>-5535</v>
      </c>
      <c r="AR39" s="314">
        <v>-79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1" t="s">
        <v>548</v>
      </c>
      <c r="AL40" s="1132"/>
      <c r="AM40" s="1132"/>
      <c r="AN40" s="1133"/>
      <c r="AO40" s="312">
        <v>-9494801</v>
      </c>
      <c r="AP40" s="312">
        <v>-62627</v>
      </c>
      <c r="AQ40" s="313">
        <v>-33207</v>
      </c>
      <c r="AR40" s="314">
        <v>88.6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7" t="s">
        <v>302</v>
      </c>
      <c r="AL41" s="1138"/>
      <c r="AM41" s="1138"/>
      <c r="AN41" s="1139"/>
      <c r="AO41" s="312">
        <v>2582524</v>
      </c>
      <c r="AP41" s="312">
        <v>17034</v>
      </c>
      <c r="AQ41" s="313">
        <v>7844</v>
      </c>
      <c r="AR41" s="314">
        <v>117.2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6" t="s">
        <v>518</v>
      </c>
      <c r="AN49" s="1128" t="s">
        <v>552</v>
      </c>
      <c r="AO49" s="1129"/>
      <c r="AP49" s="1129"/>
      <c r="AQ49" s="1129"/>
      <c r="AR49" s="113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7"/>
      <c r="AN50" s="328" t="s">
        <v>553</v>
      </c>
      <c r="AO50" s="329" t="s">
        <v>554</v>
      </c>
      <c r="AP50" s="330" t="s">
        <v>555</v>
      </c>
      <c r="AQ50" s="331" t="s">
        <v>556</v>
      </c>
      <c r="AR50" s="332" t="s">
        <v>557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8604294</v>
      </c>
      <c r="AN51" s="334">
        <v>53717</v>
      </c>
      <c r="AO51" s="335">
        <v>-55</v>
      </c>
      <c r="AP51" s="336">
        <v>48064</v>
      </c>
      <c r="AQ51" s="337">
        <v>-7.3</v>
      </c>
      <c r="AR51" s="338">
        <v>-47.7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6071293</v>
      </c>
      <c r="AN52" s="342">
        <v>37903</v>
      </c>
      <c r="AO52" s="343">
        <v>-41.3</v>
      </c>
      <c r="AP52" s="344">
        <v>30373</v>
      </c>
      <c r="AQ52" s="345">
        <v>3.4</v>
      </c>
      <c r="AR52" s="346">
        <v>-44.7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11776328</v>
      </c>
      <c r="AN53" s="334">
        <v>74352</v>
      </c>
      <c r="AO53" s="335">
        <v>38.4</v>
      </c>
      <c r="AP53" s="336">
        <v>56662</v>
      </c>
      <c r="AQ53" s="337">
        <v>17.899999999999999</v>
      </c>
      <c r="AR53" s="338">
        <v>20.5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7550518</v>
      </c>
      <c r="AN54" s="342">
        <v>47672</v>
      </c>
      <c r="AO54" s="343">
        <v>25.8</v>
      </c>
      <c r="AP54" s="344">
        <v>34709</v>
      </c>
      <c r="AQ54" s="345">
        <v>14.3</v>
      </c>
      <c r="AR54" s="346">
        <v>11.5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7522446</v>
      </c>
      <c r="AN55" s="334">
        <v>48142</v>
      </c>
      <c r="AO55" s="335">
        <v>-35.299999999999997</v>
      </c>
      <c r="AP55" s="336">
        <v>60285</v>
      </c>
      <c r="AQ55" s="337">
        <v>6.4</v>
      </c>
      <c r="AR55" s="338">
        <v>-41.7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4043442</v>
      </c>
      <c r="AN56" s="342">
        <v>25877</v>
      </c>
      <c r="AO56" s="343">
        <v>-45.7</v>
      </c>
      <c r="AP56" s="344">
        <v>36445</v>
      </c>
      <c r="AQ56" s="345">
        <v>5</v>
      </c>
      <c r="AR56" s="346">
        <v>-50.7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6163543</v>
      </c>
      <c r="AN57" s="334">
        <v>40145</v>
      </c>
      <c r="AO57" s="335">
        <v>-16.600000000000001</v>
      </c>
      <c r="AP57" s="336">
        <v>52714</v>
      </c>
      <c r="AQ57" s="337">
        <v>-12.6</v>
      </c>
      <c r="AR57" s="338">
        <v>-4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2690088</v>
      </c>
      <c r="AN58" s="342">
        <v>17521</v>
      </c>
      <c r="AO58" s="343">
        <v>-32.299999999999997</v>
      </c>
      <c r="AP58" s="344">
        <v>29032</v>
      </c>
      <c r="AQ58" s="345">
        <v>-20.3</v>
      </c>
      <c r="AR58" s="346">
        <v>-12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5376671</v>
      </c>
      <c r="AN59" s="334">
        <v>35464</v>
      </c>
      <c r="AO59" s="335">
        <v>-11.7</v>
      </c>
      <c r="AP59" s="336">
        <v>46001</v>
      </c>
      <c r="AQ59" s="337">
        <v>-12.7</v>
      </c>
      <c r="AR59" s="338">
        <v>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2820669</v>
      </c>
      <c r="AN60" s="342">
        <v>18605</v>
      </c>
      <c r="AO60" s="343">
        <v>6.2</v>
      </c>
      <c r="AP60" s="344">
        <v>27974</v>
      </c>
      <c r="AQ60" s="345">
        <v>-3.6</v>
      </c>
      <c r="AR60" s="346">
        <v>9.8000000000000007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7888656</v>
      </c>
      <c r="AN61" s="349">
        <v>50364</v>
      </c>
      <c r="AO61" s="350">
        <v>-16</v>
      </c>
      <c r="AP61" s="351">
        <v>52745</v>
      </c>
      <c r="AQ61" s="352">
        <v>-1.7</v>
      </c>
      <c r="AR61" s="338">
        <v>-14.3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4635202</v>
      </c>
      <c r="AN62" s="342">
        <v>29516</v>
      </c>
      <c r="AO62" s="343">
        <v>-17.5</v>
      </c>
      <c r="AP62" s="344">
        <v>31707</v>
      </c>
      <c r="AQ62" s="345">
        <v>-0.2</v>
      </c>
      <c r="AR62" s="346">
        <v>-17.3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SitcXtNe8+9hT77NS0r9LvB1tu5w7GqAUnUaq9wKYy71nlCJrNOvekcOis4J3LoNkpIMK6x9wcaUKe1G4ORpA==" saltValue="iRZEMs7x1wPJHLXW7AJD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566</v>
      </c>
    </row>
    <row r="120" spans="125:125" ht="13.5" hidden="1" customHeight="1" x14ac:dyDescent="0.15"/>
    <row r="121" spans="125:125" ht="13.5" hidden="1" customHeight="1" x14ac:dyDescent="0.15">
      <c r="DU121" s="259"/>
    </row>
  </sheetData>
  <sheetProtection algorithmName="SHA-512" hashValue="3Q3TcTQxa/88MWon7FDJkf+/93jLBT1gSpUV8FdsgHZxPZ84Q/EI3/y1xlxRbcp+Ssh4PhQNmdp6/43d/UdfrQ==" saltValue="F4R1aoysMD0Q9nmeZeJh5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567</v>
      </c>
    </row>
  </sheetData>
  <sheetProtection algorithmName="SHA-512" hashValue="Ucw88V/0nfUdcCt5AdSvP1lbgLK0uladt9DEuepvmJxDwdUpBxiH9UQvATnzsdkJw1anXltfRr8kXbtHXycMcQ==" saltValue="Ytaql+Iap/Bl2Huypkd12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40" t="s">
        <v>3</v>
      </c>
      <c r="D47" s="1140"/>
      <c r="E47" s="1141"/>
      <c r="F47" s="11">
        <v>29.29</v>
      </c>
      <c r="G47" s="12">
        <v>30.74</v>
      </c>
      <c r="H47" s="12">
        <v>31.32</v>
      </c>
      <c r="I47" s="12">
        <v>34.880000000000003</v>
      </c>
      <c r="J47" s="13">
        <v>37.619999999999997</v>
      </c>
    </row>
    <row r="48" spans="2:10" ht="57.75" customHeight="1" x14ac:dyDescent="0.15">
      <c r="B48" s="14"/>
      <c r="C48" s="1142" t="s">
        <v>4</v>
      </c>
      <c r="D48" s="1142"/>
      <c r="E48" s="1143"/>
      <c r="F48" s="15">
        <v>7.81</v>
      </c>
      <c r="G48" s="16">
        <v>7.39</v>
      </c>
      <c r="H48" s="16">
        <v>8.93</v>
      </c>
      <c r="I48" s="16">
        <v>12.3</v>
      </c>
      <c r="J48" s="17">
        <v>10.210000000000001</v>
      </c>
    </row>
    <row r="49" spans="2:10" ht="57.75" customHeight="1" thickBot="1" x14ac:dyDescent="0.2">
      <c r="B49" s="18"/>
      <c r="C49" s="1144" t="s">
        <v>5</v>
      </c>
      <c r="D49" s="1144"/>
      <c r="E49" s="1145"/>
      <c r="F49" s="19" t="s">
        <v>573</v>
      </c>
      <c r="G49" s="20">
        <v>0.39</v>
      </c>
      <c r="H49" s="20">
        <v>2.16</v>
      </c>
      <c r="I49" s="20">
        <v>7.65</v>
      </c>
      <c r="J49" s="21">
        <v>0.96</v>
      </c>
    </row>
    <row r="50" spans="2:10" x14ac:dyDescent="0.15"/>
  </sheetData>
  <sheetProtection algorithmName="SHA-512" hashValue="isHmEoAoM9o1j9epZJZNgtmaUNBgWEq2vSqnFqGiboTuBretB7K0VeMTuJQTXscGN0SfLloFXRRjIjQg82557w==" saltValue="T0UYNF8ubKUN/DMU+0oA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2024-03-24T23:50:24Z</cp:lastPrinted>
  <dcterms:created xsi:type="dcterms:W3CDTF">2024-02-05T03:06:52Z</dcterms:created>
  <dcterms:modified xsi:type="dcterms:W3CDTF">2024-09-11T01:57:39Z</dcterms:modified>
  <cp:category/>
</cp:coreProperties>
</file>