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10.65.21.21\市町振興課nas\41財政係\☆財政状況資料集\R4年度分の続き（地方公会計関係）\03 起案（HP公表）\HP公表用データ\"/>
    </mc:Choice>
  </mc:AlternateContent>
  <xr:revisionPtr revIDLastSave="0" documentId="13_ncr:1_{B7EFD3C4-D113-4734-B35D-5443738DBF1F}" xr6:coauthVersionLast="36" xr6:coauthVersionMax="36" xr10:uidLastSave="{00000000-0000-0000-0000-000000000000}"/>
  <bookViews>
    <workbookView xWindow="0" yWindow="0" windowWidth="15360" windowHeight="7635" tabRatio="924"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C37" i="10"/>
  <c r="CO36" i="10"/>
  <c r="BE36" i="10"/>
  <c r="C36" i="10"/>
  <c r="CO35" i="10"/>
  <c r="C35" i="10"/>
  <c r="CO34" i="10"/>
  <c r="C34" i="10"/>
  <c r="U34" i="10" l="1"/>
  <c r="U35" i="10" s="1"/>
  <c r="U36" i="10" s="1"/>
  <c r="U37" i="10" s="1"/>
  <c r="U38"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<sst xmlns="http://schemas.openxmlformats.org/spreadsheetml/2006/main" count="1110" uniqueCount="615">
  <si>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</si>
  <si>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</si>
  <si>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</si>
  <si>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</si>
  <si>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</si>
  <si>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</si>
  <si>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</si>
  <si>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</si>
  <si>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</si>
  <si>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</si>
  <si>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</si>
  <si>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</si>
  <si>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</si>
  <si>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</si>
  <si>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</si>
  <si>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</si>
  <si>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</si>
  <si>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</si>
  <si>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</si>
  <si>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</si>
  <si>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</si>
  <si>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</si>
  <si>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</si>
  <si>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</si>
  <si>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</si>
  <si>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</si>
  <si>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</si>
  <si>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</si>
  <si>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</si>
  <si>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</si>
  <si>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</si>
  <si>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</si>
  <si>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</si>
  <si>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</si>
  <si>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</si>
  <si>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</si>
  <si>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</si>
  <si>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</si>
  <si>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</si>
  <si>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</si>
  <si>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</si>
  <si>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</si>
  <si>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</si>
  <si>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</si>
  <si>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</si>
  <si>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</si>
  <si>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</si>
  <si>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</si>
  <si>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</si>
  <si>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</si>
  <si>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</si>
  <si>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</si>
  <si>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</si>
  <si>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</si>
  <si>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</si>
  <si>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</si>
  <si>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</si>
  <si>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</si>
  <si>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</si>
  <si>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</si>
  <si>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</si>
  <si>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</si>
  <si>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</si>
  <si>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</si>
  <si>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</si>
  <si>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</si>
  <si>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</si>
  <si>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</si>
  <si>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</si>
  <si>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</si>
  <si>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</si>
  <si>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</si>
  <si>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</si>
  <si>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</si>
  <si>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</si>
  <si>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</si>
  <si>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</si>
  <si>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</si>
  <si>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</si>
  <si>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</si>
  <si>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</si>
  <si>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</si>
  <si>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</si>
  <si>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</si>
  <si>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</si>
  <si>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</si>
  <si>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</si>
  <si>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</si>
  <si>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</si>
  <si>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</si>
  <si>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</si>
  <si>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</si>
  <si>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</si>
  <si>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</si>
  <si>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</si>
  <si>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</si>
  <si>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</si>
  <si>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</si>
  <si>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</si>
  <si>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八幡浜市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</si>
  <si>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</si>
  <si>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</si>
  <si>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</si>
  <si>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</si>
  <si>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</si>
  <si>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</si>
  <si>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</si>
  <si>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</si>
  <si>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</si>
  <si>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</si>
  <si>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</si>
  <si>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</si>
  <si>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</si>
  <si>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</si>
  <si>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</si>
  <si>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</si>
  <si>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</si>
  <si>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</si>
  <si>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</si>
  <si>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</si>
  <si>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</si>
  <si>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</si>
  <si>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</si>
  <si>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</si>
  <si>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</si>
  <si>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</si>
  <si>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</si>
  <si>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</si>
  <si>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</si>
  <si>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</si>
  <si>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</si>
  <si>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</si>
  <si>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</si>
  <si>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</si>
  <si>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</si>
  <si>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</si>
  <si>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</si>
  <si>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</si>
  <si>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</si>
  <si>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</si>
  <si>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</si>
  <si>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</si>
  <si>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</si>
  <si>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</si>
  <si>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</si>
  <si>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</si>
  <si>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</si>
  <si>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</si>
  <si>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</si>
  <si>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</si>
  <si>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</si>
  <si>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</si>
  <si>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</si>
  <si>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</si>
  <si>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</si>
  <si>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</si>
  <si>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</si>
  <si>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</si>
  <si>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</si>
  <si>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</si>
  <si>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</si>
  <si>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</si>
  <si>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</si>
  <si>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</si>
  <si>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</si>
  <si>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</si>
  <si>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</si>
  <si>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</si>
  <si>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</si>
  <si>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</si>
  <si>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</si>
  <si>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</si>
  <si>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</si>
  <si>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</si>
  <si>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</si>
  <si>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</si>
  <si>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</si>
  <si>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</si>
  <si>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</si>
  <si>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</si>
  <si>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</si>
  <si>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</si>
  <si>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</si>
  <si>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</si>
  <si>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</si>
  <si>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</si>
  <si>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</si>
  <si>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</si>
  <si>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</si>
  <si>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</si>
  <si>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</si>
  <si>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</si>
  <si>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</si>
  <si>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</si>
  <si>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</si>
  <si>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</si>
  <si>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</si>
  <si>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</si>
  <si>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</si>
  <si>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</si>
  <si>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</si>
  <si>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</si>
  <si>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</si>
  <si>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</si>
  <si>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</si>
  <si>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</si>
  <si>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</si>
  <si>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</si>
  <si>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</si>
  <si>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</si>
  <si>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</si>
  <si>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</si>
  <si>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</si>
  <si>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</si>
  <si>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</si>
  <si>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</si>
  <si>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</si>
  <si>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</si>
  <si>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</si>
  <si>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</si>
  <si>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</si>
  <si>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愛媛県八幡浜市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</si>
  <si>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</si>
  <si>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</si>
  <si>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</si>
  <si>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</si>
  <si>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</si>
  <si>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</si>
  <si>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</si>
  <si>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</si>
  <si>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</si>
  <si>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</si>
  <si>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</si>
  <si>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</si>
  <si>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</si>
  <si>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</si>
  <si>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</si>
  <si>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</si>
  <si>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</si>
  <si>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</si>
  <si>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</si>
  <si>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</si>
  <si>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</si>
  <si>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</si>
  <si>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</si>
  <si>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</si>
  <si>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</si>
  <si>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</si>
  <si>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</si>
  <si>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</si>
  <si>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</si>
  <si>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</si>
  <si>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</si>
  <si>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</si>
  <si>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</si>
  <si>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</si>
  <si>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</si>
  <si>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</si>
  <si>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</si>
  <si>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</si>
  <si>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</si>
  <si>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</si>
  <si>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</si>
  <si>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</si>
  <si>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</si>
  <si>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</si>
  <si>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</si>
  <si>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</si>
  <si>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</si>
  <si>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</si>
  <si>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</si>
  <si>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</si>
  <si>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</si>
  <si>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</si>
  <si>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</si>
  <si>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</si>
  <si>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</si>
  <si>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</si>
  <si>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</si>
  <si>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</si>
  <si>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</si>
  <si>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</si>
  <si>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</si>
  <si>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</si>
  <si>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</si>
  <si>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</si>
  <si>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</si>
  <si>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</si>
  <si>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</si>
  <si>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</si>
  <si>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</si>
  <si>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</si>
  <si>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</si>
  <si>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</si>
  <si>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</si>
  <si>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</si>
  <si>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</si>
  <si>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</si>
  <si>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</si>
  <si>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</si>
  <si>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</si>
  <si>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</si>
  <si>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</si>
  <si>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</si>
  <si>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</si>
  <si>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</si>
  <si>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</si>
  <si>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</si>
  <si>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</si>
  <si>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</si>
  <si>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</si>
  <si>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</si>
  <si>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</si>
  <si>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</si>
  <si>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</si>
  <si>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</si>
  <si>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</si>
  <si>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</si>
  <si>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</si>
  <si>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</si>
  <si>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</si>
  <si>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</si>
  <si>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</si>
  <si>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</si>
  <si>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</si>
  <si>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</si>
  <si>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</si>
  <si>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</si>
  <si>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</si>
  <si>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</si>
  <si>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</si>
  <si>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</si>
  <si>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</si>
  <si>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</si>
  <si>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</si>
  <si>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</si>
  <si>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</si>
  <si>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</si>
  <si>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</si>
  <si>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</si>
  <si>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</si>
  <si>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</si>
  <si>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</si>
  <si>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</si>
  <si>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</si>
  <si>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</si>
  <si>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</si>
  <si>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</si>
  <si>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</si>
  <si>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</si>
  <si>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その他</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</si>
  <si>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</si>
  <si>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</si>
  <si>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</si>
  <si>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</si>
  <si>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</si>
  <si>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</si>
  <si>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</si>
  <si>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</si>
  <si>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</si>
  <si>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</si>
  <si>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</si>
  <si>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</si>
  <si>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</si>
  <si>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</si>
  <si>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</si>
  <si>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</si>
  <si>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</si>
  <si>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</si>
  <si>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</si>
  <si>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</si>
  <si>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</si>
  <si>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愛媛県八幡浜市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</si>
  <si>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</si>
  <si>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</si>
  <si>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</si>
  <si>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</si>
  <si>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</si>
  <si>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</si>
  <si>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</si>
  <si>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</si>
  <si>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</si>
  <si>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</si>
  <si>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</si>
  <si>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</si>
  <si>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</si>
  <si>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</si>
  <si>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</si>
  <si>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</si>
  <si>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</si>
  <si>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</si>
  <si>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</si>
  <si>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</si>
  <si>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</si>
  <si>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</si>
  <si>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</si>
  <si>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</si>
  <si>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</si>
  <si>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</si>
  <si>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</si>
  <si>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</si>
  <si>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</si>
  <si>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</si>
  <si>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</si>
  <si>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</si>
  <si>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</si>
  <si>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</si>
  <si>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</si>
  <si>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</si>
  <si>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</si>
  <si>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介護サービス事業特別会計</t>
    <phoneticPr fontId="5"/>
  </si>
  <si>
    <t>駐車場事業特別会計</t>
    <phoneticPr fontId="5"/>
  </si>
  <si>
    <t>水道事業会計</t>
    <phoneticPr fontId="5"/>
  </si>
  <si>
    <t>法適用企業</t>
    <phoneticPr fontId="5"/>
  </si>
  <si>
    <t>簡易水道事業会計</t>
    <phoneticPr fontId="5"/>
  </si>
  <si>
    <t>市立八幡浜総合病院事業会計</t>
    <phoneticPr fontId="5"/>
  </si>
  <si>
    <t>下水道事業会計</t>
    <phoneticPr fontId="5"/>
  </si>
  <si>
    <t>港湾整備事業特別会計</t>
    <phoneticPr fontId="5"/>
  </si>
  <si>
    <t>法非適用企業</t>
    <phoneticPr fontId="5"/>
  </si>
  <si>
    <t>水産物地方卸売市場事業特別会計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</si>
  <si>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</si>
  <si>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</si>
  <si>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</si>
  <si>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</si>
  <si>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</si>
  <si>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</si>
  <si>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</si>
  <si>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</si>
  <si>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</si>
  <si>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</si>
  <si>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</si>
  <si>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</si>
  <si>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</si>
  <si>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</si>
  <si>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</si>
  <si>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</si>
  <si>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</si>
  <si>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</si>
  <si>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</si>
  <si>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</si>
  <si>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</si>
  <si>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</si>
  <si>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</si>
  <si>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</si>
  <si>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</si>
  <si>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</si>
  <si>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</si>
  <si>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</si>
  <si>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</si>
  <si>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</si>
  <si>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</si>
  <si>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</si>
  <si>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</si>
  <si>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</si>
  <si>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</si>
  <si>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</si>
  <si>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</si>
  <si>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</si>
  <si>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</si>
  <si>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</si>
  <si>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</si>
  <si>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</si>
  <si>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</si>
  <si>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</si>
  <si>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</si>
  <si>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</si>
  <si>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</si>
  <si>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</si>
  <si>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</si>
  <si>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</si>
  <si>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</si>
  <si>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</si>
  <si>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</si>
  <si>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</si>
  <si>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</si>
  <si>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</si>
  <si>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</si>
  <si>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</si>
  <si>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</si>
  <si>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</si>
  <si>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</si>
  <si>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</si>
  <si>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</si>
  <si>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</si>
  <si>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</si>
  <si>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</si>
  <si>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</si>
  <si>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</si>
  <si>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</si>
  <si>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</si>
  <si>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</si>
  <si>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</si>
  <si>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</si>
  <si>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</si>
  <si>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</si>
  <si>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</si>
  <si>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</si>
  <si>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</si>
  <si>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</si>
  <si>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</si>
  <si>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</si>
  <si>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</si>
  <si>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</si>
  <si>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</si>
  <si>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</si>
  <si>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</si>
  <si>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</si>
  <si>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</si>
  <si>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</si>
  <si>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</si>
  <si>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</si>
  <si>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</si>
  <si>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</si>
  <si>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</si>
  <si>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</si>
  <si>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</si>
  <si>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</si>
  <si>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</si>
  <si>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</si>
  <si>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</si>
  <si>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</si>
  <si>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</si>
  <si>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</si>
  <si>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</si>
  <si>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</si>
  <si>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</si>
  <si>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</si>
  <si>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</si>
  <si>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</si>
  <si>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</si>
  <si>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</si>
  <si>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</si>
  <si>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</si>
  <si>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</si>
  <si>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</si>
  <si>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</si>
  <si>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</si>
  <si>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</si>
  <si>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</si>
  <si>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</si>
  <si>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</si>
  <si>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</si>
  <si>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</si>
  <si>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</si>
  <si>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</si>
  <si>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</si>
  <si>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</si>
  <si>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</si>
  <si>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</si>
  <si>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</si>
  <si>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</si>
  <si>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</si>
  <si>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</si>
  <si>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</si>
  <si>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</si>
  <si>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</si>
  <si>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</si>
  <si>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</si>
  <si>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</si>
  <si>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</si>
  <si>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</si>
  <si>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1.01</t>
  </si>
  <si>
    <t>市立八幡浜総合病院事業会計</t>
  </si>
  <si>
    <t>水道事業会計</t>
  </si>
  <si>
    <t>一般会計</t>
  </si>
  <si>
    <t>下水道事業会計</t>
  </si>
  <si>
    <t>介護保険特別会計</t>
  </si>
  <si>
    <t>国民健康保険事業特別会計</t>
  </si>
  <si>
    <t>後期高齢者医療特別会計</t>
  </si>
  <si>
    <t>駐車場事業特別会計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</si>
  <si>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</si>
  <si>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</si>
  <si>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</si>
  <si>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</si>
  <si>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</si>
  <si>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</si>
  <si>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</si>
  <si>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</si>
  <si>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八幡浜地区施設事務組合（一般会計）</t>
    <rPh sb="12" eb="14">
      <t>イッパン</t>
    </rPh>
    <rPh sb="14" eb="16">
      <t>カイケイ</t>
    </rPh>
    <phoneticPr fontId="2"/>
  </si>
  <si>
    <t>八幡浜地区施設事務組合（消防事業特別会計）</t>
    <phoneticPr fontId="2"/>
  </si>
  <si>
    <t>八幡浜地区施設事務組合（一次救急休日・夜間診療所事業特別会計）</t>
    <phoneticPr fontId="2"/>
  </si>
  <si>
    <t>八幡浜地区施設事務組合（し尿処理事業特別会計）</t>
    <phoneticPr fontId="2"/>
  </si>
  <si>
    <t>八幡浜地区施設事務組合（特別養護老人ホーム事業特別会計）</t>
    <phoneticPr fontId="2"/>
  </si>
  <si>
    <t>八幡浜・大洲地区広域市町村圏組合（一般会計）</t>
    <phoneticPr fontId="2"/>
  </si>
  <si>
    <t>八幡浜・大洲地区広域市町村圏組合（八幡浜・大洲地方拠点都市対策室特別会計）</t>
    <phoneticPr fontId="2"/>
  </si>
  <si>
    <t>八幡浜・大洲地区広域市町村圏組合（運動公園特別会計）</t>
    <phoneticPr fontId="2"/>
  </si>
  <si>
    <t>愛媛地方税滞納整理機構</t>
    <phoneticPr fontId="2"/>
  </si>
  <si>
    <t>愛媛県後期高齢者医療広域連合（一般会計）</t>
    <rPh sb="15" eb="17">
      <t>イッパン</t>
    </rPh>
    <rPh sb="17" eb="19">
      <t>カイケイ</t>
    </rPh>
    <phoneticPr fontId="2"/>
  </si>
  <si>
    <t>愛媛県後期高齢者医療広域連合（後期高齢者医療特別会計）</t>
    <phoneticPr fontId="2"/>
  </si>
  <si>
    <t>南予水道企業団</t>
    <phoneticPr fontId="2"/>
  </si>
  <si>
    <t>-</t>
    <phoneticPr fontId="2"/>
  </si>
  <si>
    <t>-</t>
    <phoneticPr fontId="2"/>
  </si>
  <si>
    <t>-</t>
    <phoneticPr fontId="2"/>
  </si>
  <si>
    <t>-</t>
    <phoneticPr fontId="2"/>
  </si>
  <si>
    <t>-</t>
    <phoneticPr fontId="2"/>
  </si>
  <si>
    <t>地域振興基金</t>
    <rPh sb="0" eb="2">
      <t>チイキ</t>
    </rPh>
    <rPh sb="2" eb="4">
      <t>シンコウ</t>
    </rPh>
    <rPh sb="4" eb="6">
      <t>キキン</t>
    </rPh>
    <phoneticPr fontId="5"/>
  </si>
  <si>
    <t>地域福祉基金</t>
    <rPh sb="0" eb="2">
      <t>チイキ</t>
    </rPh>
    <rPh sb="2" eb="4">
      <t>フクシ</t>
    </rPh>
    <rPh sb="4" eb="6">
      <t>キキン</t>
    </rPh>
    <phoneticPr fontId="2"/>
  </si>
  <si>
    <t>奨学資金</t>
    <rPh sb="0" eb="2">
      <t>ショウガク</t>
    </rPh>
    <rPh sb="2" eb="4">
      <t>シキン</t>
    </rPh>
    <phoneticPr fontId="2"/>
  </si>
  <si>
    <t>養護老人ホーム基金</t>
    <rPh sb="0" eb="2">
      <t>ヨウゴ</t>
    </rPh>
    <rPh sb="2" eb="4">
      <t>ロウジン</t>
    </rPh>
    <rPh sb="7" eb="9">
      <t>キキン</t>
    </rPh>
    <phoneticPr fontId="2"/>
  </si>
  <si>
    <t>森林環境譲与税基金</t>
    <rPh sb="0" eb="7">
      <t>シンリンカンキョウジョウヨゼイ</t>
    </rPh>
    <rPh sb="7" eb="9">
      <t>キキン</t>
    </rPh>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</si>
  <si>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</si>
  <si>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</si>
  <si>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</si>
  <si>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</si>
  <si>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</si>
  <si>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</si>
  <si>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</si>
  <si>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</si>
  <si>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</si>
  <si>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標準財政規模が減少したこと等により分母が減少した（△383,891千円）ものの、地方債現在高等の将来負担額が大きく減少たこと等により分子も減少した（△1,486,698千円）ため、前年度に比べて13.4ポイント改善した。今後も投資的事業について必要性を精査し、原則として地方債発行額の抑制に取り組む方針であるため、改善傾向になるものと想定している。
　一方、実質公債費比率は、令和元年度が３か年平均で9.6％だったものの、単年度で9.9％と高かったが、令和４年度の３か年平均は、この単年度の数値が算定から外れたため、0.1ポイント改善した。ただし、単年度でみると、保内総合児童センター建設事業や八幡浜港フェリー埠頭再整備事業等の大型事業の元金償還が開始するなど、元利償還金額が増加したこと等により0.1ポイント悪化している。今後、地方債発行額を元金償還額以下に抑える方針を原則とし、交付税算入率の高い地方債の発行を優先し、将来負担比率及び実質公債費比率の改善に努める。</t>
    <rPh sb="185" eb="187">
      <t>イッポウ</t>
    </rPh>
    <rPh sb="188" eb="190">
      <t>ジッシツ</t>
    </rPh>
    <rPh sb="190" eb="193">
      <t>コウサイヒ</t>
    </rPh>
    <rPh sb="193" eb="195">
      <t>ヒリツ</t>
    </rPh>
    <rPh sb="197" eb="199">
      <t>レイワ</t>
    </rPh>
    <rPh sb="199" eb="201">
      <t>ガンネン</t>
    </rPh>
    <rPh sb="201" eb="202">
      <t>ド</t>
    </rPh>
    <rPh sb="205" eb="206">
      <t>ネン</t>
    </rPh>
    <rPh sb="206" eb="208">
      <t>ヘイキン</t>
    </rPh>
    <rPh sb="220" eb="223">
      <t>タンネンド</t>
    </rPh>
    <rPh sb="229" eb="230">
      <t>タカ</t>
    </rPh>
    <rPh sb="235" eb="237">
      <t>レイワ</t>
    </rPh>
    <rPh sb="238" eb="240">
      <t>ネンド</t>
    </rPh>
    <rPh sb="243" eb="244">
      <t>ネン</t>
    </rPh>
    <rPh sb="244" eb="246">
      <t>ヘイキン</t>
    </rPh>
    <rPh sb="250" eb="253">
      <t>タンネンド</t>
    </rPh>
    <rPh sb="254" eb="256">
      <t>スウチ</t>
    </rPh>
    <rPh sb="257" eb="259">
      <t>サンテイ</t>
    </rPh>
    <rPh sb="261" eb="262">
      <t>ハズ</t>
    </rPh>
    <rPh sb="274" eb="276">
      <t>カイゼン</t>
    </rPh>
    <rPh sb="291" eb="293">
      <t>ホナイ</t>
    </rPh>
    <rPh sb="293" eb="295">
      <t>ソウゴウ</t>
    </rPh>
    <rPh sb="295" eb="297">
      <t>ジドウ</t>
    </rPh>
    <rPh sb="301" eb="303">
      <t>ケンセツ</t>
    </rPh>
    <rPh sb="303" eb="305">
      <t>ジギョウ</t>
    </rPh>
    <rPh sb="306" eb="309">
      <t>ヤワタハマ</t>
    </rPh>
    <rPh sb="309" eb="310">
      <t>コウ</t>
    </rPh>
    <rPh sb="314" eb="316">
      <t>フトウ</t>
    </rPh>
    <rPh sb="316" eb="319">
      <t>サイセイビ</t>
    </rPh>
    <rPh sb="319" eb="321">
      <t>ジギョウ</t>
    </rPh>
    <rPh sb="321" eb="322">
      <t>トウ</t>
    </rPh>
    <rPh sb="323" eb="325">
      <t>オオガタ</t>
    </rPh>
    <rPh sb="325" eb="327">
      <t>ジギョウ</t>
    </rPh>
    <rPh sb="328" eb="330">
      <t>ガンキン</t>
    </rPh>
    <rPh sb="330" eb="332">
      <t>ショウカン</t>
    </rPh>
    <rPh sb="333" eb="335">
      <t>カイシ</t>
    </rPh>
    <rPh sb="340" eb="342">
      <t>ガンリ</t>
    </rPh>
    <rPh sb="342" eb="344">
      <t>ショウカン</t>
    </rPh>
    <rPh sb="344" eb="346">
      <t>キンガク</t>
    </rPh>
    <rPh sb="347" eb="349">
      <t>ゾウカ</t>
    </rPh>
    <rPh sb="353" eb="354">
      <t>トウ</t>
    </rPh>
    <rPh sb="364" eb="366">
      <t>アッカ</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</si>
  <si>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</si>
  <si>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</si>
  <si>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</si>
  <si>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標準財政規模が減少したこと等により分母が減少した（△383,891千円）ものの、地方債現在高等の将来負担額が大きく減少したこと等により分子も減少した（△1,486,698千円）ため、前年度に比べて13.4ポイント改善した。今後も投資的事業について必要性を精査し、原則として地方債発行額の抑制に取り組む方針であるため、改善傾向になるものと想定している。
　一方、有形固定資産減価償却率は、全体では類似団体内平均値より下回っているものの、児童館が4.5ポイント上昇、庁舎が3.3ポイント上昇するなど、全体的に上昇傾向にあり、前年度に比べて0.7ポイント上昇した。今後は、神山こども園や八幡浜児童センターを移設（新築）する事業を計画しているなど、施設の更新については、固定資産台帳等を活用し、施設の経年状況等を比較・分析しながら、中長期的な視点で検討する。</t>
    <rPh sb="1" eb="3">
      <t>ショウライ</t>
    </rPh>
    <rPh sb="3" eb="5">
      <t>フタン</t>
    </rPh>
    <rPh sb="5" eb="7">
      <t>ヒリツ</t>
    </rPh>
    <rPh sb="9" eb="11">
      <t>ヒョウジュン</t>
    </rPh>
    <rPh sb="11" eb="13">
      <t>ザイセイ</t>
    </rPh>
    <rPh sb="13" eb="15">
      <t>キボ</t>
    </rPh>
    <rPh sb="16" eb="18">
      <t>ゲンショウ</t>
    </rPh>
    <rPh sb="22" eb="23">
      <t>トウ</t>
    </rPh>
    <rPh sb="26" eb="28">
      <t>ブンボ</t>
    </rPh>
    <rPh sb="29" eb="31">
      <t>ゲンショウ</t>
    </rPh>
    <rPh sb="42" eb="44">
      <t>センエン</t>
    </rPh>
    <rPh sb="49" eb="52">
      <t>チホウサイ</t>
    </rPh>
    <rPh sb="52" eb="54">
      <t>ゲンザイ</t>
    </rPh>
    <rPh sb="54" eb="55">
      <t>ダカ</t>
    </rPh>
    <rPh sb="55" eb="56">
      <t>トウ</t>
    </rPh>
    <rPh sb="57" eb="59">
      <t>ショウライ</t>
    </rPh>
    <rPh sb="59" eb="61">
      <t>フタン</t>
    </rPh>
    <rPh sb="61" eb="62">
      <t>ガク</t>
    </rPh>
    <rPh sb="63" eb="64">
      <t>オオ</t>
    </rPh>
    <rPh sb="66" eb="68">
      <t>ゲンショウ</t>
    </rPh>
    <rPh sb="72" eb="73">
      <t>トウ</t>
    </rPh>
    <rPh sb="76" eb="78">
      <t>ブンシ</t>
    </rPh>
    <rPh sb="79" eb="81">
      <t>ゲンショウ</t>
    </rPh>
    <rPh sb="94" eb="96">
      <t>センエン</t>
    </rPh>
    <rPh sb="100" eb="103">
      <t>ゼンネンド</t>
    </rPh>
    <rPh sb="104" eb="105">
      <t>クラ</t>
    </rPh>
    <rPh sb="115" eb="117">
      <t>カイゼン</t>
    </rPh>
    <rPh sb="120" eb="122">
      <t>コンゴ</t>
    </rPh>
    <rPh sb="123" eb="126">
      <t>トウシテキ</t>
    </rPh>
    <rPh sb="126" eb="128">
      <t>ジギョウ</t>
    </rPh>
    <rPh sb="132" eb="135">
      <t>ヒツヨウセイ</t>
    </rPh>
    <rPh sb="136" eb="138">
      <t>セイサ</t>
    </rPh>
    <rPh sb="140" eb="142">
      <t>ゲンソク</t>
    </rPh>
    <rPh sb="145" eb="148">
      <t>チホウサイ</t>
    </rPh>
    <rPh sb="148" eb="151">
      <t>ハッコウガク</t>
    </rPh>
    <rPh sb="152" eb="154">
      <t>ヨクセイ</t>
    </rPh>
    <rPh sb="155" eb="156">
      <t>ト</t>
    </rPh>
    <rPh sb="157" eb="158">
      <t>ク</t>
    </rPh>
    <rPh sb="159" eb="161">
      <t>ホウシン</t>
    </rPh>
    <rPh sb="167" eb="169">
      <t>カイゼン</t>
    </rPh>
    <rPh sb="169" eb="171">
      <t>ケイコウ</t>
    </rPh>
    <rPh sb="177" eb="179">
      <t>ソウテイ</t>
    </rPh>
    <rPh sb="186" eb="188">
      <t>イッポウ</t>
    </rPh>
    <rPh sb="189" eb="191">
      <t>ユウケイ</t>
    </rPh>
    <rPh sb="191" eb="193">
      <t>コテイ</t>
    </rPh>
    <rPh sb="193" eb="195">
      <t>シサン</t>
    </rPh>
    <rPh sb="195" eb="197">
      <t>ゲンカ</t>
    </rPh>
    <rPh sb="197" eb="199">
      <t>ショウキャク</t>
    </rPh>
    <rPh sb="199" eb="200">
      <t>リツ</t>
    </rPh>
    <rPh sb="202" eb="204">
      <t>ゼンタイ</t>
    </rPh>
    <rPh sb="206" eb="208">
      <t>ルイジ</t>
    </rPh>
    <rPh sb="208" eb="210">
      <t>ダンタイ</t>
    </rPh>
    <rPh sb="210" eb="211">
      <t>ナイ</t>
    </rPh>
    <rPh sb="211" eb="214">
      <t>ヘイキンチ</t>
    </rPh>
    <rPh sb="216" eb="218">
      <t>シタマワ</t>
    </rPh>
    <rPh sb="226" eb="229">
      <t>ジドウカン</t>
    </rPh>
    <rPh sb="237" eb="239">
      <t>ジョウショウ</t>
    </rPh>
    <rPh sb="240" eb="242">
      <t>チョウシャ</t>
    </rPh>
    <rPh sb="250" eb="252">
      <t>ジョウショウ</t>
    </rPh>
    <rPh sb="257" eb="260">
      <t>ゼンタイテキ</t>
    </rPh>
    <rPh sb="269" eb="272">
      <t>ゼンネンド</t>
    </rPh>
    <rPh sb="273" eb="274">
      <t>クラ</t>
    </rPh>
    <rPh sb="283" eb="285">
      <t>ジョウショウ</t>
    </rPh>
    <rPh sb="288" eb="290">
      <t>コンゴ</t>
    </rPh>
    <rPh sb="292" eb="294">
      <t>カミヤマ</t>
    </rPh>
    <rPh sb="297" eb="298">
      <t>エン</t>
    </rPh>
    <rPh sb="299" eb="302">
      <t>ヤワタハマ</t>
    </rPh>
    <rPh sb="302" eb="304">
      <t>ジドウ</t>
    </rPh>
    <rPh sb="309" eb="311">
      <t>イセツ</t>
    </rPh>
    <rPh sb="312" eb="314">
      <t>シンチク</t>
    </rPh>
    <rPh sb="317" eb="319">
      <t>ジギョウ</t>
    </rPh>
    <rPh sb="320" eb="322">
      <t>ケイカク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</si>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</sst>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2373227-B8C7-40A7-8229-92F87382C44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6413-4494-AC81-653485CAE9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97184</c:v>
                </c:pt>
                <c:pt idx="1">
                  <c:v>157978</c:v>
                </c:pt>
                <c:pt idx="2">
                  <c:v>112953</c:v>
                </c:pt>
                <c:pt idx="3">
                  <c:v>137286</c:v>
                </c:pt>
                <c:pt idx="4">
                  <c:v>81875</c:v>
                </c:pt>
              </c:numCache>
            </c:numRef>
          </c:val>
          <c:smooth val="0"/>
          <c:extLst>
            <c:ext xmlns:c16="http://schemas.microsoft.com/office/drawing/2014/chart" uri="{C3380CC4-5D6E-409C-BE32-E72D297353CC}">
              <c16:uniqueId val="{00000001-6413-4494-AC81-653485CAE9DD}"/>
            </c:ext>
          </c:extLst>
        </c:ser>
        <c:dLbls>
          <c:showLegendKey val="0"/>
          <c:showVal val="0"/>
          <c:showCatName val="0"/>
          <c:showSerName val="0"/>
          <c:showPercent val="0"/>
          <c:showBubbleSize val="0"/>
        </c:dLbls>
        <c:marker val="1"/>
        <c:smooth val="0"/>
        <c:axId val="382393616"/>
        <c:axId val="382392048"/>
      </c:lineChart>
      <c:catAx>
        <c:axId val="3823936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2392048"/>
        <c:crosses val="autoZero"/>
        <c:auto val="1"/>
        <c:lblAlgn val="ctr"/>
        <c:lblOffset val="100"/>
        <c:tickLblSkip val="1"/>
        <c:tickMarkSkip val="1"/>
        <c:noMultiLvlLbl val="0"/>
      </c:catAx>
      <c:valAx>
        <c:axId val="3823920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23936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2.94</c:v>
                </c:pt>
                <c:pt idx="1">
                  <c:v>2.41</c:v>
                </c:pt>
                <c:pt idx="2">
                  <c:v>0.56999999999999995</c:v>
                </c:pt>
                <c:pt idx="3">
                  <c:v>9.58</c:v>
                </c:pt>
                <c:pt idx="4">
                  <c:v>6.88</c:v>
                </c:pt>
              </c:numCache>
            </c:numRef>
          </c:val>
          <c:extLst>
            <c:ext xmlns:c16="http://schemas.microsoft.com/office/drawing/2014/chart" uri="{C3380CC4-5D6E-409C-BE32-E72D297353CC}">
              <c16:uniqueId val="{00000000-204D-458E-9BAC-82BBC195C8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24.87</c:v>
                </c:pt>
                <c:pt idx="1">
                  <c:v>26.58</c:v>
                </c:pt>
                <c:pt idx="2">
                  <c:v>26.23</c:v>
                </c:pt>
                <c:pt idx="3">
                  <c:v>25.32</c:v>
                </c:pt>
                <c:pt idx="4">
                  <c:v>30.92</c:v>
                </c:pt>
              </c:numCache>
            </c:numRef>
          </c:val>
          <c:extLst>
            <c:ext xmlns:c16="http://schemas.microsoft.com/office/drawing/2014/chart" uri="{C3380CC4-5D6E-409C-BE32-E72D297353CC}">
              <c16:uniqueId val="{00000001-204D-458E-9BAC-82BBC195C863}"/>
            </c:ext>
          </c:extLst>
        </c:ser>
        <c:dLbls>
          <c:showLegendKey val="0"/>
          <c:showVal val="0"/>
          <c:showCatName val="0"/>
          <c:showSerName val="0"/>
          <c:showPercent val="0"/>
          <c:showBubbleSize val="0"/>
        </c:dLbls>
        <c:gapWidth val="250"/>
        <c:overlap val="100"/>
        <c:axId val="382391264"/>
        <c:axId val="3823916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1.98</c:v>
                </c:pt>
                <c:pt idx="1">
                  <c:v>0.93</c:v>
                </c:pt>
                <c:pt idx="2">
                  <c:v>-1.01</c:v>
                </c:pt>
                <c:pt idx="3">
                  <c:v>9.31</c:v>
                </c:pt>
                <c:pt idx="4">
                  <c:v>1.99</c:v>
                </c:pt>
              </c:numCache>
            </c:numRef>
          </c:val>
          <c:smooth val="0"/>
          <c:extLst>
            <c:ext xmlns:c16="http://schemas.microsoft.com/office/drawing/2014/chart" uri="{C3380CC4-5D6E-409C-BE32-E72D297353CC}">
              <c16:uniqueId val="{00000002-204D-458E-9BAC-82BBC195C863}"/>
            </c:ext>
          </c:extLst>
        </c:ser>
        <c:dLbls>
          <c:showLegendKey val="0"/>
          <c:showVal val="0"/>
          <c:showCatName val="0"/>
          <c:showSerName val="0"/>
          <c:showPercent val="0"/>
          <c:showBubbleSize val="0"/>
        </c:dLbls>
        <c:marker val="1"/>
        <c:smooth val="0"/>
        <c:axId val="382391264"/>
        <c:axId val="382391656"/>
      </c:lineChart>
      <c:catAx>
        <c:axId val="382391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82391656"/>
        <c:crosses val="autoZero"/>
        <c:auto val="1"/>
        <c:lblAlgn val="ctr"/>
        <c:lblOffset val="100"/>
        <c:tickLblSkip val="1"/>
        <c:tickMarkSkip val="1"/>
        <c:noMultiLvlLbl val="0"/>
      </c:catAx>
      <c:valAx>
        <c:axId val="3823916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2391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0-6E73-411A-99A6-BA17C2B8504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73-411A-99A6-BA17C2B85046}"/>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0.06</c:v>
                </c:pt>
                <c:pt idx="4">
                  <c:v>#N/A</c:v>
                </c:pt>
                <c:pt idx="5">
                  <c:v>0</c:v>
                </c:pt>
                <c:pt idx="6">
                  <c:v>#N/A</c:v>
                </c:pt>
                <c:pt idx="7">
                  <c:v>0</c:v>
                </c:pt>
                <c:pt idx="8">
                  <c:v>#N/A</c:v>
                </c:pt>
                <c:pt idx="9">
                  <c:v>0.02</c:v>
                </c:pt>
              </c:numCache>
            </c:numRef>
          </c:val>
          <c:extLst>
            <c:ext xmlns:c16="http://schemas.microsoft.com/office/drawing/2014/chart" uri="{C3380CC4-5D6E-409C-BE32-E72D297353CC}">
              <c16:uniqueId val="{00000002-6E73-411A-99A6-BA17C2B8504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0.08</c:v>
                </c:pt>
                <c:pt idx="2">
                  <c:v>#N/A</c:v>
                </c:pt>
                <c:pt idx="3">
                  <c:v>0.09</c:v>
                </c:pt>
                <c:pt idx="4">
                  <c:v>#N/A</c:v>
                </c:pt>
                <c:pt idx="5">
                  <c:v>0.1</c:v>
                </c:pt>
                <c:pt idx="6">
                  <c:v>#N/A</c:v>
                </c:pt>
                <c:pt idx="7">
                  <c:v>0.11</c:v>
                </c:pt>
                <c:pt idx="8">
                  <c:v>#N/A</c:v>
                </c:pt>
                <c:pt idx="9">
                  <c:v>0.14000000000000001</c:v>
                </c:pt>
              </c:numCache>
            </c:numRef>
          </c:val>
          <c:extLst>
            <c:ext xmlns:c16="http://schemas.microsoft.com/office/drawing/2014/chart" uri="{C3380CC4-5D6E-409C-BE32-E72D297353CC}">
              <c16:uniqueId val="{00000003-6E73-411A-99A6-BA17C2B85046}"/>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1.63</c:v>
                </c:pt>
                <c:pt idx="2">
                  <c:v>#N/A</c:v>
                </c:pt>
                <c:pt idx="3">
                  <c:v>0.76</c:v>
                </c:pt>
                <c:pt idx="4">
                  <c:v>#N/A</c:v>
                </c:pt>
                <c:pt idx="5">
                  <c:v>1</c:v>
                </c:pt>
                <c:pt idx="6">
                  <c:v>#N/A</c:v>
                </c:pt>
                <c:pt idx="7">
                  <c:v>0.99</c:v>
                </c:pt>
                <c:pt idx="8">
                  <c:v>#N/A</c:v>
                </c:pt>
                <c:pt idx="9">
                  <c:v>0.47</c:v>
                </c:pt>
              </c:numCache>
            </c:numRef>
          </c:val>
          <c:extLst>
            <c:ext xmlns:c16="http://schemas.microsoft.com/office/drawing/2014/chart" uri="{C3380CC4-5D6E-409C-BE32-E72D297353CC}">
              <c16:uniqueId val="{00000004-6E73-411A-99A6-BA17C2B85046}"/>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0.62</c:v>
                </c:pt>
                <c:pt idx="2">
                  <c:v>#N/A</c:v>
                </c:pt>
                <c:pt idx="3">
                  <c:v>0.12</c:v>
                </c:pt>
                <c:pt idx="4">
                  <c:v>#N/A</c:v>
                </c:pt>
                <c:pt idx="5">
                  <c:v>0.62</c:v>
                </c:pt>
                <c:pt idx="6">
                  <c:v>#N/A</c:v>
                </c:pt>
                <c:pt idx="7">
                  <c:v>0.69</c:v>
                </c:pt>
                <c:pt idx="8">
                  <c:v>#N/A</c:v>
                </c:pt>
                <c:pt idx="9">
                  <c:v>0.81</c:v>
                </c:pt>
              </c:numCache>
            </c:numRef>
          </c:val>
          <c:extLst>
            <c:ext xmlns:c16="http://schemas.microsoft.com/office/drawing/2014/chart" uri="{C3380CC4-5D6E-409C-BE32-E72D297353CC}">
              <c16:uniqueId val="{00000005-6E73-411A-99A6-BA17C2B8504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#N/A</c:v>
                </c:pt>
                <c:pt idx="3">
                  <c:v>0.51</c:v>
                </c:pt>
                <c:pt idx="4">
                  <c:v>#N/A</c:v>
                </c:pt>
                <c:pt idx="5">
                  <c:v>0.5</c:v>
                </c:pt>
                <c:pt idx="6">
                  <c:v>#N/A</c:v>
                </c:pt>
                <c:pt idx="7">
                  <c:v>0.4</c:v>
                </c:pt>
                <c:pt idx="8">
                  <c:v>#N/A</c:v>
                </c:pt>
                <c:pt idx="9">
                  <c:v>1.56</c:v>
                </c:pt>
              </c:numCache>
            </c:numRef>
          </c:val>
          <c:extLst>
            <c:ext xmlns:c16="http://schemas.microsoft.com/office/drawing/2014/chart" uri="{C3380CC4-5D6E-409C-BE32-E72D297353CC}">
              <c16:uniqueId val="{00000006-6E73-411A-99A6-BA17C2B8504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2.94</c:v>
                </c:pt>
                <c:pt idx="2">
                  <c:v>#N/A</c:v>
                </c:pt>
                <c:pt idx="3">
                  <c:v>2.4</c:v>
                </c:pt>
                <c:pt idx="4">
                  <c:v>#N/A</c:v>
                </c:pt>
                <c:pt idx="5">
                  <c:v>0.56999999999999995</c:v>
                </c:pt>
                <c:pt idx="6">
                  <c:v>#N/A</c:v>
                </c:pt>
                <c:pt idx="7">
                  <c:v>9.57</c:v>
                </c:pt>
                <c:pt idx="8">
                  <c:v>#N/A</c:v>
                </c:pt>
                <c:pt idx="9">
                  <c:v>6.88</c:v>
                </c:pt>
              </c:numCache>
            </c:numRef>
          </c:val>
          <c:extLst>
            <c:ext xmlns:c16="http://schemas.microsoft.com/office/drawing/2014/chart" uri="{C3380CC4-5D6E-409C-BE32-E72D297353CC}">
              <c16:uniqueId val="{00000007-6E73-411A-99A6-BA17C2B8504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10.029999999999999</c:v>
                </c:pt>
                <c:pt idx="2">
                  <c:v>#N/A</c:v>
                </c:pt>
                <c:pt idx="3">
                  <c:v>9.74</c:v>
                </c:pt>
                <c:pt idx="4">
                  <c:v>#N/A</c:v>
                </c:pt>
                <c:pt idx="5">
                  <c:v>10.23</c:v>
                </c:pt>
                <c:pt idx="6">
                  <c:v>#N/A</c:v>
                </c:pt>
                <c:pt idx="7">
                  <c:v>10.55</c:v>
                </c:pt>
                <c:pt idx="8">
                  <c:v>#N/A</c:v>
                </c:pt>
                <c:pt idx="9">
                  <c:v>11.26</c:v>
                </c:pt>
              </c:numCache>
            </c:numRef>
          </c:val>
          <c:extLst>
            <c:ext xmlns:c16="http://schemas.microsoft.com/office/drawing/2014/chart" uri="{C3380CC4-5D6E-409C-BE32-E72D297353CC}">
              <c16:uniqueId val="{00000008-6E73-411A-99A6-BA17C2B85046}"/>
            </c:ext>
          </c:extLst>
        </c:ser>
        <c:ser>
          <c:idx val="9"/>
          <c:order val="9"/>
          <c:tx>
            <c:strRef>
              <c:f>データシート!$A$36</c:f>
              <c:strCache>
                <c:ptCount val="1"/>
                <c:pt idx="0">
                  <c:v>市立八幡浜総合病院事業会計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23.08</c:v>
                </c:pt>
                <c:pt idx="2">
                  <c:v>#N/A</c:v>
                </c:pt>
                <c:pt idx="3">
                  <c:v>24.4</c:v>
                </c:pt>
                <c:pt idx="4">
                  <c:v>#N/A</c:v>
                </c:pt>
                <c:pt idx="5">
                  <c:v>28.35</c:v>
                </c:pt>
                <c:pt idx="6">
                  <c:v>#N/A</c:v>
                </c:pt>
                <c:pt idx="7">
                  <c:v>33.450000000000003</c:v>
                </c:pt>
                <c:pt idx="8">
                  <c:v>#N/A</c:v>
                </c:pt>
                <c:pt idx="9">
                  <c:v>39.69</c:v>
                </c:pt>
              </c:numCache>
            </c:numRef>
          </c:val>
          <c:extLst>
            <c:ext xmlns:c16="http://schemas.microsoft.com/office/drawing/2014/chart" uri="{C3380CC4-5D6E-409C-BE32-E72D297353CC}">
              <c16:uniqueId val="{00000009-6E73-411A-99A6-BA17C2B85046}"/>
            </c:ext>
          </c:extLst>
        </c:ser>
        <c:dLbls>
          <c:showLegendKey val="0"/>
          <c:showVal val="0"/>
          <c:showCatName val="0"/>
          <c:showSerName val="0"/>
          <c:showPercent val="0"/>
          <c:showBubbleSize val="0"/>
        </c:dLbls>
        <c:gapWidth val="150"/>
        <c:overlap val="100"/>
        <c:axId val="382392440"/>
        <c:axId val="382392832"/>
      </c:barChart>
      <c:catAx>
        <c:axId val="382392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2392832"/>
        <c:crosses val="autoZero"/>
        <c:auto val="1"/>
        <c:lblAlgn val="ctr"/>
        <c:lblOffset val="100"/>
        <c:tickLblSkip val="1"/>
        <c:tickMarkSkip val="1"/>
        <c:noMultiLvlLbl val="0"/>
      </c:catAx>
      <c:valAx>
        <c:axId val="3823928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23924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2569</c:v>
                </c:pt>
                <c:pt idx="5">
                  <c:v>2524</c:v>
                </c:pt>
                <c:pt idx="8">
                  <c:v>2552</c:v>
                </c:pt>
                <c:pt idx="11">
                  <c:v>2618</c:v>
                </c:pt>
                <c:pt idx="14">
                  <c:v>2802</c:v>
                </c:pt>
              </c:numCache>
            </c:numRef>
          </c:val>
          <c:extLst>
            <c:ext xmlns:c16="http://schemas.microsoft.com/office/drawing/2014/chart" uri="{C3380CC4-5D6E-409C-BE32-E72D297353CC}">
              <c16:uniqueId val="{00000000-432F-495D-85A8-6EB83F8A128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2F-495D-85A8-6EB83F8A128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78</c:v>
                </c:pt>
                <c:pt idx="3">
                  <c:v>64</c:v>
                </c:pt>
                <c:pt idx="6">
                  <c:v>39</c:v>
                </c:pt>
                <c:pt idx="9">
                  <c:v>37</c:v>
                </c:pt>
                <c:pt idx="12">
                  <c:v>34</c:v>
                </c:pt>
              </c:numCache>
            </c:numRef>
          </c:val>
          <c:extLst>
            <c:ext xmlns:c16="http://schemas.microsoft.com/office/drawing/2014/chart" uri="{C3380CC4-5D6E-409C-BE32-E72D297353CC}">
              <c16:uniqueId val="{00000002-432F-495D-85A8-6EB83F8A128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c:v>
                </c:pt>
                <c:pt idx="3">
                  <c:v>3</c:v>
                </c:pt>
                <c:pt idx="6">
                  <c:v>3</c:v>
                </c:pt>
                <c:pt idx="9">
                  <c:v>26</c:v>
                </c:pt>
                <c:pt idx="12">
                  <c:v>44</c:v>
                </c:pt>
              </c:numCache>
            </c:numRef>
          </c:val>
          <c:extLst>
            <c:ext xmlns:c16="http://schemas.microsoft.com/office/drawing/2014/chart" uri="{C3380CC4-5D6E-409C-BE32-E72D297353CC}">
              <c16:uniqueId val="{00000003-432F-495D-85A8-6EB83F8A128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959</c:v>
                </c:pt>
                <c:pt idx="3">
                  <c:v>1081</c:v>
                </c:pt>
                <c:pt idx="6">
                  <c:v>1104</c:v>
                </c:pt>
                <c:pt idx="9">
                  <c:v>1138</c:v>
                </c:pt>
                <c:pt idx="12">
                  <c:v>1126</c:v>
                </c:pt>
              </c:numCache>
            </c:numRef>
          </c:val>
          <c:extLst>
            <c:ext xmlns:c16="http://schemas.microsoft.com/office/drawing/2014/chart" uri="{C3380CC4-5D6E-409C-BE32-E72D297353CC}">
              <c16:uniqueId val="{00000004-432F-495D-85A8-6EB83F8A128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2F-495D-85A8-6EB83F8A128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2F-495D-85A8-6EB83F8A128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2282</c:v>
                </c:pt>
                <c:pt idx="3">
                  <c:v>2253</c:v>
                </c:pt>
                <c:pt idx="6">
                  <c:v>2261</c:v>
                </c:pt>
                <c:pt idx="9">
                  <c:v>2333</c:v>
                </c:pt>
                <c:pt idx="12">
                  <c:v>2490</c:v>
                </c:pt>
              </c:numCache>
            </c:numRef>
          </c:val>
          <c:extLst>
            <c:ext xmlns:c16="http://schemas.microsoft.com/office/drawing/2014/chart" uri="{C3380CC4-5D6E-409C-BE32-E72D297353CC}">
              <c16:uniqueId val="{00000007-432F-495D-85A8-6EB83F8A128A}"/>
            </c:ext>
          </c:extLst>
        </c:ser>
        <c:dLbls>
          <c:showLegendKey val="0"/>
          <c:showVal val="0"/>
          <c:showCatName val="0"/>
          <c:showSerName val="0"/>
          <c:showPercent val="0"/>
          <c:showBubbleSize val="0"/>
        </c:dLbls>
        <c:gapWidth val="100"/>
        <c:overlap val="100"/>
        <c:axId val="382390088"/>
        <c:axId val="3823889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756</c:v>
                </c:pt>
                <c:pt idx="2">
                  <c:v>#N/A</c:v>
                </c:pt>
                <c:pt idx="3">
                  <c:v>#N/A</c:v>
                </c:pt>
                <c:pt idx="4">
                  <c:v>877</c:v>
                </c:pt>
                <c:pt idx="5">
                  <c:v>#N/A</c:v>
                </c:pt>
                <c:pt idx="6">
                  <c:v>#N/A</c:v>
                </c:pt>
                <c:pt idx="7">
                  <c:v>855</c:v>
                </c:pt>
                <c:pt idx="8">
                  <c:v>#N/A</c:v>
                </c:pt>
                <c:pt idx="9">
                  <c:v>#N/A</c:v>
                </c:pt>
                <c:pt idx="10">
                  <c:v>916</c:v>
                </c:pt>
                <c:pt idx="11">
                  <c:v>#N/A</c:v>
                </c:pt>
                <c:pt idx="12">
                  <c:v>#N/A</c:v>
                </c:pt>
                <c:pt idx="13">
                  <c:v>892</c:v>
                </c:pt>
                <c:pt idx="14">
                  <c:v>#N/A</c:v>
                </c:pt>
              </c:numCache>
            </c:numRef>
          </c:val>
          <c:smooth val="0"/>
          <c:extLst>
            <c:ext xmlns:c16="http://schemas.microsoft.com/office/drawing/2014/chart" uri="{C3380CC4-5D6E-409C-BE32-E72D297353CC}">
              <c16:uniqueId val="{00000008-432F-495D-85A8-6EB83F8A128A}"/>
            </c:ext>
          </c:extLst>
        </c:ser>
        <c:dLbls>
          <c:showLegendKey val="0"/>
          <c:showVal val="0"/>
          <c:showCatName val="0"/>
          <c:showSerName val="0"/>
          <c:showPercent val="0"/>
          <c:showBubbleSize val="0"/>
        </c:dLbls>
        <c:marker val="1"/>
        <c:smooth val="0"/>
        <c:axId val="382390088"/>
        <c:axId val="382388912"/>
      </c:lineChart>
      <c:catAx>
        <c:axId val="382390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82388912"/>
        <c:crosses val="autoZero"/>
        <c:auto val="1"/>
        <c:lblAlgn val="ctr"/>
        <c:lblOffset val="100"/>
        <c:tickLblSkip val="1"/>
        <c:tickMarkSkip val="1"/>
        <c:noMultiLvlLbl val="0"/>
      </c:catAx>
      <c:valAx>
        <c:axId val="382388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2390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24519</c:v>
                </c:pt>
                <c:pt idx="5">
                  <c:v>25459</c:v>
                </c:pt>
                <c:pt idx="8">
                  <c:v>26374</c:v>
                </c:pt>
                <c:pt idx="11">
                  <c:v>25529</c:v>
                </c:pt>
                <c:pt idx="14">
                  <c:v>25046</c:v>
                </c:pt>
              </c:numCache>
            </c:numRef>
          </c:val>
          <c:extLst>
            <c:ext xmlns:c16="http://schemas.microsoft.com/office/drawing/2014/chart" uri="{C3380CC4-5D6E-409C-BE32-E72D297353CC}">
              <c16:uniqueId val="{00000000-38EE-43F8-B51E-5D4EE8AF157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1237</c:v>
                </c:pt>
                <c:pt idx="5">
                  <c:v>972</c:v>
                </c:pt>
                <c:pt idx="8">
                  <c:v>784</c:v>
                </c:pt>
                <c:pt idx="11">
                  <c:v>903</c:v>
                </c:pt>
                <c:pt idx="14">
                  <c:v>912</c:v>
                </c:pt>
              </c:numCache>
            </c:numRef>
          </c:val>
          <c:extLst>
            <c:ext xmlns:c16="http://schemas.microsoft.com/office/drawing/2014/chart" uri="{C3380CC4-5D6E-409C-BE32-E72D297353CC}">
              <c16:uniqueId val="{00000001-38EE-43F8-B51E-5D4EE8AF157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4449</c:v>
                </c:pt>
                <c:pt idx="5">
                  <c:v>4620</c:v>
                </c:pt>
                <c:pt idx="8">
                  <c:v>5365</c:v>
                </c:pt>
                <c:pt idx="11">
                  <c:v>5554</c:v>
                </c:pt>
                <c:pt idx="14">
                  <c:v>6164</c:v>
                </c:pt>
              </c:numCache>
            </c:numRef>
          </c:val>
          <c:extLst>
            <c:ext xmlns:c16="http://schemas.microsoft.com/office/drawing/2014/chart" uri="{C3380CC4-5D6E-409C-BE32-E72D297353CC}">
              <c16:uniqueId val="{00000002-38EE-43F8-B51E-5D4EE8AF157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EE-43F8-B51E-5D4EE8AF157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8EE-43F8-B51E-5D4EE8AF157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26</c:v>
                </c:pt>
                <c:pt idx="3">
                  <c:v>25</c:v>
                </c:pt>
                <c:pt idx="6">
                  <c:v>21</c:v>
                </c:pt>
                <c:pt idx="9">
                  <c:v>18</c:v>
                </c:pt>
                <c:pt idx="12">
                  <c:v>10</c:v>
                </c:pt>
              </c:numCache>
            </c:numRef>
          </c:val>
          <c:extLst>
            <c:ext xmlns:c16="http://schemas.microsoft.com/office/drawing/2014/chart" uri="{C3380CC4-5D6E-409C-BE32-E72D297353CC}">
              <c16:uniqueId val="{00000005-38EE-43F8-B51E-5D4EE8AF157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2212</c:v>
                </c:pt>
                <c:pt idx="3">
                  <c:v>2254</c:v>
                </c:pt>
                <c:pt idx="6">
                  <c:v>2280</c:v>
                </c:pt>
                <c:pt idx="9">
                  <c:v>2282</c:v>
                </c:pt>
                <c:pt idx="12">
                  <c:v>2328</c:v>
                </c:pt>
              </c:numCache>
            </c:numRef>
          </c:val>
          <c:extLst>
            <c:ext xmlns:c16="http://schemas.microsoft.com/office/drawing/2014/chart" uri="{C3380CC4-5D6E-409C-BE32-E72D297353CC}">
              <c16:uniqueId val="{00000006-38EE-43F8-B51E-5D4EE8AF157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142</c:v>
                </c:pt>
                <c:pt idx="3">
                  <c:v>215</c:v>
                </c:pt>
                <c:pt idx="6">
                  <c:v>436</c:v>
                </c:pt>
                <c:pt idx="9">
                  <c:v>393</c:v>
                </c:pt>
                <c:pt idx="12">
                  <c:v>332</c:v>
                </c:pt>
              </c:numCache>
            </c:numRef>
          </c:val>
          <c:extLst>
            <c:ext xmlns:c16="http://schemas.microsoft.com/office/drawing/2014/chart" uri="{C3380CC4-5D6E-409C-BE32-E72D297353CC}">
              <c16:uniqueId val="{00000007-38EE-43F8-B51E-5D4EE8AF157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12481</c:v>
                </c:pt>
                <c:pt idx="3">
                  <c:v>11450</c:v>
                </c:pt>
                <c:pt idx="6">
                  <c:v>11455</c:v>
                </c:pt>
                <c:pt idx="9">
                  <c:v>10348</c:v>
                </c:pt>
                <c:pt idx="12">
                  <c:v>9722</c:v>
                </c:pt>
              </c:numCache>
            </c:numRef>
          </c:val>
          <c:extLst>
            <c:ext xmlns:c16="http://schemas.microsoft.com/office/drawing/2014/chart" uri="{C3380CC4-5D6E-409C-BE32-E72D297353CC}">
              <c16:uniqueId val="{00000008-38EE-43F8-B51E-5D4EE8AF157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198</c:v>
                </c:pt>
                <c:pt idx="3">
                  <c:v>139</c:v>
                </c:pt>
                <c:pt idx="6">
                  <c:v>103</c:v>
                </c:pt>
                <c:pt idx="9">
                  <c:v>72</c:v>
                </c:pt>
                <c:pt idx="12">
                  <c:v>42</c:v>
                </c:pt>
              </c:numCache>
            </c:numRef>
          </c:val>
          <c:extLst>
            <c:ext xmlns:c16="http://schemas.microsoft.com/office/drawing/2014/chart" uri="{C3380CC4-5D6E-409C-BE32-E72D297353CC}">
              <c16:uniqueId val="{00000009-38EE-43F8-B51E-5D4EE8AF157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22396</c:v>
                </c:pt>
                <c:pt idx="3">
                  <c:v>23859</c:v>
                </c:pt>
                <c:pt idx="6">
                  <c:v>24320</c:v>
                </c:pt>
                <c:pt idx="9">
                  <c:v>24898</c:v>
                </c:pt>
                <c:pt idx="12">
                  <c:v>24228</c:v>
                </c:pt>
              </c:numCache>
            </c:numRef>
          </c:val>
          <c:extLst>
            <c:ext xmlns:c16="http://schemas.microsoft.com/office/drawing/2014/chart" uri="{C3380CC4-5D6E-409C-BE32-E72D297353CC}">
              <c16:uniqueId val="{0000000A-38EE-43F8-B51E-5D4EE8AF1577}"/>
            </c:ext>
          </c:extLst>
        </c:ser>
        <c:dLbls>
          <c:showLegendKey val="0"/>
          <c:showVal val="0"/>
          <c:showCatName val="0"/>
          <c:showSerName val="0"/>
          <c:showPercent val="0"/>
          <c:showBubbleSize val="0"/>
        </c:dLbls>
        <c:gapWidth val="100"/>
        <c:overlap val="100"/>
        <c:axId val="382393224"/>
        <c:axId val="3823881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7251</c:v>
                </c:pt>
                <c:pt idx="2">
                  <c:v>#N/A</c:v>
                </c:pt>
                <c:pt idx="3">
                  <c:v>#N/A</c:v>
                </c:pt>
                <c:pt idx="4">
                  <c:v>6892</c:v>
                </c:pt>
                <c:pt idx="5">
                  <c:v>#N/A</c:v>
                </c:pt>
                <c:pt idx="6">
                  <c:v>#N/A</c:v>
                </c:pt>
                <c:pt idx="7">
                  <c:v>6091</c:v>
                </c:pt>
                <c:pt idx="8">
                  <c:v>#N/A</c:v>
                </c:pt>
                <c:pt idx="9">
                  <c:v>#N/A</c:v>
                </c:pt>
                <c:pt idx="10">
                  <c:v>6025</c:v>
                </c:pt>
                <c:pt idx="11">
                  <c:v>#N/A</c:v>
                </c:pt>
                <c:pt idx="12">
                  <c:v>#N/A</c:v>
                </c:pt>
                <c:pt idx="13">
                  <c:v>4538</c:v>
                </c:pt>
                <c:pt idx="14">
                  <c:v>#N/A</c:v>
                </c:pt>
              </c:numCache>
            </c:numRef>
          </c:val>
          <c:smooth val="0"/>
          <c:extLst>
            <c:ext xmlns:c16="http://schemas.microsoft.com/office/drawing/2014/chart" uri="{C3380CC4-5D6E-409C-BE32-E72D297353CC}">
              <c16:uniqueId val="{0000000B-38EE-43F8-B51E-5D4EE8AF1577}"/>
            </c:ext>
          </c:extLst>
        </c:ser>
        <c:dLbls>
          <c:showLegendKey val="0"/>
          <c:showVal val="0"/>
          <c:showCatName val="0"/>
          <c:showSerName val="0"/>
          <c:showPercent val="0"/>
          <c:showBubbleSize val="0"/>
        </c:dLbls>
        <c:marker val="1"/>
        <c:smooth val="0"/>
        <c:axId val="382393224"/>
        <c:axId val="382388128"/>
      </c:lineChart>
      <c:catAx>
        <c:axId val="382393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82388128"/>
        <c:crosses val="autoZero"/>
        <c:auto val="1"/>
        <c:lblAlgn val="ctr"/>
        <c:lblOffset val="100"/>
        <c:tickLblSkip val="1"/>
        <c:tickMarkSkip val="1"/>
        <c:noMultiLvlLbl val="0"/>
      </c:catAx>
      <c:valAx>
        <c:axId val="382388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2393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3020</c:v>
                </c:pt>
                <c:pt idx="1">
                  <c:v>3053</c:v>
                </c:pt>
                <c:pt idx="2">
                  <c:v>3633</c:v>
                </c:pt>
              </c:numCache>
            </c:numRef>
          </c:val>
          <c:extLst>
            <c:ext xmlns:c16="http://schemas.microsoft.com/office/drawing/2014/chart" uri="{C3380CC4-5D6E-409C-BE32-E72D297353CC}">
              <c16:uniqueId val="{00000000-B310-4424-93E2-7A7271CB40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767</c:v>
                </c:pt>
                <c:pt idx="1">
                  <c:v>913</c:v>
                </c:pt>
                <c:pt idx="2">
                  <c:v>913</c:v>
                </c:pt>
              </c:numCache>
            </c:numRef>
          </c:val>
          <c:extLst>
            <c:ext xmlns:c16="http://schemas.microsoft.com/office/drawing/2014/chart" uri="{C3380CC4-5D6E-409C-BE32-E72D297353CC}">
              <c16:uniqueId val="{00000001-B310-4424-93E2-7A7271CB40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1978</c:v>
                </c:pt>
                <c:pt idx="1">
                  <c:v>1913</c:v>
                </c:pt>
                <c:pt idx="2">
                  <c:v>1892</c:v>
                </c:pt>
              </c:numCache>
            </c:numRef>
          </c:val>
          <c:extLst>
            <c:ext xmlns:c16="http://schemas.microsoft.com/office/drawing/2014/chart" uri="{C3380CC4-5D6E-409C-BE32-E72D297353CC}">
              <c16:uniqueId val="{00000002-B310-4424-93E2-7A7271CB40FD}"/>
            </c:ext>
          </c:extLst>
        </c:ser>
        <c:dLbls>
          <c:showLegendKey val="0"/>
          <c:showVal val="0"/>
          <c:showCatName val="0"/>
          <c:showSerName val="0"/>
          <c:showPercent val="0"/>
          <c:showBubbleSize val="0"/>
        </c:dLbls>
        <c:gapWidth val="120"/>
        <c:overlap val="100"/>
        <c:axId val="524654288"/>
        <c:axId val="524655856"/>
      </c:barChart>
      <c:catAx>
        <c:axId val="524654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4655856"/>
        <c:crosses val="autoZero"/>
        <c:auto val="1"/>
        <c:lblAlgn val="ctr"/>
        <c:lblOffset val="100"/>
        <c:tickLblSkip val="1"/>
        <c:tickMarkSkip val="1"/>
        <c:noMultiLvlLbl val="0"/>
      </c:catAx>
      <c:valAx>
        <c:axId val="5246558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24654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{0CD2F410-8207-4BAA-BCCE-4C36201C695F}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24B-40D5-9E23-4B5D44AC3DE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{F4C433B6-78EC-47AE-BA4F-A6F0AD35FEC2}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4B-40D5-9E23-4B5D44AC3DE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{51EE1E57-DE08-4F5C-8554-2D9E129D1495}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4B-40D5-9E23-4B5D44AC3DE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{B07C88B2-FDA6-4200-A649-71A6181A43FD}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4B-40D5-9E23-4B5D44AC3DE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{A1C19D79-EBBB-4957-B2D9-38F9BBBF5DE2}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4B-40D5-9E23-4B5D44AC3DE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{0F547BB2-547E-4CEC-801B-69A2F79BB92E}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24B-40D5-9E23-4B5D44AC3DE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{9180CABC-150A-4A03-AA61-5602363E0692}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24B-40D5-9E23-4B5D44AC3DE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{54773926-064B-4568-87BB-DCEAAC426681}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24B-40D5-9E23-4B5D44AC3DE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{8E269B48-0435-4CBD-8395-1EEB939D5871}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24B-40D5-9E23-4B5D44AC3DE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62.6</c:v>
                </c:pt>
                <c:pt idx="8">
                  <c:v>61.6</c:v>
                </c:pt>
                <c:pt idx="16">
                  <c:v>60.8</c:v>
                </c:pt>
                <c:pt idx="24">
                  <c:v>59.8</c:v>
                </c:pt>
                <c:pt idx="32">
                  <c:v>60.5</c:v>
                </c:pt>
              </c:numCache>
            </c:numRef>
          </c:xVal>
          <c:yVal>
            <c:numRef>
              <c:f>公会計指標分析・財政指標組合せ分析表!$BP$51:$DC$51</c:f>
              <c:numCache>
                <c:formatCode>#,##0.0;"▲ "#,##0.0</c:formatCode>
                <c:ptCount val="40"/>
                <c:pt idx="0">
                  <c:v>80.900000000000006</c:v>
                </c:pt>
                <c:pt idx="8">
                  <c:v>77.8</c:v>
                </c:pt>
                <c:pt idx="16">
                  <c:v>65.900000000000006</c:v>
                </c:pt>
                <c:pt idx="24">
                  <c:v>62.2</c:v>
                </c:pt>
                <c:pt idx="32">
                  <c:v>48.8</c:v>
                </c:pt>
              </c:numCache>
            </c:numRef>
          </c:yVal>
          <c:smooth val="0"/>
          <c:extLst>
            <c:ext xmlns:c16="http://schemas.microsoft.com/office/drawing/2014/chart" uri="{C3380CC4-5D6E-409C-BE32-E72D297353CC}">
              <c16:uniqueId val="{00000009-C24B-40D5-9E23-4B5D44AC3DE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0681864182239716E-2"/>
                  <c:y val="-6.473904210586517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{95F43837-E284-43C2-A462-11A7EA864E0C}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24B-40D5-9E23-4B5D44AC3DE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{EDA9C2BC-0E14-4CA5-98B7-61B1FF543393}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4B-40D5-9E23-4B5D44AC3DE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{8C6E9F56-E732-43AF-88F0-5975D34A8C82}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4B-40D5-9E23-4B5D44AC3DE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{1BE7A9CA-A5B9-497B-A3AC-933A4869DCDE}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4B-40D5-9E23-4B5D44AC3DE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{C1577986-03FC-4E34-BAD8-EE797859B0F7}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4B-40D5-9E23-4B5D44AC3DE3}"/>
                </c:ext>
              </c:extLst>
            </c:dLbl>
            <c:dLbl>
              <c:idx val="8"/>
              <c:layout>
                <c:manualLayout>
                  <c:x val="-3.3479086937566745E-2"/>
                  <c:y val="-6.473904210586517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{44796919-A5A5-480A-A30C-338CF300E4D4}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24B-40D5-9E23-4B5D44AC3DE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{C0D581F8-FC3E-4B90-8354-F8B04889281F}</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24B-40D5-9E23-4B5D44AC3DE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{2D9607AA-2B72-43F8-8AB2-1BC0AEC04999}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24B-40D5-9E23-4B5D44AC3DE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{3D07E3B3-78CA-4D6A-95F6-2E2352CF06EF}</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24B-40D5-9E23-4B5D44AC3D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C24B-40D5-9E23-4B5D44AC3DE3}"/>
            </c:ext>
          </c:extLst>
        </c:ser>
        <c:dLbls>
          <c:showLegendKey val="0"/>
          <c:showVal val="1"/>
          <c:showCatName val="0"/>
          <c:showSerName val="0"/>
          <c:showPercent val="0"/>
          <c:showBubbleSize val="0"/>
        </c:dLbls>
        <c:axId val="160816464"/>
        <c:axId val="193071216"/>
      </c:scatterChart>
      <c:valAx>
        <c:axId val="160816464"/>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3071216"/>
        <c:crosses val="autoZero"/>
        <c:crossBetween val="midCat"/>
      </c:valAx>
      <c:valAx>
        <c:axId val="193071216"/>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608164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{683DA4A9-4244-4325-9317-D82757F622C4}</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476E-423E-9FF1-D93ED2D71A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{9394D956-37AC-4188-9984-EF272A45FA8F}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76E-423E-9FF1-D93ED2D71A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{73C972D2-CAD2-4943-88A1-CF5FFB9888E7}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76E-423E-9FF1-D93ED2D71A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{1AEA3C5B-9DB1-4C15-B8FE-08151731FA80}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76E-423E-9FF1-D93ED2D71A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{9B453DAC-53BB-4FEB-9C93-DF5070086F87}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76E-423E-9FF1-D93ED2D71A1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{A12C3437-48DE-4B2C-92AA-913A1F6CD5D2}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476E-423E-9FF1-D93ED2D71A1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{8CEDE8D4-3010-4CF7-8B2C-7DC37AF36484}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476E-423E-9FF1-D93ED2D71A1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{34605D09-E3D8-45C3-B88C-5D383D85EAC3}</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476E-423E-9FF1-D93ED2D71A1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{7656795C-A540-40F3-9060-1A13645D13A6}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476E-423E-9FF1-D93ED2D71A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c:v>
                </c:pt>
                <c:pt idx="8">
                  <c:v>9.6</c:v>
                </c:pt>
                <c:pt idx="16">
                  <c:v>9.1999999999999993</c:v>
                </c:pt>
                <c:pt idx="24">
                  <c:v>9.5</c:v>
                </c:pt>
                <c:pt idx="32">
                  <c:v>9.4</c:v>
                </c:pt>
              </c:numCache>
            </c:numRef>
          </c:xVal>
          <c:yVal>
            <c:numRef>
              <c:f>公会計指標分析・財政指標組合せ分析表!$BP$73:$DC$73</c:f>
              <c:numCache>
                <c:formatCode>#,##0.0;"▲ "#,##0.0</c:formatCode>
                <c:ptCount val="40"/>
                <c:pt idx="0">
                  <c:v>80.900000000000006</c:v>
                </c:pt>
                <c:pt idx="8">
                  <c:v>77.8</c:v>
                </c:pt>
                <c:pt idx="16">
                  <c:v>65.900000000000006</c:v>
                </c:pt>
                <c:pt idx="24">
                  <c:v>62.2</c:v>
                </c:pt>
                <c:pt idx="32">
                  <c:v>48.8</c:v>
                </c:pt>
              </c:numCache>
            </c:numRef>
          </c:yVal>
          <c:smooth val="0"/>
          <c:extLst>
            <c:ext xmlns:c16="http://schemas.microsoft.com/office/drawing/2014/chart" uri="{C3380CC4-5D6E-409C-BE32-E72D297353CC}">
              <c16:uniqueId val="{00000009-476E-423E-9FF1-D93ED2D71A1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{AB222730-DD9D-4D5B-BAEF-685EF23D3187}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476E-423E-9FF1-D93ED2D71A1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{951B7C22-AE74-4CD2-816F-48248089D064}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76E-423E-9FF1-D93ED2D71A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{7A6AE795-317C-4D5A-A825-A12F44725A9B}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76E-423E-9FF1-D93ED2D71A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{9BAE65B9-645C-4B48-B984-C93A8822A06D}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76E-423E-9FF1-D93ED2D71A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{8E02B25D-DD19-45EF-BE11-D3029526C591}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76E-423E-9FF1-D93ED2D71A1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{8E9DC16D-09BE-42EA-8514-1CCFF4C14AD9}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476E-423E-9FF1-D93ED2D71A1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{AFBC6477-382D-4567-A86C-1E0B5C2F67FA}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476E-423E-9FF1-D93ED2D71A1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{9DA1D052-A777-4225-99EE-182BFE9BF889}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476E-423E-9FF1-D93ED2D71A1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{97317A01-C5EA-425B-8216-BC1657421BB3}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476E-423E-9FF1-D93ED2D71A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476E-423E-9FF1-D93ED2D71A17}"/>
            </c:ext>
          </c:extLst>
        </c:ser>
        <c:dLbls>
          <c:showLegendKey val="0"/>
          <c:showVal val="1"/>
          <c:showCatName val="0"/>
          <c:showSerName val="0"/>
          <c:showPercent val="0"/>
          <c:showBubbleSize val="0"/>
        </c:dLbls>
        <c:axId val="161025000"/>
        <c:axId val="161025384"/>
      </c:scatterChart>
      <c:valAx>
        <c:axId val="161025000"/>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1025384"/>
        <c:crosses val="autoZero"/>
        <c:crossBetween val="midCat"/>
      </c:valAx>
      <c:valAx>
        <c:axId val="161025384"/>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6102500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保内総合児童センター建設事業や八幡浜港フェリー埠頭再整備事業等の元金償還が開始したことにより元利償還金は増加し、今後も増加が見込まれる。公営企業債の元利償還金に対する繰入金は、市立病院改築事業に伴う企業債発行により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から増加傾向にある。算入公債費等は、近年、過疎債等の算入率の高い地方債を優先発行しているため今後増加する見込みであり、分子の改善要因となるが、地方債発行額を元金償還額より抑える方針とし、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公債費負担平準化の観点から、満期一括償還地方債を借入していないため該当なし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普通建設事業に伴う地方債発行により高い水準で推移している。公営企業債等繰入見込額は、下水道事業会計の地方債現在高が減少したこと等により、前年度を下回った。過疎債等の算入率の高い地方債を優先発行していること等により、基準財政需要額算入見込額の増加は分子の改善要因ではあるが、事業の優先度・必要性を厳しく精査し、地方債現在高の減少に努める。また、充当可能基金である財政調整基金及び減債基金の積み増しを行い、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愛媛県八幡浜市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百万円増加しているが、これは、決算剰余金の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を積み立てたことによる財政調整基金の増等によるものである。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当市は財政力が弱く、交付税等の動向に大きく左右されるため、今後も厳しい財政状況を見込んでいる。各種基金を有効活用し、将来の財政需要、経済情勢の変化に備え、財政の健全な運営を図る。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地域振興基金：八幡浜市における市民の一体感の醸成及び地域振興を図る。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地域福祉基金：本格的な高齢社会を迎え、地域における高齢者等の保健及び福祉の増進を図る。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地域振興基金：市民ミュージカル事業や児童公園等の遊具の設置・撤去等に充当したことによる。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地域福祉基金：地域における高齢者等の保健及び福祉の増進を図るため、民間団体・ボランティア団体へ助成したことによる。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地域振興基金については、新市建設計画に位置付けられた事業の推進を図る財源として活用し、その他の特定目的金についても、それぞれの目的に応じて適切な活用を図る。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百万円増加しているが、これは、地方財政法第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条に基づき決算剰余金の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を積み立てたこと等によるものである。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今後も、人口減少に伴う市税や交付税の減少を見込んでおり、また、災害等の予期せぬ事態に備えて、将来を見据えた適正な水準を維持するよう努める。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前年度と比較して増減はない。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市債の償還に必要な基金であるため、繰上償還等が発生した場合は同基金を活用し、財政の健全な運営を図る。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0A21180-1A9B-484C-92D6-49D627C88E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1BB1735-E5E8-460F-B1F1-644BF8E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2A23874-2C60-4883-9291-04FBA169762D}"/>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C0E4082-BA45-4CB2-B61F-78C6B5972243}"/>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B57A460-C1D9-4425-AF14-F99AE8FFCD89}"/>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8D9D08B-5DE0-4A8A-882A-EDE022951A9A}"/>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B294F66D-A795-4AA5-A159-49E23FB7EFCF}"/>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08876E7-8E62-4F96-A631-AAD60BE1CE1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7C31243D-97B5-4558-9F4A-8B50BAB88F4D}"/>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DD1EB39-0952-4341-843D-64D0B232CBDD}"/>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232B531-052E-42BE-BCB7-6F4D7A7CB5A8}"/>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3AD273D-B95C-4799-8FEC-2CEF390F17DC}"/>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31,293
30,960
132.65
24,383,193
23,328,799
808,433
11,750,357
24,227,859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F9F6AFF-535D-494A-AF70-612C6C8057D5}"/>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287D9B2-507C-47DC-897C-C9C087DA1B91}"/>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E1069AF-F600-40A8-9671-B81E315421CC}"/>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BF3A170-F6E0-4DA9-9564-6D125AA93784}"/>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ACE109C-A7F3-4803-A000-1C779CDD631A}"/>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F4618BB-4471-4AF6-8B95-3D21A0885903}"/>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364176D-0F52-4830-8FCC-91BDEF0E2AAC}"/>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3BBB270-0FBA-46D6-8D4C-7731AEAAAECF}"/>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0A26978-0E39-498A-AAC8-3DDEC65220AC}"/>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B0036EA-3059-4A75-A230-BD7EB2776CDF}"/>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C37E446-A04D-473E-A217-F6652F0AD6AD}"/>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42DAE01-7569-4796-90B1-172287883F32}"/>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B642859-CC55-4AB7-BCEE-4DDD9355A959}"/>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569E7F9C-A977-431A-BEA2-398AA01B88FD}"/>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5E68AEBD-7FC4-4C04-8F7E-B9A3AA60433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6BE75DE-7615-4FF7-90E2-11794520F411}"/>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9E1F68B-75EE-4B55-BB40-E938093FD8AA}"/>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6CB3A32-2DE1-4ED0-8D85-AB7EAFCC929E}"/>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8715248-EF09-426E-816D-5B943B91390D}"/>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2965B7C-4B2D-49DA-8C97-FB14C696C107}"/>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C2AACBE0-A861-4A22-AD9E-ECED2DF89549}"/>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9F53368C-1B4F-45EC-8618-F21CAF57133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39C48EE-82B9-40D1-ABF6-225E53B34C7E}"/>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AB4252C-752F-46C4-8748-5835F03081E9}"/>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2E41926-57A1-4031-8D6C-E7F04554098F}"/>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5A8CF20-EBD7-4800-ACF1-EEDA503685B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56F34CD-A659-4012-97AF-E79EE4872483}"/>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09EB5DD-C596-4D6F-9478-0A9A022EBF11}"/>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3D2B79C-BE33-4478-A05F-E51D4D23E415}"/>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AADAF25-60F7-41ED-BE26-F408BF0A92BC}"/>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1B71A4F-6198-4442-A675-88464AC667B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B2E2A3A-6CBD-4B8B-B481-08060C442F71}"/>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53BD0F1-1368-40CB-8544-E1380FF9155D}"/>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5C68284-9B2E-498A-AAD7-C43AF400D85E}"/>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B6CD60B-DB78-4D51-8D67-68F1AA03499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内平均を下回っているものの、施設類型別で比較すると、「橋りょう・トンネル」、「図書館」、「福祉施設」、「保健センター・保健所」については類似団体内平均を大きく上回っている。</a:t>
          </a:r>
        </a:p>
        <a:p>
          <a:r>
            <a:rPr kumimoji="1" lang="ja-JP" altLang="en-US" sz="1100">
              <a:latin typeface="ＭＳ Ｐゴシック" panose="020B0600070205080204" pitchFamily="50" charset="-128"/>
              <a:ea typeface="ＭＳ Ｐゴシック" panose="020B0600070205080204" pitchFamily="50" charset="-128"/>
            </a:rPr>
            <a:t>　今後、施設の更新については、固定資産台帳等を活用し、施設の経年状況等を比較・分析しながら、中長期的な視点で検討する。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1EEB8A4-6845-42D8-953D-156280B42262}"/>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686FC01-4C2B-4AAF-93E2-20DAFFB41C5A}"/>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6F13341-6537-4E29-A125-42CD07AD3606}"/>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C035BE23-15DC-4AE4-8F39-D2659FD1D9CD}"/>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B3972988-2D04-416D-A576-9B1AED776589}"/>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C74511F-AC31-4B74-80E3-D85C49FD71BE}"/>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D9AB1D61-C53A-4724-8B55-65A5FA8B7FC4}"/>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965845D8-B313-4064-BFBB-8FDB75862CB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90393020-5D66-4A12-8759-6367A4A53C1B}"/>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D84B9FE-D4B6-49BB-B1C6-B8EE1FEB7D6A}"/>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21BEA42-2090-49FB-8801-EB02C1102A2C}"/>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BF4FF843-ECBF-43AA-B971-3F5EA38A78CE}"/>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22D472E-85BD-48F3-8021-5B28B974CE9F}"/>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5D2BA73-CC98-4CAB-8B22-5FE59EF08CF2}"/>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0386B0DC-9DDF-42AC-9811-2074AA9B2C3B}"/>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377D8498-FAB4-4FBA-932F-9DF501F329D5}"/>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155469</xdr:rowOff>
    </xdr:to>
    <xdr:cxnSp macro="">
      <xdr:nvCxnSpPr>
        <xdr:cNvPr id="65" name="直線コネクタ 64">
          <a:extLst>
            <a:ext uri="{FF2B5EF4-FFF2-40B4-BE49-F238E27FC236}">
              <a16:creationId xmlns:a16="http://schemas.microsoft.com/office/drawing/2014/main" id="{BEA6C7AA-6569-419B-8D0F-B9349A7EDB59}"/>
            </a:ext>
          </a:extLst>
        </xdr:cNvPr>
        <xdr:cNvCxnSpPr/>
      </xdr:nvCxnSpPr>
      <xdr:spPr>
        <a:xfrm flipV="1">
          <a:off x="4760595" y="4494530"/>
          <a:ext cx="1270" cy="13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159296</xdr:rowOff>
    </xdr:from>
    <xdr:ext cx="405111" cy="259045"/>
    <xdr:sp macro="" textlink="">
      <xdr:nvSpPr>
        <xdr:cNvPr id="66" name="有形固定資産減価償却率最小値テキスト">
          <a:extLst>
            <a:ext uri="{FF2B5EF4-FFF2-40B4-BE49-F238E27FC236}">
              <a16:creationId xmlns:a16="http://schemas.microsoft.com/office/drawing/2014/main" id="{4601365F-F8CF-495F-B2CA-87EF6AA98D1C}"/>
            </a:ext>
          </a:extLst>
        </xdr:cNvPr>
        <xdr:cNvSpPr txBox="1"/>
      </xdr:nvSpPr>
      <xdr:spPr>
        <a:xfrm>
          <a:off x="4813300" y="581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155469</xdr:rowOff>
    </xdr:from>
    <xdr:to>
      <xdr:col>23</xdr:col>
      <xdr:colOff>174625</xdr:colOff>
      <xdr:row>33</xdr:row>
      <xdr:rowOff>155469</xdr:rowOff>
    </xdr:to>
    <xdr:cxnSp macro="">
      <xdr:nvCxnSpPr>
        <xdr:cNvPr id="67" name="直線コネクタ 66">
          <a:extLst>
            <a:ext uri="{FF2B5EF4-FFF2-40B4-BE49-F238E27FC236}">
              <a16:creationId xmlns:a16="http://schemas.microsoft.com/office/drawing/2014/main" id="{8E9378C2-3747-4EBA-8131-E90CD3AB0A1F}"/>
            </a:ext>
          </a:extLst>
        </xdr:cNvPr>
        <xdr:cNvCxnSpPr/>
      </xdr:nvCxnSpPr>
      <xdr:spPr>
        <a:xfrm>
          <a:off x="4673600" y="581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154957</xdr:rowOff>
    </xdr:from>
    <xdr:ext cx="405111" cy="259045"/>
    <xdr:sp macro="" textlink="">
      <xdr:nvSpPr>
        <xdr:cNvPr id="68" name="有形固定資産減価償却率最大値テキスト">
          <a:extLst>
            <a:ext uri="{FF2B5EF4-FFF2-40B4-BE49-F238E27FC236}">
              <a16:creationId xmlns:a16="http://schemas.microsoft.com/office/drawing/2014/main" id="{20EFDE80-94B1-4A78-9E3D-9EEAD0D59D85}"/>
            </a:ext>
          </a:extLst>
        </xdr:cNvPr>
        <xdr:cNvSpPr txBox="1"/>
      </xdr:nvSpPr>
      <xdr:spPr>
        <a:xfrm>
          <a:off x="4813300" y="426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69" name="直線コネクタ 68">
          <a:extLst>
            <a:ext uri="{FF2B5EF4-FFF2-40B4-BE49-F238E27FC236}">
              <a16:creationId xmlns:a16="http://schemas.microsoft.com/office/drawing/2014/main" id="{F3023FF8-6E9E-4B91-AC94-9CFDF05D6278}"/>
            </a:ext>
          </a:extLst>
        </xdr:cNvPr>
        <xdr:cNvCxnSpPr/>
      </xdr:nvCxnSpPr>
      <xdr:spPr>
        <a:xfrm>
          <a:off x="4673600" y="44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135060</xdr:rowOff>
    </xdr:from>
    <xdr:ext cx="405111" cy="259045"/>
    <xdr:sp macro="" textlink="">
      <xdr:nvSpPr>
        <xdr:cNvPr id="70" name="有形固定資産減価償却率平均値テキスト">
          <a:extLst>
            <a:ext uri="{FF2B5EF4-FFF2-40B4-BE49-F238E27FC236}">
              <a16:creationId xmlns:a16="http://schemas.microsoft.com/office/drawing/2014/main" id="{89BFF7A6-10F3-4ABA-B7F1-6731D72B1B01}"/>
            </a:ext>
          </a:extLst>
        </xdr:cNvPr>
        <xdr:cNvSpPr txBox="1"/>
      </xdr:nvSpPr>
      <xdr:spPr>
        <a:xfrm>
          <a:off x="4813300" y="52785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71" name="フローチャート: 判断 70">
          <a:extLst>
            <a:ext uri="{FF2B5EF4-FFF2-40B4-BE49-F238E27FC236}">
              <a16:creationId xmlns:a16="http://schemas.microsoft.com/office/drawing/2014/main" id="{2EF0CCC1-33ED-494D-A060-B611C50FA09C}"/>
            </a:ext>
          </a:extLst>
        </xdr:cNvPr>
        <xdr:cNvSpPr/>
      </xdr:nvSpPr>
      <xdr:spPr>
        <a:xfrm>
          <a:off x="4711700" y="530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111654</xdr:rowOff>
    </xdr:from>
    <xdr:to>
      <xdr:col>19</xdr:col>
      <xdr:colOff>187325</xdr:colOff>
      <xdr:row>31</xdr:row>
      <xdr:rowOff>41804</xdr:rowOff>
    </xdr:to>
    <xdr:sp macro="" textlink="">
      <xdr:nvSpPr>
        <xdr:cNvPr id="72" name="フローチャート: 判断 71">
          <a:extLst>
            <a:ext uri="{FF2B5EF4-FFF2-40B4-BE49-F238E27FC236}">
              <a16:creationId xmlns:a16="http://schemas.microsoft.com/office/drawing/2014/main" id="{CD45CB10-F7C0-422D-9C7A-AA63D7AF134D}"/>
            </a:ext>
          </a:extLst>
        </xdr:cNvPr>
        <xdr:cNvSpPr/>
      </xdr:nvSpPr>
      <xdr:spPr>
        <a:xfrm>
          <a:off x="4000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97261</xdr:rowOff>
    </xdr:from>
    <xdr:to>
      <xdr:col>15</xdr:col>
      <xdr:colOff>187325</xdr:colOff>
      <xdr:row>31</xdr:row>
      <xdr:rowOff>27411</xdr:rowOff>
    </xdr:to>
    <xdr:sp macro="" textlink="">
      <xdr:nvSpPr>
        <xdr:cNvPr id="73" name="フローチャート: 判断 72">
          <a:extLst>
            <a:ext uri="{FF2B5EF4-FFF2-40B4-BE49-F238E27FC236}">
              <a16:creationId xmlns:a16="http://schemas.microsoft.com/office/drawing/2014/main" id="{463638A5-93D3-4DBF-B38E-D45EC07DB012}"/>
            </a:ext>
          </a:extLst>
        </xdr:cNvPr>
        <xdr:cNvSpPr/>
      </xdr:nvSpPr>
      <xdr:spPr>
        <a:xfrm>
          <a:off x="3238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84667</xdr:rowOff>
    </xdr:from>
    <xdr:to>
      <xdr:col>11</xdr:col>
      <xdr:colOff>187325</xdr:colOff>
      <xdr:row>31</xdr:row>
      <xdr:rowOff>14817</xdr:rowOff>
    </xdr:to>
    <xdr:sp macro="" textlink="">
      <xdr:nvSpPr>
        <xdr:cNvPr id="74" name="フローチャート: 判断 73">
          <a:extLst>
            <a:ext uri="{FF2B5EF4-FFF2-40B4-BE49-F238E27FC236}">
              <a16:creationId xmlns:a16="http://schemas.microsoft.com/office/drawing/2014/main" id="{F86543D6-AB43-441E-99DF-406485C5F0A5}"/>
            </a:ext>
          </a:extLst>
        </xdr:cNvPr>
        <xdr:cNvSpPr/>
      </xdr:nvSpPr>
      <xdr:spPr>
        <a:xfrm>
          <a:off x="2476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4A7FC877-3989-4440-A23A-EAFE6BC3EE27}"/>
            </a:ext>
          </a:extLst>
        </xdr:cNvPr>
        <xdr:cNvSpPr/>
      </xdr:nvSpPr>
      <xdr:spPr>
        <a:xfrm>
          <a:off x="1714500" y="522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ED1BEA4-A7E2-488B-BAA2-BCBBE1CC86B8}"/>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EDAC931-A858-4400-BF08-5FB42C485792}"/>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437CEB2-1C98-446E-919B-2484F0477C0D}"/>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B29377A-D81F-433A-9284-0BCC70D4EE91}"/>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943CE16-EC47-414D-A9BD-497848E4915E}"/>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75671</xdr:rowOff>
    </xdr:from>
    <xdr:to>
      <xdr:col>23</xdr:col>
      <xdr:colOff>136525</xdr:colOff>
      <xdr:row>31</xdr:row>
      <xdr:rowOff>5821</xdr:rowOff>
    </xdr:to>
    <xdr:sp macro="" textlink="">
      <xdr:nvSpPr>
        <xdr:cNvPr id="81" name="楕円 80">
          <a:extLst>
            <a:ext uri="{FF2B5EF4-FFF2-40B4-BE49-F238E27FC236}">
              <a16:creationId xmlns:a16="http://schemas.microsoft.com/office/drawing/2014/main" id="{666EAE4C-890E-4D5A-833E-47A5282ED4FD}"/>
            </a:ext>
          </a:extLst>
        </xdr:cNvPr>
        <xdr:cNvSpPr/>
      </xdr:nvSpPr>
      <xdr:spPr>
        <a:xfrm>
          <a:off x="4711700" y="521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98548</xdr:rowOff>
    </xdr:from>
    <xdr:ext cx="405111" cy="259045"/>
    <xdr:sp macro="" textlink="">
      <xdr:nvSpPr>
        <xdr:cNvPr id="82" name="有形固定資産減価償却率該当値テキスト">
          <a:extLst>
            <a:ext uri="{FF2B5EF4-FFF2-40B4-BE49-F238E27FC236}">
              <a16:creationId xmlns:a16="http://schemas.microsoft.com/office/drawing/2014/main" id="{8FFE34CE-4F1F-4791-97AB-2D80D9BBBD57}"/>
            </a:ext>
          </a:extLst>
        </xdr:cNvPr>
        <xdr:cNvSpPr txBox="1"/>
      </xdr:nvSpPr>
      <xdr:spPr>
        <a:xfrm>
          <a:off x="4813300" y="5070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63077</xdr:rowOff>
    </xdr:from>
    <xdr:to>
      <xdr:col>19</xdr:col>
      <xdr:colOff>187325</xdr:colOff>
      <xdr:row>30</xdr:row>
      <xdr:rowOff>164677</xdr:rowOff>
    </xdr:to>
    <xdr:sp macro="" textlink="">
      <xdr:nvSpPr>
        <xdr:cNvPr id="83" name="楕円 82">
          <a:extLst>
            <a:ext uri="{FF2B5EF4-FFF2-40B4-BE49-F238E27FC236}">
              <a16:creationId xmlns:a16="http://schemas.microsoft.com/office/drawing/2014/main" id="{590F9986-3926-4374-A9DA-43124BD01629}"/>
            </a:ext>
          </a:extLst>
        </xdr:cNvPr>
        <xdr:cNvSpPr/>
      </xdr:nvSpPr>
      <xdr:spPr>
        <a:xfrm>
          <a:off x="4000500" y="52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113877</xdr:rowOff>
    </xdr:from>
    <xdr:to>
      <xdr:col>23</xdr:col>
      <xdr:colOff>85725</xdr:colOff>
      <xdr:row>30</xdr:row>
      <xdr:rowOff>126471</xdr:rowOff>
    </xdr:to>
    <xdr:cxnSp macro="">
      <xdr:nvCxnSpPr>
        <xdr:cNvPr id="84" name="直線コネクタ 83">
          <a:extLst>
            <a:ext uri="{FF2B5EF4-FFF2-40B4-BE49-F238E27FC236}">
              <a16:creationId xmlns:a16="http://schemas.microsoft.com/office/drawing/2014/main" id="{0F9DBA3F-15DC-4152-963F-7C9BC05C66A9}"/>
            </a:ext>
          </a:extLst>
        </xdr:cNvPr>
        <xdr:cNvCxnSpPr/>
      </xdr:nvCxnSpPr>
      <xdr:spPr>
        <a:xfrm>
          <a:off x="4051300" y="5257377"/>
          <a:ext cx="7112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81068</xdr:rowOff>
    </xdr:from>
    <xdr:to>
      <xdr:col>15</xdr:col>
      <xdr:colOff>187325</xdr:colOff>
      <xdr:row>31</xdr:row>
      <xdr:rowOff>11218</xdr:rowOff>
    </xdr:to>
    <xdr:sp macro="" textlink="">
      <xdr:nvSpPr>
        <xdr:cNvPr id="85" name="楕円 84">
          <a:extLst>
            <a:ext uri="{FF2B5EF4-FFF2-40B4-BE49-F238E27FC236}">
              <a16:creationId xmlns:a16="http://schemas.microsoft.com/office/drawing/2014/main" id="{E4ED693F-B2BB-4FA9-BABC-80A25047B7BD}"/>
            </a:ext>
          </a:extLst>
        </xdr:cNvPr>
        <xdr:cNvSpPr/>
      </xdr:nvSpPr>
      <xdr:spPr>
        <a:xfrm>
          <a:off x="3238500" y="522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113877</xdr:rowOff>
    </xdr:from>
    <xdr:to>
      <xdr:col>19</xdr:col>
      <xdr:colOff>136525</xdr:colOff>
      <xdr:row>30</xdr:row>
      <xdr:rowOff>131868</xdr:rowOff>
    </xdr:to>
    <xdr:cxnSp macro="">
      <xdr:nvCxnSpPr>
        <xdr:cNvPr id="86" name="直線コネクタ 85">
          <a:extLst>
            <a:ext uri="{FF2B5EF4-FFF2-40B4-BE49-F238E27FC236}">
              <a16:creationId xmlns:a16="http://schemas.microsoft.com/office/drawing/2014/main" id="{BF0AEAEE-E8A7-4DA1-99E2-FE0747EFEA13}"/>
            </a:ext>
          </a:extLst>
        </xdr:cNvPr>
        <xdr:cNvCxnSpPr/>
      </xdr:nvCxnSpPr>
      <xdr:spPr>
        <a:xfrm flipV="1">
          <a:off x="3289300" y="525737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95462</xdr:rowOff>
    </xdr:from>
    <xdr:to>
      <xdr:col>11</xdr:col>
      <xdr:colOff>187325</xdr:colOff>
      <xdr:row>31</xdr:row>
      <xdr:rowOff>25612</xdr:rowOff>
    </xdr:to>
    <xdr:sp macro="" textlink="">
      <xdr:nvSpPr>
        <xdr:cNvPr id="87" name="楕円 86">
          <a:extLst>
            <a:ext uri="{FF2B5EF4-FFF2-40B4-BE49-F238E27FC236}">
              <a16:creationId xmlns:a16="http://schemas.microsoft.com/office/drawing/2014/main" id="{4448E90A-8338-49CF-A982-FE7724BE482D}"/>
            </a:ext>
          </a:extLst>
        </xdr:cNvPr>
        <xdr:cNvSpPr/>
      </xdr:nvSpPr>
      <xdr:spPr>
        <a:xfrm>
          <a:off x="2476500" y="523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131868</xdr:rowOff>
    </xdr:from>
    <xdr:to>
      <xdr:col>15</xdr:col>
      <xdr:colOff>136525</xdr:colOff>
      <xdr:row>30</xdr:row>
      <xdr:rowOff>146262</xdr:rowOff>
    </xdr:to>
    <xdr:cxnSp macro="">
      <xdr:nvCxnSpPr>
        <xdr:cNvPr id="88" name="直線コネクタ 87">
          <a:extLst>
            <a:ext uri="{FF2B5EF4-FFF2-40B4-BE49-F238E27FC236}">
              <a16:creationId xmlns:a16="http://schemas.microsoft.com/office/drawing/2014/main" id="{5CBF2B9B-2268-46E9-B41C-BFB50B634A46}"/>
            </a:ext>
          </a:extLst>
        </xdr:cNvPr>
        <xdr:cNvCxnSpPr/>
      </xdr:nvCxnSpPr>
      <xdr:spPr>
        <a:xfrm flipV="1">
          <a:off x="2527300" y="5275368"/>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113453</xdr:rowOff>
    </xdr:from>
    <xdr:to>
      <xdr:col>7</xdr:col>
      <xdr:colOff>187325</xdr:colOff>
      <xdr:row>31</xdr:row>
      <xdr:rowOff>43603</xdr:rowOff>
    </xdr:to>
    <xdr:sp macro="" textlink="">
      <xdr:nvSpPr>
        <xdr:cNvPr id="89" name="楕円 88">
          <a:extLst>
            <a:ext uri="{FF2B5EF4-FFF2-40B4-BE49-F238E27FC236}">
              <a16:creationId xmlns:a16="http://schemas.microsoft.com/office/drawing/2014/main" id="{D0DB0C2F-9F32-4612-A3B1-1415A2D6621F}"/>
            </a:ext>
          </a:extLst>
        </xdr:cNvPr>
        <xdr:cNvSpPr/>
      </xdr:nvSpPr>
      <xdr:spPr>
        <a:xfrm>
          <a:off x="1714500" y="525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146262</xdr:rowOff>
    </xdr:from>
    <xdr:to>
      <xdr:col>11</xdr:col>
      <xdr:colOff>136525</xdr:colOff>
      <xdr:row>30</xdr:row>
      <xdr:rowOff>164253</xdr:rowOff>
    </xdr:to>
    <xdr:cxnSp macro="">
      <xdr:nvCxnSpPr>
        <xdr:cNvPr id="90" name="直線コネクタ 89">
          <a:extLst>
            <a:ext uri="{FF2B5EF4-FFF2-40B4-BE49-F238E27FC236}">
              <a16:creationId xmlns:a16="http://schemas.microsoft.com/office/drawing/2014/main" id="{4E0F2CD1-D5C0-44A9-BABE-2274216F9611}"/>
            </a:ext>
          </a:extLst>
        </xdr:cNvPr>
        <xdr:cNvCxnSpPr/>
      </xdr:nvCxnSpPr>
      <xdr:spPr>
        <a:xfrm flipV="1">
          <a:off x="1765300" y="5289762"/>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32931</xdr:rowOff>
    </xdr:from>
    <xdr:ext cx="405111" cy="259045"/>
    <xdr:sp macro="" textlink="">
      <xdr:nvSpPr>
        <xdr:cNvPr id="91" name="n_1aveValue有形固定資産減価償却率">
          <a:extLst>
            <a:ext uri="{FF2B5EF4-FFF2-40B4-BE49-F238E27FC236}">
              <a16:creationId xmlns:a16="http://schemas.microsoft.com/office/drawing/2014/main" id="{B16D99FB-241C-4A0C-B4C3-FB769B143D49}"/>
            </a:ext>
          </a:extLst>
        </xdr:cNvPr>
        <xdr:cNvSpPr txBox="1"/>
      </xdr:nvSpPr>
      <xdr:spPr>
        <a:xfrm>
          <a:off x="3836044" y="534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18538</xdr:rowOff>
    </xdr:from>
    <xdr:ext cx="405111" cy="259045"/>
    <xdr:sp macro="" textlink="">
      <xdr:nvSpPr>
        <xdr:cNvPr id="92" name="n_2aveValue有形固定資産減価償却率">
          <a:extLst>
            <a:ext uri="{FF2B5EF4-FFF2-40B4-BE49-F238E27FC236}">
              <a16:creationId xmlns:a16="http://schemas.microsoft.com/office/drawing/2014/main" id="{648027E4-AFB3-43C5-B002-90F7B5477200}"/>
            </a:ext>
          </a:extLst>
        </xdr:cNvPr>
        <xdr:cNvSpPr txBox="1"/>
      </xdr:nvSpPr>
      <xdr:spPr>
        <a:xfrm>
          <a:off x="30867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31344</xdr:rowOff>
    </xdr:from>
    <xdr:ext cx="405111" cy="259045"/>
    <xdr:sp macro="" textlink="">
      <xdr:nvSpPr>
        <xdr:cNvPr id="93" name="n_3aveValue有形固定資産減価償却率">
          <a:extLst>
            <a:ext uri="{FF2B5EF4-FFF2-40B4-BE49-F238E27FC236}">
              <a16:creationId xmlns:a16="http://schemas.microsoft.com/office/drawing/2014/main" id="{A460FB8E-C04A-4B05-91FB-F02E9FFBDA31}"/>
            </a:ext>
          </a:extLst>
        </xdr:cNvPr>
        <xdr:cNvSpPr txBox="1"/>
      </xdr:nvSpPr>
      <xdr:spPr>
        <a:xfrm>
          <a:off x="2324744" y="5003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3A3F96D9-7A12-4A0A-BBF3-2420C695A756}"/>
            </a:ext>
          </a:extLst>
        </xdr:cNvPr>
        <xdr:cNvSpPr txBox="1"/>
      </xdr:nvSpPr>
      <xdr:spPr>
        <a:xfrm>
          <a:off x="1562744" y="499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9754</xdr:rowOff>
    </xdr:from>
    <xdr:ext cx="405111" cy="259045"/>
    <xdr:sp macro="" textlink="">
      <xdr:nvSpPr>
        <xdr:cNvPr id="95" name="n_1mainValue有形固定資産減価償却率">
          <a:extLst>
            <a:ext uri="{FF2B5EF4-FFF2-40B4-BE49-F238E27FC236}">
              <a16:creationId xmlns:a16="http://schemas.microsoft.com/office/drawing/2014/main" id="{B154A22C-08D8-490D-AB7B-707AFF90F480}"/>
            </a:ext>
          </a:extLst>
        </xdr:cNvPr>
        <xdr:cNvSpPr txBox="1"/>
      </xdr:nvSpPr>
      <xdr:spPr>
        <a:xfrm>
          <a:off x="3836044" y="4981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27745</xdr:rowOff>
    </xdr:from>
    <xdr:ext cx="405111" cy="259045"/>
    <xdr:sp macro="" textlink="">
      <xdr:nvSpPr>
        <xdr:cNvPr id="96" name="n_2mainValue有形固定資産減価償却率">
          <a:extLst>
            <a:ext uri="{FF2B5EF4-FFF2-40B4-BE49-F238E27FC236}">
              <a16:creationId xmlns:a16="http://schemas.microsoft.com/office/drawing/2014/main" id="{0A1B627A-FA0C-4003-A1A8-9F1BD5035230}"/>
            </a:ext>
          </a:extLst>
        </xdr:cNvPr>
        <xdr:cNvSpPr txBox="1"/>
      </xdr:nvSpPr>
      <xdr:spPr>
        <a:xfrm>
          <a:off x="3086744" y="499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16739</xdr:rowOff>
    </xdr:from>
    <xdr:ext cx="405111" cy="259045"/>
    <xdr:sp macro="" textlink="">
      <xdr:nvSpPr>
        <xdr:cNvPr id="97" name="n_3mainValue有形固定資産減価償却率">
          <a:extLst>
            <a:ext uri="{FF2B5EF4-FFF2-40B4-BE49-F238E27FC236}">
              <a16:creationId xmlns:a16="http://schemas.microsoft.com/office/drawing/2014/main" id="{62D0F8E7-3E44-49DC-969A-6CAF6DB3AF03}"/>
            </a:ext>
          </a:extLst>
        </xdr:cNvPr>
        <xdr:cNvSpPr txBox="1"/>
      </xdr:nvSpPr>
      <xdr:spPr>
        <a:xfrm>
          <a:off x="2324744" y="533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34730</xdr:rowOff>
    </xdr:from>
    <xdr:ext cx="405111" cy="259045"/>
    <xdr:sp macro="" textlink="">
      <xdr:nvSpPr>
        <xdr:cNvPr id="98" name="n_4mainValue有形固定資産減価償却率">
          <a:extLst>
            <a:ext uri="{FF2B5EF4-FFF2-40B4-BE49-F238E27FC236}">
              <a16:creationId xmlns:a16="http://schemas.microsoft.com/office/drawing/2014/main" id="{49F166F9-A0A5-42CF-8769-6ED8AB09D8F1}"/>
            </a:ext>
          </a:extLst>
        </xdr:cNvPr>
        <xdr:cNvSpPr txBox="1"/>
      </xdr:nvSpPr>
      <xdr:spPr>
        <a:xfrm>
          <a:off x="1562744" y="5349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DBF56ADF-08D3-4EBA-897F-B8D0B517CCDA}"/>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26DC2698-4D6F-471C-BC84-F1BEB8DE6A88}"/>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B1CC34CD-E55E-4190-A4EB-DC4AE08AFC17}"/>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D48D76A-49D1-4862-B789-96CA13EE61F5}"/>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81B67086-17B7-47F4-BAFB-5613288800DF}"/>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BA4ED831-D248-4AF4-97C3-56B0504CD3FB}"/>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DF5240B3-E73E-48F6-805A-33808E2AC0FF}"/>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E0DA4A95-D8E5-4DDC-9DE7-E6AF0B259DBD}"/>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CDC0D811-E027-423B-A8F6-3EFE24F469B3}"/>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59A5E41A-BA4A-42CA-AA21-8F9FB9E446DB}"/>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D7B2654-E1A1-4280-BEB9-E12E087FB4ED}"/>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4BEE1E17-2ACB-44B8-98FE-A21253285F15}"/>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7CB116E-2F90-43F2-B62E-C4F2B5B528DC}"/>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額が減少し、充当可能財源が増加した（分子が減少）ため、債務償還比率は前年度に比べて低くなったものの、喜須来小学校長寿命化改良事業、八幡浜港フェリーターミナル整備事業及び松蔭地区公民館整備事業等の大型事業により、地方債現在高は高い水準で推移しており、類似団体と比べると高くなっている。　</a:t>
          </a:r>
        </a:p>
        <a:p>
          <a:r>
            <a:rPr kumimoji="1" lang="ja-JP" altLang="en-US" sz="1100">
              <a:latin typeface="ＭＳ Ｐゴシック" panose="020B0600070205080204" pitchFamily="50" charset="-128"/>
              <a:ea typeface="ＭＳ Ｐゴシック" panose="020B0600070205080204" pitchFamily="50" charset="-128"/>
            </a:rPr>
            <a:t>　今後、地方債借入の際は、事業の重要性を精査し、臨時財政対策債、災害復旧事業債等を除く地方債について、原則として発行額を元金償還額以下に抑える方針で取り組んでいく。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EDF09AC3-ACD4-44E7-858D-33C84A2C5064}"/>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C23D3094-B23C-41BA-B312-9D27F4000C77}"/>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7C18ED26-0C91-4AA8-8619-6DD88241D271}"/>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172685EC-DEAF-4EA0-8EDC-C7FE49147572}"/>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1C1FD4B7-2A0E-4165-9AF8-2CA1FC124A62}"/>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ED07852D-0628-45CE-B570-55D66BAA54C6}"/>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2673017E-09A2-4490-ABBB-448CE177B5D5}"/>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B212EA53-5E9D-4197-805E-6A52EF328FA2}"/>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54714091-2635-402C-AE1E-0FD2FFA8EF35}"/>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B7B8BF68-56F9-4292-B007-EF8C24170BEE}"/>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FF2E3959-2B14-4BA2-9101-428B4842AAEF}"/>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F6565B46-046E-441E-BADC-76AC24C69C3A}"/>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BC02A8B5-9358-4F79-A55A-A7ADCBB4DFCC}"/>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BC68379-9327-4245-A629-78901B4B6509}"/>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C52E6D51-9135-412D-9AAA-8C4A027D55F2}"/>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6329</xdr:rowOff>
    </xdr:to>
    <xdr:cxnSp macro="">
      <xdr:nvCxnSpPr>
        <xdr:cNvPr id="127" name="直線コネクタ 126">
          <a:extLst>
            <a:ext uri="{FF2B5EF4-FFF2-40B4-BE49-F238E27FC236}">
              <a16:creationId xmlns:a16="http://schemas.microsoft.com/office/drawing/2014/main" id="{FF1723E8-40C4-48D7-B8F9-EA12F109FF51}"/>
            </a:ext>
          </a:extLst>
        </xdr:cNvPr>
        <xdr:cNvCxnSpPr/>
      </xdr:nvCxnSpPr>
      <xdr:spPr>
        <a:xfrm flipV="1">
          <a:off x="14793595" y="4541308"/>
          <a:ext cx="1269" cy="12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10156</xdr:rowOff>
    </xdr:from>
    <xdr:ext cx="560923" cy="259045"/>
    <xdr:sp macro="" textlink="">
      <xdr:nvSpPr>
        <xdr:cNvPr id="128" name="債務償還比率最小値テキスト">
          <a:extLst>
            <a:ext uri="{FF2B5EF4-FFF2-40B4-BE49-F238E27FC236}">
              <a16:creationId xmlns:a16="http://schemas.microsoft.com/office/drawing/2014/main" id="{C414E813-1E95-46A0-B90F-6083ECDCE409}"/>
            </a:ext>
          </a:extLst>
        </xdr:cNvPr>
        <xdr:cNvSpPr txBox="1"/>
      </xdr:nvSpPr>
      <xdr:spPr>
        <a:xfrm>
          <a:off x="14846300" y="583945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6329</xdr:rowOff>
    </xdr:from>
    <xdr:to>
      <xdr:col>76</xdr:col>
      <xdr:colOff>111125</xdr:colOff>
      <xdr:row>34</xdr:row>
      <xdr:rowOff>6329</xdr:rowOff>
    </xdr:to>
    <xdr:cxnSp macro="">
      <xdr:nvCxnSpPr>
        <xdr:cNvPr id="129" name="直線コネクタ 128">
          <a:extLst>
            <a:ext uri="{FF2B5EF4-FFF2-40B4-BE49-F238E27FC236}">
              <a16:creationId xmlns:a16="http://schemas.microsoft.com/office/drawing/2014/main" id="{C68625AF-DADA-4F37-9AED-D38601C920D1}"/>
            </a:ext>
          </a:extLst>
        </xdr:cNvPr>
        <xdr:cNvCxnSpPr/>
      </xdr:nvCxnSpPr>
      <xdr:spPr>
        <a:xfrm>
          <a:off x="14706600" y="5835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F18AD3C7-837B-4857-9325-2672C3C399A5}"/>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5EC57C14-22F5-4436-B62A-69B18E2B86BE}"/>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35217</xdr:rowOff>
    </xdr:from>
    <xdr:ext cx="469744" cy="259045"/>
    <xdr:sp macro="" textlink="">
      <xdr:nvSpPr>
        <xdr:cNvPr id="132" name="債務償還比率平均値テキスト">
          <a:extLst>
            <a:ext uri="{FF2B5EF4-FFF2-40B4-BE49-F238E27FC236}">
              <a16:creationId xmlns:a16="http://schemas.microsoft.com/office/drawing/2014/main" id="{47360014-B463-4EB6-B8D9-A4F4EB09F176}"/>
            </a:ext>
          </a:extLst>
        </xdr:cNvPr>
        <xdr:cNvSpPr txBox="1"/>
      </xdr:nvSpPr>
      <xdr:spPr>
        <a:xfrm>
          <a:off x="14846300" y="5007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12340</xdr:rowOff>
    </xdr:from>
    <xdr:to>
      <xdr:col>76</xdr:col>
      <xdr:colOff>73025</xdr:colOff>
      <xdr:row>30</xdr:row>
      <xdr:rowOff>113940</xdr:rowOff>
    </xdr:to>
    <xdr:sp macro="" textlink="">
      <xdr:nvSpPr>
        <xdr:cNvPr id="133" name="フローチャート: 判断 132">
          <a:extLst>
            <a:ext uri="{FF2B5EF4-FFF2-40B4-BE49-F238E27FC236}">
              <a16:creationId xmlns:a16="http://schemas.microsoft.com/office/drawing/2014/main" id="{BE45AC04-A2B5-44BC-896A-57C92B39AF12}"/>
            </a:ext>
          </a:extLst>
        </xdr:cNvPr>
        <xdr:cNvSpPr/>
      </xdr:nvSpPr>
      <xdr:spPr>
        <a:xfrm>
          <a:off x="147447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146847</xdr:rowOff>
    </xdr:from>
    <xdr:to>
      <xdr:col>72</xdr:col>
      <xdr:colOff>123825</xdr:colOff>
      <xdr:row>30</xdr:row>
      <xdr:rowOff>76997</xdr:rowOff>
    </xdr:to>
    <xdr:sp macro="" textlink="">
      <xdr:nvSpPr>
        <xdr:cNvPr id="134" name="フローチャート: 判断 133">
          <a:extLst>
            <a:ext uri="{FF2B5EF4-FFF2-40B4-BE49-F238E27FC236}">
              <a16:creationId xmlns:a16="http://schemas.microsoft.com/office/drawing/2014/main" id="{AB621021-37B1-4F13-A88E-F555E50824AF}"/>
            </a:ext>
          </a:extLst>
        </xdr:cNvPr>
        <xdr:cNvSpPr/>
      </xdr:nvSpPr>
      <xdr:spPr>
        <a:xfrm>
          <a:off x="14033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147638</xdr:rowOff>
    </xdr:from>
    <xdr:to>
      <xdr:col>68</xdr:col>
      <xdr:colOff>123825</xdr:colOff>
      <xdr:row>31</xdr:row>
      <xdr:rowOff>77788</xdr:rowOff>
    </xdr:to>
    <xdr:sp macro="" textlink="">
      <xdr:nvSpPr>
        <xdr:cNvPr id="135" name="フローチャート: 判断 134">
          <a:extLst>
            <a:ext uri="{FF2B5EF4-FFF2-40B4-BE49-F238E27FC236}">
              <a16:creationId xmlns:a16="http://schemas.microsoft.com/office/drawing/2014/main" id="{AB32293D-6304-406E-BB8F-29CB234FDBD0}"/>
            </a:ext>
          </a:extLst>
        </xdr:cNvPr>
        <xdr:cNvSpPr/>
      </xdr:nvSpPr>
      <xdr:spPr>
        <a:xfrm>
          <a:off x="13271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34361</xdr:rowOff>
    </xdr:from>
    <xdr:to>
      <xdr:col>64</xdr:col>
      <xdr:colOff>123825</xdr:colOff>
      <xdr:row>31</xdr:row>
      <xdr:rowOff>135961</xdr:rowOff>
    </xdr:to>
    <xdr:sp macro="" textlink="">
      <xdr:nvSpPr>
        <xdr:cNvPr id="136" name="フローチャート: 判断 135">
          <a:extLst>
            <a:ext uri="{FF2B5EF4-FFF2-40B4-BE49-F238E27FC236}">
              <a16:creationId xmlns:a16="http://schemas.microsoft.com/office/drawing/2014/main" id="{A49A81A7-BA6F-4561-BF0E-3CAE9A16E4C5}"/>
            </a:ext>
          </a:extLst>
        </xdr:cNvPr>
        <xdr:cNvSpPr/>
      </xdr:nvSpPr>
      <xdr:spPr>
        <a:xfrm>
          <a:off x="12509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7493</xdr:rowOff>
    </xdr:from>
    <xdr:to>
      <xdr:col>60</xdr:col>
      <xdr:colOff>123825</xdr:colOff>
      <xdr:row>31</xdr:row>
      <xdr:rowOff>109093</xdr:rowOff>
    </xdr:to>
    <xdr:sp macro="" textlink="">
      <xdr:nvSpPr>
        <xdr:cNvPr id="137" name="フローチャート: 判断 136">
          <a:extLst>
            <a:ext uri="{FF2B5EF4-FFF2-40B4-BE49-F238E27FC236}">
              <a16:creationId xmlns:a16="http://schemas.microsoft.com/office/drawing/2014/main" id="{E269F1B3-6406-44BD-B757-584074B748F0}"/>
            </a:ext>
          </a:extLst>
        </xdr:cNvPr>
        <xdr:cNvSpPr/>
      </xdr:nvSpPr>
      <xdr:spPr>
        <a:xfrm>
          <a:off x="11747500" y="532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60CAFAC-1C5F-43DD-A198-224D4F298AEF}"/>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9566C25-6233-4240-BA73-4851542F79CA}"/>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0AB0577-80A5-4D35-A3A1-6822B0DB325A}"/>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56A96E8-B04B-462F-8246-6D6886548C22}"/>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B0BF172-BD8C-4985-9FCC-9C6D3735696C}"/>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132764</xdr:rowOff>
    </xdr:from>
    <xdr:to>
      <xdr:col>76</xdr:col>
      <xdr:colOff>73025</xdr:colOff>
      <xdr:row>31</xdr:row>
      <xdr:rowOff>62914</xdr:rowOff>
    </xdr:to>
    <xdr:sp macro="" textlink="">
      <xdr:nvSpPr>
        <xdr:cNvPr id="143" name="楕円 142">
          <a:extLst>
            <a:ext uri="{FF2B5EF4-FFF2-40B4-BE49-F238E27FC236}">
              <a16:creationId xmlns:a16="http://schemas.microsoft.com/office/drawing/2014/main" id="{691552CD-09D2-4631-91FE-A401E1D25BC5}"/>
            </a:ext>
          </a:extLst>
        </xdr:cNvPr>
        <xdr:cNvSpPr/>
      </xdr:nvSpPr>
      <xdr:spPr>
        <a:xfrm>
          <a:off x="14744700" y="527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111191</xdr:rowOff>
    </xdr:from>
    <xdr:ext cx="469744" cy="259045"/>
    <xdr:sp macro="" textlink="">
      <xdr:nvSpPr>
        <xdr:cNvPr id="144" name="債務償還比率該当値テキスト">
          <a:extLst>
            <a:ext uri="{FF2B5EF4-FFF2-40B4-BE49-F238E27FC236}">
              <a16:creationId xmlns:a16="http://schemas.microsoft.com/office/drawing/2014/main" id="{22B0A625-DB39-40A3-A970-C365B001279D}"/>
            </a:ext>
          </a:extLst>
        </xdr:cNvPr>
        <xdr:cNvSpPr txBox="1"/>
      </xdr:nvSpPr>
      <xdr:spPr>
        <a:xfrm>
          <a:off x="14846300" y="525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151836</xdr:rowOff>
    </xdr:from>
    <xdr:to>
      <xdr:col>72</xdr:col>
      <xdr:colOff>123825</xdr:colOff>
      <xdr:row>31</xdr:row>
      <xdr:rowOff>81986</xdr:rowOff>
    </xdr:to>
    <xdr:sp macro="" textlink="">
      <xdr:nvSpPr>
        <xdr:cNvPr id="145" name="楕円 144">
          <a:extLst>
            <a:ext uri="{FF2B5EF4-FFF2-40B4-BE49-F238E27FC236}">
              <a16:creationId xmlns:a16="http://schemas.microsoft.com/office/drawing/2014/main" id="{152FE2FF-C408-43F3-B86D-DBFF11B57E17}"/>
            </a:ext>
          </a:extLst>
        </xdr:cNvPr>
        <xdr:cNvSpPr/>
      </xdr:nvSpPr>
      <xdr:spPr>
        <a:xfrm>
          <a:off x="14033500" y="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12114</xdr:rowOff>
    </xdr:from>
    <xdr:to>
      <xdr:col>76</xdr:col>
      <xdr:colOff>22225</xdr:colOff>
      <xdr:row>31</xdr:row>
      <xdr:rowOff>31186</xdr:rowOff>
    </xdr:to>
    <xdr:cxnSp macro="">
      <xdr:nvCxnSpPr>
        <xdr:cNvPr id="146" name="直線コネクタ 145">
          <a:extLst>
            <a:ext uri="{FF2B5EF4-FFF2-40B4-BE49-F238E27FC236}">
              <a16:creationId xmlns:a16="http://schemas.microsoft.com/office/drawing/2014/main" id="{146F61F4-EC13-4BA5-85EB-035DCB394DD7}"/>
            </a:ext>
          </a:extLst>
        </xdr:cNvPr>
        <xdr:cNvCxnSpPr/>
      </xdr:nvCxnSpPr>
      <xdr:spPr>
        <a:xfrm flipV="1">
          <a:off x="14084300" y="5327064"/>
          <a:ext cx="711200" cy="1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27115</xdr:rowOff>
    </xdr:from>
    <xdr:to>
      <xdr:col>68</xdr:col>
      <xdr:colOff>123825</xdr:colOff>
      <xdr:row>32</xdr:row>
      <xdr:rowOff>128715</xdr:rowOff>
    </xdr:to>
    <xdr:sp macro="" textlink="">
      <xdr:nvSpPr>
        <xdr:cNvPr id="147" name="楕円 146">
          <a:extLst>
            <a:ext uri="{FF2B5EF4-FFF2-40B4-BE49-F238E27FC236}">
              <a16:creationId xmlns:a16="http://schemas.microsoft.com/office/drawing/2014/main" id="{F18890DB-5423-46C1-9C74-8ED2C79A90AF}"/>
            </a:ext>
          </a:extLst>
        </xdr:cNvPr>
        <xdr:cNvSpPr/>
      </xdr:nvSpPr>
      <xdr:spPr>
        <a:xfrm>
          <a:off x="13271500" y="551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31186</xdr:rowOff>
    </xdr:from>
    <xdr:to>
      <xdr:col>72</xdr:col>
      <xdr:colOff>73025</xdr:colOff>
      <xdr:row>32</xdr:row>
      <xdr:rowOff>77915</xdr:rowOff>
    </xdr:to>
    <xdr:cxnSp macro="">
      <xdr:nvCxnSpPr>
        <xdr:cNvPr id="148" name="直線コネクタ 147">
          <a:extLst>
            <a:ext uri="{FF2B5EF4-FFF2-40B4-BE49-F238E27FC236}">
              <a16:creationId xmlns:a16="http://schemas.microsoft.com/office/drawing/2014/main" id="{709BBC13-0C29-440B-9BF6-D95268466DB2}"/>
            </a:ext>
          </a:extLst>
        </xdr:cNvPr>
        <xdr:cNvCxnSpPr/>
      </xdr:nvCxnSpPr>
      <xdr:spPr>
        <a:xfrm flipV="1">
          <a:off x="13322300" y="5346136"/>
          <a:ext cx="762000" cy="2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55182</xdr:rowOff>
    </xdr:from>
    <xdr:to>
      <xdr:col>64</xdr:col>
      <xdr:colOff>123825</xdr:colOff>
      <xdr:row>32</xdr:row>
      <xdr:rowOff>156782</xdr:rowOff>
    </xdr:to>
    <xdr:sp macro="" textlink="">
      <xdr:nvSpPr>
        <xdr:cNvPr id="149" name="楕円 148">
          <a:extLst>
            <a:ext uri="{FF2B5EF4-FFF2-40B4-BE49-F238E27FC236}">
              <a16:creationId xmlns:a16="http://schemas.microsoft.com/office/drawing/2014/main" id="{2CA10C32-6764-470F-A53F-670290B607AB}"/>
            </a:ext>
          </a:extLst>
        </xdr:cNvPr>
        <xdr:cNvSpPr/>
      </xdr:nvSpPr>
      <xdr:spPr>
        <a:xfrm>
          <a:off x="12509500" y="554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77915</xdr:rowOff>
    </xdr:from>
    <xdr:to>
      <xdr:col>68</xdr:col>
      <xdr:colOff>73025</xdr:colOff>
      <xdr:row>32</xdr:row>
      <xdr:rowOff>105982</xdr:rowOff>
    </xdr:to>
    <xdr:cxnSp macro="">
      <xdr:nvCxnSpPr>
        <xdr:cNvPr id="150" name="直線コネクタ 149">
          <a:extLst>
            <a:ext uri="{FF2B5EF4-FFF2-40B4-BE49-F238E27FC236}">
              <a16:creationId xmlns:a16="http://schemas.microsoft.com/office/drawing/2014/main" id="{1FE65914-8095-4119-BB68-33F917A3B86D}"/>
            </a:ext>
          </a:extLst>
        </xdr:cNvPr>
        <xdr:cNvCxnSpPr/>
      </xdr:nvCxnSpPr>
      <xdr:spPr>
        <a:xfrm flipV="1">
          <a:off x="12560300" y="5564315"/>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63938</xdr:rowOff>
    </xdr:from>
    <xdr:to>
      <xdr:col>60</xdr:col>
      <xdr:colOff>123825</xdr:colOff>
      <xdr:row>32</xdr:row>
      <xdr:rowOff>165538</xdr:rowOff>
    </xdr:to>
    <xdr:sp macro="" textlink="">
      <xdr:nvSpPr>
        <xdr:cNvPr id="151" name="楕円 150">
          <a:extLst>
            <a:ext uri="{FF2B5EF4-FFF2-40B4-BE49-F238E27FC236}">
              <a16:creationId xmlns:a16="http://schemas.microsoft.com/office/drawing/2014/main" id="{824BB2C6-2B9D-4946-B70F-4A2646E8936B}"/>
            </a:ext>
          </a:extLst>
        </xdr:cNvPr>
        <xdr:cNvSpPr/>
      </xdr:nvSpPr>
      <xdr:spPr>
        <a:xfrm>
          <a:off x="11747500" y="555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105982</xdr:rowOff>
    </xdr:from>
    <xdr:to>
      <xdr:col>64</xdr:col>
      <xdr:colOff>73025</xdr:colOff>
      <xdr:row>32</xdr:row>
      <xdr:rowOff>114738</xdr:rowOff>
    </xdr:to>
    <xdr:cxnSp macro="">
      <xdr:nvCxnSpPr>
        <xdr:cNvPr id="152" name="直線コネクタ 151">
          <a:extLst>
            <a:ext uri="{FF2B5EF4-FFF2-40B4-BE49-F238E27FC236}">
              <a16:creationId xmlns:a16="http://schemas.microsoft.com/office/drawing/2014/main" id="{821C8A69-0441-41F9-A861-CFC7AB841382}"/>
            </a:ext>
          </a:extLst>
        </xdr:cNvPr>
        <xdr:cNvCxnSpPr/>
      </xdr:nvCxnSpPr>
      <xdr:spPr>
        <a:xfrm flipV="1">
          <a:off x="11798300" y="5592382"/>
          <a:ext cx="762000" cy="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93524</xdr:rowOff>
    </xdr:from>
    <xdr:ext cx="469744" cy="259045"/>
    <xdr:sp macro="" textlink="">
      <xdr:nvSpPr>
        <xdr:cNvPr id="153" name="n_1aveValue債務償還比率">
          <a:extLst>
            <a:ext uri="{FF2B5EF4-FFF2-40B4-BE49-F238E27FC236}">
              <a16:creationId xmlns:a16="http://schemas.microsoft.com/office/drawing/2014/main" id="{7EBEB9D9-2B8B-4F1F-ABA0-1ECB4C0957B6}"/>
            </a:ext>
          </a:extLst>
        </xdr:cNvPr>
        <xdr:cNvSpPr txBox="1"/>
      </xdr:nvSpPr>
      <xdr:spPr>
        <a:xfrm>
          <a:off x="13836727" y="48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94315</xdr:rowOff>
    </xdr:from>
    <xdr:ext cx="469744" cy="259045"/>
    <xdr:sp macro="" textlink="">
      <xdr:nvSpPr>
        <xdr:cNvPr id="154" name="n_2aveValue債務償還比率">
          <a:extLst>
            <a:ext uri="{FF2B5EF4-FFF2-40B4-BE49-F238E27FC236}">
              <a16:creationId xmlns:a16="http://schemas.microsoft.com/office/drawing/2014/main" id="{B9B9FA1E-3B8D-4D7C-B5B1-3B616DA42BEC}"/>
            </a:ext>
          </a:extLst>
        </xdr:cNvPr>
        <xdr:cNvSpPr txBox="1"/>
      </xdr:nvSpPr>
      <xdr:spPr>
        <a:xfrm>
          <a:off x="13087427" y="506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152488</xdr:rowOff>
    </xdr:from>
    <xdr:ext cx="469744" cy="259045"/>
    <xdr:sp macro="" textlink="">
      <xdr:nvSpPr>
        <xdr:cNvPr id="155" name="n_3aveValue債務償還比率">
          <a:extLst>
            <a:ext uri="{FF2B5EF4-FFF2-40B4-BE49-F238E27FC236}">
              <a16:creationId xmlns:a16="http://schemas.microsoft.com/office/drawing/2014/main" id="{91FA8C7F-7FCB-4318-AA8E-720E23682B1C}"/>
            </a:ext>
          </a:extLst>
        </xdr:cNvPr>
        <xdr:cNvSpPr txBox="1"/>
      </xdr:nvSpPr>
      <xdr:spPr>
        <a:xfrm>
          <a:off x="12325427" y="512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125620</xdr:rowOff>
    </xdr:from>
    <xdr:ext cx="469744" cy="259045"/>
    <xdr:sp macro="" textlink="">
      <xdr:nvSpPr>
        <xdr:cNvPr id="156" name="n_4aveValue債務償還比率">
          <a:extLst>
            <a:ext uri="{FF2B5EF4-FFF2-40B4-BE49-F238E27FC236}">
              <a16:creationId xmlns:a16="http://schemas.microsoft.com/office/drawing/2014/main" id="{B0515374-6596-4EF7-BB60-53F87533E95F}"/>
            </a:ext>
          </a:extLst>
        </xdr:cNvPr>
        <xdr:cNvSpPr txBox="1"/>
      </xdr:nvSpPr>
      <xdr:spPr>
        <a:xfrm>
          <a:off x="11563427" y="509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73113</xdr:rowOff>
    </xdr:from>
    <xdr:ext cx="469744" cy="259045"/>
    <xdr:sp macro="" textlink="">
      <xdr:nvSpPr>
        <xdr:cNvPr id="157" name="n_1mainValue債務償還比率">
          <a:extLst>
            <a:ext uri="{FF2B5EF4-FFF2-40B4-BE49-F238E27FC236}">
              <a16:creationId xmlns:a16="http://schemas.microsoft.com/office/drawing/2014/main" id="{8523D716-6A20-468A-A90E-721531FB23E0}"/>
            </a:ext>
          </a:extLst>
        </xdr:cNvPr>
        <xdr:cNvSpPr txBox="1"/>
      </xdr:nvSpPr>
      <xdr:spPr>
        <a:xfrm>
          <a:off x="13836727" y="538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119842</xdr:rowOff>
    </xdr:from>
    <xdr:ext cx="469744" cy="259045"/>
    <xdr:sp macro="" textlink="">
      <xdr:nvSpPr>
        <xdr:cNvPr id="158" name="n_2mainValue債務償還比率">
          <a:extLst>
            <a:ext uri="{FF2B5EF4-FFF2-40B4-BE49-F238E27FC236}">
              <a16:creationId xmlns:a16="http://schemas.microsoft.com/office/drawing/2014/main" id="{A0BCF626-8393-423A-9C76-F29F418C72BB}"/>
            </a:ext>
          </a:extLst>
        </xdr:cNvPr>
        <xdr:cNvSpPr txBox="1"/>
      </xdr:nvSpPr>
      <xdr:spPr>
        <a:xfrm>
          <a:off x="13087427" y="5606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147909</xdr:rowOff>
    </xdr:from>
    <xdr:ext cx="469744" cy="259045"/>
    <xdr:sp macro="" textlink="">
      <xdr:nvSpPr>
        <xdr:cNvPr id="159" name="n_3mainValue債務償還比率">
          <a:extLst>
            <a:ext uri="{FF2B5EF4-FFF2-40B4-BE49-F238E27FC236}">
              <a16:creationId xmlns:a16="http://schemas.microsoft.com/office/drawing/2014/main" id="{A85B4797-D535-47A8-87CE-D4CF0C0B732C}"/>
            </a:ext>
          </a:extLst>
        </xdr:cNvPr>
        <xdr:cNvSpPr txBox="1"/>
      </xdr:nvSpPr>
      <xdr:spPr>
        <a:xfrm>
          <a:off x="12325427" y="563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156665</xdr:rowOff>
    </xdr:from>
    <xdr:ext cx="469744" cy="259045"/>
    <xdr:sp macro="" textlink="">
      <xdr:nvSpPr>
        <xdr:cNvPr id="160" name="n_4mainValue債務償還比率">
          <a:extLst>
            <a:ext uri="{FF2B5EF4-FFF2-40B4-BE49-F238E27FC236}">
              <a16:creationId xmlns:a16="http://schemas.microsoft.com/office/drawing/2014/main" id="{F057C368-D4FF-43BE-9411-00AC433AE824}"/>
            </a:ext>
          </a:extLst>
        </xdr:cNvPr>
        <xdr:cNvSpPr txBox="1"/>
      </xdr:nvSpPr>
      <xdr:spPr>
        <a:xfrm>
          <a:off x="11563427" y="564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B2CD36D-B02D-4D6F-A70F-0317912E445E}"/>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F730950A-0694-4378-A596-25B20C0451B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87B9AD6-17B8-45EC-807D-A158DD7712BE}"/>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6990E504-7D0E-4B9D-B7F6-12F3537E86A1}"/>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2FF9CA2E-DB25-493B-B070-4C07AE176C4C}"/>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9098115B-471D-4DBA-8CC5-472491B448A2}"/>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7664B24-F10B-4455-A5CF-09B7135A6CF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FFF0C9D-8F5A-4417-AD6A-4F280BAD786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13DF75A-8C31-44E0-BF89-1EBE132AD1E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272F679-B1B8-4E00-A955-895A08D17BB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25F3117-2C97-485E-879C-D293326B711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EAF53FB-3DCC-45C4-A590-A3F46ECED9A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8C1C1ED-53BD-4876-B631-3724D1768AD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CC758B-BCA7-4ED5-A68A-48AF6FFB795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F6CF167-AE36-4EFE-925E-0CFBFD3AB59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34C64DB-B55E-4770-9E40-348E13221FA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31,293
30,960
132.65
24,383,193
23,328,799
808,433
11,750,357
24,227,859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31295FF-9084-4832-8C3D-9CA1CDA4AB2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2E1CBFC-D446-4EDE-A4C1-831251FDA2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166FBAE-E5AD-4779-8039-8B6530469B4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6AB021E-3CE6-4795-8FF6-4C6F04D9E46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559A47B-243E-4A37-BEC4-8DADFAA5026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EB17BFE-734E-47B9-9EC6-25733D301A8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FEECA69-A45A-44C6-AD3C-976F54B8E5E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C0DBB8B-C9F8-4E39-BE1E-F71D49D1C1F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AF2C080-5543-4E7C-952E-616ADEAE132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1322B63-E6CE-42FF-83EE-92C18AC23A8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350C291-604A-4799-B957-58C82924EBC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7DA9527-05B7-42CD-9C26-86099F9CCBE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9C3D94-9658-4523-B19D-DAAF4540806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50C04CB-9AC6-4087-BAB0-A06B421DACD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B54DD51-1FB8-42D7-949B-FDE99BAEC60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7CB0F18-1C5D-4301-9243-96A463B21F8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1BB4106-1723-4CC2-A342-ED6DCCFF3D5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A148C10-4FBC-4DEC-9998-3775EAA86F3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5901B86-2CD1-4852-928D-E42429E42AE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0849556-ABF4-4C8E-A691-2B88A0641F9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7AD0539-EEFD-465A-86C9-3BFD0DEC456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3D91ED2-FFDF-47B5-927A-325C669FBCD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F830999-9F40-45E8-993D-AE346E3D68C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841C4C3-11C9-48EC-A531-9B9AF64CC9D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F269AC6-1A3E-43BF-A7E3-DAEB444B490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3EF3297-51BD-4774-8F01-AEDE939D63E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3D8A7E2-0FE0-46FE-A08F-ECBC251E61A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3238A56-6F40-467B-8BCA-C712BFDDACE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8139D7D-0CB1-458A-96B7-13DA64421C1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3D903AD-3E50-4FB9-9087-E48C362CEAE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4DA88E2-BDDD-4301-92A7-B06A93C81AD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19CA7C7-422C-4DB6-B213-04E1E748A57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C2E961F-7D55-4A5E-A6D4-B74B67DDAB4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A81BB2F-EA19-4952-A4D5-827D7BD3BFED}"/>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BD59D34-7A12-4B6C-B047-C95A32CD309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56A9B00-8697-4E7C-83B4-32BC9E0F1E8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B668FA5-456D-4A95-9B9F-9BDC6846E1A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CFCA2E6-048F-4EFA-ADB8-61D8B8AFF3F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FFFC7D4-7CF7-4832-AAC0-94E8F02E591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896CB03-FD01-4A5E-AA7B-F434D39DD84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D9325B9-BDDA-4A3D-AB7A-0C0BE7C0B56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A8A781F-05CF-4534-B485-D81FECE8FD4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C1E1D8C-C8CE-4E91-85E0-A78A0B46B14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4DCAA60-E281-440B-B0B6-19364DF5475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39E4612-8A4F-480B-A4DE-A6E790C6DED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648010F4-A5F7-471C-85FE-F774FCEC8031}"/>
            </a:ext>
          </a:extLst>
        </xdr:cNvPr>
        <xdr:cNvCxnSpPr/>
      </xdr:nvCxnSpPr>
      <xdr:spPr>
        <a:xfrm flipV="1">
          <a:off x="4634865" y="580072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a:extLst>
            <a:ext uri="{FF2B5EF4-FFF2-40B4-BE49-F238E27FC236}">
              <a16:creationId xmlns:a16="http://schemas.microsoft.com/office/drawing/2014/main" id="{9D74AB2F-F7D2-4BFB-887D-BBC352F387BA}"/>
            </a:ext>
          </a:extLst>
        </xdr:cNvPr>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D6AC4E2B-7415-418E-B673-2EC75CC5AE3C}"/>
            </a:ext>
          </a:extLst>
        </xdr:cNvPr>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6548DB12-28DC-4E16-8101-6E4D3E8E212D}"/>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1" name="直線コネクタ 60">
          <a:extLst>
            <a:ext uri="{FF2B5EF4-FFF2-40B4-BE49-F238E27FC236}">
              <a16:creationId xmlns:a16="http://schemas.microsoft.com/office/drawing/2014/main" id="{F83DDAA5-38A3-4F6E-ABB8-C2D897D2CD27}"/>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22877</xdr:rowOff>
    </xdr:from>
    <xdr:ext cx="405111" cy="259045"/>
    <xdr:sp macro="" textlink="">
      <xdr:nvSpPr>
        <xdr:cNvPr id="62" name="【道路】&#10;有形固定資産減価償却率平均値テキスト">
          <a:extLst>
            <a:ext uri="{FF2B5EF4-FFF2-40B4-BE49-F238E27FC236}">
              <a16:creationId xmlns:a16="http://schemas.microsoft.com/office/drawing/2014/main" id="{F26B8BB1-691E-4445-8AE6-431E878BB71E}"/>
            </a:ext>
          </a:extLst>
        </xdr:cNvPr>
        <xdr:cNvSpPr txBox="1"/>
      </xdr:nvSpPr>
      <xdr:spPr>
        <a:xfrm>
          <a:off x="4673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7433B079-97DB-450F-99CF-AD4F5512F4B6}"/>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F94BBCAB-765A-4244-B26F-F8D0F32DAC76}"/>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C73789FE-06A6-4DAA-98F4-363C19F86078}"/>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72776ED0-E1A4-43C5-90F2-5AB2A679BE50}"/>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D3939FB4-05C8-41D9-9E6B-E632CABABB5E}"/>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7944E24-70B8-4D02-8F3E-B3AB8ED02E3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8E981DD-F1E6-40FD-BB8F-D78DFFAB8C4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D6804C2-E30C-482A-AF1E-7029EACF395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6C36A62-373B-44C2-81FE-3160B4EF28E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78C88F5-7986-4E91-9B0A-8B349A14AD8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73" name="楕円 72">
          <a:extLst>
            <a:ext uri="{FF2B5EF4-FFF2-40B4-BE49-F238E27FC236}">
              <a16:creationId xmlns:a16="http://schemas.microsoft.com/office/drawing/2014/main" id="{4ECB2C19-3C1D-466E-A30A-4AB7B7F62936}"/>
            </a:ext>
          </a:extLst>
        </xdr:cNvPr>
        <xdr:cNvSpPr/>
      </xdr:nvSpPr>
      <xdr:spPr>
        <a:xfrm>
          <a:off x="45847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153052</xdr:rowOff>
    </xdr:from>
    <xdr:ext cx="405111" cy="259045"/>
    <xdr:sp macro="" textlink="">
      <xdr:nvSpPr>
        <xdr:cNvPr id="74" name="【道路】&#10;有形固定資産減価償却率該当値テキスト">
          <a:extLst>
            <a:ext uri="{FF2B5EF4-FFF2-40B4-BE49-F238E27FC236}">
              <a16:creationId xmlns:a16="http://schemas.microsoft.com/office/drawing/2014/main" id="{1FE4590E-2303-4BD6-8581-63A220030319}"/>
            </a:ext>
          </a:extLst>
        </xdr:cNvPr>
        <xdr:cNvSpPr txBox="1"/>
      </xdr:nvSpPr>
      <xdr:spPr>
        <a:xfrm>
          <a:off x="4673600" y="632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107315</xdr:rowOff>
    </xdr:from>
    <xdr:to>
      <xdr:col>20</xdr:col>
      <xdr:colOff>38100</xdr:colOff>
      <xdr:row>38</xdr:row>
      <xdr:rowOff>37465</xdr:rowOff>
    </xdr:to>
    <xdr:sp macro="" textlink="">
      <xdr:nvSpPr>
        <xdr:cNvPr id="75" name="楕円 74">
          <a:extLst>
            <a:ext uri="{FF2B5EF4-FFF2-40B4-BE49-F238E27FC236}">
              <a16:creationId xmlns:a16="http://schemas.microsoft.com/office/drawing/2014/main" id="{1D0FE432-C103-4985-BC12-6AC8E4851ADB}"/>
            </a:ext>
          </a:extLst>
        </xdr:cNvPr>
        <xdr:cNvSpPr/>
      </xdr:nvSpPr>
      <xdr:spPr>
        <a:xfrm>
          <a:off x="3746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158115</xdr:rowOff>
    </xdr:from>
    <xdr:to>
      <xdr:col>24</xdr:col>
      <xdr:colOff>63500</xdr:colOff>
      <xdr:row>38</xdr:row>
      <xdr:rowOff>9525</xdr:rowOff>
    </xdr:to>
    <xdr:cxnSp macro="">
      <xdr:nvCxnSpPr>
        <xdr:cNvPr id="76" name="直線コネクタ 75">
          <a:extLst>
            <a:ext uri="{FF2B5EF4-FFF2-40B4-BE49-F238E27FC236}">
              <a16:creationId xmlns:a16="http://schemas.microsoft.com/office/drawing/2014/main" id="{A3D474C0-F4F8-439A-BBDF-9A4CC5F85074}"/>
            </a:ext>
          </a:extLst>
        </xdr:cNvPr>
        <xdr:cNvCxnSpPr/>
      </xdr:nvCxnSpPr>
      <xdr:spPr>
        <a:xfrm>
          <a:off x="3797300" y="650176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90170</xdr:rowOff>
    </xdr:from>
    <xdr:to>
      <xdr:col>15</xdr:col>
      <xdr:colOff>101600</xdr:colOff>
      <xdr:row>38</xdr:row>
      <xdr:rowOff>20320</xdr:rowOff>
    </xdr:to>
    <xdr:sp macro="" textlink="">
      <xdr:nvSpPr>
        <xdr:cNvPr id="77" name="楕円 76">
          <a:extLst>
            <a:ext uri="{FF2B5EF4-FFF2-40B4-BE49-F238E27FC236}">
              <a16:creationId xmlns:a16="http://schemas.microsoft.com/office/drawing/2014/main" id="{611A9106-132A-4BD6-857A-E372FB75933D}"/>
            </a:ext>
          </a:extLst>
        </xdr:cNvPr>
        <xdr:cNvSpPr/>
      </xdr:nvSpPr>
      <xdr:spPr>
        <a:xfrm>
          <a:off x="2857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140970</xdr:rowOff>
    </xdr:from>
    <xdr:to>
      <xdr:col>19</xdr:col>
      <xdr:colOff>177800</xdr:colOff>
      <xdr:row>37</xdr:row>
      <xdr:rowOff>158115</xdr:rowOff>
    </xdr:to>
    <xdr:cxnSp macro="">
      <xdr:nvCxnSpPr>
        <xdr:cNvPr id="78" name="直線コネクタ 77">
          <a:extLst>
            <a:ext uri="{FF2B5EF4-FFF2-40B4-BE49-F238E27FC236}">
              <a16:creationId xmlns:a16="http://schemas.microsoft.com/office/drawing/2014/main" id="{3C5756ED-1F02-4E96-B8F8-61A6A18B9289}"/>
            </a:ext>
          </a:extLst>
        </xdr:cNvPr>
        <xdr:cNvCxnSpPr/>
      </xdr:nvCxnSpPr>
      <xdr:spPr>
        <a:xfrm>
          <a:off x="2908300" y="648462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65405</xdr:rowOff>
    </xdr:from>
    <xdr:to>
      <xdr:col>10</xdr:col>
      <xdr:colOff>165100</xdr:colOff>
      <xdr:row>37</xdr:row>
      <xdr:rowOff>167005</xdr:rowOff>
    </xdr:to>
    <xdr:sp macro="" textlink="">
      <xdr:nvSpPr>
        <xdr:cNvPr id="79" name="楕円 78">
          <a:extLst>
            <a:ext uri="{FF2B5EF4-FFF2-40B4-BE49-F238E27FC236}">
              <a16:creationId xmlns:a16="http://schemas.microsoft.com/office/drawing/2014/main" id="{5AAB4CFC-6010-4491-8B54-47B712EF9261}"/>
            </a:ext>
          </a:extLst>
        </xdr:cNvPr>
        <xdr:cNvSpPr/>
      </xdr:nvSpPr>
      <xdr:spPr>
        <a:xfrm>
          <a:off x="1968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116205</xdr:rowOff>
    </xdr:from>
    <xdr:to>
      <xdr:col>15</xdr:col>
      <xdr:colOff>50800</xdr:colOff>
      <xdr:row>37</xdr:row>
      <xdr:rowOff>140970</xdr:rowOff>
    </xdr:to>
    <xdr:cxnSp macro="">
      <xdr:nvCxnSpPr>
        <xdr:cNvPr id="80" name="直線コネクタ 79">
          <a:extLst>
            <a:ext uri="{FF2B5EF4-FFF2-40B4-BE49-F238E27FC236}">
              <a16:creationId xmlns:a16="http://schemas.microsoft.com/office/drawing/2014/main" id="{00AB4995-61B6-4075-8C76-976DF68DE290}"/>
            </a:ext>
          </a:extLst>
        </xdr:cNvPr>
        <xdr:cNvCxnSpPr/>
      </xdr:nvCxnSpPr>
      <xdr:spPr>
        <a:xfrm>
          <a:off x="2019300" y="64598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36830</xdr:rowOff>
    </xdr:from>
    <xdr:to>
      <xdr:col>6</xdr:col>
      <xdr:colOff>38100</xdr:colOff>
      <xdr:row>37</xdr:row>
      <xdr:rowOff>138430</xdr:rowOff>
    </xdr:to>
    <xdr:sp macro="" textlink="">
      <xdr:nvSpPr>
        <xdr:cNvPr id="81" name="楕円 80">
          <a:extLst>
            <a:ext uri="{FF2B5EF4-FFF2-40B4-BE49-F238E27FC236}">
              <a16:creationId xmlns:a16="http://schemas.microsoft.com/office/drawing/2014/main" id="{928240F9-E66C-4F41-9590-82DD6C1CFEA9}"/>
            </a:ext>
          </a:extLst>
        </xdr:cNvPr>
        <xdr:cNvSpPr/>
      </xdr:nvSpPr>
      <xdr:spPr>
        <a:xfrm>
          <a:off x="1079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87630</xdr:rowOff>
    </xdr:from>
    <xdr:to>
      <xdr:col>10</xdr:col>
      <xdr:colOff>114300</xdr:colOff>
      <xdr:row>37</xdr:row>
      <xdr:rowOff>116205</xdr:rowOff>
    </xdr:to>
    <xdr:cxnSp macro="">
      <xdr:nvCxnSpPr>
        <xdr:cNvPr id="82" name="直線コネクタ 81">
          <a:extLst>
            <a:ext uri="{FF2B5EF4-FFF2-40B4-BE49-F238E27FC236}">
              <a16:creationId xmlns:a16="http://schemas.microsoft.com/office/drawing/2014/main" id="{4B526065-1DA8-42E4-8764-ABF6C40D5465}"/>
            </a:ext>
          </a:extLst>
        </xdr:cNvPr>
        <xdr:cNvCxnSpPr/>
      </xdr:nvCxnSpPr>
      <xdr:spPr>
        <a:xfrm>
          <a:off x="1130300" y="64312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a:extLst>
            <a:ext uri="{FF2B5EF4-FFF2-40B4-BE49-F238E27FC236}">
              <a16:creationId xmlns:a16="http://schemas.microsoft.com/office/drawing/2014/main" id="{B37F71BA-9DE7-4FBD-87AC-07E460F04770}"/>
            </a:ext>
          </a:extLst>
        </xdr:cNvPr>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55262</xdr:rowOff>
    </xdr:from>
    <xdr:ext cx="405111" cy="259045"/>
    <xdr:sp macro="" textlink="">
      <xdr:nvSpPr>
        <xdr:cNvPr id="84" name="n_2aveValue【道路】&#10;有形固定資産減価償却率">
          <a:extLst>
            <a:ext uri="{FF2B5EF4-FFF2-40B4-BE49-F238E27FC236}">
              <a16:creationId xmlns:a16="http://schemas.microsoft.com/office/drawing/2014/main" id="{F39318CD-E8CB-4788-8E5C-0833FC28E61F}"/>
            </a:ext>
          </a:extLst>
        </xdr:cNvPr>
        <xdr:cNvSpPr txBox="1"/>
      </xdr:nvSpPr>
      <xdr:spPr>
        <a:xfrm>
          <a:off x="2705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B5AA1482-E6FE-450C-9A5A-57D9A3F6C7D6}"/>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6" name="n_4aveValue【道路】&#10;有形固定資産減価償却率">
          <a:extLst>
            <a:ext uri="{FF2B5EF4-FFF2-40B4-BE49-F238E27FC236}">
              <a16:creationId xmlns:a16="http://schemas.microsoft.com/office/drawing/2014/main" id="{99491F8F-8D2F-42A7-ABD1-8B24AFD1E143}"/>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53992</xdr:rowOff>
    </xdr:from>
    <xdr:ext cx="405111" cy="259045"/>
    <xdr:sp macro="" textlink="">
      <xdr:nvSpPr>
        <xdr:cNvPr id="87" name="n_1mainValue【道路】&#10;有形固定資産減価償却率">
          <a:extLst>
            <a:ext uri="{FF2B5EF4-FFF2-40B4-BE49-F238E27FC236}">
              <a16:creationId xmlns:a16="http://schemas.microsoft.com/office/drawing/2014/main" id="{0B8805DD-CA1B-42FC-95D2-8F661838A459}"/>
            </a:ext>
          </a:extLst>
        </xdr:cNvPr>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36847</xdr:rowOff>
    </xdr:from>
    <xdr:ext cx="405111" cy="259045"/>
    <xdr:sp macro="" textlink="">
      <xdr:nvSpPr>
        <xdr:cNvPr id="88" name="n_2mainValue【道路】&#10;有形固定資産減価償却率">
          <a:extLst>
            <a:ext uri="{FF2B5EF4-FFF2-40B4-BE49-F238E27FC236}">
              <a16:creationId xmlns:a16="http://schemas.microsoft.com/office/drawing/2014/main" id="{605D3E65-0240-4691-A7E7-819B390E83FC}"/>
            </a:ext>
          </a:extLst>
        </xdr:cNvPr>
        <xdr:cNvSpPr txBox="1"/>
      </xdr:nvSpPr>
      <xdr:spPr>
        <a:xfrm>
          <a:off x="2705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12082</xdr:rowOff>
    </xdr:from>
    <xdr:ext cx="405111" cy="259045"/>
    <xdr:sp macro="" textlink="">
      <xdr:nvSpPr>
        <xdr:cNvPr id="89" name="n_3mainValue【道路】&#10;有形固定資産減価償却率">
          <a:extLst>
            <a:ext uri="{FF2B5EF4-FFF2-40B4-BE49-F238E27FC236}">
              <a16:creationId xmlns:a16="http://schemas.microsoft.com/office/drawing/2014/main" id="{612B7AD2-BC49-4B0D-B66D-EAA1D5735B1B}"/>
            </a:ext>
          </a:extLst>
        </xdr:cNvPr>
        <xdr:cNvSpPr txBox="1"/>
      </xdr:nvSpPr>
      <xdr:spPr>
        <a:xfrm>
          <a:off x="1816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154957</xdr:rowOff>
    </xdr:from>
    <xdr:ext cx="405111" cy="259045"/>
    <xdr:sp macro="" textlink="">
      <xdr:nvSpPr>
        <xdr:cNvPr id="90" name="n_4mainValue【道路】&#10;有形固定資産減価償却率">
          <a:extLst>
            <a:ext uri="{FF2B5EF4-FFF2-40B4-BE49-F238E27FC236}">
              <a16:creationId xmlns:a16="http://schemas.microsoft.com/office/drawing/2014/main" id="{FC56DD55-5D93-44AB-994A-1ECF9A3CF1BD}"/>
            </a:ext>
          </a:extLst>
        </xdr:cNvPr>
        <xdr:cNvSpPr txBox="1"/>
      </xdr:nvSpPr>
      <xdr:spPr>
        <a:xfrm>
          <a:off x="927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B55C209-6782-4012-8FCA-E10B859124D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5D31A1F-2F69-477E-BBED-7DD2A5E0969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BCCDB2C-5B53-49FB-B129-E638DE2F357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7A6DB1B-A7C3-45F8-BA66-3A3C74F91B4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8A1B53B-5A88-40A2-BB27-A93B5446FBF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D40D490-A7F2-4A0B-B56D-3C61D34DEFE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54AF1DE-E180-411F-B5FC-175F0B94EB0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6723B4A-F102-4E37-B5A1-473EB80EA26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300875C-E1C5-456C-8D41-AFD7DEF4001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38601A3-45E7-49E5-83B4-78CC25313BC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7FB9125C-E01C-4106-9CDC-DB950F18035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3A8B0912-065C-4A37-AC91-2500C922D25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F6B69A77-E3AB-4321-B35C-27B3B9949C3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a:extLst>
            <a:ext uri="{FF2B5EF4-FFF2-40B4-BE49-F238E27FC236}">
              <a16:creationId xmlns:a16="http://schemas.microsoft.com/office/drawing/2014/main" id="{1A82B7CA-6AD1-484F-A9AC-9D78418633C4}"/>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CB9D921C-29F8-4B85-A8BB-54403680C3F3}"/>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F0935BE9-BDD3-417B-A8FD-734C2EF41543}"/>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66AEAACC-3BD5-42C4-B738-35001630525D}"/>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494C8A8A-0631-4F65-9D32-442D203D7A8E}"/>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78C58CD-A64C-4BE5-BF64-8EE2558064E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AB7913F-B313-4333-BAE8-AF6FC9B0C33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10A359B-68CF-47D8-A6DD-B8A35B3BAE4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37960</xdr:rowOff>
    </xdr:from>
    <xdr:to>
      <xdr:col>54</xdr:col>
      <xdr:colOff>189865</xdr:colOff>
      <xdr:row>41</xdr:row>
      <xdr:rowOff>129299</xdr:rowOff>
    </xdr:to>
    <xdr:cxnSp macro="">
      <xdr:nvCxnSpPr>
        <xdr:cNvPr id="112" name="直線コネクタ 111">
          <a:extLst>
            <a:ext uri="{FF2B5EF4-FFF2-40B4-BE49-F238E27FC236}">
              <a16:creationId xmlns:a16="http://schemas.microsoft.com/office/drawing/2014/main" id="{18B6FBAE-1571-4E45-84F7-426E8E6E16D4}"/>
            </a:ext>
          </a:extLst>
        </xdr:cNvPr>
        <xdr:cNvCxnSpPr/>
      </xdr:nvCxnSpPr>
      <xdr:spPr>
        <a:xfrm flipV="1">
          <a:off x="10476865" y="5695810"/>
          <a:ext cx="0" cy="1462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133126</xdr:rowOff>
    </xdr:from>
    <xdr:ext cx="469744" cy="259045"/>
    <xdr:sp macro="" textlink="">
      <xdr:nvSpPr>
        <xdr:cNvPr id="113" name="【道路】&#10;一人当たり延長最小値テキスト">
          <a:extLst>
            <a:ext uri="{FF2B5EF4-FFF2-40B4-BE49-F238E27FC236}">
              <a16:creationId xmlns:a16="http://schemas.microsoft.com/office/drawing/2014/main" id="{DD73D2A7-CBEB-48BB-AEBF-D2B5F00F833F}"/>
            </a:ext>
          </a:extLst>
        </xdr:cNvPr>
        <xdr:cNvSpPr txBox="1"/>
      </xdr:nvSpPr>
      <xdr:spPr>
        <a:xfrm>
          <a:off x="10515600" y="716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129299</xdr:rowOff>
    </xdr:from>
    <xdr:to>
      <xdr:col>55</xdr:col>
      <xdr:colOff>88900</xdr:colOff>
      <xdr:row>41</xdr:row>
      <xdr:rowOff>129299</xdr:rowOff>
    </xdr:to>
    <xdr:cxnSp macro="">
      <xdr:nvCxnSpPr>
        <xdr:cNvPr id="114" name="直線コネクタ 113">
          <a:extLst>
            <a:ext uri="{FF2B5EF4-FFF2-40B4-BE49-F238E27FC236}">
              <a16:creationId xmlns:a16="http://schemas.microsoft.com/office/drawing/2014/main" id="{EDB8EFEB-43AE-4140-B643-C1A5A6672C62}"/>
            </a:ext>
          </a:extLst>
        </xdr:cNvPr>
        <xdr:cNvCxnSpPr/>
      </xdr:nvCxnSpPr>
      <xdr:spPr>
        <a:xfrm>
          <a:off x="10388600" y="715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156087</xdr:rowOff>
    </xdr:from>
    <xdr:ext cx="599010" cy="259045"/>
    <xdr:sp macro="" textlink="">
      <xdr:nvSpPr>
        <xdr:cNvPr id="115" name="【道路】&#10;一人当たり延長最大値テキスト">
          <a:extLst>
            <a:ext uri="{FF2B5EF4-FFF2-40B4-BE49-F238E27FC236}">
              <a16:creationId xmlns:a16="http://schemas.microsoft.com/office/drawing/2014/main" id="{9480B84B-EDFE-457A-A350-73C31A8C5BAD}"/>
            </a:ext>
          </a:extLst>
        </xdr:cNvPr>
        <xdr:cNvSpPr txBox="1"/>
      </xdr:nvSpPr>
      <xdr:spPr>
        <a:xfrm>
          <a:off x="10515600" y="547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37960</xdr:rowOff>
    </xdr:from>
    <xdr:to>
      <xdr:col>55</xdr:col>
      <xdr:colOff>88900</xdr:colOff>
      <xdr:row>33</xdr:row>
      <xdr:rowOff>37960</xdr:rowOff>
    </xdr:to>
    <xdr:cxnSp macro="">
      <xdr:nvCxnSpPr>
        <xdr:cNvPr id="116" name="直線コネクタ 115">
          <a:extLst>
            <a:ext uri="{FF2B5EF4-FFF2-40B4-BE49-F238E27FC236}">
              <a16:creationId xmlns:a16="http://schemas.microsoft.com/office/drawing/2014/main" id="{93ECE590-483A-433E-BEE3-E950CB44DF2E}"/>
            </a:ext>
          </a:extLst>
        </xdr:cNvPr>
        <xdr:cNvCxnSpPr/>
      </xdr:nvCxnSpPr>
      <xdr:spPr>
        <a:xfrm>
          <a:off x="10388600" y="569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15029</xdr:rowOff>
    </xdr:from>
    <xdr:ext cx="534377" cy="259045"/>
    <xdr:sp macro="" textlink="">
      <xdr:nvSpPr>
        <xdr:cNvPr id="117" name="【道路】&#10;一人当たり延長平均値テキスト">
          <a:extLst>
            <a:ext uri="{FF2B5EF4-FFF2-40B4-BE49-F238E27FC236}">
              <a16:creationId xmlns:a16="http://schemas.microsoft.com/office/drawing/2014/main" id="{6226F716-540E-40E9-8BFB-9A329D703ED2}"/>
            </a:ext>
          </a:extLst>
        </xdr:cNvPr>
        <xdr:cNvSpPr txBox="1"/>
      </xdr:nvSpPr>
      <xdr:spPr>
        <a:xfrm>
          <a:off x="10515600" y="6701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163602</xdr:rowOff>
    </xdr:from>
    <xdr:to>
      <xdr:col>55</xdr:col>
      <xdr:colOff>50800</xdr:colOff>
      <xdr:row>40</xdr:row>
      <xdr:rowOff>93752</xdr:rowOff>
    </xdr:to>
    <xdr:sp macro="" textlink="">
      <xdr:nvSpPr>
        <xdr:cNvPr id="118" name="フローチャート: 判断 117">
          <a:extLst>
            <a:ext uri="{FF2B5EF4-FFF2-40B4-BE49-F238E27FC236}">
              <a16:creationId xmlns:a16="http://schemas.microsoft.com/office/drawing/2014/main" id="{7FA47E88-1572-4F5F-BDB6-CFB4927F8720}"/>
            </a:ext>
          </a:extLst>
        </xdr:cNvPr>
        <xdr:cNvSpPr/>
      </xdr:nvSpPr>
      <xdr:spPr>
        <a:xfrm>
          <a:off x="10426700" y="685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170195</xdr:rowOff>
    </xdr:from>
    <xdr:to>
      <xdr:col>50</xdr:col>
      <xdr:colOff>165100</xdr:colOff>
      <xdr:row>40</xdr:row>
      <xdr:rowOff>100345</xdr:rowOff>
    </xdr:to>
    <xdr:sp macro="" textlink="">
      <xdr:nvSpPr>
        <xdr:cNvPr id="119" name="フローチャート: 判断 118">
          <a:extLst>
            <a:ext uri="{FF2B5EF4-FFF2-40B4-BE49-F238E27FC236}">
              <a16:creationId xmlns:a16="http://schemas.microsoft.com/office/drawing/2014/main" id="{10D8039F-7C7E-47A3-9D74-77253D9E96BE}"/>
            </a:ext>
          </a:extLst>
        </xdr:cNvPr>
        <xdr:cNvSpPr/>
      </xdr:nvSpPr>
      <xdr:spPr>
        <a:xfrm>
          <a:off x="95885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14756</xdr:rowOff>
    </xdr:from>
    <xdr:to>
      <xdr:col>46</xdr:col>
      <xdr:colOff>38100</xdr:colOff>
      <xdr:row>40</xdr:row>
      <xdr:rowOff>116356</xdr:rowOff>
    </xdr:to>
    <xdr:sp macro="" textlink="">
      <xdr:nvSpPr>
        <xdr:cNvPr id="120" name="フローチャート: 判断 119">
          <a:extLst>
            <a:ext uri="{FF2B5EF4-FFF2-40B4-BE49-F238E27FC236}">
              <a16:creationId xmlns:a16="http://schemas.microsoft.com/office/drawing/2014/main" id="{5AA8616A-2B24-4437-86FB-2C67EBEED28D}"/>
            </a:ext>
          </a:extLst>
        </xdr:cNvPr>
        <xdr:cNvSpPr/>
      </xdr:nvSpPr>
      <xdr:spPr>
        <a:xfrm>
          <a:off x="8699500" y="68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18890</xdr:rowOff>
    </xdr:from>
    <xdr:to>
      <xdr:col>41</xdr:col>
      <xdr:colOff>101600</xdr:colOff>
      <xdr:row>40</xdr:row>
      <xdr:rowOff>120490</xdr:rowOff>
    </xdr:to>
    <xdr:sp macro="" textlink="">
      <xdr:nvSpPr>
        <xdr:cNvPr id="121" name="フローチャート: 判断 120">
          <a:extLst>
            <a:ext uri="{FF2B5EF4-FFF2-40B4-BE49-F238E27FC236}">
              <a16:creationId xmlns:a16="http://schemas.microsoft.com/office/drawing/2014/main" id="{BC4CF325-CEC5-4E27-B271-69ADFD763252}"/>
            </a:ext>
          </a:extLst>
        </xdr:cNvPr>
        <xdr:cNvSpPr/>
      </xdr:nvSpPr>
      <xdr:spPr>
        <a:xfrm>
          <a:off x="7810500" y="68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25775</xdr:rowOff>
    </xdr:from>
    <xdr:to>
      <xdr:col>36</xdr:col>
      <xdr:colOff>165100</xdr:colOff>
      <xdr:row>40</xdr:row>
      <xdr:rowOff>127375</xdr:rowOff>
    </xdr:to>
    <xdr:sp macro="" textlink="">
      <xdr:nvSpPr>
        <xdr:cNvPr id="122" name="フローチャート: 判断 121">
          <a:extLst>
            <a:ext uri="{FF2B5EF4-FFF2-40B4-BE49-F238E27FC236}">
              <a16:creationId xmlns:a16="http://schemas.microsoft.com/office/drawing/2014/main" id="{41F8F938-D08F-4D3F-B0DB-3026D70BE55A}"/>
            </a:ext>
          </a:extLst>
        </xdr:cNvPr>
        <xdr:cNvSpPr/>
      </xdr:nvSpPr>
      <xdr:spPr>
        <a:xfrm>
          <a:off x="6921500" y="6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548039E-6BBF-428E-928B-C8BD3322271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FB60730-BE85-4DE6-B9B7-AD75C104640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5F713B9-3CA6-4E75-B388-88F934A10CF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0F9DBF7-2033-45D4-9772-914FD1C8789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0748C68-74D5-4189-A337-BAEB88BB5E0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121275</xdr:rowOff>
    </xdr:from>
    <xdr:to>
      <xdr:col>55</xdr:col>
      <xdr:colOff>50800</xdr:colOff>
      <xdr:row>41</xdr:row>
      <xdr:rowOff>51425</xdr:rowOff>
    </xdr:to>
    <xdr:sp macro="" textlink="">
      <xdr:nvSpPr>
        <xdr:cNvPr id="128" name="楕円 127">
          <a:extLst>
            <a:ext uri="{FF2B5EF4-FFF2-40B4-BE49-F238E27FC236}">
              <a16:creationId xmlns:a16="http://schemas.microsoft.com/office/drawing/2014/main" id="{9DF26052-C114-4303-AEC2-7044C12DC89F}"/>
            </a:ext>
          </a:extLst>
        </xdr:cNvPr>
        <xdr:cNvSpPr/>
      </xdr:nvSpPr>
      <xdr:spPr>
        <a:xfrm>
          <a:off x="10426700" y="697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99702</xdr:rowOff>
    </xdr:from>
    <xdr:ext cx="534377" cy="259045"/>
    <xdr:sp macro="" textlink="">
      <xdr:nvSpPr>
        <xdr:cNvPr id="129" name="【道路】&#10;一人当たり延長該当値テキスト">
          <a:extLst>
            <a:ext uri="{FF2B5EF4-FFF2-40B4-BE49-F238E27FC236}">
              <a16:creationId xmlns:a16="http://schemas.microsoft.com/office/drawing/2014/main" id="{0C22FC94-877A-427A-92CF-62CE658A7DFB}"/>
            </a:ext>
          </a:extLst>
        </xdr:cNvPr>
        <xdr:cNvSpPr txBox="1"/>
      </xdr:nvSpPr>
      <xdr:spPr>
        <a:xfrm>
          <a:off x="10515600" y="695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123872</xdr:rowOff>
    </xdr:from>
    <xdr:to>
      <xdr:col>50</xdr:col>
      <xdr:colOff>165100</xdr:colOff>
      <xdr:row>41</xdr:row>
      <xdr:rowOff>54022</xdr:rowOff>
    </xdr:to>
    <xdr:sp macro="" textlink="">
      <xdr:nvSpPr>
        <xdr:cNvPr id="130" name="楕円 129">
          <a:extLst>
            <a:ext uri="{FF2B5EF4-FFF2-40B4-BE49-F238E27FC236}">
              <a16:creationId xmlns:a16="http://schemas.microsoft.com/office/drawing/2014/main" id="{76AED709-C3AD-40CF-B07F-C91977BD0190}"/>
            </a:ext>
          </a:extLst>
        </xdr:cNvPr>
        <xdr:cNvSpPr/>
      </xdr:nvSpPr>
      <xdr:spPr>
        <a:xfrm>
          <a:off x="9588500" y="698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625</xdr:rowOff>
    </xdr:from>
    <xdr:to>
      <xdr:col>55</xdr:col>
      <xdr:colOff>0</xdr:colOff>
      <xdr:row>41</xdr:row>
      <xdr:rowOff>3222</xdr:rowOff>
    </xdr:to>
    <xdr:cxnSp macro="">
      <xdr:nvCxnSpPr>
        <xdr:cNvPr id="131" name="直線コネクタ 130">
          <a:extLst>
            <a:ext uri="{FF2B5EF4-FFF2-40B4-BE49-F238E27FC236}">
              <a16:creationId xmlns:a16="http://schemas.microsoft.com/office/drawing/2014/main" id="{063D89F6-6F5E-4E16-8A5C-D00F2A4D5181}"/>
            </a:ext>
          </a:extLst>
        </xdr:cNvPr>
        <xdr:cNvCxnSpPr/>
      </xdr:nvCxnSpPr>
      <xdr:spPr>
        <a:xfrm flipV="1">
          <a:off x="9639300" y="7030075"/>
          <a:ext cx="838200" cy="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126615</xdr:rowOff>
    </xdr:from>
    <xdr:to>
      <xdr:col>46</xdr:col>
      <xdr:colOff>38100</xdr:colOff>
      <xdr:row>41</xdr:row>
      <xdr:rowOff>56765</xdr:rowOff>
    </xdr:to>
    <xdr:sp macro="" textlink="">
      <xdr:nvSpPr>
        <xdr:cNvPr id="132" name="楕円 131">
          <a:extLst>
            <a:ext uri="{FF2B5EF4-FFF2-40B4-BE49-F238E27FC236}">
              <a16:creationId xmlns:a16="http://schemas.microsoft.com/office/drawing/2014/main" id="{C9092FFE-7E43-42A6-8F59-8ECDFE136214}"/>
            </a:ext>
          </a:extLst>
        </xdr:cNvPr>
        <xdr:cNvSpPr/>
      </xdr:nvSpPr>
      <xdr:spPr>
        <a:xfrm>
          <a:off x="8699500" y="698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3222</xdr:rowOff>
    </xdr:from>
    <xdr:to>
      <xdr:col>50</xdr:col>
      <xdr:colOff>114300</xdr:colOff>
      <xdr:row>41</xdr:row>
      <xdr:rowOff>5965</xdr:rowOff>
    </xdr:to>
    <xdr:cxnSp macro="">
      <xdr:nvCxnSpPr>
        <xdr:cNvPr id="133" name="直線コネクタ 132">
          <a:extLst>
            <a:ext uri="{FF2B5EF4-FFF2-40B4-BE49-F238E27FC236}">
              <a16:creationId xmlns:a16="http://schemas.microsoft.com/office/drawing/2014/main" id="{27B54B34-7932-406B-BC52-3ACD27D8BDF9}"/>
            </a:ext>
          </a:extLst>
        </xdr:cNvPr>
        <xdr:cNvCxnSpPr/>
      </xdr:nvCxnSpPr>
      <xdr:spPr>
        <a:xfrm flipV="1">
          <a:off x="8750300" y="703267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125289</xdr:rowOff>
    </xdr:from>
    <xdr:to>
      <xdr:col>41</xdr:col>
      <xdr:colOff>101600</xdr:colOff>
      <xdr:row>41</xdr:row>
      <xdr:rowOff>55439</xdr:rowOff>
    </xdr:to>
    <xdr:sp macro="" textlink="">
      <xdr:nvSpPr>
        <xdr:cNvPr id="134" name="楕円 133">
          <a:extLst>
            <a:ext uri="{FF2B5EF4-FFF2-40B4-BE49-F238E27FC236}">
              <a16:creationId xmlns:a16="http://schemas.microsoft.com/office/drawing/2014/main" id="{40177E1D-8F2A-4CAA-91BD-C68AD3CCF753}"/>
            </a:ext>
          </a:extLst>
        </xdr:cNvPr>
        <xdr:cNvSpPr/>
      </xdr:nvSpPr>
      <xdr:spPr>
        <a:xfrm>
          <a:off x="7810500" y="698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4639</xdr:rowOff>
    </xdr:from>
    <xdr:to>
      <xdr:col>45</xdr:col>
      <xdr:colOff>177800</xdr:colOff>
      <xdr:row>41</xdr:row>
      <xdr:rowOff>5965</xdr:rowOff>
    </xdr:to>
    <xdr:cxnSp macro="">
      <xdr:nvCxnSpPr>
        <xdr:cNvPr id="135" name="直線コネクタ 134">
          <a:extLst>
            <a:ext uri="{FF2B5EF4-FFF2-40B4-BE49-F238E27FC236}">
              <a16:creationId xmlns:a16="http://schemas.microsoft.com/office/drawing/2014/main" id="{B4A7228F-B872-44B0-9ED4-0E066419C471}"/>
            </a:ext>
          </a:extLst>
        </xdr:cNvPr>
        <xdr:cNvCxnSpPr/>
      </xdr:nvCxnSpPr>
      <xdr:spPr>
        <a:xfrm>
          <a:off x="7861300" y="7034089"/>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127694</xdr:rowOff>
    </xdr:from>
    <xdr:to>
      <xdr:col>36</xdr:col>
      <xdr:colOff>165100</xdr:colOff>
      <xdr:row>41</xdr:row>
      <xdr:rowOff>57844</xdr:rowOff>
    </xdr:to>
    <xdr:sp macro="" textlink="">
      <xdr:nvSpPr>
        <xdr:cNvPr id="136" name="楕円 135">
          <a:extLst>
            <a:ext uri="{FF2B5EF4-FFF2-40B4-BE49-F238E27FC236}">
              <a16:creationId xmlns:a16="http://schemas.microsoft.com/office/drawing/2014/main" id="{B4BACF93-E5F6-461E-8CC6-FB1BA547B91E}"/>
            </a:ext>
          </a:extLst>
        </xdr:cNvPr>
        <xdr:cNvSpPr/>
      </xdr:nvSpPr>
      <xdr:spPr>
        <a:xfrm>
          <a:off x="6921500" y="698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4639</xdr:rowOff>
    </xdr:from>
    <xdr:to>
      <xdr:col>41</xdr:col>
      <xdr:colOff>50800</xdr:colOff>
      <xdr:row>41</xdr:row>
      <xdr:rowOff>7044</xdr:rowOff>
    </xdr:to>
    <xdr:cxnSp macro="">
      <xdr:nvCxnSpPr>
        <xdr:cNvPr id="137" name="直線コネクタ 136">
          <a:extLst>
            <a:ext uri="{FF2B5EF4-FFF2-40B4-BE49-F238E27FC236}">
              <a16:creationId xmlns:a16="http://schemas.microsoft.com/office/drawing/2014/main" id="{1F0BF3D7-FC25-4057-9D7C-CF6A3AA89EA1}"/>
            </a:ext>
          </a:extLst>
        </xdr:cNvPr>
        <xdr:cNvCxnSpPr/>
      </xdr:nvCxnSpPr>
      <xdr:spPr>
        <a:xfrm flipV="1">
          <a:off x="6972300" y="7034089"/>
          <a:ext cx="889000" cy="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116872</xdr:rowOff>
    </xdr:from>
    <xdr:ext cx="534377" cy="259045"/>
    <xdr:sp macro="" textlink="">
      <xdr:nvSpPr>
        <xdr:cNvPr id="138" name="n_1aveValue【道路】&#10;一人当たり延長">
          <a:extLst>
            <a:ext uri="{FF2B5EF4-FFF2-40B4-BE49-F238E27FC236}">
              <a16:creationId xmlns:a16="http://schemas.microsoft.com/office/drawing/2014/main" id="{BD4A4E7C-B966-406D-82D9-803935EAB556}"/>
            </a:ext>
          </a:extLst>
        </xdr:cNvPr>
        <xdr:cNvSpPr txBox="1"/>
      </xdr:nvSpPr>
      <xdr:spPr>
        <a:xfrm>
          <a:off x="9359411" y="663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132883</xdr:rowOff>
    </xdr:from>
    <xdr:ext cx="534377" cy="259045"/>
    <xdr:sp macro="" textlink="">
      <xdr:nvSpPr>
        <xdr:cNvPr id="139" name="n_2aveValue【道路】&#10;一人当たり延長">
          <a:extLst>
            <a:ext uri="{FF2B5EF4-FFF2-40B4-BE49-F238E27FC236}">
              <a16:creationId xmlns:a16="http://schemas.microsoft.com/office/drawing/2014/main" id="{91343056-EACA-439A-AFBA-004C3419E83E}"/>
            </a:ext>
          </a:extLst>
        </xdr:cNvPr>
        <xdr:cNvSpPr txBox="1"/>
      </xdr:nvSpPr>
      <xdr:spPr>
        <a:xfrm>
          <a:off x="8483111" y="664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137017</xdr:rowOff>
    </xdr:from>
    <xdr:ext cx="534377" cy="259045"/>
    <xdr:sp macro="" textlink="">
      <xdr:nvSpPr>
        <xdr:cNvPr id="140" name="n_3aveValue【道路】&#10;一人当たり延長">
          <a:extLst>
            <a:ext uri="{FF2B5EF4-FFF2-40B4-BE49-F238E27FC236}">
              <a16:creationId xmlns:a16="http://schemas.microsoft.com/office/drawing/2014/main" id="{C92AC7D2-E82B-4F0D-B65B-36B3B56A92A3}"/>
            </a:ext>
          </a:extLst>
        </xdr:cNvPr>
        <xdr:cNvSpPr txBox="1"/>
      </xdr:nvSpPr>
      <xdr:spPr>
        <a:xfrm>
          <a:off x="7594111" y="665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143902</xdr:rowOff>
    </xdr:from>
    <xdr:ext cx="534377" cy="259045"/>
    <xdr:sp macro="" textlink="">
      <xdr:nvSpPr>
        <xdr:cNvPr id="141" name="n_4aveValue【道路】&#10;一人当たり延長">
          <a:extLst>
            <a:ext uri="{FF2B5EF4-FFF2-40B4-BE49-F238E27FC236}">
              <a16:creationId xmlns:a16="http://schemas.microsoft.com/office/drawing/2014/main" id="{388845DB-C8AC-46B6-9458-6396AB43D1D6}"/>
            </a:ext>
          </a:extLst>
        </xdr:cNvPr>
        <xdr:cNvSpPr txBox="1"/>
      </xdr:nvSpPr>
      <xdr:spPr>
        <a:xfrm>
          <a:off x="6705111" y="665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45149</xdr:rowOff>
    </xdr:from>
    <xdr:ext cx="534377" cy="259045"/>
    <xdr:sp macro="" textlink="">
      <xdr:nvSpPr>
        <xdr:cNvPr id="142" name="n_1mainValue【道路】&#10;一人当たり延長">
          <a:extLst>
            <a:ext uri="{FF2B5EF4-FFF2-40B4-BE49-F238E27FC236}">
              <a16:creationId xmlns:a16="http://schemas.microsoft.com/office/drawing/2014/main" id="{C9D2B223-AA43-4B4C-B073-25F09C3E2DDB}"/>
            </a:ext>
          </a:extLst>
        </xdr:cNvPr>
        <xdr:cNvSpPr txBox="1"/>
      </xdr:nvSpPr>
      <xdr:spPr>
        <a:xfrm>
          <a:off x="9359411" y="707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47892</xdr:rowOff>
    </xdr:from>
    <xdr:ext cx="534377" cy="259045"/>
    <xdr:sp macro="" textlink="">
      <xdr:nvSpPr>
        <xdr:cNvPr id="143" name="n_2mainValue【道路】&#10;一人当たり延長">
          <a:extLst>
            <a:ext uri="{FF2B5EF4-FFF2-40B4-BE49-F238E27FC236}">
              <a16:creationId xmlns:a16="http://schemas.microsoft.com/office/drawing/2014/main" id="{D85AA671-63E8-4669-B412-520F171A6C69}"/>
            </a:ext>
          </a:extLst>
        </xdr:cNvPr>
        <xdr:cNvSpPr txBox="1"/>
      </xdr:nvSpPr>
      <xdr:spPr>
        <a:xfrm>
          <a:off x="8483111" y="707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46566</xdr:rowOff>
    </xdr:from>
    <xdr:ext cx="534377" cy="259045"/>
    <xdr:sp macro="" textlink="">
      <xdr:nvSpPr>
        <xdr:cNvPr id="144" name="n_3mainValue【道路】&#10;一人当たり延長">
          <a:extLst>
            <a:ext uri="{FF2B5EF4-FFF2-40B4-BE49-F238E27FC236}">
              <a16:creationId xmlns:a16="http://schemas.microsoft.com/office/drawing/2014/main" id="{A8F4F323-DD32-4FCC-827D-4EA7724DF77E}"/>
            </a:ext>
          </a:extLst>
        </xdr:cNvPr>
        <xdr:cNvSpPr txBox="1"/>
      </xdr:nvSpPr>
      <xdr:spPr>
        <a:xfrm>
          <a:off x="7594111" y="707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48971</xdr:rowOff>
    </xdr:from>
    <xdr:ext cx="534377" cy="259045"/>
    <xdr:sp macro="" textlink="">
      <xdr:nvSpPr>
        <xdr:cNvPr id="145" name="n_4mainValue【道路】&#10;一人当たり延長">
          <a:extLst>
            <a:ext uri="{FF2B5EF4-FFF2-40B4-BE49-F238E27FC236}">
              <a16:creationId xmlns:a16="http://schemas.microsoft.com/office/drawing/2014/main" id="{FF0BE090-9394-4FB8-9DB6-ACF125501FA7}"/>
            </a:ext>
          </a:extLst>
        </xdr:cNvPr>
        <xdr:cNvSpPr txBox="1"/>
      </xdr:nvSpPr>
      <xdr:spPr>
        <a:xfrm>
          <a:off x="6705111" y="707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BEDE204A-EB66-44A3-9328-18E86EF7FF0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EB2AA65-CC1A-4220-B921-0C195615CEB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68A2C780-977D-4569-AFCF-4CA2E7D47BA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B4E5DEF-0A88-4DE7-9C46-DF32A43DDE8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220868C-0A02-494D-B253-3DD173AEAC6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0941761-F87D-43BF-8BEB-C7D3C724602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C108318-2592-402E-B0AE-EDC01BBD11B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D9987B38-FF0D-4AC5-AFC0-9F698A96CEF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B5D5947-73DC-4181-90EF-B4FDEEE5E8B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70A6125-4339-41C8-95BA-ADFFF45EA39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762A3F3-8DF2-4092-85E9-4DF389DB505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F880A28D-06BB-46D2-94A9-4438B86728E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6DA035DB-4976-40E0-A5DB-E57F8E7E1B5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8FA58F23-AD9C-4881-9B3D-8C95F2B66FA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DDA1535B-6D8B-43B8-A790-B5286FF78E3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55F84426-A00D-4C24-8A55-6635A26EC6B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6179062A-B675-4348-AE6A-C82FDD5AB95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9999D641-0D11-4C77-88B2-64DB05CB06E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8B4B0089-366C-4FA2-B923-EE14CDD8244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E5160732-A797-4061-9EE8-34F06F3E3FE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A5B4DD32-A662-46F2-B179-E1776A94856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A00E722A-6718-4D68-95D1-59B8C7588C4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79483AC3-2C58-4D33-AE31-1DA6B98FB44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B8C0D52-D9E5-4ED2-9B32-4266D09D9FE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E4DC5B43-0132-4AC8-BFD7-4F436188651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19594</xdr:rowOff>
    </xdr:to>
    <xdr:cxnSp macro="">
      <xdr:nvCxnSpPr>
        <xdr:cNvPr id="171" name="直線コネクタ 170">
          <a:extLst>
            <a:ext uri="{FF2B5EF4-FFF2-40B4-BE49-F238E27FC236}">
              <a16:creationId xmlns:a16="http://schemas.microsoft.com/office/drawing/2014/main" id="{59861D42-0241-4E0B-A50E-8793662D2E28}"/>
            </a:ext>
          </a:extLst>
        </xdr:cNvPr>
        <xdr:cNvCxnSpPr/>
      </xdr:nvCxnSpPr>
      <xdr:spPr>
        <a:xfrm flipV="1">
          <a:off x="4634865" y="9555480"/>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23421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C911E1B1-23F7-4B2E-BA59-DDF911C583D9}"/>
            </a:ext>
          </a:extLst>
        </xdr:cNvPr>
        <xdr:cNvSpPr txBox="1"/>
      </xdr:nvSpPr>
      <xdr:spPr>
        <a:xfrm>
          <a:off x="4673600" y="1099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19594</xdr:rowOff>
    </xdr:from>
    <xdr:to>
      <xdr:col>24</xdr:col>
      <xdr:colOff>152400</xdr:colOff>
      <xdr:row>64</xdr:row>
      <xdr:rowOff>19594</xdr:rowOff>
    </xdr:to>
    <xdr:cxnSp macro="">
      <xdr:nvCxnSpPr>
        <xdr:cNvPr id="173" name="直線コネクタ 172">
          <a:extLst>
            <a:ext uri="{FF2B5EF4-FFF2-40B4-BE49-F238E27FC236}">
              <a16:creationId xmlns:a16="http://schemas.microsoft.com/office/drawing/2014/main" id="{AE798DAA-219E-4ACA-A4B2-8F409DAC4BC5}"/>
            </a:ext>
          </a:extLst>
        </xdr:cNvPr>
        <xdr:cNvCxnSpPr/>
      </xdr:nvCxnSpPr>
      <xdr:spPr>
        <a:xfrm>
          <a:off x="4546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72407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BACEB002-6145-406D-A17D-231F3C225095}"/>
            </a:ext>
          </a:extLst>
        </xdr:cNvPr>
        <xdr:cNvSpPr txBox="1"/>
      </xdr:nvSpPr>
      <xdr:spPr>
        <a:xfrm>
          <a:off x="4673600" y="933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C9014B22-B2AC-4809-8DAB-A2C8E637BE79}"/>
            </a:ext>
          </a:extLst>
        </xdr:cNvPr>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22696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B9249048-7326-401D-8DF1-BAFF7153A0D7}"/>
            </a:ext>
          </a:extLst>
        </xdr:cNvPr>
        <xdr:cNvSpPr txBox="1"/>
      </xdr:nvSpPr>
      <xdr:spPr>
        <a:xfrm>
          <a:off x="4673600" y="1030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171269</xdr:rowOff>
    </xdr:from>
    <xdr:to>
      <xdr:col>24</xdr:col>
      <xdr:colOff>114300</xdr:colOff>
      <xdr:row>61</xdr:row>
      <xdr:rowOff>101419</xdr:rowOff>
    </xdr:to>
    <xdr:sp macro="" textlink="">
      <xdr:nvSpPr>
        <xdr:cNvPr id="177" name="フローチャート: 判断 176">
          <a:extLst>
            <a:ext uri="{FF2B5EF4-FFF2-40B4-BE49-F238E27FC236}">
              <a16:creationId xmlns:a16="http://schemas.microsoft.com/office/drawing/2014/main" id="{D33FFF9F-579F-43F6-BEE9-62CDEA22FD7A}"/>
            </a:ext>
          </a:extLst>
        </xdr:cNvPr>
        <xdr:cNvSpPr/>
      </xdr:nvSpPr>
      <xdr:spPr>
        <a:xfrm>
          <a:off x="45847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148409</xdr:rowOff>
    </xdr:from>
    <xdr:to>
      <xdr:col>20</xdr:col>
      <xdr:colOff>38100</xdr:colOff>
      <xdr:row>61</xdr:row>
      <xdr:rowOff>78559</xdr:rowOff>
    </xdr:to>
    <xdr:sp macro="" textlink="">
      <xdr:nvSpPr>
        <xdr:cNvPr id="178" name="フローチャート: 判断 177">
          <a:extLst>
            <a:ext uri="{FF2B5EF4-FFF2-40B4-BE49-F238E27FC236}">
              <a16:creationId xmlns:a16="http://schemas.microsoft.com/office/drawing/2014/main" id="{40E66DFC-9FD1-4A80-883F-76A645AB98DC}"/>
            </a:ext>
          </a:extLst>
        </xdr:cNvPr>
        <xdr:cNvSpPr/>
      </xdr:nvSpPr>
      <xdr:spPr>
        <a:xfrm>
          <a:off x="3746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119017</xdr:rowOff>
    </xdr:from>
    <xdr:to>
      <xdr:col>15</xdr:col>
      <xdr:colOff>101600</xdr:colOff>
      <xdr:row>61</xdr:row>
      <xdr:rowOff>49167</xdr:rowOff>
    </xdr:to>
    <xdr:sp macro="" textlink="">
      <xdr:nvSpPr>
        <xdr:cNvPr id="179" name="フローチャート: 判断 178">
          <a:extLst>
            <a:ext uri="{FF2B5EF4-FFF2-40B4-BE49-F238E27FC236}">
              <a16:creationId xmlns:a16="http://schemas.microsoft.com/office/drawing/2014/main" id="{0A2323C4-3619-4EAD-A749-4C7986EC9674}"/>
            </a:ext>
          </a:extLst>
        </xdr:cNvPr>
        <xdr:cNvSpPr/>
      </xdr:nvSpPr>
      <xdr:spPr>
        <a:xfrm>
          <a:off x="2857500" y="1040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0" name="フローチャート: 判断 179">
          <a:extLst>
            <a:ext uri="{FF2B5EF4-FFF2-40B4-BE49-F238E27FC236}">
              <a16:creationId xmlns:a16="http://schemas.microsoft.com/office/drawing/2014/main" id="{4F691AB5-0E0E-43F9-929B-8BB2585F77CC}"/>
            </a:ext>
          </a:extLst>
        </xdr:cNvPr>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AAC5B12A-1C52-4B50-988F-6B2A66ACF6D5}"/>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29145CB-82FD-4B10-BBEB-4DAA6B6F425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8697EC5-50A3-42A1-ABEF-E91B1354F38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DFBAA3F-8783-4345-8C0E-4EC264D422C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54129B9-9730-48CA-9CCC-9CF2740079E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E368180-2251-4B6D-8CEA-E78BB38C251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96157</xdr:rowOff>
    </xdr:from>
    <xdr:to>
      <xdr:col>24</xdr:col>
      <xdr:colOff>114300</xdr:colOff>
      <xdr:row>63</xdr:row>
      <xdr:rowOff>26307</xdr:rowOff>
    </xdr:to>
    <xdr:sp macro="" textlink="">
      <xdr:nvSpPr>
        <xdr:cNvPr id="187" name="楕円 186">
          <a:extLst>
            <a:ext uri="{FF2B5EF4-FFF2-40B4-BE49-F238E27FC236}">
              <a16:creationId xmlns:a16="http://schemas.microsoft.com/office/drawing/2014/main" id="{1C6A5F57-4FE1-454B-9D0A-571D735A0510}"/>
            </a:ext>
          </a:extLst>
        </xdr:cNvPr>
        <xdr:cNvSpPr/>
      </xdr:nvSpPr>
      <xdr:spPr>
        <a:xfrm>
          <a:off x="45847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74584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57267052-F8A4-42F5-BBF4-A98C2305BA6B}"/>
            </a:ext>
          </a:extLst>
        </xdr:cNvPr>
        <xdr:cNvSpPr txBox="1"/>
      </xdr:nvSpPr>
      <xdr:spPr>
        <a:xfrm>
          <a:off x="4673600"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94524</xdr:rowOff>
    </xdr:from>
    <xdr:to>
      <xdr:col>20</xdr:col>
      <xdr:colOff>38100</xdr:colOff>
      <xdr:row>63</xdr:row>
      <xdr:rowOff>24674</xdr:rowOff>
    </xdr:to>
    <xdr:sp macro="" textlink="">
      <xdr:nvSpPr>
        <xdr:cNvPr id="189" name="楕円 188">
          <a:extLst>
            <a:ext uri="{FF2B5EF4-FFF2-40B4-BE49-F238E27FC236}">
              <a16:creationId xmlns:a16="http://schemas.microsoft.com/office/drawing/2014/main" id="{ABF6D14B-E0DA-4AF8-892E-EFE7195C3F91}"/>
            </a:ext>
          </a:extLst>
        </xdr:cNvPr>
        <xdr:cNvSpPr/>
      </xdr:nvSpPr>
      <xdr:spPr>
        <a:xfrm>
          <a:off x="3746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145324</xdr:rowOff>
    </xdr:from>
    <xdr:to>
      <xdr:col>24</xdr:col>
      <xdr:colOff>63500</xdr:colOff>
      <xdr:row>62</xdr:row>
      <xdr:rowOff>146957</xdr:rowOff>
    </xdr:to>
    <xdr:cxnSp macro="">
      <xdr:nvCxnSpPr>
        <xdr:cNvPr id="190" name="直線コネクタ 189">
          <a:extLst>
            <a:ext uri="{FF2B5EF4-FFF2-40B4-BE49-F238E27FC236}">
              <a16:creationId xmlns:a16="http://schemas.microsoft.com/office/drawing/2014/main" id="{D7D08A8E-E386-48DE-AC6D-251FE05F2978}"/>
            </a:ext>
          </a:extLst>
        </xdr:cNvPr>
        <xdr:cNvCxnSpPr/>
      </xdr:nvCxnSpPr>
      <xdr:spPr>
        <a:xfrm>
          <a:off x="3797300" y="1077522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74930</xdr:rowOff>
    </xdr:from>
    <xdr:to>
      <xdr:col>15</xdr:col>
      <xdr:colOff>101600</xdr:colOff>
      <xdr:row>63</xdr:row>
      <xdr:rowOff>5080</xdr:rowOff>
    </xdr:to>
    <xdr:sp macro="" textlink="">
      <xdr:nvSpPr>
        <xdr:cNvPr id="191" name="楕円 190">
          <a:extLst>
            <a:ext uri="{FF2B5EF4-FFF2-40B4-BE49-F238E27FC236}">
              <a16:creationId xmlns:a16="http://schemas.microsoft.com/office/drawing/2014/main" id="{8F4B6457-24B1-4CA8-A80A-AE6B5A18D4FB}"/>
            </a:ext>
          </a:extLst>
        </xdr:cNvPr>
        <xdr:cNvSpPr/>
      </xdr:nvSpPr>
      <xdr:spPr>
        <a:xfrm>
          <a:off x="2857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125730</xdr:rowOff>
    </xdr:from>
    <xdr:to>
      <xdr:col>19</xdr:col>
      <xdr:colOff>177800</xdr:colOff>
      <xdr:row>62</xdr:row>
      <xdr:rowOff>145324</xdr:rowOff>
    </xdr:to>
    <xdr:cxnSp macro="">
      <xdr:nvCxnSpPr>
        <xdr:cNvPr id="192" name="直線コネクタ 191">
          <a:extLst>
            <a:ext uri="{FF2B5EF4-FFF2-40B4-BE49-F238E27FC236}">
              <a16:creationId xmlns:a16="http://schemas.microsoft.com/office/drawing/2014/main" id="{EB86C275-1725-4B82-AFCC-A39BDF64F19A}"/>
            </a:ext>
          </a:extLst>
        </xdr:cNvPr>
        <xdr:cNvCxnSpPr/>
      </xdr:nvCxnSpPr>
      <xdr:spPr>
        <a:xfrm>
          <a:off x="2908300" y="1075563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55335</xdr:rowOff>
    </xdr:from>
    <xdr:to>
      <xdr:col>10</xdr:col>
      <xdr:colOff>165100</xdr:colOff>
      <xdr:row>62</xdr:row>
      <xdr:rowOff>156935</xdr:rowOff>
    </xdr:to>
    <xdr:sp macro="" textlink="">
      <xdr:nvSpPr>
        <xdr:cNvPr id="193" name="楕円 192">
          <a:extLst>
            <a:ext uri="{FF2B5EF4-FFF2-40B4-BE49-F238E27FC236}">
              <a16:creationId xmlns:a16="http://schemas.microsoft.com/office/drawing/2014/main" id="{15C9A20B-B6EF-4544-B609-8E1476EA158A}"/>
            </a:ext>
          </a:extLst>
        </xdr:cNvPr>
        <xdr:cNvSpPr/>
      </xdr:nvSpPr>
      <xdr:spPr>
        <a:xfrm>
          <a:off x="1968500" y="106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106135</xdr:rowOff>
    </xdr:from>
    <xdr:to>
      <xdr:col>15</xdr:col>
      <xdr:colOff>50800</xdr:colOff>
      <xdr:row>62</xdr:row>
      <xdr:rowOff>125730</xdr:rowOff>
    </xdr:to>
    <xdr:cxnSp macro="">
      <xdr:nvCxnSpPr>
        <xdr:cNvPr id="194" name="直線コネクタ 193">
          <a:extLst>
            <a:ext uri="{FF2B5EF4-FFF2-40B4-BE49-F238E27FC236}">
              <a16:creationId xmlns:a16="http://schemas.microsoft.com/office/drawing/2014/main" id="{05A40C82-EBFF-46A5-A8DB-8398A661F518}"/>
            </a:ext>
          </a:extLst>
        </xdr:cNvPr>
        <xdr:cNvCxnSpPr/>
      </xdr:nvCxnSpPr>
      <xdr:spPr>
        <a:xfrm>
          <a:off x="2019300" y="1073603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35741</xdr:rowOff>
    </xdr:from>
    <xdr:to>
      <xdr:col>6</xdr:col>
      <xdr:colOff>38100</xdr:colOff>
      <xdr:row>62</xdr:row>
      <xdr:rowOff>137341</xdr:rowOff>
    </xdr:to>
    <xdr:sp macro="" textlink="">
      <xdr:nvSpPr>
        <xdr:cNvPr id="195" name="楕円 194">
          <a:extLst>
            <a:ext uri="{FF2B5EF4-FFF2-40B4-BE49-F238E27FC236}">
              <a16:creationId xmlns:a16="http://schemas.microsoft.com/office/drawing/2014/main" id="{F64C0D1A-6BEA-4C47-AB4D-EC7DFC1CBF9E}"/>
            </a:ext>
          </a:extLst>
        </xdr:cNvPr>
        <xdr:cNvSpPr/>
      </xdr:nvSpPr>
      <xdr:spPr>
        <a:xfrm>
          <a:off x="1079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86541</xdr:rowOff>
    </xdr:from>
    <xdr:to>
      <xdr:col>10</xdr:col>
      <xdr:colOff>114300</xdr:colOff>
      <xdr:row>62</xdr:row>
      <xdr:rowOff>106135</xdr:rowOff>
    </xdr:to>
    <xdr:cxnSp macro="">
      <xdr:nvCxnSpPr>
        <xdr:cNvPr id="196" name="直線コネクタ 195">
          <a:extLst>
            <a:ext uri="{FF2B5EF4-FFF2-40B4-BE49-F238E27FC236}">
              <a16:creationId xmlns:a16="http://schemas.microsoft.com/office/drawing/2014/main" id="{DB8546DD-9A12-44B5-9752-8795AB2F9E14}"/>
            </a:ext>
          </a:extLst>
        </xdr:cNvPr>
        <xdr:cNvCxnSpPr/>
      </xdr:nvCxnSpPr>
      <xdr:spPr>
        <a:xfrm>
          <a:off x="1130300" y="1071644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95086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DE8DE48B-CE9C-4619-B3D3-DE733E5DC6B9}"/>
            </a:ext>
          </a:extLst>
        </xdr:cNvPr>
        <xdr:cNvSpPr txBox="1"/>
      </xdr:nvSpPr>
      <xdr:spPr>
        <a:xfrm>
          <a:off x="35820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65694</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E03104AC-A581-4B27-BCBB-6A3102E6D705}"/>
            </a:ext>
          </a:extLst>
        </xdr:cNvPr>
        <xdr:cNvSpPr txBox="1"/>
      </xdr:nvSpPr>
      <xdr:spPr>
        <a:xfrm>
          <a:off x="2705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5A957DC9-DEB7-456F-BE35-52A28599BA76}"/>
            </a:ext>
          </a:extLst>
        </xdr:cNvPr>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4A8BBE6D-552A-4A0C-A235-B11B3B3B6288}"/>
            </a:ext>
          </a:extLst>
        </xdr:cNvPr>
        <xdr:cNvSpPr txBox="1"/>
      </xdr:nvSpPr>
      <xdr:spPr>
        <a:xfrm>
          <a:off x="9277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15801</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353009A3-C8F1-4E55-852E-9E80AD154C09}"/>
            </a:ext>
          </a:extLst>
        </xdr:cNvPr>
        <xdr:cNvSpPr txBox="1"/>
      </xdr:nvSpPr>
      <xdr:spPr>
        <a:xfrm>
          <a:off x="35820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167657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AFDA3564-7264-4D1B-800A-90F5BC25766B}"/>
            </a:ext>
          </a:extLst>
        </xdr:cNvPr>
        <xdr:cNvSpPr txBox="1"/>
      </xdr:nvSpPr>
      <xdr:spPr>
        <a:xfrm>
          <a:off x="27057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148062</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4B70B38E-9D3F-4BE1-AF08-C1187D079ADD}"/>
            </a:ext>
          </a:extLst>
        </xdr:cNvPr>
        <xdr:cNvSpPr txBox="1"/>
      </xdr:nvSpPr>
      <xdr:spPr>
        <a:xfrm>
          <a:off x="1816744" y="1077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128468</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BE9CD092-C573-48BD-93B1-2E0D7E3EED7C}"/>
            </a:ext>
          </a:extLst>
        </xdr:cNvPr>
        <xdr:cNvSpPr txBox="1"/>
      </xdr:nvSpPr>
      <xdr:spPr>
        <a:xfrm>
          <a:off x="9277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84A1A1FD-003D-44E8-AE6D-E235209A236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E431661-3640-4B84-B1FA-4A85E62515D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F02F4D1-10ED-4DAA-8663-A82FA48D66F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9BA93C8-A3A9-4F8C-B900-5E1FE005371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5B88749-0679-481C-B406-55BDB700A3C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DCF8FA2-50FB-45DD-B7A4-DE803C43BE9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1037A83-FDE8-47FC-855E-3301CF48CB3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9A0C68FB-FEE5-4466-818B-EB67028A80C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7EB5F7B6-5771-4D61-9B94-F1AD10C1312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0AB3235-BAFE-474F-8B76-1BBFD757F54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0F8F66E-0F11-4D91-BA4F-17E9C87C6F3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F9377CB6-7F21-4C2C-B161-03F2C0A2CB26}"/>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F7F910D-F8C3-4850-B08E-B08AAB97921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E0F799A0-EBCA-4D41-A6BA-639645763044}"/>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C4E93E0-FB24-4515-A954-E4325A1F761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2E88F449-FED1-45C2-A057-835302A6C18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B6A13FD4-703F-478E-853A-0635FD64CFE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01395C44-DD81-4A0E-9964-38757BBFE87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8F6A987-BF8E-4A8C-A2ED-C2CD95943DF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9AC79B1C-E8E8-4369-8E22-4067EA4B0EBA}"/>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8FB1262-76E6-41D6-99E3-4FC7DBEE8F7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F75D9952-BE5D-4753-89A9-350D7D613C0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3CB5C659-74DD-4F50-A85E-3F7B170854B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136968</xdr:rowOff>
    </xdr:from>
    <xdr:to>
      <xdr:col>54</xdr:col>
      <xdr:colOff>189865</xdr:colOff>
      <xdr:row>64</xdr:row>
      <xdr:rowOff>68169</xdr:rowOff>
    </xdr:to>
    <xdr:cxnSp macro="">
      <xdr:nvCxnSpPr>
        <xdr:cNvPr id="228" name="直線コネクタ 227">
          <a:extLst>
            <a:ext uri="{FF2B5EF4-FFF2-40B4-BE49-F238E27FC236}">
              <a16:creationId xmlns:a16="http://schemas.microsoft.com/office/drawing/2014/main" id="{FA0E728B-B7AE-4AA3-9356-330403D1618F}"/>
            </a:ext>
          </a:extLst>
        </xdr:cNvPr>
        <xdr:cNvCxnSpPr/>
      </xdr:nvCxnSpPr>
      <xdr:spPr>
        <a:xfrm flipV="1">
          <a:off x="10476865" y="9738168"/>
          <a:ext cx="0" cy="130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71996</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5AAB4CD0-1036-4B07-910C-9295663B5879}"/>
            </a:ext>
          </a:extLst>
        </xdr:cNvPr>
        <xdr:cNvSpPr txBox="1"/>
      </xdr:nvSpPr>
      <xdr:spPr>
        <a:xfrm>
          <a:off x="10515600" y="1104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68169</xdr:rowOff>
    </xdr:from>
    <xdr:to>
      <xdr:col>55</xdr:col>
      <xdr:colOff>88900</xdr:colOff>
      <xdr:row>64</xdr:row>
      <xdr:rowOff>68169</xdr:rowOff>
    </xdr:to>
    <xdr:cxnSp macro="">
      <xdr:nvCxnSpPr>
        <xdr:cNvPr id="230" name="直線コネクタ 229">
          <a:extLst>
            <a:ext uri="{FF2B5EF4-FFF2-40B4-BE49-F238E27FC236}">
              <a16:creationId xmlns:a16="http://schemas.microsoft.com/office/drawing/2014/main" id="{6A45112F-B00B-4F5D-BC8B-741A590F125D}"/>
            </a:ext>
          </a:extLst>
        </xdr:cNvPr>
        <xdr:cNvCxnSpPr/>
      </xdr:nvCxnSpPr>
      <xdr:spPr>
        <a:xfrm>
          <a:off x="10388600" y="11040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83645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5A5930B8-40B1-4595-9582-C3BDBEF588D6}"/>
            </a:ext>
          </a:extLst>
        </xdr:cNvPr>
        <xdr:cNvSpPr txBox="1"/>
      </xdr:nvSpPr>
      <xdr:spPr>
        <a:xfrm>
          <a:off x="10515600" y="95133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136968</xdr:rowOff>
    </xdr:from>
    <xdr:to>
      <xdr:col>55</xdr:col>
      <xdr:colOff>88900</xdr:colOff>
      <xdr:row>56</xdr:row>
      <xdr:rowOff>136968</xdr:rowOff>
    </xdr:to>
    <xdr:cxnSp macro="">
      <xdr:nvCxnSpPr>
        <xdr:cNvPr id="232" name="直線コネクタ 231">
          <a:extLst>
            <a:ext uri="{FF2B5EF4-FFF2-40B4-BE49-F238E27FC236}">
              <a16:creationId xmlns:a16="http://schemas.microsoft.com/office/drawing/2014/main" id="{E9265ADC-BAA3-4A2E-8017-6C9B0C491406}"/>
            </a:ext>
          </a:extLst>
        </xdr:cNvPr>
        <xdr:cNvCxnSpPr/>
      </xdr:nvCxnSpPr>
      <xdr:spPr>
        <a:xfrm>
          <a:off x="10388600" y="973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92585</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1B498B5D-3216-4B7E-952D-5319E536E863}"/>
            </a:ext>
          </a:extLst>
        </xdr:cNvPr>
        <xdr:cNvSpPr txBox="1"/>
      </xdr:nvSpPr>
      <xdr:spPr>
        <a:xfrm>
          <a:off x="10515600" y="105510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69708</xdr:rowOff>
    </xdr:from>
    <xdr:to>
      <xdr:col>55</xdr:col>
      <xdr:colOff>50800</xdr:colOff>
      <xdr:row>62</xdr:row>
      <xdr:rowOff>171308</xdr:rowOff>
    </xdr:to>
    <xdr:sp macro="" textlink="">
      <xdr:nvSpPr>
        <xdr:cNvPr id="234" name="フローチャート: 判断 233">
          <a:extLst>
            <a:ext uri="{FF2B5EF4-FFF2-40B4-BE49-F238E27FC236}">
              <a16:creationId xmlns:a16="http://schemas.microsoft.com/office/drawing/2014/main" id="{5B486027-6C41-4724-9146-CF359E6B5500}"/>
            </a:ext>
          </a:extLst>
        </xdr:cNvPr>
        <xdr:cNvSpPr/>
      </xdr:nvSpPr>
      <xdr:spPr>
        <a:xfrm>
          <a:off x="10426700" y="1069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78432</xdr:rowOff>
    </xdr:from>
    <xdr:to>
      <xdr:col>50</xdr:col>
      <xdr:colOff>165100</xdr:colOff>
      <xdr:row>63</xdr:row>
      <xdr:rowOff>8582</xdr:rowOff>
    </xdr:to>
    <xdr:sp macro="" textlink="">
      <xdr:nvSpPr>
        <xdr:cNvPr id="235" name="フローチャート: 判断 234">
          <a:extLst>
            <a:ext uri="{FF2B5EF4-FFF2-40B4-BE49-F238E27FC236}">
              <a16:creationId xmlns:a16="http://schemas.microsoft.com/office/drawing/2014/main" id="{144E792B-331F-4039-BEDE-D0BEE6DD587F}"/>
            </a:ext>
          </a:extLst>
        </xdr:cNvPr>
        <xdr:cNvSpPr/>
      </xdr:nvSpPr>
      <xdr:spPr>
        <a:xfrm>
          <a:off x="9588500" y="1070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91170</xdr:rowOff>
    </xdr:from>
    <xdr:to>
      <xdr:col>46</xdr:col>
      <xdr:colOff>38100</xdr:colOff>
      <xdr:row>63</xdr:row>
      <xdr:rowOff>21320</xdr:rowOff>
    </xdr:to>
    <xdr:sp macro="" textlink="">
      <xdr:nvSpPr>
        <xdr:cNvPr id="236" name="フローチャート: 判断 235">
          <a:extLst>
            <a:ext uri="{FF2B5EF4-FFF2-40B4-BE49-F238E27FC236}">
              <a16:creationId xmlns:a16="http://schemas.microsoft.com/office/drawing/2014/main" id="{EDB47414-18C4-4754-9907-96CA56DD6032}"/>
            </a:ext>
          </a:extLst>
        </xdr:cNvPr>
        <xdr:cNvSpPr/>
      </xdr:nvSpPr>
      <xdr:spPr>
        <a:xfrm>
          <a:off x="8699500" y="1072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90906</xdr:rowOff>
    </xdr:from>
    <xdr:to>
      <xdr:col>41</xdr:col>
      <xdr:colOff>101600</xdr:colOff>
      <xdr:row>63</xdr:row>
      <xdr:rowOff>21056</xdr:rowOff>
    </xdr:to>
    <xdr:sp macro="" textlink="">
      <xdr:nvSpPr>
        <xdr:cNvPr id="237" name="フローチャート: 判断 236">
          <a:extLst>
            <a:ext uri="{FF2B5EF4-FFF2-40B4-BE49-F238E27FC236}">
              <a16:creationId xmlns:a16="http://schemas.microsoft.com/office/drawing/2014/main" id="{D76DCE0D-05B2-4E2B-AC5E-B719CC3A2EF1}"/>
            </a:ext>
          </a:extLst>
        </xdr:cNvPr>
        <xdr:cNvSpPr/>
      </xdr:nvSpPr>
      <xdr:spPr>
        <a:xfrm>
          <a:off x="7810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93907</xdr:rowOff>
    </xdr:from>
    <xdr:to>
      <xdr:col>36</xdr:col>
      <xdr:colOff>165100</xdr:colOff>
      <xdr:row>63</xdr:row>
      <xdr:rowOff>24057</xdr:rowOff>
    </xdr:to>
    <xdr:sp macro="" textlink="">
      <xdr:nvSpPr>
        <xdr:cNvPr id="238" name="フローチャート: 判断 237">
          <a:extLst>
            <a:ext uri="{FF2B5EF4-FFF2-40B4-BE49-F238E27FC236}">
              <a16:creationId xmlns:a16="http://schemas.microsoft.com/office/drawing/2014/main" id="{463A1050-9836-44BD-B0B2-378FED7A0CA0}"/>
            </a:ext>
          </a:extLst>
        </xdr:cNvPr>
        <xdr:cNvSpPr/>
      </xdr:nvSpPr>
      <xdr:spPr>
        <a:xfrm>
          <a:off x="6921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DE72A5F-7F3C-4394-8D94-6C5CDE4AF60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1283C03-A399-4A20-BD3B-B3DC0F54B6B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81D7F3F-BAEB-4971-B5A3-7F9F11D153F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71F29A5-19DF-4E4E-A080-8E3D98F8E2D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F02511C-F7BB-4764-8283-E6352350AD4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116366</xdr:rowOff>
    </xdr:from>
    <xdr:to>
      <xdr:col>55</xdr:col>
      <xdr:colOff>50800</xdr:colOff>
      <xdr:row>64</xdr:row>
      <xdr:rowOff>46516</xdr:rowOff>
    </xdr:to>
    <xdr:sp macro="" textlink="">
      <xdr:nvSpPr>
        <xdr:cNvPr id="244" name="楕円 243">
          <a:extLst>
            <a:ext uri="{FF2B5EF4-FFF2-40B4-BE49-F238E27FC236}">
              <a16:creationId xmlns:a16="http://schemas.microsoft.com/office/drawing/2014/main" id="{E8B6963E-70B4-4B82-9898-BBA42D73B0C5}"/>
            </a:ext>
          </a:extLst>
        </xdr:cNvPr>
        <xdr:cNvSpPr/>
      </xdr:nvSpPr>
      <xdr:spPr>
        <a:xfrm>
          <a:off x="10426700" y="109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31293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B141EEE5-DAFD-4592-8B2B-B475F5C00AF0}"/>
            </a:ext>
          </a:extLst>
        </xdr:cNvPr>
        <xdr:cNvSpPr txBox="1"/>
      </xdr:nvSpPr>
      <xdr:spPr>
        <a:xfrm>
          <a:off x="10515600" y="1083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118881</xdr:rowOff>
    </xdr:from>
    <xdr:to>
      <xdr:col>50</xdr:col>
      <xdr:colOff>165100</xdr:colOff>
      <xdr:row>64</xdr:row>
      <xdr:rowOff>49031</xdr:rowOff>
    </xdr:to>
    <xdr:sp macro="" textlink="">
      <xdr:nvSpPr>
        <xdr:cNvPr id="246" name="楕円 245">
          <a:extLst>
            <a:ext uri="{FF2B5EF4-FFF2-40B4-BE49-F238E27FC236}">
              <a16:creationId xmlns:a16="http://schemas.microsoft.com/office/drawing/2014/main" id="{CC9337E4-D519-4D71-B748-9DC454A285F7}"/>
            </a:ext>
          </a:extLst>
        </xdr:cNvPr>
        <xdr:cNvSpPr/>
      </xdr:nvSpPr>
      <xdr:spPr>
        <a:xfrm>
          <a:off x="9588500" y="1092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167166</xdr:rowOff>
    </xdr:from>
    <xdr:to>
      <xdr:col>55</xdr:col>
      <xdr:colOff>0</xdr:colOff>
      <xdr:row>63</xdr:row>
      <xdr:rowOff>169681</xdr:rowOff>
    </xdr:to>
    <xdr:cxnSp macro="">
      <xdr:nvCxnSpPr>
        <xdr:cNvPr id="247" name="直線コネクタ 246">
          <a:extLst>
            <a:ext uri="{FF2B5EF4-FFF2-40B4-BE49-F238E27FC236}">
              <a16:creationId xmlns:a16="http://schemas.microsoft.com/office/drawing/2014/main" id="{1A374DAA-BBF7-46FB-9796-E8BBA5DB8982}"/>
            </a:ext>
          </a:extLst>
        </xdr:cNvPr>
        <xdr:cNvCxnSpPr/>
      </xdr:nvCxnSpPr>
      <xdr:spPr>
        <a:xfrm flipV="1">
          <a:off x="9639300" y="10968516"/>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120523</xdr:rowOff>
    </xdr:from>
    <xdr:to>
      <xdr:col>46</xdr:col>
      <xdr:colOff>38100</xdr:colOff>
      <xdr:row>64</xdr:row>
      <xdr:rowOff>50673</xdr:rowOff>
    </xdr:to>
    <xdr:sp macro="" textlink="">
      <xdr:nvSpPr>
        <xdr:cNvPr id="248" name="楕円 247">
          <a:extLst>
            <a:ext uri="{FF2B5EF4-FFF2-40B4-BE49-F238E27FC236}">
              <a16:creationId xmlns:a16="http://schemas.microsoft.com/office/drawing/2014/main" id="{C3B01898-08D9-4DEE-95A5-21F520452A1D}"/>
            </a:ext>
          </a:extLst>
        </xdr:cNvPr>
        <xdr:cNvSpPr/>
      </xdr:nvSpPr>
      <xdr:spPr>
        <a:xfrm>
          <a:off x="8699500" y="1092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169681</xdr:rowOff>
    </xdr:from>
    <xdr:to>
      <xdr:col>50</xdr:col>
      <xdr:colOff>114300</xdr:colOff>
      <xdr:row>63</xdr:row>
      <xdr:rowOff>171323</xdr:rowOff>
    </xdr:to>
    <xdr:cxnSp macro="">
      <xdr:nvCxnSpPr>
        <xdr:cNvPr id="249" name="直線コネクタ 248">
          <a:extLst>
            <a:ext uri="{FF2B5EF4-FFF2-40B4-BE49-F238E27FC236}">
              <a16:creationId xmlns:a16="http://schemas.microsoft.com/office/drawing/2014/main" id="{62D150FA-6C48-443B-8BC0-B3527D6CEF31}"/>
            </a:ext>
          </a:extLst>
        </xdr:cNvPr>
        <xdr:cNvCxnSpPr/>
      </xdr:nvCxnSpPr>
      <xdr:spPr>
        <a:xfrm flipV="1">
          <a:off x="8750300" y="10971031"/>
          <a:ext cx="8890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121982</xdr:rowOff>
    </xdr:from>
    <xdr:to>
      <xdr:col>41</xdr:col>
      <xdr:colOff>101600</xdr:colOff>
      <xdr:row>64</xdr:row>
      <xdr:rowOff>52132</xdr:rowOff>
    </xdr:to>
    <xdr:sp macro="" textlink="">
      <xdr:nvSpPr>
        <xdr:cNvPr id="250" name="楕円 249">
          <a:extLst>
            <a:ext uri="{FF2B5EF4-FFF2-40B4-BE49-F238E27FC236}">
              <a16:creationId xmlns:a16="http://schemas.microsoft.com/office/drawing/2014/main" id="{EF158D93-E159-4370-B1F5-F892186BF792}"/>
            </a:ext>
          </a:extLst>
        </xdr:cNvPr>
        <xdr:cNvSpPr/>
      </xdr:nvSpPr>
      <xdr:spPr>
        <a:xfrm>
          <a:off x="7810500" y="1092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171323</xdr:rowOff>
    </xdr:from>
    <xdr:to>
      <xdr:col>45</xdr:col>
      <xdr:colOff>177800</xdr:colOff>
      <xdr:row>64</xdr:row>
      <xdr:rowOff>1332</xdr:rowOff>
    </xdr:to>
    <xdr:cxnSp macro="">
      <xdr:nvCxnSpPr>
        <xdr:cNvPr id="251" name="直線コネクタ 250">
          <a:extLst>
            <a:ext uri="{FF2B5EF4-FFF2-40B4-BE49-F238E27FC236}">
              <a16:creationId xmlns:a16="http://schemas.microsoft.com/office/drawing/2014/main" id="{58CF2C23-8645-4E10-80CD-058A9AD035A6}"/>
            </a:ext>
          </a:extLst>
        </xdr:cNvPr>
        <xdr:cNvCxnSpPr/>
      </xdr:nvCxnSpPr>
      <xdr:spPr>
        <a:xfrm flipV="1">
          <a:off x="7861300" y="10972673"/>
          <a:ext cx="889000" cy="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123377</xdr:rowOff>
    </xdr:from>
    <xdr:to>
      <xdr:col>36</xdr:col>
      <xdr:colOff>165100</xdr:colOff>
      <xdr:row>64</xdr:row>
      <xdr:rowOff>53527</xdr:rowOff>
    </xdr:to>
    <xdr:sp macro="" textlink="">
      <xdr:nvSpPr>
        <xdr:cNvPr id="252" name="楕円 251">
          <a:extLst>
            <a:ext uri="{FF2B5EF4-FFF2-40B4-BE49-F238E27FC236}">
              <a16:creationId xmlns:a16="http://schemas.microsoft.com/office/drawing/2014/main" id="{C953510A-5511-4CCE-9B5B-345696F2B89C}"/>
            </a:ext>
          </a:extLst>
        </xdr:cNvPr>
        <xdr:cNvSpPr/>
      </xdr:nvSpPr>
      <xdr:spPr>
        <a:xfrm>
          <a:off x="6921500" y="1092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1332</xdr:rowOff>
    </xdr:from>
    <xdr:to>
      <xdr:col>41</xdr:col>
      <xdr:colOff>50800</xdr:colOff>
      <xdr:row>64</xdr:row>
      <xdr:rowOff>2727</xdr:rowOff>
    </xdr:to>
    <xdr:cxnSp macro="">
      <xdr:nvCxnSpPr>
        <xdr:cNvPr id="253" name="直線コネクタ 252">
          <a:extLst>
            <a:ext uri="{FF2B5EF4-FFF2-40B4-BE49-F238E27FC236}">
              <a16:creationId xmlns:a16="http://schemas.microsoft.com/office/drawing/2014/main" id="{A4ECBBBB-229E-42B0-B090-552FC5EDA05B}"/>
            </a:ext>
          </a:extLst>
        </xdr:cNvPr>
        <xdr:cNvCxnSpPr/>
      </xdr:nvCxnSpPr>
      <xdr:spPr>
        <a:xfrm flipV="1">
          <a:off x="6972300" y="10974132"/>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25109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EDAB1A32-9DF1-4C26-9B69-3C535E4360C7}"/>
            </a:ext>
          </a:extLst>
        </xdr:cNvPr>
        <xdr:cNvSpPr txBox="1"/>
      </xdr:nvSpPr>
      <xdr:spPr>
        <a:xfrm>
          <a:off x="9327095" y="1048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37847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AF406169-077E-470F-8871-88FD5F70EC2C}"/>
            </a:ext>
          </a:extLst>
        </xdr:cNvPr>
        <xdr:cNvSpPr txBox="1"/>
      </xdr:nvSpPr>
      <xdr:spPr>
        <a:xfrm>
          <a:off x="8450795" y="10496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37583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CDF7FA1A-35F0-492A-8BB7-1DAD33E5081D}"/>
            </a:ext>
          </a:extLst>
        </xdr:cNvPr>
        <xdr:cNvSpPr txBox="1"/>
      </xdr:nvSpPr>
      <xdr:spPr>
        <a:xfrm>
          <a:off x="75617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40584</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19FD62AA-EA92-4866-B20F-86D672F4A14D}"/>
            </a:ext>
          </a:extLst>
        </xdr:cNvPr>
        <xdr:cNvSpPr txBox="1"/>
      </xdr:nvSpPr>
      <xdr:spPr>
        <a:xfrm>
          <a:off x="6672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40158</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53ACFED2-DCE8-4C5C-A68E-FBF983845242}"/>
            </a:ext>
          </a:extLst>
        </xdr:cNvPr>
        <xdr:cNvSpPr txBox="1"/>
      </xdr:nvSpPr>
      <xdr:spPr>
        <a:xfrm>
          <a:off x="9327095" y="1101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41800</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280D6467-52FD-4888-ACFA-A2B0AB7A2C5C}"/>
            </a:ext>
          </a:extLst>
        </xdr:cNvPr>
        <xdr:cNvSpPr txBox="1"/>
      </xdr:nvSpPr>
      <xdr:spPr>
        <a:xfrm>
          <a:off x="8450795" y="1101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43259</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C56CD68E-10E0-4294-886C-A9C7F07842BC}"/>
            </a:ext>
          </a:extLst>
        </xdr:cNvPr>
        <xdr:cNvSpPr txBox="1"/>
      </xdr:nvSpPr>
      <xdr:spPr>
        <a:xfrm>
          <a:off x="7594111" y="1101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44654</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2F0D2F8C-8254-449C-A5F7-6D22F5282C5D}"/>
            </a:ext>
          </a:extLst>
        </xdr:cNvPr>
        <xdr:cNvSpPr txBox="1"/>
      </xdr:nvSpPr>
      <xdr:spPr>
        <a:xfrm>
          <a:off x="6705111" y="1101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973157F7-E557-4293-B30D-8A60686AD1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2C78B4E-FFE0-4E43-B804-8D80D3E2095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93EE1CB-8C85-42C9-A545-E4839CBDA52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C644F801-46D2-4DC2-B200-6197E7E7B4E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B81E5C33-7801-40A4-81F9-259328D8C76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1ACC4DA-FE32-45F3-852B-55CDFE9201A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CF9AD58-F232-40EE-A6AE-A417BD71B06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972B121-7D2B-4CBD-824D-7249001379C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702247B-26D3-42EA-8660-9469D623450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B4175F1-09D5-4079-83B3-2A39B514B05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8ADC2735-B385-4D75-8159-615D052A29B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2ADB96A7-28CC-4053-BC10-58CD8BA6A7C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2A29E087-BCC1-4E28-B46F-1F2BC0BEE7D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5F0E2B0-0D90-40EE-B76B-3E801EF629D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989D3FA2-C30E-4F3B-95A3-D33D275BEA8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98B838-4B76-4064-A6F3-70A01182526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A56E21C0-4907-460C-B09B-7CD74C29A4A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827729D4-800B-4C25-9E02-59752D991D3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6B194A23-AA97-4CC5-A36D-6B0442151E5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F5FB2A39-9C08-4B0B-90C7-6F8558FBCEF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E206F858-DC46-44F9-B4A7-9464E807303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1A10A4E0-9C6D-4AD0-B5D8-5425A322AF3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8020C9B6-9CE8-4436-A410-37FA4A8A1CE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6192521C-ED5A-4BF7-8EDE-1F882452833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8FD9DE5D-EE67-4BD7-BFA6-CFF0BEC80D07}"/>
            </a:ext>
          </a:extLst>
        </xdr:cNvPr>
        <xdr:cNvCxnSpPr/>
      </xdr:nvCxnSpPr>
      <xdr:spPr>
        <a:xfrm flipV="1">
          <a:off x="4634865"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5A0FD22E-262C-404A-BC62-FEE60DEB199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D92265BE-E4C7-4D51-8D8F-F317848E769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40022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D32BFC19-7208-4FFC-8453-84F496D3D49C}"/>
            </a:ext>
          </a:extLst>
        </xdr:cNvPr>
        <xdr:cNvSpPr txBox="1"/>
      </xdr:nvSpPr>
      <xdr:spPr>
        <a:xfrm>
          <a:off x="4673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D1D9E22B-D95A-4122-A3C2-E20D86178009}"/>
            </a:ext>
          </a:extLst>
        </xdr:cNvPr>
        <xdr:cNvCxnSpPr/>
      </xdr:nvCxnSpPr>
      <xdr:spPr>
        <a:xfrm>
          <a:off x="4546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A2260178-6D77-4D67-AE6C-0A76AFF9DFAE}"/>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92" name="フローチャート: 判断 291">
          <a:extLst>
            <a:ext uri="{FF2B5EF4-FFF2-40B4-BE49-F238E27FC236}">
              <a16:creationId xmlns:a16="http://schemas.microsoft.com/office/drawing/2014/main" id="{1545D462-9DB5-4DFC-BC32-C163236CF325}"/>
            </a:ext>
          </a:extLst>
        </xdr:cNvPr>
        <xdr:cNvSpPr/>
      </xdr:nvSpPr>
      <xdr:spPr>
        <a:xfrm>
          <a:off x="4584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481B03F9-D465-4106-8A56-D39689C545C8}"/>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B8CC2E36-1B85-4775-8281-F66B28F1F683}"/>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9FDCDC65-91D1-4A80-996C-211252558214}"/>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105411</xdr:rowOff>
    </xdr:from>
    <xdr:to>
      <xdr:col>6</xdr:col>
      <xdr:colOff>38100</xdr:colOff>
      <xdr:row>83</xdr:row>
      <xdr:rowOff>35561</xdr:rowOff>
    </xdr:to>
    <xdr:sp macro="" textlink="">
      <xdr:nvSpPr>
        <xdr:cNvPr id="296" name="フローチャート: 判断 295">
          <a:extLst>
            <a:ext uri="{FF2B5EF4-FFF2-40B4-BE49-F238E27FC236}">
              <a16:creationId xmlns:a16="http://schemas.microsoft.com/office/drawing/2014/main" id="{45362B32-8DB6-42C0-83F7-1D23E7019654}"/>
            </a:ext>
          </a:extLst>
        </xdr:cNvPr>
        <xdr:cNvSpPr/>
      </xdr:nvSpPr>
      <xdr:spPr>
        <a:xfrm>
          <a:off x="1079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F3BA388-1088-459F-8514-1983FADAE6F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6F162B3E-196D-4964-932E-53E9A7AA2CD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55D9FC5-C508-425D-BB82-26E41166B58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C249533-89DB-4466-AD99-99DEB359F3A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EA7C5B6-76AF-4E5B-BBB4-6CB367EEC2F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33020</xdr:rowOff>
    </xdr:from>
    <xdr:to>
      <xdr:col>24</xdr:col>
      <xdr:colOff>114300</xdr:colOff>
      <xdr:row>84</xdr:row>
      <xdr:rowOff>134620</xdr:rowOff>
    </xdr:to>
    <xdr:sp macro="" textlink="">
      <xdr:nvSpPr>
        <xdr:cNvPr id="302" name="楕円 301">
          <a:extLst>
            <a:ext uri="{FF2B5EF4-FFF2-40B4-BE49-F238E27FC236}">
              <a16:creationId xmlns:a16="http://schemas.microsoft.com/office/drawing/2014/main" id="{5B2EC907-6D08-4902-8919-A1107C124A26}"/>
            </a:ext>
          </a:extLst>
        </xdr:cNvPr>
        <xdr:cNvSpPr/>
      </xdr:nvSpPr>
      <xdr:spPr>
        <a:xfrm>
          <a:off x="4584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11447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DDEA1CAF-CDE8-4F86-A74B-AE52A538AB6A}"/>
            </a:ext>
          </a:extLst>
        </xdr:cNvPr>
        <xdr:cNvSpPr txBox="1"/>
      </xdr:nvSpPr>
      <xdr:spPr>
        <a:xfrm>
          <a:off x="4673600"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6350</xdr:rowOff>
    </xdr:from>
    <xdr:to>
      <xdr:col>20</xdr:col>
      <xdr:colOff>38100</xdr:colOff>
      <xdr:row>84</xdr:row>
      <xdr:rowOff>107950</xdr:rowOff>
    </xdr:to>
    <xdr:sp macro="" textlink="">
      <xdr:nvSpPr>
        <xdr:cNvPr id="304" name="楕円 303">
          <a:extLst>
            <a:ext uri="{FF2B5EF4-FFF2-40B4-BE49-F238E27FC236}">
              <a16:creationId xmlns:a16="http://schemas.microsoft.com/office/drawing/2014/main" id="{366B88E4-5660-4E4B-B07E-2274DCD2BB63}"/>
            </a:ext>
          </a:extLst>
        </xdr:cNvPr>
        <xdr:cNvSpPr/>
      </xdr:nvSpPr>
      <xdr:spPr>
        <a:xfrm>
          <a:off x="3746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57150</xdr:rowOff>
    </xdr:from>
    <xdr:to>
      <xdr:col>24</xdr:col>
      <xdr:colOff>63500</xdr:colOff>
      <xdr:row>84</xdr:row>
      <xdr:rowOff>83820</xdr:rowOff>
    </xdr:to>
    <xdr:cxnSp macro="">
      <xdr:nvCxnSpPr>
        <xdr:cNvPr id="305" name="直線コネクタ 304">
          <a:extLst>
            <a:ext uri="{FF2B5EF4-FFF2-40B4-BE49-F238E27FC236}">
              <a16:creationId xmlns:a16="http://schemas.microsoft.com/office/drawing/2014/main" id="{99B631F2-D1A9-445F-87A2-6F3D6BE36074}"/>
            </a:ext>
          </a:extLst>
        </xdr:cNvPr>
        <xdr:cNvCxnSpPr/>
      </xdr:nvCxnSpPr>
      <xdr:spPr>
        <a:xfrm>
          <a:off x="3797300" y="144589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151130</xdr:rowOff>
    </xdr:from>
    <xdr:to>
      <xdr:col>15</xdr:col>
      <xdr:colOff>101600</xdr:colOff>
      <xdr:row>84</xdr:row>
      <xdr:rowOff>81280</xdr:rowOff>
    </xdr:to>
    <xdr:sp macro="" textlink="">
      <xdr:nvSpPr>
        <xdr:cNvPr id="306" name="楕円 305">
          <a:extLst>
            <a:ext uri="{FF2B5EF4-FFF2-40B4-BE49-F238E27FC236}">
              <a16:creationId xmlns:a16="http://schemas.microsoft.com/office/drawing/2014/main" id="{709881CD-45B8-4AC9-8088-5EA13CF6B1C7}"/>
            </a:ext>
          </a:extLst>
        </xdr:cNvPr>
        <xdr:cNvSpPr/>
      </xdr:nvSpPr>
      <xdr:spPr>
        <a:xfrm>
          <a:off x="2857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30480</xdr:rowOff>
    </xdr:from>
    <xdr:to>
      <xdr:col>19</xdr:col>
      <xdr:colOff>177800</xdr:colOff>
      <xdr:row>84</xdr:row>
      <xdr:rowOff>57150</xdr:rowOff>
    </xdr:to>
    <xdr:cxnSp macro="">
      <xdr:nvCxnSpPr>
        <xdr:cNvPr id="307" name="直線コネクタ 306">
          <a:extLst>
            <a:ext uri="{FF2B5EF4-FFF2-40B4-BE49-F238E27FC236}">
              <a16:creationId xmlns:a16="http://schemas.microsoft.com/office/drawing/2014/main" id="{3E50ACC5-DA44-4422-9509-86242E96D2DC}"/>
            </a:ext>
          </a:extLst>
        </xdr:cNvPr>
        <xdr:cNvCxnSpPr/>
      </xdr:nvCxnSpPr>
      <xdr:spPr>
        <a:xfrm>
          <a:off x="2908300" y="144322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126364</xdr:rowOff>
    </xdr:from>
    <xdr:to>
      <xdr:col>10</xdr:col>
      <xdr:colOff>165100</xdr:colOff>
      <xdr:row>84</xdr:row>
      <xdr:rowOff>56514</xdr:rowOff>
    </xdr:to>
    <xdr:sp macro="" textlink="">
      <xdr:nvSpPr>
        <xdr:cNvPr id="308" name="楕円 307">
          <a:extLst>
            <a:ext uri="{FF2B5EF4-FFF2-40B4-BE49-F238E27FC236}">
              <a16:creationId xmlns:a16="http://schemas.microsoft.com/office/drawing/2014/main" id="{6E6E4895-00E5-41A7-88A5-4416A488CE9B}"/>
            </a:ext>
          </a:extLst>
        </xdr:cNvPr>
        <xdr:cNvSpPr/>
      </xdr:nvSpPr>
      <xdr:spPr>
        <a:xfrm>
          <a:off x="1968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5714</xdr:rowOff>
    </xdr:from>
    <xdr:to>
      <xdr:col>15</xdr:col>
      <xdr:colOff>50800</xdr:colOff>
      <xdr:row>84</xdr:row>
      <xdr:rowOff>30480</xdr:rowOff>
    </xdr:to>
    <xdr:cxnSp macro="">
      <xdr:nvCxnSpPr>
        <xdr:cNvPr id="309" name="直線コネクタ 308">
          <a:extLst>
            <a:ext uri="{FF2B5EF4-FFF2-40B4-BE49-F238E27FC236}">
              <a16:creationId xmlns:a16="http://schemas.microsoft.com/office/drawing/2014/main" id="{35343881-7045-4BA3-AB57-0D0DDABC822B}"/>
            </a:ext>
          </a:extLst>
        </xdr:cNvPr>
        <xdr:cNvCxnSpPr/>
      </xdr:nvCxnSpPr>
      <xdr:spPr>
        <a:xfrm>
          <a:off x="2019300" y="1440751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93980</xdr:rowOff>
    </xdr:from>
    <xdr:to>
      <xdr:col>6</xdr:col>
      <xdr:colOff>38100</xdr:colOff>
      <xdr:row>84</xdr:row>
      <xdr:rowOff>24130</xdr:rowOff>
    </xdr:to>
    <xdr:sp macro="" textlink="">
      <xdr:nvSpPr>
        <xdr:cNvPr id="310" name="楕円 309">
          <a:extLst>
            <a:ext uri="{FF2B5EF4-FFF2-40B4-BE49-F238E27FC236}">
              <a16:creationId xmlns:a16="http://schemas.microsoft.com/office/drawing/2014/main" id="{7788B457-515D-41CB-A59B-782ED75F0989}"/>
            </a:ext>
          </a:extLst>
        </xdr:cNvPr>
        <xdr:cNvSpPr/>
      </xdr:nvSpPr>
      <xdr:spPr>
        <a:xfrm>
          <a:off x="1079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144780</xdr:rowOff>
    </xdr:from>
    <xdr:to>
      <xdr:col>10</xdr:col>
      <xdr:colOff>114300</xdr:colOff>
      <xdr:row>84</xdr:row>
      <xdr:rowOff>5714</xdr:rowOff>
    </xdr:to>
    <xdr:cxnSp macro="">
      <xdr:nvCxnSpPr>
        <xdr:cNvPr id="311" name="直線コネクタ 310">
          <a:extLst>
            <a:ext uri="{FF2B5EF4-FFF2-40B4-BE49-F238E27FC236}">
              <a16:creationId xmlns:a16="http://schemas.microsoft.com/office/drawing/2014/main" id="{8BE56078-0AD1-49A3-B316-B90A509DF0A8}"/>
            </a:ext>
          </a:extLst>
        </xdr:cNvPr>
        <xdr:cNvCxnSpPr/>
      </xdr:nvCxnSpPr>
      <xdr:spPr>
        <a:xfrm>
          <a:off x="1130300" y="143751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93997</xdr:rowOff>
    </xdr:from>
    <xdr:ext cx="405111" cy="259045"/>
    <xdr:sp macro="" textlink="">
      <xdr:nvSpPr>
        <xdr:cNvPr id="312" name="n_1aveValue【公営住宅】&#10;有形固定資産減価償却率">
          <a:extLst>
            <a:ext uri="{FF2B5EF4-FFF2-40B4-BE49-F238E27FC236}">
              <a16:creationId xmlns:a16="http://schemas.microsoft.com/office/drawing/2014/main" id="{026875D6-01A5-45C0-962A-E4C5A75F9D3C}"/>
            </a:ext>
          </a:extLst>
        </xdr:cNvPr>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88282</xdr:rowOff>
    </xdr:from>
    <xdr:ext cx="405111" cy="259045"/>
    <xdr:sp macro="" textlink="">
      <xdr:nvSpPr>
        <xdr:cNvPr id="313" name="n_2aveValue【公営住宅】&#10;有形固定資産減価償却率">
          <a:extLst>
            <a:ext uri="{FF2B5EF4-FFF2-40B4-BE49-F238E27FC236}">
              <a16:creationId xmlns:a16="http://schemas.microsoft.com/office/drawing/2014/main" id="{C810ADC7-A55B-470C-937D-EC9EB7D1DC0A}"/>
            </a:ext>
          </a:extLst>
        </xdr:cNvPr>
        <xdr:cNvSpPr txBox="1"/>
      </xdr:nvSpPr>
      <xdr:spPr>
        <a:xfrm>
          <a:off x="2705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74947</xdr:rowOff>
    </xdr:from>
    <xdr:ext cx="405111" cy="259045"/>
    <xdr:sp macro="" textlink="">
      <xdr:nvSpPr>
        <xdr:cNvPr id="314" name="n_3aveValue【公営住宅】&#10;有形固定資産減価償却率">
          <a:extLst>
            <a:ext uri="{FF2B5EF4-FFF2-40B4-BE49-F238E27FC236}">
              <a16:creationId xmlns:a16="http://schemas.microsoft.com/office/drawing/2014/main" id="{AD87B4F4-B9BF-4E45-9FBA-36009655EA35}"/>
            </a:ext>
          </a:extLst>
        </xdr:cNvPr>
        <xdr:cNvSpPr txBox="1"/>
      </xdr:nvSpPr>
      <xdr:spPr>
        <a:xfrm>
          <a:off x="18167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52088</xdr:rowOff>
    </xdr:from>
    <xdr:ext cx="405111" cy="259045"/>
    <xdr:sp macro="" textlink="">
      <xdr:nvSpPr>
        <xdr:cNvPr id="315" name="n_4aveValue【公営住宅】&#10;有形固定資産減価償却率">
          <a:extLst>
            <a:ext uri="{FF2B5EF4-FFF2-40B4-BE49-F238E27FC236}">
              <a16:creationId xmlns:a16="http://schemas.microsoft.com/office/drawing/2014/main" id="{0B84F7DD-4984-40CF-B7CB-1188E5A68862}"/>
            </a:ext>
          </a:extLst>
        </xdr:cNvPr>
        <xdr:cNvSpPr txBox="1"/>
      </xdr:nvSpPr>
      <xdr:spPr>
        <a:xfrm>
          <a:off x="927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99077</xdr:rowOff>
    </xdr:from>
    <xdr:ext cx="405111" cy="259045"/>
    <xdr:sp macro="" textlink="">
      <xdr:nvSpPr>
        <xdr:cNvPr id="316" name="n_1mainValue【公営住宅】&#10;有形固定資産減価償却率">
          <a:extLst>
            <a:ext uri="{FF2B5EF4-FFF2-40B4-BE49-F238E27FC236}">
              <a16:creationId xmlns:a16="http://schemas.microsoft.com/office/drawing/2014/main" id="{E4F35D2F-ED5A-4785-BBA3-5BD03AD6078E}"/>
            </a:ext>
          </a:extLst>
        </xdr:cNvPr>
        <xdr:cNvSpPr txBox="1"/>
      </xdr:nvSpPr>
      <xdr:spPr>
        <a:xfrm>
          <a:off x="35820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72407</xdr:rowOff>
    </xdr:from>
    <xdr:ext cx="405111" cy="259045"/>
    <xdr:sp macro="" textlink="">
      <xdr:nvSpPr>
        <xdr:cNvPr id="317" name="n_2mainValue【公営住宅】&#10;有形固定資産減価償却率">
          <a:extLst>
            <a:ext uri="{FF2B5EF4-FFF2-40B4-BE49-F238E27FC236}">
              <a16:creationId xmlns:a16="http://schemas.microsoft.com/office/drawing/2014/main" id="{8F3C52B6-E847-47EE-A945-681F469A53EC}"/>
            </a:ext>
          </a:extLst>
        </xdr:cNvPr>
        <xdr:cNvSpPr txBox="1"/>
      </xdr:nvSpPr>
      <xdr:spPr>
        <a:xfrm>
          <a:off x="27057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47641</xdr:rowOff>
    </xdr:from>
    <xdr:ext cx="405111" cy="259045"/>
    <xdr:sp macro="" textlink="">
      <xdr:nvSpPr>
        <xdr:cNvPr id="318" name="n_3mainValue【公営住宅】&#10;有形固定資産減価償却率">
          <a:extLst>
            <a:ext uri="{FF2B5EF4-FFF2-40B4-BE49-F238E27FC236}">
              <a16:creationId xmlns:a16="http://schemas.microsoft.com/office/drawing/2014/main" id="{8791195F-2D4D-498F-AE97-C3F5FFD7E4BE}"/>
            </a:ext>
          </a:extLst>
        </xdr:cNvPr>
        <xdr:cNvSpPr txBox="1"/>
      </xdr:nvSpPr>
      <xdr:spPr>
        <a:xfrm>
          <a:off x="1816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15257</xdr:rowOff>
    </xdr:from>
    <xdr:ext cx="405111" cy="259045"/>
    <xdr:sp macro="" textlink="">
      <xdr:nvSpPr>
        <xdr:cNvPr id="319" name="n_4mainValue【公営住宅】&#10;有形固定資産減価償却率">
          <a:extLst>
            <a:ext uri="{FF2B5EF4-FFF2-40B4-BE49-F238E27FC236}">
              <a16:creationId xmlns:a16="http://schemas.microsoft.com/office/drawing/2014/main" id="{7FB62477-0BE1-48BB-98F8-036EB82735B1}"/>
            </a:ext>
          </a:extLst>
        </xdr:cNvPr>
        <xdr:cNvSpPr txBox="1"/>
      </xdr:nvSpPr>
      <xdr:spPr>
        <a:xfrm>
          <a:off x="927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46237AA6-9D7B-42D3-A77C-1CC23C0F2EF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A8BF709B-9801-4289-81E7-049AF320D7B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A935E15F-31B6-415E-9C2B-BE1675ED05C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D43AFE1F-0E77-411A-B96B-55E2917BB69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33E32DC1-A4F8-49D0-A2F2-2DDDBBCAD3A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62D69866-2D9E-4773-BFB9-74C32318F3E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249FE161-5933-4F8E-BD01-C75191C3DF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10C860BC-2C1E-4C69-9B01-7E663192486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867AFEC-AC35-4A36-A862-12F0382C135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53A63AA0-5070-45B8-84E7-3AB4D95C484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2AA6DB42-B8BB-4BC3-8577-2C9163804BC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69ADCCAB-39E3-4A1A-9A60-291407962C6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D7530054-4B55-4E96-ABCE-BCFD36B1DD1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56EFB510-B0DA-4AE9-B606-118C3D720128}"/>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7D405F13-0BF6-4075-95DD-F1B76690AD44}"/>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BEE2C8B5-8690-4D06-A25B-840F7DA81C72}"/>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E777D952-CB2F-4D7E-BB1A-2BCA26D7395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64BE3FDF-3635-4800-A762-7A7E47BAA502}"/>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EC8A2530-AA2C-41A7-97CA-7F91CBC6269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ED7DE87A-F96A-46BE-B949-A2481060AEC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463788C1-7F46-49D5-B7BA-29742FAB838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46375</xdr:rowOff>
    </xdr:from>
    <xdr:to>
      <xdr:col>54</xdr:col>
      <xdr:colOff>189865</xdr:colOff>
      <xdr:row>86</xdr:row>
      <xdr:rowOff>34122</xdr:rowOff>
    </xdr:to>
    <xdr:cxnSp macro="">
      <xdr:nvCxnSpPr>
        <xdr:cNvPr id="341" name="直線コネクタ 340">
          <a:extLst>
            <a:ext uri="{FF2B5EF4-FFF2-40B4-BE49-F238E27FC236}">
              <a16:creationId xmlns:a16="http://schemas.microsoft.com/office/drawing/2014/main" id="{9FC6C076-1C6D-4C66-BD12-94C91F8327BF}"/>
            </a:ext>
          </a:extLst>
        </xdr:cNvPr>
        <xdr:cNvCxnSpPr/>
      </xdr:nvCxnSpPr>
      <xdr:spPr>
        <a:xfrm flipV="1">
          <a:off x="10476865" y="13590925"/>
          <a:ext cx="0" cy="118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37949</xdr:rowOff>
    </xdr:from>
    <xdr:ext cx="469744" cy="259045"/>
    <xdr:sp macro="" textlink="">
      <xdr:nvSpPr>
        <xdr:cNvPr id="342" name="【公営住宅】&#10;一人当たり面積最小値テキスト">
          <a:extLst>
            <a:ext uri="{FF2B5EF4-FFF2-40B4-BE49-F238E27FC236}">
              <a16:creationId xmlns:a16="http://schemas.microsoft.com/office/drawing/2014/main" id="{BB0EE00A-7318-41BE-A818-E96D07725148}"/>
            </a:ext>
          </a:extLst>
        </xdr:cNvPr>
        <xdr:cNvSpPr txBox="1"/>
      </xdr:nvSpPr>
      <xdr:spPr>
        <a:xfrm>
          <a:off x="10515600" y="1478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34122</xdr:rowOff>
    </xdr:from>
    <xdr:to>
      <xdr:col>55</xdr:col>
      <xdr:colOff>88900</xdr:colOff>
      <xdr:row>86</xdr:row>
      <xdr:rowOff>34122</xdr:rowOff>
    </xdr:to>
    <xdr:cxnSp macro="">
      <xdr:nvCxnSpPr>
        <xdr:cNvPr id="343" name="直線コネクタ 342">
          <a:extLst>
            <a:ext uri="{FF2B5EF4-FFF2-40B4-BE49-F238E27FC236}">
              <a16:creationId xmlns:a16="http://schemas.microsoft.com/office/drawing/2014/main" id="{1DB2E28A-33F1-4D56-8E4E-DBB6D05F9BB2}"/>
            </a:ext>
          </a:extLst>
        </xdr:cNvPr>
        <xdr:cNvCxnSpPr/>
      </xdr:nvCxnSpPr>
      <xdr:spPr>
        <a:xfrm>
          <a:off x="10388600" y="1477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164502</xdr:rowOff>
    </xdr:from>
    <xdr:ext cx="534377" cy="259045"/>
    <xdr:sp macro="" textlink="">
      <xdr:nvSpPr>
        <xdr:cNvPr id="344" name="【公営住宅】&#10;一人当たり面積最大値テキスト">
          <a:extLst>
            <a:ext uri="{FF2B5EF4-FFF2-40B4-BE49-F238E27FC236}">
              <a16:creationId xmlns:a16="http://schemas.microsoft.com/office/drawing/2014/main" id="{0F8F1451-87F4-4964-BA6D-36B3006F9F61}"/>
            </a:ext>
          </a:extLst>
        </xdr:cNvPr>
        <xdr:cNvSpPr txBox="1"/>
      </xdr:nvSpPr>
      <xdr:spPr>
        <a:xfrm>
          <a:off x="10515600" y="133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46375</xdr:rowOff>
    </xdr:from>
    <xdr:to>
      <xdr:col>55</xdr:col>
      <xdr:colOff>88900</xdr:colOff>
      <xdr:row>79</xdr:row>
      <xdr:rowOff>46375</xdr:rowOff>
    </xdr:to>
    <xdr:cxnSp macro="">
      <xdr:nvCxnSpPr>
        <xdr:cNvPr id="345" name="直線コネクタ 344">
          <a:extLst>
            <a:ext uri="{FF2B5EF4-FFF2-40B4-BE49-F238E27FC236}">
              <a16:creationId xmlns:a16="http://schemas.microsoft.com/office/drawing/2014/main" id="{E6B99F86-E018-4C9B-A523-B8C84F1EC6E5}"/>
            </a:ext>
          </a:extLst>
        </xdr:cNvPr>
        <xdr:cNvCxnSpPr/>
      </xdr:nvCxnSpPr>
      <xdr:spPr>
        <a:xfrm>
          <a:off x="10388600" y="13590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78976</xdr:rowOff>
    </xdr:from>
    <xdr:ext cx="469744" cy="259045"/>
    <xdr:sp macro="" textlink="">
      <xdr:nvSpPr>
        <xdr:cNvPr id="346" name="【公営住宅】&#10;一人当たり面積平均値テキスト">
          <a:extLst>
            <a:ext uri="{FF2B5EF4-FFF2-40B4-BE49-F238E27FC236}">
              <a16:creationId xmlns:a16="http://schemas.microsoft.com/office/drawing/2014/main" id="{3B2B5961-CBC8-4B4C-B855-8730D3318CD7}"/>
            </a:ext>
          </a:extLst>
        </xdr:cNvPr>
        <xdr:cNvSpPr txBox="1"/>
      </xdr:nvSpPr>
      <xdr:spPr>
        <a:xfrm>
          <a:off x="10515600" y="14652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100549</xdr:rowOff>
    </xdr:from>
    <xdr:to>
      <xdr:col>55</xdr:col>
      <xdr:colOff>50800</xdr:colOff>
      <xdr:row>86</xdr:row>
      <xdr:rowOff>30699</xdr:rowOff>
    </xdr:to>
    <xdr:sp macro="" textlink="">
      <xdr:nvSpPr>
        <xdr:cNvPr id="347" name="フローチャート: 判断 346">
          <a:extLst>
            <a:ext uri="{FF2B5EF4-FFF2-40B4-BE49-F238E27FC236}">
              <a16:creationId xmlns:a16="http://schemas.microsoft.com/office/drawing/2014/main" id="{99ADE516-07EC-4BB8-826F-80A0005D5C71}"/>
            </a:ext>
          </a:extLst>
        </xdr:cNvPr>
        <xdr:cNvSpPr/>
      </xdr:nvSpPr>
      <xdr:spPr>
        <a:xfrm>
          <a:off x="10426700" y="146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100594</xdr:rowOff>
    </xdr:from>
    <xdr:to>
      <xdr:col>50</xdr:col>
      <xdr:colOff>165100</xdr:colOff>
      <xdr:row>86</xdr:row>
      <xdr:rowOff>30744</xdr:rowOff>
    </xdr:to>
    <xdr:sp macro="" textlink="">
      <xdr:nvSpPr>
        <xdr:cNvPr id="348" name="フローチャート: 判断 347">
          <a:extLst>
            <a:ext uri="{FF2B5EF4-FFF2-40B4-BE49-F238E27FC236}">
              <a16:creationId xmlns:a16="http://schemas.microsoft.com/office/drawing/2014/main" id="{A12BA4A6-5AE4-4C76-B9C5-BF1A71DD1106}"/>
            </a:ext>
          </a:extLst>
        </xdr:cNvPr>
        <xdr:cNvSpPr/>
      </xdr:nvSpPr>
      <xdr:spPr>
        <a:xfrm>
          <a:off x="95885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101966</xdr:rowOff>
    </xdr:from>
    <xdr:to>
      <xdr:col>46</xdr:col>
      <xdr:colOff>38100</xdr:colOff>
      <xdr:row>86</xdr:row>
      <xdr:rowOff>32116</xdr:rowOff>
    </xdr:to>
    <xdr:sp macro="" textlink="">
      <xdr:nvSpPr>
        <xdr:cNvPr id="349" name="フローチャート: 判断 348">
          <a:extLst>
            <a:ext uri="{FF2B5EF4-FFF2-40B4-BE49-F238E27FC236}">
              <a16:creationId xmlns:a16="http://schemas.microsoft.com/office/drawing/2014/main" id="{B360A919-78C6-4B52-AC44-BA98717875CE}"/>
            </a:ext>
          </a:extLst>
        </xdr:cNvPr>
        <xdr:cNvSpPr/>
      </xdr:nvSpPr>
      <xdr:spPr>
        <a:xfrm>
          <a:off x="8699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100457</xdr:rowOff>
    </xdr:from>
    <xdr:to>
      <xdr:col>41</xdr:col>
      <xdr:colOff>101600</xdr:colOff>
      <xdr:row>86</xdr:row>
      <xdr:rowOff>30607</xdr:rowOff>
    </xdr:to>
    <xdr:sp macro="" textlink="">
      <xdr:nvSpPr>
        <xdr:cNvPr id="350" name="フローチャート: 判断 349">
          <a:extLst>
            <a:ext uri="{FF2B5EF4-FFF2-40B4-BE49-F238E27FC236}">
              <a16:creationId xmlns:a16="http://schemas.microsoft.com/office/drawing/2014/main" id="{97314ED8-5A48-40C3-AECE-D216A41532AE}"/>
            </a:ext>
          </a:extLst>
        </xdr:cNvPr>
        <xdr:cNvSpPr/>
      </xdr:nvSpPr>
      <xdr:spPr>
        <a:xfrm>
          <a:off x="7810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101828</xdr:rowOff>
    </xdr:from>
    <xdr:to>
      <xdr:col>36</xdr:col>
      <xdr:colOff>165100</xdr:colOff>
      <xdr:row>86</xdr:row>
      <xdr:rowOff>31978</xdr:rowOff>
    </xdr:to>
    <xdr:sp macro="" textlink="">
      <xdr:nvSpPr>
        <xdr:cNvPr id="351" name="フローチャート: 判断 350">
          <a:extLst>
            <a:ext uri="{FF2B5EF4-FFF2-40B4-BE49-F238E27FC236}">
              <a16:creationId xmlns:a16="http://schemas.microsoft.com/office/drawing/2014/main" id="{AAD6E4FE-7309-48CF-9B9A-23072BA2F5E9}"/>
            </a:ext>
          </a:extLst>
        </xdr:cNvPr>
        <xdr:cNvSpPr/>
      </xdr:nvSpPr>
      <xdr:spPr>
        <a:xfrm>
          <a:off x="6921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CD6A7E45-7E06-45AC-998E-44349925090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55398C9-DA5D-4315-A66B-93CD101BA72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6B9ED2B-0AB5-4C9B-B9AA-021E7648235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28000BC-C0AD-42B9-9829-BC96ABADC37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B5CA312-154E-4B68-AE82-B4EDD7D7207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39421</xdr:rowOff>
    </xdr:from>
    <xdr:to>
      <xdr:col>55</xdr:col>
      <xdr:colOff>50800</xdr:colOff>
      <xdr:row>85</xdr:row>
      <xdr:rowOff>141021</xdr:rowOff>
    </xdr:to>
    <xdr:sp macro="" textlink="">
      <xdr:nvSpPr>
        <xdr:cNvPr id="357" name="楕円 356">
          <a:extLst>
            <a:ext uri="{FF2B5EF4-FFF2-40B4-BE49-F238E27FC236}">
              <a16:creationId xmlns:a16="http://schemas.microsoft.com/office/drawing/2014/main" id="{D9809EA4-0ECE-416C-9B6D-093B5181338D}"/>
            </a:ext>
          </a:extLst>
        </xdr:cNvPr>
        <xdr:cNvSpPr/>
      </xdr:nvSpPr>
      <xdr:spPr>
        <a:xfrm>
          <a:off x="10426700" y="1461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170248</xdr:rowOff>
    </xdr:from>
    <xdr:ext cx="469744" cy="259045"/>
    <xdr:sp macro="" textlink="">
      <xdr:nvSpPr>
        <xdr:cNvPr id="358" name="【公営住宅】&#10;一人当たり面積該当値テキスト">
          <a:extLst>
            <a:ext uri="{FF2B5EF4-FFF2-40B4-BE49-F238E27FC236}">
              <a16:creationId xmlns:a16="http://schemas.microsoft.com/office/drawing/2014/main" id="{B45A3A0C-4097-4A0A-B04C-2A49E0074E80}"/>
            </a:ext>
          </a:extLst>
        </xdr:cNvPr>
        <xdr:cNvSpPr txBox="1"/>
      </xdr:nvSpPr>
      <xdr:spPr>
        <a:xfrm>
          <a:off x="10515600" y="1440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41661</xdr:rowOff>
    </xdr:from>
    <xdr:to>
      <xdr:col>50</xdr:col>
      <xdr:colOff>165100</xdr:colOff>
      <xdr:row>85</xdr:row>
      <xdr:rowOff>143261</xdr:rowOff>
    </xdr:to>
    <xdr:sp macro="" textlink="">
      <xdr:nvSpPr>
        <xdr:cNvPr id="359" name="楕円 358">
          <a:extLst>
            <a:ext uri="{FF2B5EF4-FFF2-40B4-BE49-F238E27FC236}">
              <a16:creationId xmlns:a16="http://schemas.microsoft.com/office/drawing/2014/main" id="{ACAC1A8B-F80C-46AC-8E99-21BFB2468A44}"/>
            </a:ext>
          </a:extLst>
        </xdr:cNvPr>
        <xdr:cNvSpPr/>
      </xdr:nvSpPr>
      <xdr:spPr>
        <a:xfrm>
          <a:off x="9588500" y="1461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90221</xdr:rowOff>
    </xdr:from>
    <xdr:to>
      <xdr:col>55</xdr:col>
      <xdr:colOff>0</xdr:colOff>
      <xdr:row>85</xdr:row>
      <xdr:rowOff>92461</xdr:rowOff>
    </xdr:to>
    <xdr:cxnSp macro="">
      <xdr:nvCxnSpPr>
        <xdr:cNvPr id="360" name="直線コネクタ 359">
          <a:extLst>
            <a:ext uri="{FF2B5EF4-FFF2-40B4-BE49-F238E27FC236}">
              <a16:creationId xmlns:a16="http://schemas.microsoft.com/office/drawing/2014/main" id="{BFFD3C6E-CD39-47CC-B0F7-E7CF0B9DF575}"/>
            </a:ext>
          </a:extLst>
        </xdr:cNvPr>
        <xdr:cNvCxnSpPr/>
      </xdr:nvCxnSpPr>
      <xdr:spPr>
        <a:xfrm flipV="1">
          <a:off x="9639300" y="14663471"/>
          <a:ext cx="8382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43490</xdr:rowOff>
    </xdr:from>
    <xdr:to>
      <xdr:col>46</xdr:col>
      <xdr:colOff>38100</xdr:colOff>
      <xdr:row>85</xdr:row>
      <xdr:rowOff>145090</xdr:rowOff>
    </xdr:to>
    <xdr:sp macro="" textlink="">
      <xdr:nvSpPr>
        <xdr:cNvPr id="361" name="楕円 360">
          <a:extLst>
            <a:ext uri="{FF2B5EF4-FFF2-40B4-BE49-F238E27FC236}">
              <a16:creationId xmlns:a16="http://schemas.microsoft.com/office/drawing/2014/main" id="{50273776-E51C-4AA8-A054-B5601BD908A1}"/>
            </a:ext>
          </a:extLst>
        </xdr:cNvPr>
        <xdr:cNvSpPr/>
      </xdr:nvSpPr>
      <xdr:spPr>
        <a:xfrm>
          <a:off x="8699500" y="1461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92461</xdr:rowOff>
    </xdr:from>
    <xdr:to>
      <xdr:col>50</xdr:col>
      <xdr:colOff>114300</xdr:colOff>
      <xdr:row>85</xdr:row>
      <xdr:rowOff>94290</xdr:rowOff>
    </xdr:to>
    <xdr:cxnSp macro="">
      <xdr:nvCxnSpPr>
        <xdr:cNvPr id="362" name="直線コネクタ 361">
          <a:extLst>
            <a:ext uri="{FF2B5EF4-FFF2-40B4-BE49-F238E27FC236}">
              <a16:creationId xmlns:a16="http://schemas.microsoft.com/office/drawing/2014/main" id="{A8949C6B-5B26-43F6-ABC9-CA47EF8CA0BD}"/>
            </a:ext>
          </a:extLst>
        </xdr:cNvPr>
        <xdr:cNvCxnSpPr/>
      </xdr:nvCxnSpPr>
      <xdr:spPr>
        <a:xfrm flipV="1">
          <a:off x="8750300" y="1466571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45684</xdr:rowOff>
    </xdr:from>
    <xdr:to>
      <xdr:col>41</xdr:col>
      <xdr:colOff>101600</xdr:colOff>
      <xdr:row>85</xdr:row>
      <xdr:rowOff>147284</xdr:rowOff>
    </xdr:to>
    <xdr:sp macro="" textlink="">
      <xdr:nvSpPr>
        <xdr:cNvPr id="363" name="楕円 362">
          <a:extLst>
            <a:ext uri="{FF2B5EF4-FFF2-40B4-BE49-F238E27FC236}">
              <a16:creationId xmlns:a16="http://schemas.microsoft.com/office/drawing/2014/main" id="{CB7AB2C2-DEEA-4D1F-B135-1E1C2050EA30}"/>
            </a:ext>
          </a:extLst>
        </xdr:cNvPr>
        <xdr:cNvSpPr/>
      </xdr:nvSpPr>
      <xdr:spPr>
        <a:xfrm>
          <a:off x="7810500" y="146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94290</xdr:rowOff>
    </xdr:from>
    <xdr:to>
      <xdr:col>45</xdr:col>
      <xdr:colOff>177800</xdr:colOff>
      <xdr:row>85</xdr:row>
      <xdr:rowOff>96484</xdr:rowOff>
    </xdr:to>
    <xdr:cxnSp macro="">
      <xdr:nvCxnSpPr>
        <xdr:cNvPr id="364" name="直線コネクタ 363">
          <a:extLst>
            <a:ext uri="{FF2B5EF4-FFF2-40B4-BE49-F238E27FC236}">
              <a16:creationId xmlns:a16="http://schemas.microsoft.com/office/drawing/2014/main" id="{BFB46F35-E364-4CCF-B8E7-3100C8783274}"/>
            </a:ext>
          </a:extLst>
        </xdr:cNvPr>
        <xdr:cNvCxnSpPr/>
      </xdr:nvCxnSpPr>
      <xdr:spPr>
        <a:xfrm flipV="1">
          <a:off x="7861300" y="14667540"/>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47924</xdr:rowOff>
    </xdr:from>
    <xdr:to>
      <xdr:col>36</xdr:col>
      <xdr:colOff>165100</xdr:colOff>
      <xdr:row>85</xdr:row>
      <xdr:rowOff>149524</xdr:rowOff>
    </xdr:to>
    <xdr:sp macro="" textlink="">
      <xdr:nvSpPr>
        <xdr:cNvPr id="365" name="楕円 364">
          <a:extLst>
            <a:ext uri="{FF2B5EF4-FFF2-40B4-BE49-F238E27FC236}">
              <a16:creationId xmlns:a16="http://schemas.microsoft.com/office/drawing/2014/main" id="{FB76FF86-0B0F-4005-9ABA-6D97160A4498}"/>
            </a:ext>
          </a:extLst>
        </xdr:cNvPr>
        <xdr:cNvSpPr/>
      </xdr:nvSpPr>
      <xdr:spPr>
        <a:xfrm>
          <a:off x="6921500" y="1462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96484</xdr:rowOff>
    </xdr:from>
    <xdr:to>
      <xdr:col>41</xdr:col>
      <xdr:colOff>50800</xdr:colOff>
      <xdr:row>85</xdr:row>
      <xdr:rowOff>98724</xdr:rowOff>
    </xdr:to>
    <xdr:cxnSp macro="">
      <xdr:nvCxnSpPr>
        <xdr:cNvPr id="366" name="直線コネクタ 365">
          <a:extLst>
            <a:ext uri="{FF2B5EF4-FFF2-40B4-BE49-F238E27FC236}">
              <a16:creationId xmlns:a16="http://schemas.microsoft.com/office/drawing/2014/main" id="{1CFC0912-CB77-4954-8EAB-B84AC4DA2E46}"/>
            </a:ext>
          </a:extLst>
        </xdr:cNvPr>
        <xdr:cNvCxnSpPr/>
      </xdr:nvCxnSpPr>
      <xdr:spPr>
        <a:xfrm flipV="1">
          <a:off x="6972300" y="14669734"/>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21871</xdr:rowOff>
    </xdr:from>
    <xdr:ext cx="469744" cy="259045"/>
    <xdr:sp macro="" textlink="">
      <xdr:nvSpPr>
        <xdr:cNvPr id="367" name="n_1aveValue【公営住宅】&#10;一人当たり面積">
          <a:extLst>
            <a:ext uri="{FF2B5EF4-FFF2-40B4-BE49-F238E27FC236}">
              <a16:creationId xmlns:a16="http://schemas.microsoft.com/office/drawing/2014/main" id="{CB03BDCD-1F65-437C-AC4A-6E8192DD6C79}"/>
            </a:ext>
          </a:extLst>
        </xdr:cNvPr>
        <xdr:cNvSpPr txBox="1"/>
      </xdr:nvSpPr>
      <xdr:spPr>
        <a:xfrm>
          <a:off x="9391727" y="1476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23243</xdr:rowOff>
    </xdr:from>
    <xdr:ext cx="469744" cy="259045"/>
    <xdr:sp macro="" textlink="">
      <xdr:nvSpPr>
        <xdr:cNvPr id="368" name="n_2aveValue【公営住宅】&#10;一人当たり面積">
          <a:extLst>
            <a:ext uri="{FF2B5EF4-FFF2-40B4-BE49-F238E27FC236}">
              <a16:creationId xmlns:a16="http://schemas.microsoft.com/office/drawing/2014/main" id="{132156B5-DFE4-4885-9D26-7F5343778A4A}"/>
            </a:ext>
          </a:extLst>
        </xdr:cNvPr>
        <xdr:cNvSpPr txBox="1"/>
      </xdr:nvSpPr>
      <xdr:spPr>
        <a:xfrm>
          <a:off x="8515427" y="1476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21734</xdr:rowOff>
    </xdr:from>
    <xdr:ext cx="469744" cy="259045"/>
    <xdr:sp macro="" textlink="">
      <xdr:nvSpPr>
        <xdr:cNvPr id="369" name="n_3aveValue【公営住宅】&#10;一人当たり面積">
          <a:extLst>
            <a:ext uri="{FF2B5EF4-FFF2-40B4-BE49-F238E27FC236}">
              <a16:creationId xmlns:a16="http://schemas.microsoft.com/office/drawing/2014/main" id="{AAB35C3D-37AC-4DC7-853F-2C7FA21A7146}"/>
            </a:ext>
          </a:extLst>
        </xdr:cNvPr>
        <xdr:cNvSpPr txBox="1"/>
      </xdr:nvSpPr>
      <xdr:spPr>
        <a:xfrm>
          <a:off x="7626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23105</xdr:rowOff>
    </xdr:from>
    <xdr:ext cx="469744" cy="259045"/>
    <xdr:sp macro="" textlink="">
      <xdr:nvSpPr>
        <xdr:cNvPr id="370" name="n_4aveValue【公営住宅】&#10;一人当たり面積">
          <a:extLst>
            <a:ext uri="{FF2B5EF4-FFF2-40B4-BE49-F238E27FC236}">
              <a16:creationId xmlns:a16="http://schemas.microsoft.com/office/drawing/2014/main" id="{4147126C-848A-40E4-890E-074233DF87AD}"/>
            </a:ext>
          </a:extLst>
        </xdr:cNvPr>
        <xdr:cNvSpPr txBox="1"/>
      </xdr:nvSpPr>
      <xdr:spPr>
        <a:xfrm>
          <a:off x="6737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159788</xdr:rowOff>
    </xdr:from>
    <xdr:ext cx="469744" cy="259045"/>
    <xdr:sp macro="" textlink="">
      <xdr:nvSpPr>
        <xdr:cNvPr id="371" name="n_1mainValue【公営住宅】&#10;一人当たり面積">
          <a:extLst>
            <a:ext uri="{FF2B5EF4-FFF2-40B4-BE49-F238E27FC236}">
              <a16:creationId xmlns:a16="http://schemas.microsoft.com/office/drawing/2014/main" id="{7FBA612E-D7CF-4208-997C-0BEC2F703241}"/>
            </a:ext>
          </a:extLst>
        </xdr:cNvPr>
        <xdr:cNvSpPr txBox="1"/>
      </xdr:nvSpPr>
      <xdr:spPr>
        <a:xfrm>
          <a:off x="9391727" y="14390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161617</xdr:rowOff>
    </xdr:from>
    <xdr:ext cx="469744" cy="259045"/>
    <xdr:sp macro="" textlink="">
      <xdr:nvSpPr>
        <xdr:cNvPr id="372" name="n_2mainValue【公営住宅】&#10;一人当たり面積">
          <a:extLst>
            <a:ext uri="{FF2B5EF4-FFF2-40B4-BE49-F238E27FC236}">
              <a16:creationId xmlns:a16="http://schemas.microsoft.com/office/drawing/2014/main" id="{0BDC6758-86A6-4409-92D6-5049F5FF451B}"/>
            </a:ext>
          </a:extLst>
        </xdr:cNvPr>
        <xdr:cNvSpPr txBox="1"/>
      </xdr:nvSpPr>
      <xdr:spPr>
        <a:xfrm>
          <a:off x="8515427" y="1439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163811</xdr:rowOff>
    </xdr:from>
    <xdr:ext cx="469744" cy="259045"/>
    <xdr:sp macro="" textlink="">
      <xdr:nvSpPr>
        <xdr:cNvPr id="373" name="n_3mainValue【公営住宅】&#10;一人当たり面積">
          <a:extLst>
            <a:ext uri="{FF2B5EF4-FFF2-40B4-BE49-F238E27FC236}">
              <a16:creationId xmlns:a16="http://schemas.microsoft.com/office/drawing/2014/main" id="{D2DC3B14-AF09-4413-9EE5-CD01BE44B55A}"/>
            </a:ext>
          </a:extLst>
        </xdr:cNvPr>
        <xdr:cNvSpPr txBox="1"/>
      </xdr:nvSpPr>
      <xdr:spPr>
        <a:xfrm>
          <a:off x="7626427" y="1439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166051</xdr:rowOff>
    </xdr:from>
    <xdr:ext cx="469744" cy="259045"/>
    <xdr:sp macro="" textlink="">
      <xdr:nvSpPr>
        <xdr:cNvPr id="374" name="n_4mainValue【公営住宅】&#10;一人当たり面積">
          <a:extLst>
            <a:ext uri="{FF2B5EF4-FFF2-40B4-BE49-F238E27FC236}">
              <a16:creationId xmlns:a16="http://schemas.microsoft.com/office/drawing/2014/main" id="{D9CA537A-95A5-465E-A22B-20E8DCECE832}"/>
            </a:ext>
          </a:extLst>
        </xdr:cNvPr>
        <xdr:cNvSpPr txBox="1"/>
      </xdr:nvSpPr>
      <xdr:spPr>
        <a:xfrm>
          <a:off x="6737427" y="1439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2AEEE44F-7A0B-4761-A32F-9E641D7BC92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B91CC529-3181-42DD-81B3-CE37A797B98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76A56E1-F30E-40F5-8A7C-37123186B5B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711E9EF-3C87-4824-884A-151790767AC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EB3A5E0A-932F-47DE-A95E-D47393B6D10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2F088072-64EF-4EE5-89F8-33D9157E4BB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7CAB1CB-81EE-46F9-9F8B-60BE9DDD772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9BBBD5DC-F086-4B2C-B2EC-78209AD2C6E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F6D6CB71-4372-43F2-A306-F57523095F8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5FAFDDEB-616D-4906-B128-CB14236A0FE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4AE18AEF-5868-4ADE-8F58-99C3E821F2C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4E4806CB-6749-4174-8813-5D28DCA01D9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C7B8C4F4-5A45-496F-8194-8765A6ED3A38}"/>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A2D2538D-E5E8-4FA1-A0AA-49023A05B95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3DAB55C4-0F85-4FA6-896B-A71F1F405E9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186DEE22-B704-40D5-9106-359F269BCD1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E077DB1F-F3EF-4FD9-8041-322ECC9E3A4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B4BCB63E-5E08-4B55-9F93-B435687FB93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9E5B7147-929C-4010-8A6E-613BD12C4D5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F8E6FF0C-7950-4DEA-8F23-E83F7F5FA49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278E49CD-7E2F-42EE-971E-3AF9A6A7CD8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9AEAFDB8-B7AA-4F41-B76D-C9C8960F4ED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A722D6C-BEA5-44E6-9B85-E30223AA6BF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EAD48C62-6D9F-42B3-A803-A274BCC50DF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7A76B5EB-3893-438E-8276-A80FCA335EE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108</xdr:row>
      <xdr:rowOff>166007</xdr:rowOff>
    </xdr:to>
    <xdr:cxnSp macro="">
      <xdr:nvCxnSpPr>
        <xdr:cNvPr id="400" name="直線コネクタ 399">
          <a:extLst>
            <a:ext uri="{FF2B5EF4-FFF2-40B4-BE49-F238E27FC236}">
              <a16:creationId xmlns:a16="http://schemas.microsoft.com/office/drawing/2014/main" id="{31AAB19E-D3B3-4BAA-92AD-6E7EE7C0EA16}"/>
            </a:ext>
          </a:extLst>
        </xdr:cNvPr>
        <xdr:cNvCxnSpPr/>
      </xdr:nvCxnSpPr>
      <xdr:spPr>
        <a:xfrm flipV="1">
          <a:off x="4634865" y="17160784"/>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169834</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6205E971-F055-4515-B3FC-24E523768C5C}"/>
            </a:ext>
          </a:extLst>
        </xdr:cNvPr>
        <xdr:cNvSpPr txBox="1"/>
      </xdr:nvSpPr>
      <xdr:spPr>
        <a:xfrm>
          <a:off x="4673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166007</xdr:rowOff>
    </xdr:from>
    <xdr:to>
      <xdr:col>24</xdr:col>
      <xdr:colOff>152400</xdr:colOff>
      <xdr:row>108</xdr:row>
      <xdr:rowOff>166007</xdr:rowOff>
    </xdr:to>
    <xdr:cxnSp macro="">
      <xdr:nvCxnSpPr>
        <xdr:cNvPr id="402" name="直線コネクタ 401">
          <a:extLst>
            <a:ext uri="{FF2B5EF4-FFF2-40B4-BE49-F238E27FC236}">
              <a16:creationId xmlns:a16="http://schemas.microsoft.com/office/drawing/2014/main" id="{D5524CCF-8B3B-4672-891A-77B1D2ABCA71}"/>
            </a:ext>
          </a:extLst>
        </xdr:cNvPr>
        <xdr:cNvCxnSpPr/>
      </xdr:nvCxnSpPr>
      <xdr:spPr>
        <a:xfrm>
          <a:off x="4546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3" name="【港湾・漁港】&#10;有形固定資産減価償却率最大値テキスト">
          <a:extLst>
            <a:ext uri="{FF2B5EF4-FFF2-40B4-BE49-F238E27FC236}">
              <a16:creationId xmlns:a16="http://schemas.microsoft.com/office/drawing/2014/main" id="{0AB7F53F-DD10-4459-A776-D7E0DC8F5FD2}"/>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4" name="直線コネクタ 403">
          <a:extLst>
            <a:ext uri="{FF2B5EF4-FFF2-40B4-BE49-F238E27FC236}">
              <a16:creationId xmlns:a16="http://schemas.microsoft.com/office/drawing/2014/main" id="{71A6D7BC-8050-4A34-BB31-603FCA71A947}"/>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59345</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8BE821F2-0B28-4520-8E9C-7D79F0449809}"/>
            </a:ext>
          </a:extLst>
        </xdr:cNvPr>
        <xdr:cNvSpPr txBox="1"/>
      </xdr:nvSpPr>
      <xdr:spPr>
        <a:xfrm>
          <a:off x="4673600" y="18061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80918</xdr:rowOff>
    </xdr:from>
    <xdr:to>
      <xdr:col>24</xdr:col>
      <xdr:colOff>114300</xdr:colOff>
      <xdr:row>106</xdr:row>
      <xdr:rowOff>11068</xdr:rowOff>
    </xdr:to>
    <xdr:sp macro="" textlink="">
      <xdr:nvSpPr>
        <xdr:cNvPr id="406" name="フローチャート: 判断 405">
          <a:extLst>
            <a:ext uri="{FF2B5EF4-FFF2-40B4-BE49-F238E27FC236}">
              <a16:creationId xmlns:a16="http://schemas.microsoft.com/office/drawing/2014/main" id="{B82C19DD-54D9-40CC-B033-40C3C3F9964A}"/>
            </a:ext>
          </a:extLst>
        </xdr:cNvPr>
        <xdr:cNvSpPr/>
      </xdr:nvSpPr>
      <xdr:spPr>
        <a:xfrm>
          <a:off x="45847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07" name="フローチャート: 判断 406">
          <a:extLst>
            <a:ext uri="{FF2B5EF4-FFF2-40B4-BE49-F238E27FC236}">
              <a16:creationId xmlns:a16="http://schemas.microsoft.com/office/drawing/2014/main" id="{EF6BECBE-0B61-41BF-B3A9-9B3DD02A6FE1}"/>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159294</xdr:rowOff>
    </xdr:from>
    <xdr:to>
      <xdr:col>15</xdr:col>
      <xdr:colOff>101600</xdr:colOff>
      <xdr:row>105</xdr:row>
      <xdr:rowOff>89444</xdr:rowOff>
    </xdr:to>
    <xdr:sp macro="" textlink="">
      <xdr:nvSpPr>
        <xdr:cNvPr id="408" name="フローチャート: 判断 407">
          <a:extLst>
            <a:ext uri="{FF2B5EF4-FFF2-40B4-BE49-F238E27FC236}">
              <a16:creationId xmlns:a16="http://schemas.microsoft.com/office/drawing/2014/main" id="{E85B09BE-EB72-4588-8589-E210DEB061D6}"/>
            </a:ext>
          </a:extLst>
        </xdr:cNvPr>
        <xdr:cNvSpPr/>
      </xdr:nvSpPr>
      <xdr:spPr>
        <a:xfrm>
          <a:off x="2857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121738</xdr:rowOff>
    </xdr:from>
    <xdr:to>
      <xdr:col>10</xdr:col>
      <xdr:colOff>165100</xdr:colOff>
      <xdr:row>105</xdr:row>
      <xdr:rowOff>51888</xdr:rowOff>
    </xdr:to>
    <xdr:sp macro="" textlink="">
      <xdr:nvSpPr>
        <xdr:cNvPr id="409" name="フローチャート: 判断 408">
          <a:extLst>
            <a:ext uri="{FF2B5EF4-FFF2-40B4-BE49-F238E27FC236}">
              <a16:creationId xmlns:a16="http://schemas.microsoft.com/office/drawing/2014/main" id="{70E23780-16CE-4C30-A3C3-96985AB01314}"/>
            </a:ext>
          </a:extLst>
        </xdr:cNvPr>
        <xdr:cNvSpPr/>
      </xdr:nvSpPr>
      <xdr:spPr>
        <a:xfrm>
          <a:off x="1968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95613</xdr:rowOff>
    </xdr:from>
    <xdr:to>
      <xdr:col>6</xdr:col>
      <xdr:colOff>38100</xdr:colOff>
      <xdr:row>105</xdr:row>
      <xdr:rowOff>25763</xdr:rowOff>
    </xdr:to>
    <xdr:sp macro="" textlink="">
      <xdr:nvSpPr>
        <xdr:cNvPr id="410" name="フローチャート: 判断 409">
          <a:extLst>
            <a:ext uri="{FF2B5EF4-FFF2-40B4-BE49-F238E27FC236}">
              <a16:creationId xmlns:a16="http://schemas.microsoft.com/office/drawing/2014/main" id="{0DE32193-81CA-41EE-8A9E-A45FBCE0321D}"/>
            </a:ext>
          </a:extLst>
        </xdr:cNvPr>
        <xdr:cNvSpPr/>
      </xdr:nvSpPr>
      <xdr:spPr>
        <a:xfrm>
          <a:off x="1079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F808E64C-9CF0-40F9-8C61-FCB48D69BA5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A153B6E5-2932-4FF1-A25C-D7BE91F9D3B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ED70584-D038-4194-995F-72F50EFBB9A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26ECD34-D717-4C44-A95B-59D8952FEF6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DF23D56-DF5A-4D94-A8F2-8908EB2C45B4}"/>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71120</xdr:rowOff>
    </xdr:from>
    <xdr:to>
      <xdr:col>24</xdr:col>
      <xdr:colOff>114300</xdr:colOff>
      <xdr:row>103</xdr:row>
      <xdr:rowOff>1270</xdr:rowOff>
    </xdr:to>
    <xdr:sp macro="" textlink="">
      <xdr:nvSpPr>
        <xdr:cNvPr id="416" name="楕円 415">
          <a:extLst>
            <a:ext uri="{FF2B5EF4-FFF2-40B4-BE49-F238E27FC236}">
              <a16:creationId xmlns:a16="http://schemas.microsoft.com/office/drawing/2014/main" id="{09C7D520-5789-447E-93C3-2E3E1D31D826}"/>
            </a:ext>
          </a:extLst>
        </xdr:cNvPr>
        <xdr:cNvSpPr/>
      </xdr:nvSpPr>
      <xdr:spPr>
        <a:xfrm>
          <a:off x="45847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93997</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4386A316-3830-4B97-A624-0A5E13781D07}"/>
            </a:ext>
          </a:extLst>
        </xdr:cNvPr>
        <xdr:cNvSpPr txBox="1"/>
      </xdr:nvSpPr>
      <xdr:spPr>
        <a:xfrm>
          <a:off x="4673600"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43362</xdr:rowOff>
    </xdr:from>
    <xdr:to>
      <xdr:col>20</xdr:col>
      <xdr:colOff>38100</xdr:colOff>
      <xdr:row>102</xdr:row>
      <xdr:rowOff>144962</xdr:rowOff>
    </xdr:to>
    <xdr:sp macro="" textlink="">
      <xdr:nvSpPr>
        <xdr:cNvPr id="418" name="楕円 417">
          <a:extLst>
            <a:ext uri="{FF2B5EF4-FFF2-40B4-BE49-F238E27FC236}">
              <a16:creationId xmlns:a16="http://schemas.microsoft.com/office/drawing/2014/main" id="{FFEA00B7-4B09-46BE-AC65-F6280D2DFBA9}"/>
            </a:ext>
          </a:extLst>
        </xdr:cNvPr>
        <xdr:cNvSpPr/>
      </xdr:nvSpPr>
      <xdr:spPr>
        <a:xfrm>
          <a:off x="3746500" y="1753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94162</xdr:rowOff>
    </xdr:from>
    <xdr:to>
      <xdr:col>24</xdr:col>
      <xdr:colOff>63500</xdr:colOff>
      <xdr:row>102</xdr:row>
      <xdr:rowOff>121920</xdr:rowOff>
    </xdr:to>
    <xdr:cxnSp macro="">
      <xdr:nvCxnSpPr>
        <xdr:cNvPr id="419" name="直線コネクタ 418">
          <a:extLst>
            <a:ext uri="{FF2B5EF4-FFF2-40B4-BE49-F238E27FC236}">
              <a16:creationId xmlns:a16="http://schemas.microsoft.com/office/drawing/2014/main" id="{1CD8FBB3-87E3-4D19-BBFE-F5279AA38CDB}"/>
            </a:ext>
          </a:extLst>
        </xdr:cNvPr>
        <xdr:cNvCxnSpPr/>
      </xdr:nvCxnSpPr>
      <xdr:spPr>
        <a:xfrm>
          <a:off x="3797300" y="1758206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110308</xdr:rowOff>
    </xdr:from>
    <xdr:to>
      <xdr:col>15</xdr:col>
      <xdr:colOff>101600</xdr:colOff>
      <xdr:row>103</xdr:row>
      <xdr:rowOff>40458</xdr:rowOff>
    </xdr:to>
    <xdr:sp macro="" textlink="">
      <xdr:nvSpPr>
        <xdr:cNvPr id="420" name="楕円 419">
          <a:extLst>
            <a:ext uri="{FF2B5EF4-FFF2-40B4-BE49-F238E27FC236}">
              <a16:creationId xmlns:a16="http://schemas.microsoft.com/office/drawing/2014/main" id="{0BDC8747-9C36-45ED-9361-08B5669FB284}"/>
            </a:ext>
          </a:extLst>
        </xdr:cNvPr>
        <xdr:cNvSpPr/>
      </xdr:nvSpPr>
      <xdr:spPr>
        <a:xfrm>
          <a:off x="28575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94162</xdr:rowOff>
    </xdr:from>
    <xdr:to>
      <xdr:col>19</xdr:col>
      <xdr:colOff>177800</xdr:colOff>
      <xdr:row>102</xdr:row>
      <xdr:rowOff>161108</xdr:rowOff>
    </xdr:to>
    <xdr:cxnSp macro="">
      <xdr:nvCxnSpPr>
        <xdr:cNvPr id="421" name="直線コネクタ 420">
          <a:extLst>
            <a:ext uri="{FF2B5EF4-FFF2-40B4-BE49-F238E27FC236}">
              <a16:creationId xmlns:a16="http://schemas.microsoft.com/office/drawing/2014/main" id="{02009091-012C-4C74-AD53-A7EB33255611}"/>
            </a:ext>
          </a:extLst>
        </xdr:cNvPr>
        <xdr:cNvCxnSpPr/>
      </xdr:nvCxnSpPr>
      <xdr:spPr>
        <a:xfrm flipV="1">
          <a:off x="2908300" y="17582062"/>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100512</xdr:rowOff>
    </xdr:from>
    <xdr:to>
      <xdr:col>10</xdr:col>
      <xdr:colOff>165100</xdr:colOff>
      <xdr:row>103</xdr:row>
      <xdr:rowOff>30662</xdr:rowOff>
    </xdr:to>
    <xdr:sp macro="" textlink="">
      <xdr:nvSpPr>
        <xdr:cNvPr id="422" name="楕円 421">
          <a:extLst>
            <a:ext uri="{FF2B5EF4-FFF2-40B4-BE49-F238E27FC236}">
              <a16:creationId xmlns:a16="http://schemas.microsoft.com/office/drawing/2014/main" id="{15971485-5ED1-4AB7-9A64-CD92B501F73D}"/>
            </a:ext>
          </a:extLst>
        </xdr:cNvPr>
        <xdr:cNvSpPr/>
      </xdr:nvSpPr>
      <xdr:spPr>
        <a:xfrm>
          <a:off x="1968500" y="175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151312</xdr:rowOff>
    </xdr:from>
    <xdr:to>
      <xdr:col>15</xdr:col>
      <xdr:colOff>50800</xdr:colOff>
      <xdr:row>102</xdr:row>
      <xdr:rowOff>161108</xdr:rowOff>
    </xdr:to>
    <xdr:cxnSp macro="">
      <xdr:nvCxnSpPr>
        <xdr:cNvPr id="423" name="直線コネクタ 422">
          <a:extLst>
            <a:ext uri="{FF2B5EF4-FFF2-40B4-BE49-F238E27FC236}">
              <a16:creationId xmlns:a16="http://schemas.microsoft.com/office/drawing/2014/main" id="{84D1E3B3-8F2F-44D8-92DB-16E0C5FA7885}"/>
            </a:ext>
          </a:extLst>
        </xdr:cNvPr>
        <xdr:cNvCxnSpPr/>
      </xdr:nvCxnSpPr>
      <xdr:spPr>
        <a:xfrm>
          <a:off x="2019300" y="1763921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23768</xdr:rowOff>
    </xdr:from>
    <xdr:to>
      <xdr:col>6</xdr:col>
      <xdr:colOff>38100</xdr:colOff>
      <xdr:row>103</xdr:row>
      <xdr:rowOff>125368</xdr:rowOff>
    </xdr:to>
    <xdr:sp macro="" textlink="">
      <xdr:nvSpPr>
        <xdr:cNvPr id="424" name="楕円 423">
          <a:extLst>
            <a:ext uri="{FF2B5EF4-FFF2-40B4-BE49-F238E27FC236}">
              <a16:creationId xmlns:a16="http://schemas.microsoft.com/office/drawing/2014/main" id="{836170FC-4255-44F1-84F8-4FF9967D3CDF}"/>
            </a:ext>
          </a:extLst>
        </xdr:cNvPr>
        <xdr:cNvSpPr/>
      </xdr:nvSpPr>
      <xdr:spPr>
        <a:xfrm>
          <a:off x="10795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151312</xdr:rowOff>
    </xdr:from>
    <xdr:to>
      <xdr:col>10</xdr:col>
      <xdr:colOff>114300</xdr:colOff>
      <xdr:row>103</xdr:row>
      <xdr:rowOff>74568</xdr:rowOff>
    </xdr:to>
    <xdr:cxnSp macro="">
      <xdr:nvCxnSpPr>
        <xdr:cNvPr id="425" name="直線コネクタ 424">
          <a:extLst>
            <a:ext uri="{FF2B5EF4-FFF2-40B4-BE49-F238E27FC236}">
              <a16:creationId xmlns:a16="http://schemas.microsoft.com/office/drawing/2014/main" id="{659DF843-7173-40B0-A473-ABD1B72F1CD6}"/>
            </a:ext>
          </a:extLst>
        </xdr:cNvPr>
        <xdr:cNvCxnSpPr/>
      </xdr:nvCxnSpPr>
      <xdr:spPr>
        <a:xfrm flipV="1">
          <a:off x="1130300" y="17639212"/>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426" name="n_1aveValue【港湾・漁港】&#10;有形固定資産減価償却率">
          <a:extLst>
            <a:ext uri="{FF2B5EF4-FFF2-40B4-BE49-F238E27FC236}">
              <a16:creationId xmlns:a16="http://schemas.microsoft.com/office/drawing/2014/main" id="{D1610F98-4D06-496F-BCE2-BA20D3360BC6}"/>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80571</xdr:rowOff>
    </xdr:from>
    <xdr:ext cx="405111" cy="259045"/>
    <xdr:sp macro="" textlink="">
      <xdr:nvSpPr>
        <xdr:cNvPr id="427" name="n_2aveValue【港湾・漁港】&#10;有形固定資産減価償却率">
          <a:extLst>
            <a:ext uri="{FF2B5EF4-FFF2-40B4-BE49-F238E27FC236}">
              <a16:creationId xmlns:a16="http://schemas.microsoft.com/office/drawing/2014/main" id="{D9510FF9-BE70-42C4-BF3E-12AE915ED42E}"/>
            </a:ext>
          </a:extLst>
        </xdr:cNvPr>
        <xdr:cNvSpPr txBox="1"/>
      </xdr:nvSpPr>
      <xdr:spPr>
        <a:xfrm>
          <a:off x="2705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43015</xdr:rowOff>
    </xdr:from>
    <xdr:ext cx="405111" cy="259045"/>
    <xdr:sp macro="" textlink="">
      <xdr:nvSpPr>
        <xdr:cNvPr id="428" name="n_3aveValue【港湾・漁港】&#10;有形固定資産減価償却率">
          <a:extLst>
            <a:ext uri="{FF2B5EF4-FFF2-40B4-BE49-F238E27FC236}">
              <a16:creationId xmlns:a16="http://schemas.microsoft.com/office/drawing/2014/main" id="{810627E2-3BC0-421E-AA71-0E1799656265}"/>
            </a:ext>
          </a:extLst>
        </xdr:cNvPr>
        <xdr:cNvSpPr txBox="1"/>
      </xdr:nvSpPr>
      <xdr:spPr>
        <a:xfrm>
          <a:off x="1816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16890</xdr:rowOff>
    </xdr:from>
    <xdr:ext cx="405111" cy="259045"/>
    <xdr:sp macro="" textlink="">
      <xdr:nvSpPr>
        <xdr:cNvPr id="429" name="n_4aveValue【港湾・漁港】&#10;有形固定資産減価償却率">
          <a:extLst>
            <a:ext uri="{FF2B5EF4-FFF2-40B4-BE49-F238E27FC236}">
              <a16:creationId xmlns:a16="http://schemas.microsoft.com/office/drawing/2014/main" id="{F8D5BC59-E41C-45A5-8124-BE43F2576DEB}"/>
            </a:ext>
          </a:extLst>
        </xdr:cNvPr>
        <xdr:cNvSpPr txBox="1"/>
      </xdr:nvSpPr>
      <xdr:spPr>
        <a:xfrm>
          <a:off x="927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161489</xdr:rowOff>
    </xdr:from>
    <xdr:ext cx="405111" cy="259045"/>
    <xdr:sp macro="" textlink="">
      <xdr:nvSpPr>
        <xdr:cNvPr id="430" name="n_1mainValue【港湾・漁港】&#10;有形固定資産減価償却率">
          <a:extLst>
            <a:ext uri="{FF2B5EF4-FFF2-40B4-BE49-F238E27FC236}">
              <a16:creationId xmlns:a16="http://schemas.microsoft.com/office/drawing/2014/main" id="{24AB100D-2289-4901-B482-9213CA6585DA}"/>
            </a:ext>
          </a:extLst>
        </xdr:cNvPr>
        <xdr:cNvSpPr txBox="1"/>
      </xdr:nvSpPr>
      <xdr:spPr>
        <a:xfrm>
          <a:off x="3582044" y="1730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56985</xdr:rowOff>
    </xdr:from>
    <xdr:ext cx="405111" cy="259045"/>
    <xdr:sp macro="" textlink="">
      <xdr:nvSpPr>
        <xdr:cNvPr id="431" name="n_2mainValue【港湾・漁港】&#10;有形固定資産減価償却率">
          <a:extLst>
            <a:ext uri="{FF2B5EF4-FFF2-40B4-BE49-F238E27FC236}">
              <a16:creationId xmlns:a16="http://schemas.microsoft.com/office/drawing/2014/main" id="{ABD1BBCE-89CD-4B4A-ADC0-2BFEA49CC1AE}"/>
            </a:ext>
          </a:extLst>
        </xdr:cNvPr>
        <xdr:cNvSpPr txBox="1"/>
      </xdr:nvSpPr>
      <xdr:spPr>
        <a:xfrm>
          <a:off x="2705744" y="1737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47189</xdr:rowOff>
    </xdr:from>
    <xdr:ext cx="405111" cy="259045"/>
    <xdr:sp macro="" textlink="">
      <xdr:nvSpPr>
        <xdr:cNvPr id="432" name="n_3mainValue【港湾・漁港】&#10;有形固定資産減価償却率">
          <a:extLst>
            <a:ext uri="{FF2B5EF4-FFF2-40B4-BE49-F238E27FC236}">
              <a16:creationId xmlns:a16="http://schemas.microsoft.com/office/drawing/2014/main" id="{B1A22EC5-5E3E-45C9-BFDA-3502E9B06F09}"/>
            </a:ext>
          </a:extLst>
        </xdr:cNvPr>
        <xdr:cNvSpPr txBox="1"/>
      </xdr:nvSpPr>
      <xdr:spPr>
        <a:xfrm>
          <a:off x="1816744" y="1736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141895</xdr:rowOff>
    </xdr:from>
    <xdr:ext cx="405111" cy="259045"/>
    <xdr:sp macro="" textlink="">
      <xdr:nvSpPr>
        <xdr:cNvPr id="433" name="n_4mainValue【港湾・漁港】&#10;有形固定資産減価償却率">
          <a:extLst>
            <a:ext uri="{FF2B5EF4-FFF2-40B4-BE49-F238E27FC236}">
              <a16:creationId xmlns:a16="http://schemas.microsoft.com/office/drawing/2014/main" id="{94D89B95-3415-4089-BD0A-B681E38708C7}"/>
            </a:ext>
          </a:extLst>
        </xdr:cNvPr>
        <xdr:cNvSpPr txBox="1"/>
      </xdr:nvSpPr>
      <xdr:spPr>
        <a:xfrm>
          <a:off x="927744" y="1745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C8756849-8425-4618-8E79-73EDC785F87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6A1C2BCC-F003-4C80-94BE-D0C36B2A562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D2CF9430-0753-477C-9694-053B61D2BBB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3E4DB255-431E-489D-8513-213106FB4CB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B48648A1-29F5-47C0-B5C6-CBC9B75104D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3EF50F61-DF99-46EC-9D7D-539D7ACC97D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6048D91E-CA77-42E0-8CA9-B4E7C72E789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EBB12EB6-DDC6-487B-AB7D-ED8CF3D5E52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C0250630-9671-437E-BFF5-C55FFA879FF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79AE6340-2CAD-4AF9-934A-B46031F9CD8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0583E800-161E-45F6-807E-80E4E11992BA}"/>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a:extLst>
            <a:ext uri="{FF2B5EF4-FFF2-40B4-BE49-F238E27FC236}">
              <a16:creationId xmlns:a16="http://schemas.microsoft.com/office/drawing/2014/main" id="{3350A563-02AF-415C-B77C-BD1956937F3C}"/>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7485017F-14CD-4FBC-8E21-FC14A8C9BE7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7" name="テキスト ボックス 446">
          <a:extLst>
            <a:ext uri="{FF2B5EF4-FFF2-40B4-BE49-F238E27FC236}">
              <a16:creationId xmlns:a16="http://schemas.microsoft.com/office/drawing/2014/main" id="{8F951D37-1AB0-4694-A633-DA5B5FBE7405}"/>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324B9D2E-7109-4D1B-BE53-63A8B2CD982D}"/>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9" name="テキスト ボックス 448">
          <a:extLst>
            <a:ext uri="{FF2B5EF4-FFF2-40B4-BE49-F238E27FC236}">
              <a16:creationId xmlns:a16="http://schemas.microsoft.com/office/drawing/2014/main" id="{0AFD2C4F-F59C-40F0-8C10-79A1F5691506}"/>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D526C2F5-BE70-44BB-8D13-1648B1F94A0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1" name="テキスト ボックス 450">
          <a:extLst>
            <a:ext uri="{FF2B5EF4-FFF2-40B4-BE49-F238E27FC236}">
              <a16:creationId xmlns:a16="http://schemas.microsoft.com/office/drawing/2014/main" id="{206B8B6A-77E7-4F3D-8813-C13012D9244C}"/>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66172C68-5788-4F91-AAC5-0AAD0B6B669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3" name="テキスト ボックス 452">
          <a:extLst>
            <a:ext uri="{FF2B5EF4-FFF2-40B4-BE49-F238E27FC236}">
              <a16:creationId xmlns:a16="http://schemas.microsoft.com/office/drawing/2014/main" id="{292C6239-DCF4-4D68-90C2-1E4DD56BB76A}"/>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0EFD8D79-AF89-401C-9F3E-643D8C8A551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42067</xdr:rowOff>
    </xdr:from>
    <xdr:to>
      <xdr:col>54</xdr:col>
      <xdr:colOff>189865</xdr:colOff>
      <xdr:row>108</xdr:row>
      <xdr:rowOff>76166</xdr:rowOff>
    </xdr:to>
    <xdr:cxnSp macro="">
      <xdr:nvCxnSpPr>
        <xdr:cNvPr id="455" name="直線コネクタ 454">
          <a:extLst>
            <a:ext uri="{FF2B5EF4-FFF2-40B4-BE49-F238E27FC236}">
              <a16:creationId xmlns:a16="http://schemas.microsoft.com/office/drawing/2014/main" id="{3475CCEC-4D03-435E-9EBA-126F6C63FDE0}"/>
            </a:ext>
          </a:extLst>
        </xdr:cNvPr>
        <xdr:cNvCxnSpPr/>
      </xdr:nvCxnSpPr>
      <xdr:spPr>
        <a:xfrm flipV="1">
          <a:off x="10476865" y="17187067"/>
          <a:ext cx="0" cy="140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6" name="【港湾・漁港】&#10;一人当たり有形固定資産（償却資産）額最小値テキスト">
          <a:extLst>
            <a:ext uri="{FF2B5EF4-FFF2-40B4-BE49-F238E27FC236}">
              <a16:creationId xmlns:a16="http://schemas.microsoft.com/office/drawing/2014/main" id="{9B5C2782-C72B-4FD8-9467-600ABACD2C3A}"/>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7" name="直線コネクタ 456">
          <a:extLst>
            <a:ext uri="{FF2B5EF4-FFF2-40B4-BE49-F238E27FC236}">
              <a16:creationId xmlns:a16="http://schemas.microsoft.com/office/drawing/2014/main" id="{AA2CA00C-5195-4DCE-8648-FF929154A2E9}"/>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160194</xdr:rowOff>
    </xdr:from>
    <xdr:ext cx="690189" cy="259045"/>
    <xdr:sp macro="" textlink="">
      <xdr:nvSpPr>
        <xdr:cNvPr id="458" name="【港湾・漁港】&#10;一人当たり有形固定資産（償却資産）額最大値テキスト">
          <a:extLst>
            <a:ext uri="{FF2B5EF4-FFF2-40B4-BE49-F238E27FC236}">
              <a16:creationId xmlns:a16="http://schemas.microsoft.com/office/drawing/2014/main" id="{B7FE3789-537B-4287-8E7F-06D3A47FC1A4}"/>
            </a:ext>
          </a:extLst>
        </xdr:cNvPr>
        <xdr:cNvSpPr txBox="1"/>
      </xdr:nvSpPr>
      <xdr:spPr>
        <a:xfrm>
          <a:off x="10515600" y="16962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42067</xdr:rowOff>
    </xdr:from>
    <xdr:to>
      <xdr:col>55</xdr:col>
      <xdr:colOff>88900</xdr:colOff>
      <xdr:row>100</xdr:row>
      <xdr:rowOff>42067</xdr:rowOff>
    </xdr:to>
    <xdr:cxnSp macro="">
      <xdr:nvCxnSpPr>
        <xdr:cNvPr id="459" name="直線コネクタ 458">
          <a:extLst>
            <a:ext uri="{FF2B5EF4-FFF2-40B4-BE49-F238E27FC236}">
              <a16:creationId xmlns:a16="http://schemas.microsoft.com/office/drawing/2014/main" id="{1CC97CE7-0F7C-4C68-AE49-DCC804B5416F}"/>
            </a:ext>
          </a:extLst>
        </xdr:cNvPr>
        <xdr:cNvCxnSpPr/>
      </xdr:nvCxnSpPr>
      <xdr:spPr>
        <a:xfrm>
          <a:off x="10388600" y="1718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154973</xdr:rowOff>
    </xdr:from>
    <xdr:ext cx="599010" cy="259045"/>
    <xdr:sp macro="" textlink="">
      <xdr:nvSpPr>
        <xdr:cNvPr id="460" name="【港湾・漁港】&#10;一人当たり有形固定資産（償却資産）額平均値テキスト">
          <a:extLst>
            <a:ext uri="{FF2B5EF4-FFF2-40B4-BE49-F238E27FC236}">
              <a16:creationId xmlns:a16="http://schemas.microsoft.com/office/drawing/2014/main" id="{83A7D86D-B89E-4967-86F6-12F8E8753A8C}"/>
            </a:ext>
          </a:extLst>
        </xdr:cNvPr>
        <xdr:cNvSpPr txBox="1"/>
      </xdr:nvSpPr>
      <xdr:spPr>
        <a:xfrm>
          <a:off x="10515600" y="18328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5096</xdr:rowOff>
    </xdr:from>
    <xdr:to>
      <xdr:col>55</xdr:col>
      <xdr:colOff>50800</xdr:colOff>
      <xdr:row>107</xdr:row>
      <xdr:rowOff>106696</xdr:rowOff>
    </xdr:to>
    <xdr:sp macro="" textlink="">
      <xdr:nvSpPr>
        <xdr:cNvPr id="461" name="フローチャート: 判断 460">
          <a:extLst>
            <a:ext uri="{FF2B5EF4-FFF2-40B4-BE49-F238E27FC236}">
              <a16:creationId xmlns:a16="http://schemas.microsoft.com/office/drawing/2014/main" id="{5B6CEB9E-DC76-4C81-8EA3-E2CF36B9ED10}"/>
            </a:ext>
          </a:extLst>
        </xdr:cNvPr>
        <xdr:cNvSpPr/>
      </xdr:nvSpPr>
      <xdr:spPr>
        <a:xfrm>
          <a:off x="104267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6423</xdr:rowOff>
    </xdr:from>
    <xdr:to>
      <xdr:col>50</xdr:col>
      <xdr:colOff>165100</xdr:colOff>
      <xdr:row>107</xdr:row>
      <xdr:rowOff>108023</xdr:rowOff>
    </xdr:to>
    <xdr:sp macro="" textlink="">
      <xdr:nvSpPr>
        <xdr:cNvPr id="462" name="フローチャート: 判断 461">
          <a:extLst>
            <a:ext uri="{FF2B5EF4-FFF2-40B4-BE49-F238E27FC236}">
              <a16:creationId xmlns:a16="http://schemas.microsoft.com/office/drawing/2014/main" id="{7802220B-7C26-45C8-AE66-C8CE0C00AE6B}"/>
            </a:ext>
          </a:extLst>
        </xdr:cNvPr>
        <xdr:cNvSpPr/>
      </xdr:nvSpPr>
      <xdr:spPr>
        <a:xfrm>
          <a:off x="9588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42207</xdr:rowOff>
    </xdr:from>
    <xdr:to>
      <xdr:col>46</xdr:col>
      <xdr:colOff>38100</xdr:colOff>
      <xdr:row>107</xdr:row>
      <xdr:rowOff>143807</xdr:rowOff>
    </xdr:to>
    <xdr:sp macro="" textlink="">
      <xdr:nvSpPr>
        <xdr:cNvPr id="463" name="フローチャート: 判断 462">
          <a:extLst>
            <a:ext uri="{FF2B5EF4-FFF2-40B4-BE49-F238E27FC236}">
              <a16:creationId xmlns:a16="http://schemas.microsoft.com/office/drawing/2014/main" id="{AD74C8CB-47D8-4DA1-A6D5-45DD35BEEA2B}"/>
            </a:ext>
          </a:extLst>
        </xdr:cNvPr>
        <xdr:cNvSpPr/>
      </xdr:nvSpPr>
      <xdr:spPr>
        <a:xfrm>
          <a:off x="8699500" y="1838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47740</xdr:rowOff>
    </xdr:from>
    <xdr:to>
      <xdr:col>41</xdr:col>
      <xdr:colOff>101600</xdr:colOff>
      <xdr:row>107</xdr:row>
      <xdr:rowOff>149340</xdr:rowOff>
    </xdr:to>
    <xdr:sp macro="" textlink="">
      <xdr:nvSpPr>
        <xdr:cNvPr id="464" name="フローチャート: 判断 463">
          <a:extLst>
            <a:ext uri="{FF2B5EF4-FFF2-40B4-BE49-F238E27FC236}">
              <a16:creationId xmlns:a16="http://schemas.microsoft.com/office/drawing/2014/main" id="{7C651D64-3349-4C41-9816-8A78E3FD57B9}"/>
            </a:ext>
          </a:extLst>
        </xdr:cNvPr>
        <xdr:cNvSpPr/>
      </xdr:nvSpPr>
      <xdr:spPr>
        <a:xfrm>
          <a:off x="7810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33463</xdr:rowOff>
    </xdr:from>
    <xdr:to>
      <xdr:col>36</xdr:col>
      <xdr:colOff>165100</xdr:colOff>
      <xdr:row>107</xdr:row>
      <xdr:rowOff>135063</xdr:rowOff>
    </xdr:to>
    <xdr:sp macro="" textlink="">
      <xdr:nvSpPr>
        <xdr:cNvPr id="465" name="フローチャート: 判断 464">
          <a:extLst>
            <a:ext uri="{FF2B5EF4-FFF2-40B4-BE49-F238E27FC236}">
              <a16:creationId xmlns:a16="http://schemas.microsoft.com/office/drawing/2014/main" id="{4F28D5F9-C238-4DC3-B496-EDB638E90BC7}"/>
            </a:ext>
          </a:extLst>
        </xdr:cNvPr>
        <xdr:cNvSpPr/>
      </xdr:nvSpPr>
      <xdr:spPr>
        <a:xfrm>
          <a:off x="6921500" y="1837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7588B02A-B269-42B4-9481-D940781C771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EEB11CB3-696F-4E1E-9FA9-2B751714767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D584E82-513C-410F-BFB6-9C144566CE6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42143F38-77DE-4227-B019-4870E2B382A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DDC8C844-CB3E-4BDC-81F9-989C0D48C56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69752</xdr:rowOff>
    </xdr:from>
    <xdr:to>
      <xdr:col>55</xdr:col>
      <xdr:colOff>50800</xdr:colOff>
      <xdr:row>106</xdr:row>
      <xdr:rowOff>171352</xdr:rowOff>
    </xdr:to>
    <xdr:sp macro="" textlink="">
      <xdr:nvSpPr>
        <xdr:cNvPr id="471" name="楕円 470">
          <a:extLst>
            <a:ext uri="{FF2B5EF4-FFF2-40B4-BE49-F238E27FC236}">
              <a16:creationId xmlns:a16="http://schemas.microsoft.com/office/drawing/2014/main" id="{121FAB7D-8A39-46D2-B02A-B06DA2C35E4F}"/>
            </a:ext>
          </a:extLst>
        </xdr:cNvPr>
        <xdr:cNvSpPr/>
      </xdr:nvSpPr>
      <xdr:spPr>
        <a:xfrm>
          <a:off x="10426700" y="1824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92629</xdr:rowOff>
    </xdr:from>
    <xdr:ext cx="599010" cy="259045"/>
    <xdr:sp macro="" textlink="">
      <xdr:nvSpPr>
        <xdr:cNvPr id="472" name="【港湾・漁港】&#10;一人当たり有形固定資産（償却資産）額該当値テキスト">
          <a:extLst>
            <a:ext uri="{FF2B5EF4-FFF2-40B4-BE49-F238E27FC236}">
              <a16:creationId xmlns:a16="http://schemas.microsoft.com/office/drawing/2014/main" id="{58FDF9AB-C78A-4F41-AFE9-D649A7F3C0DF}"/>
            </a:ext>
          </a:extLst>
        </xdr:cNvPr>
        <xdr:cNvSpPr txBox="1"/>
      </xdr:nvSpPr>
      <xdr:spPr>
        <a:xfrm>
          <a:off x="10515600" y="1809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77093</xdr:rowOff>
    </xdr:from>
    <xdr:to>
      <xdr:col>50</xdr:col>
      <xdr:colOff>165100</xdr:colOff>
      <xdr:row>107</xdr:row>
      <xdr:rowOff>7243</xdr:rowOff>
    </xdr:to>
    <xdr:sp macro="" textlink="">
      <xdr:nvSpPr>
        <xdr:cNvPr id="473" name="楕円 472">
          <a:extLst>
            <a:ext uri="{FF2B5EF4-FFF2-40B4-BE49-F238E27FC236}">
              <a16:creationId xmlns:a16="http://schemas.microsoft.com/office/drawing/2014/main" id="{8126CA66-50D4-4852-9ED0-A0C2D1C45CF0}"/>
            </a:ext>
          </a:extLst>
        </xdr:cNvPr>
        <xdr:cNvSpPr/>
      </xdr:nvSpPr>
      <xdr:spPr>
        <a:xfrm>
          <a:off x="9588500" y="182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120552</xdr:rowOff>
    </xdr:from>
    <xdr:to>
      <xdr:col>55</xdr:col>
      <xdr:colOff>0</xdr:colOff>
      <xdr:row>106</xdr:row>
      <xdr:rowOff>127893</xdr:rowOff>
    </xdr:to>
    <xdr:cxnSp macro="">
      <xdr:nvCxnSpPr>
        <xdr:cNvPr id="474" name="直線コネクタ 473">
          <a:extLst>
            <a:ext uri="{FF2B5EF4-FFF2-40B4-BE49-F238E27FC236}">
              <a16:creationId xmlns:a16="http://schemas.microsoft.com/office/drawing/2014/main" id="{7A76051E-2F6C-4814-95CD-02FC0C8B4745}"/>
            </a:ext>
          </a:extLst>
        </xdr:cNvPr>
        <xdr:cNvCxnSpPr/>
      </xdr:nvCxnSpPr>
      <xdr:spPr>
        <a:xfrm flipV="1">
          <a:off x="9639300" y="18294252"/>
          <a:ext cx="838200" cy="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130406</xdr:rowOff>
    </xdr:from>
    <xdr:to>
      <xdr:col>46</xdr:col>
      <xdr:colOff>38100</xdr:colOff>
      <xdr:row>107</xdr:row>
      <xdr:rowOff>60556</xdr:rowOff>
    </xdr:to>
    <xdr:sp macro="" textlink="">
      <xdr:nvSpPr>
        <xdr:cNvPr id="475" name="楕円 474">
          <a:extLst>
            <a:ext uri="{FF2B5EF4-FFF2-40B4-BE49-F238E27FC236}">
              <a16:creationId xmlns:a16="http://schemas.microsoft.com/office/drawing/2014/main" id="{C4AC9A3A-8FF8-43D0-8442-F238CFDC135A}"/>
            </a:ext>
          </a:extLst>
        </xdr:cNvPr>
        <xdr:cNvSpPr/>
      </xdr:nvSpPr>
      <xdr:spPr>
        <a:xfrm>
          <a:off x="8699500" y="183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127893</xdr:rowOff>
    </xdr:from>
    <xdr:to>
      <xdr:col>50</xdr:col>
      <xdr:colOff>114300</xdr:colOff>
      <xdr:row>107</xdr:row>
      <xdr:rowOff>9756</xdr:rowOff>
    </xdr:to>
    <xdr:cxnSp macro="">
      <xdr:nvCxnSpPr>
        <xdr:cNvPr id="476" name="直線コネクタ 475">
          <a:extLst>
            <a:ext uri="{FF2B5EF4-FFF2-40B4-BE49-F238E27FC236}">
              <a16:creationId xmlns:a16="http://schemas.microsoft.com/office/drawing/2014/main" id="{0C76CE5B-ADF0-4F13-985B-E40F34557BE4}"/>
            </a:ext>
          </a:extLst>
        </xdr:cNvPr>
        <xdr:cNvCxnSpPr/>
      </xdr:nvCxnSpPr>
      <xdr:spPr>
        <a:xfrm flipV="1">
          <a:off x="8750300" y="18301593"/>
          <a:ext cx="889000" cy="5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143601</xdr:rowOff>
    </xdr:from>
    <xdr:to>
      <xdr:col>41</xdr:col>
      <xdr:colOff>101600</xdr:colOff>
      <xdr:row>107</xdr:row>
      <xdr:rowOff>73751</xdr:rowOff>
    </xdr:to>
    <xdr:sp macro="" textlink="">
      <xdr:nvSpPr>
        <xdr:cNvPr id="477" name="楕円 476">
          <a:extLst>
            <a:ext uri="{FF2B5EF4-FFF2-40B4-BE49-F238E27FC236}">
              <a16:creationId xmlns:a16="http://schemas.microsoft.com/office/drawing/2014/main" id="{99F59F87-2B34-4DAD-8EC9-4AE824021F33}"/>
            </a:ext>
          </a:extLst>
        </xdr:cNvPr>
        <xdr:cNvSpPr/>
      </xdr:nvSpPr>
      <xdr:spPr>
        <a:xfrm>
          <a:off x="7810500" y="1831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9756</xdr:rowOff>
    </xdr:from>
    <xdr:to>
      <xdr:col>45</xdr:col>
      <xdr:colOff>177800</xdr:colOff>
      <xdr:row>107</xdr:row>
      <xdr:rowOff>22951</xdr:rowOff>
    </xdr:to>
    <xdr:cxnSp macro="">
      <xdr:nvCxnSpPr>
        <xdr:cNvPr id="478" name="直線コネクタ 477">
          <a:extLst>
            <a:ext uri="{FF2B5EF4-FFF2-40B4-BE49-F238E27FC236}">
              <a16:creationId xmlns:a16="http://schemas.microsoft.com/office/drawing/2014/main" id="{573F8AAA-17BD-4CD9-98DA-170A63FBC5A8}"/>
            </a:ext>
          </a:extLst>
        </xdr:cNvPr>
        <xdr:cNvCxnSpPr/>
      </xdr:nvCxnSpPr>
      <xdr:spPr>
        <a:xfrm flipV="1">
          <a:off x="7861300" y="18354906"/>
          <a:ext cx="889000" cy="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19067</xdr:rowOff>
    </xdr:from>
    <xdr:to>
      <xdr:col>36</xdr:col>
      <xdr:colOff>165100</xdr:colOff>
      <xdr:row>107</xdr:row>
      <xdr:rowOff>120667</xdr:rowOff>
    </xdr:to>
    <xdr:sp macro="" textlink="">
      <xdr:nvSpPr>
        <xdr:cNvPr id="479" name="楕円 478">
          <a:extLst>
            <a:ext uri="{FF2B5EF4-FFF2-40B4-BE49-F238E27FC236}">
              <a16:creationId xmlns:a16="http://schemas.microsoft.com/office/drawing/2014/main" id="{043E2ABB-D9BA-4EFC-AAB0-6F970E1B3E49}"/>
            </a:ext>
          </a:extLst>
        </xdr:cNvPr>
        <xdr:cNvSpPr/>
      </xdr:nvSpPr>
      <xdr:spPr>
        <a:xfrm>
          <a:off x="6921500" y="1836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22951</xdr:rowOff>
    </xdr:from>
    <xdr:to>
      <xdr:col>41</xdr:col>
      <xdr:colOff>50800</xdr:colOff>
      <xdr:row>107</xdr:row>
      <xdr:rowOff>69867</xdr:rowOff>
    </xdr:to>
    <xdr:cxnSp macro="">
      <xdr:nvCxnSpPr>
        <xdr:cNvPr id="480" name="直線コネクタ 479">
          <a:extLst>
            <a:ext uri="{FF2B5EF4-FFF2-40B4-BE49-F238E27FC236}">
              <a16:creationId xmlns:a16="http://schemas.microsoft.com/office/drawing/2014/main" id="{BA4E6195-4776-48C4-8B64-2E2658EBC494}"/>
            </a:ext>
          </a:extLst>
        </xdr:cNvPr>
        <xdr:cNvCxnSpPr/>
      </xdr:nvCxnSpPr>
      <xdr:spPr>
        <a:xfrm flipV="1">
          <a:off x="6972300" y="18368101"/>
          <a:ext cx="889000" cy="4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99150</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16414AF8-DBE6-47F5-AF58-15706EF29722}"/>
            </a:ext>
          </a:extLst>
        </xdr:cNvPr>
        <xdr:cNvSpPr txBox="1"/>
      </xdr:nvSpPr>
      <xdr:spPr>
        <a:xfrm>
          <a:off x="9327095" y="1844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134934</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24076E31-C523-4215-A2E5-D01F60B76CDB}"/>
            </a:ext>
          </a:extLst>
        </xdr:cNvPr>
        <xdr:cNvSpPr txBox="1"/>
      </xdr:nvSpPr>
      <xdr:spPr>
        <a:xfrm>
          <a:off x="8450795" y="1848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140467</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78CAC22B-535F-4771-979F-9763C9CBB72F}"/>
            </a:ext>
          </a:extLst>
        </xdr:cNvPr>
        <xdr:cNvSpPr txBox="1"/>
      </xdr:nvSpPr>
      <xdr:spPr>
        <a:xfrm>
          <a:off x="7561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126190</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3BBFAA67-AE1B-44E3-A5A7-8787AB667E9F}"/>
            </a:ext>
          </a:extLst>
        </xdr:cNvPr>
        <xdr:cNvSpPr txBox="1"/>
      </xdr:nvSpPr>
      <xdr:spPr>
        <a:xfrm>
          <a:off x="6672795" y="1847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23770</xdr:rowOff>
    </xdr:from>
    <xdr:ext cx="599010" cy="259045"/>
    <xdr:sp macro="" textlink="">
      <xdr:nvSpPr>
        <xdr:cNvPr id="485" name="n_1mainValue【港湾・漁港】&#10;一人当たり有形固定資産（償却資産）額">
          <a:extLst>
            <a:ext uri="{FF2B5EF4-FFF2-40B4-BE49-F238E27FC236}">
              <a16:creationId xmlns:a16="http://schemas.microsoft.com/office/drawing/2014/main" id="{ADDD126B-8ECA-40D8-A3F1-5469BD8DBDBF}"/>
            </a:ext>
          </a:extLst>
        </xdr:cNvPr>
        <xdr:cNvSpPr txBox="1"/>
      </xdr:nvSpPr>
      <xdr:spPr>
        <a:xfrm>
          <a:off x="9327095" y="180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77083</xdr:rowOff>
    </xdr:from>
    <xdr:ext cx="599010" cy="259045"/>
    <xdr:sp macro="" textlink="">
      <xdr:nvSpPr>
        <xdr:cNvPr id="486" name="n_2mainValue【港湾・漁港】&#10;一人当たり有形固定資産（償却資産）額">
          <a:extLst>
            <a:ext uri="{FF2B5EF4-FFF2-40B4-BE49-F238E27FC236}">
              <a16:creationId xmlns:a16="http://schemas.microsoft.com/office/drawing/2014/main" id="{D1755277-FA53-4842-9DC5-CA5B7D017D28}"/>
            </a:ext>
          </a:extLst>
        </xdr:cNvPr>
        <xdr:cNvSpPr txBox="1"/>
      </xdr:nvSpPr>
      <xdr:spPr>
        <a:xfrm>
          <a:off x="8450795" y="1807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90278</xdr:rowOff>
    </xdr:from>
    <xdr:ext cx="599010" cy="259045"/>
    <xdr:sp macro="" textlink="">
      <xdr:nvSpPr>
        <xdr:cNvPr id="487" name="n_3mainValue【港湾・漁港】&#10;一人当たり有形固定資産（償却資産）額">
          <a:extLst>
            <a:ext uri="{FF2B5EF4-FFF2-40B4-BE49-F238E27FC236}">
              <a16:creationId xmlns:a16="http://schemas.microsoft.com/office/drawing/2014/main" id="{60D4B120-F00C-4446-9767-A0595D40896B}"/>
            </a:ext>
          </a:extLst>
        </xdr:cNvPr>
        <xdr:cNvSpPr txBox="1"/>
      </xdr:nvSpPr>
      <xdr:spPr>
        <a:xfrm>
          <a:off x="7561795" y="1809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137194</xdr:rowOff>
    </xdr:from>
    <xdr:ext cx="599010" cy="259045"/>
    <xdr:sp macro="" textlink="">
      <xdr:nvSpPr>
        <xdr:cNvPr id="488" name="n_4mainValue【港湾・漁港】&#10;一人当たり有形固定資産（償却資産）額">
          <a:extLst>
            <a:ext uri="{FF2B5EF4-FFF2-40B4-BE49-F238E27FC236}">
              <a16:creationId xmlns:a16="http://schemas.microsoft.com/office/drawing/2014/main" id="{42F340F0-8A5C-4CB2-95FF-CE33228C9FD6}"/>
            </a:ext>
          </a:extLst>
        </xdr:cNvPr>
        <xdr:cNvSpPr txBox="1"/>
      </xdr:nvSpPr>
      <xdr:spPr>
        <a:xfrm>
          <a:off x="6672795" y="18139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D31B7835-5502-4074-B1B3-669C3F2408E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115DE1A5-5982-4729-ADE4-688C79AAFA4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E228BA4-B63A-4637-A8E9-E2049EA5C70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4268D499-E28C-4928-AD14-4D04E965908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1C65D298-8512-4814-98C7-F35A1BF2FFF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A5B06FAA-2BB3-4AD4-A55B-595B41AE927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EBFBD746-5A91-433B-989E-7EBBF08E545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2803EB77-1A76-4F64-B7A3-97010ACDB69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9C6C9E30-B538-4722-80B2-976F5CC4718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D25356F2-11FA-404E-A351-0BE9F244145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FC43C9F4-B2EE-440E-9883-A4E4EDE9A81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058A11AD-11D9-4DC4-A92C-2B7CC4C14D3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EC831C34-8800-427D-8E58-1B845215403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516F11FB-E68D-41CA-B6E6-22E7EACFC9F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FAEB0D5D-D3BE-4F61-9961-86EA19C16C3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48C3ECE6-A055-4CD1-8D82-E0AADAEABDB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C6C6FDD7-3A5B-4F6C-B107-2064E319228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D8B3A4F9-63C0-45D6-AD66-CF41BC81CFE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52A19803-82BE-4AC4-9660-CB878B0D75E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1C5655FD-358E-4BAD-B53B-2001EC5F323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5F3F3009-6E15-4D34-972C-5663B9D8B6F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62FA7AF7-AB26-48CB-BA26-38A33D3FDC6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F69FF831-FDA6-4243-A3AA-EA404B382C0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93558C66-5A9C-47A2-AB52-D6FCEE6A466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2ACD28A3-923C-4BE5-B54B-9F029CFEA28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514" name="直線コネクタ 513">
          <a:extLst>
            <a:ext uri="{FF2B5EF4-FFF2-40B4-BE49-F238E27FC236}">
              <a16:creationId xmlns:a16="http://schemas.microsoft.com/office/drawing/2014/main" id="{5189C919-BB93-4BD7-B164-E9D388A228F6}"/>
            </a:ext>
          </a:extLst>
        </xdr:cNvPr>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5" name="【認定こども園・幼稚園・保育所】&#10;有形固定資産減価償却率最小値テキスト">
          <a:extLst>
            <a:ext uri="{FF2B5EF4-FFF2-40B4-BE49-F238E27FC236}">
              <a16:creationId xmlns:a16="http://schemas.microsoft.com/office/drawing/2014/main" id="{1823DE5D-A746-4D51-833D-15CA6351058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6" name="直線コネクタ 515">
          <a:extLst>
            <a:ext uri="{FF2B5EF4-FFF2-40B4-BE49-F238E27FC236}">
              <a16:creationId xmlns:a16="http://schemas.microsoft.com/office/drawing/2014/main" id="{175660D5-1A0F-45F8-A938-DE94190D2C9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517" name="【認定こども園・幼稚園・保育所】&#10;有形固定資産減価償却率最大値テキスト">
          <a:extLst>
            <a:ext uri="{FF2B5EF4-FFF2-40B4-BE49-F238E27FC236}">
              <a16:creationId xmlns:a16="http://schemas.microsoft.com/office/drawing/2014/main" id="{C337FBFB-6E7E-48E6-B5C4-2786CB6BC799}"/>
            </a:ext>
          </a:extLst>
        </xdr:cNvPr>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518" name="直線コネクタ 517">
          <a:extLst>
            <a:ext uri="{FF2B5EF4-FFF2-40B4-BE49-F238E27FC236}">
              <a16:creationId xmlns:a16="http://schemas.microsoft.com/office/drawing/2014/main" id="{0BCB3CDE-86B0-4107-BEC4-D6C7950E64A2}"/>
            </a:ext>
          </a:extLst>
        </xdr:cNvPr>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FC288A19-6C6F-48B6-BCCD-157F91426794}"/>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520" name="フローチャート: 判断 519">
          <a:extLst>
            <a:ext uri="{FF2B5EF4-FFF2-40B4-BE49-F238E27FC236}">
              <a16:creationId xmlns:a16="http://schemas.microsoft.com/office/drawing/2014/main" id="{8B5E42DB-3BD6-419C-ABEC-6DCBAF94DEA5}"/>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4173</xdr:rowOff>
    </xdr:from>
    <xdr:to>
      <xdr:col>81</xdr:col>
      <xdr:colOff>101600</xdr:colOff>
      <xdr:row>38</xdr:row>
      <xdr:rowOff>105773</xdr:rowOff>
    </xdr:to>
    <xdr:sp macro="" textlink="">
      <xdr:nvSpPr>
        <xdr:cNvPr id="521" name="フローチャート: 判断 520">
          <a:extLst>
            <a:ext uri="{FF2B5EF4-FFF2-40B4-BE49-F238E27FC236}">
              <a16:creationId xmlns:a16="http://schemas.microsoft.com/office/drawing/2014/main" id="{046119BD-2228-4FE8-9CDA-9647FB0F08AF}"/>
            </a:ext>
          </a:extLst>
        </xdr:cNvPr>
        <xdr:cNvSpPr/>
      </xdr:nvSpPr>
      <xdr:spPr>
        <a:xfrm>
          <a:off x="15430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522" name="フローチャート: 判断 521">
          <a:extLst>
            <a:ext uri="{FF2B5EF4-FFF2-40B4-BE49-F238E27FC236}">
              <a16:creationId xmlns:a16="http://schemas.microsoft.com/office/drawing/2014/main" id="{AFBFA440-962E-4219-9043-EFDAD4926090}"/>
            </a:ext>
          </a:extLst>
        </xdr:cNvPr>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46627</xdr:rowOff>
    </xdr:from>
    <xdr:to>
      <xdr:col>72</xdr:col>
      <xdr:colOff>38100</xdr:colOff>
      <xdr:row>38</xdr:row>
      <xdr:rowOff>148227</xdr:rowOff>
    </xdr:to>
    <xdr:sp macro="" textlink="">
      <xdr:nvSpPr>
        <xdr:cNvPr id="523" name="フローチャート: 判断 522">
          <a:extLst>
            <a:ext uri="{FF2B5EF4-FFF2-40B4-BE49-F238E27FC236}">
              <a16:creationId xmlns:a16="http://schemas.microsoft.com/office/drawing/2014/main" id="{23D91E7E-A314-41AA-BE5E-818AC9C4DACA}"/>
            </a:ext>
          </a:extLst>
        </xdr:cNvPr>
        <xdr:cNvSpPr/>
      </xdr:nvSpPr>
      <xdr:spPr>
        <a:xfrm>
          <a:off x="13652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18869</xdr:rowOff>
    </xdr:from>
    <xdr:to>
      <xdr:col>67</xdr:col>
      <xdr:colOff>101600</xdr:colOff>
      <xdr:row>38</xdr:row>
      <xdr:rowOff>120469</xdr:rowOff>
    </xdr:to>
    <xdr:sp macro="" textlink="">
      <xdr:nvSpPr>
        <xdr:cNvPr id="524" name="フローチャート: 判断 523">
          <a:extLst>
            <a:ext uri="{FF2B5EF4-FFF2-40B4-BE49-F238E27FC236}">
              <a16:creationId xmlns:a16="http://schemas.microsoft.com/office/drawing/2014/main" id="{3D28FE23-2FB0-4771-BD0E-D3AB3409A190}"/>
            </a:ext>
          </a:extLst>
        </xdr:cNvPr>
        <xdr:cNvSpPr/>
      </xdr:nvSpPr>
      <xdr:spPr>
        <a:xfrm>
          <a:off x="12763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F3810BC6-3E12-408C-8E90-CA696B4C84B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A47D1410-3900-4E0E-9D4E-6FCC444D4CF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E64CF81-33FF-4B1E-997E-EBAA00D7BE5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FED5D42-6A20-48AA-AB1A-FE15334BC0C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627132BA-F9B6-4619-8CB2-625F632D12B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20501</xdr:rowOff>
    </xdr:from>
    <xdr:to>
      <xdr:col>85</xdr:col>
      <xdr:colOff>177800</xdr:colOff>
      <xdr:row>38</xdr:row>
      <xdr:rowOff>122101</xdr:rowOff>
    </xdr:to>
    <xdr:sp macro="" textlink="">
      <xdr:nvSpPr>
        <xdr:cNvPr id="530" name="楕円 529">
          <a:extLst>
            <a:ext uri="{FF2B5EF4-FFF2-40B4-BE49-F238E27FC236}">
              <a16:creationId xmlns:a16="http://schemas.microsoft.com/office/drawing/2014/main" id="{69440863-D73D-4EE1-9E09-A54D6C655A36}"/>
            </a:ext>
          </a:extLst>
        </xdr:cNvPr>
        <xdr:cNvSpPr/>
      </xdr:nvSpPr>
      <xdr:spPr>
        <a:xfrm>
          <a:off x="162687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170378</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3B4A890C-E32F-4CCA-B099-A1F0AB7F7316}"/>
            </a:ext>
          </a:extLst>
        </xdr:cNvPr>
        <xdr:cNvSpPr txBox="1"/>
      </xdr:nvSpPr>
      <xdr:spPr>
        <a:xfrm>
          <a:off x="16357600"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141333</xdr:rowOff>
    </xdr:from>
    <xdr:to>
      <xdr:col>81</xdr:col>
      <xdr:colOff>101600</xdr:colOff>
      <xdr:row>38</xdr:row>
      <xdr:rowOff>71482</xdr:rowOff>
    </xdr:to>
    <xdr:sp macro="" textlink="">
      <xdr:nvSpPr>
        <xdr:cNvPr id="532" name="楕円 531">
          <a:extLst>
            <a:ext uri="{FF2B5EF4-FFF2-40B4-BE49-F238E27FC236}">
              <a16:creationId xmlns:a16="http://schemas.microsoft.com/office/drawing/2014/main" id="{10E6C6F3-7727-45A0-97CD-BD7D2DBA042D}"/>
            </a:ext>
          </a:extLst>
        </xdr:cNvPr>
        <xdr:cNvSpPr/>
      </xdr:nvSpPr>
      <xdr:spPr>
        <a:xfrm>
          <a:off x="15430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20683</xdr:rowOff>
    </xdr:from>
    <xdr:to>
      <xdr:col>85</xdr:col>
      <xdr:colOff>127000</xdr:colOff>
      <xdr:row>38</xdr:row>
      <xdr:rowOff>71301</xdr:rowOff>
    </xdr:to>
    <xdr:cxnSp macro="">
      <xdr:nvCxnSpPr>
        <xdr:cNvPr id="533" name="直線コネクタ 532">
          <a:extLst>
            <a:ext uri="{FF2B5EF4-FFF2-40B4-BE49-F238E27FC236}">
              <a16:creationId xmlns:a16="http://schemas.microsoft.com/office/drawing/2014/main" id="{E5C0C3D6-FE8B-4B42-879D-F8ADE164171E}"/>
            </a:ext>
          </a:extLst>
        </xdr:cNvPr>
        <xdr:cNvCxnSpPr/>
      </xdr:nvCxnSpPr>
      <xdr:spPr>
        <a:xfrm>
          <a:off x="15481300" y="6535783"/>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87449</xdr:rowOff>
    </xdr:from>
    <xdr:to>
      <xdr:col>76</xdr:col>
      <xdr:colOff>165100</xdr:colOff>
      <xdr:row>38</xdr:row>
      <xdr:rowOff>17599</xdr:rowOff>
    </xdr:to>
    <xdr:sp macro="" textlink="">
      <xdr:nvSpPr>
        <xdr:cNvPr id="534" name="楕円 533">
          <a:extLst>
            <a:ext uri="{FF2B5EF4-FFF2-40B4-BE49-F238E27FC236}">
              <a16:creationId xmlns:a16="http://schemas.microsoft.com/office/drawing/2014/main" id="{2FBEE041-0FA4-4764-BD0A-B248093FF7D7}"/>
            </a:ext>
          </a:extLst>
        </xdr:cNvPr>
        <xdr:cNvSpPr/>
      </xdr:nvSpPr>
      <xdr:spPr>
        <a:xfrm>
          <a:off x="14541500" y="643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138249</xdr:rowOff>
    </xdr:from>
    <xdr:to>
      <xdr:col>81</xdr:col>
      <xdr:colOff>50800</xdr:colOff>
      <xdr:row>38</xdr:row>
      <xdr:rowOff>20683</xdr:rowOff>
    </xdr:to>
    <xdr:cxnSp macro="">
      <xdr:nvCxnSpPr>
        <xdr:cNvPr id="535" name="直線コネクタ 534">
          <a:extLst>
            <a:ext uri="{FF2B5EF4-FFF2-40B4-BE49-F238E27FC236}">
              <a16:creationId xmlns:a16="http://schemas.microsoft.com/office/drawing/2014/main" id="{BD2F4DFC-B777-4755-9300-45BDCDA729B8}"/>
            </a:ext>
          </a:extLst>
        </xdr:cNvPr>
        <xdr:cNvCxnSpPr/>
      </xdr:nvCxnSpPr>
      <xdr:spPr>
        <a:xfrm>
          <a:off x="14592300" y="6481899"/>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22134</xdr:rowOff>
    </xdr:from>
    <xdr:to>
      <xdr:col>72</xdr:col>
      <xdr:colOff>38100</xdr:colOff>
      <xdr:row>38</xdr:row>
      <xdr:rowOff>123734</xdr:rowOff>
    </xdr:to>
    <xdr:sp macro="" textlink="">
      <xdr:nvSpPr>
        <xdr:cNvPr id="536" name="楕円 535">
          <a:extLst>
            <a:ext uri="{FF2B5EF4-FFF2-40B4-BE49-F238E27FC236}">
              <a16:creationId xmlns:a16="http://schemas.microsoft.com/office/drawing/2014/main" id="{B6448990-8175-49EF-88C7-8C39ABF6AB73}"/>
            </a:ext>
          </a:extLst>
        </xdr:cNvPr>
        <xdr:cNvSpPr/>
      </xdr:nvSpPr>
      <xdr:spPr>
        <a:xfrm>
          <a:off x="13652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138249</xdr:rowOff>
    </xdr:from>
    <xdr:to>
      <xdr:col>76</xdr:col>
      <xdr:colOff>114300</xdr:colOff>
      <xdr:row>38</xdr:row>
      <xdr:rowOff>72934</xdr:rowOff>
    </xdr:to>
    <xdr:cxnSp macro="">
      <xdr:nvCxnSpPr>
        <xdr:cNvPr id="537" name="直線コネクタ 536">
          <a:extLst>
            <a:ext uri="{FF2B5EF4-FFF2-40B4-BE49-F238E27FC236}">
              <a16:creationId xmlns:a16="http://schemas.microsoft.com/office/drawing/2014/main" id="{EF7C75C9-EEB9-4002-A75B-2EAD7E48F52B}"/>
            </a:ext>
          </a:extLst>
        </xdr:cNvPr>
        <xdr:cNvCxnSpPr/>
      </xdr:nvCxnSpPr>
      <xdr:spPr>
        <a:xfrm flipV="1">
          <a:off x="13703300" y="6481899"/>
          <a:ext cx="88900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17236</xdr:rowOff>
    </xdr:from>
    <xdr:to>
      <xdr:col>67</xdr:col>
      <xdr:colOff>101600</xdr:colOff>
      <xdr:row>37</xdr:row>
      <xdr:rowOff>118836</xdr:rowOff>
    </xdr:to>
    <xdr:sp macro="" textlink="">
      <xdr:nvSpPr>
        <xdr:cNvPr id="538" name="楕円 537">
          <a:extLst>
            <a:ext uri="{FF2B5EF4-FFF2-40B4-BE49-F238E27FC236}">
              <a16:creationId xmlns:a16="http://schemas.microsoft.com/office/drawing/2014/main" id="{68749CAD-3BFE-4660-8CD0-683264041386}"/>
            </a:ext>
          </a:extLst>
        </xdr:cNvPr>
        <xdr:cNvSpPr/>
      </xdr:nvSpPr>
      <xdr:spPr>
        <a:xfrm>
          <a:off x="12763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68036</xdr:rowOff>
    </xdr:from>
    <xdr:to>
      <xdr:col>71</xdr:col>
      <xdr:colOff>177800</xdr:colOff>
      <xdr:row>38</xdr:row>
      <xdr:rowOff>72934</xdr:rowOff>
    </xdr:to>
    <xdr:cxnSp macro="">
      <xdr:nvCxnSpPr>
        <xdr:cNvPr id="539" name="直線コネクタ 538">
          <a:extLst>
            <a:ext uri="{FF2B5EF4-FFF2-40B4-BE49-F238E27FC236}">
              <a16:creationId xmlns:a16="http://schemas.microsoft.com/office/drawing/2014/main" id="{B733463C-BF93-4CCB-B4F7-FEDEB4ABD475}"/>
            </a:ext>
          </a:extLst>
        </xdr:cNvPr>
        <xdr:cNvCxnSpPr/>
      </xdr:nvCxnSpPr>
      <xdr:spPr>
        <a:xfrm>
          <a:off x="12814300" y="6411686"/>
          <a:ext cx="889000" cy="17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96900</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6FD00A6A-9878-43C0-BA9A-3A13631D866F}"/>
            </a:ext>
          </a:extLst>
        </xdr:cNvPr>
        <xdr:cNvSpPr txBox="1"/>
      </xdr:nvSpPr>
      <xdr:spPr>
        <a:xfrm>
          <a:off x="152660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E2E13D79-4E38-4BBF-B29B-FD7C7C0C8C41}"/>
            </a:ext>
          </a:extLst>
        </xdr:cNvPr>
        <xdr:cNvSpPr txBox="1"/>
      </xdr:nvSpPr>
      <xdr:spPr>
        <a:xfrm>
          <a:off x="14389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139354</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4E01CD3B-D3AE-48E0-9BA4-2A3E12BBBAF1}"/>
            </a:ext>
          </a:extLst>
        </xdr:cNvPr>
        <xdr:cNvSpPr txBox="1"/>
      </xdr:nvSpPr>
      <xdr:spPr>
        <a:xfrm>
          <a:off x="13500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111596</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860006FE-C06F-4AEE-AD22-3B44596DEB1C}"/>
            </a:ext>
          </a:extLst>
        </xdr:cNvPr>
        <xdr:cNvSpPr txBox="1"/>
      </xdr:nvSpPr>
      <xdr:spPr>
        <a:xfrm>
          <a:off x="12611744" y="662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88010</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74A34474-C9BB-4D1A-89D9-269B928524F5}"/>
            </a:ext>
          </a:extLst>
        </xdr:cNvPr>
        <xdr:cNvSpPr txBox="1"/>
      </xdr:nvSpPr>
      <xdr:spPr>
        <a:xfrm>
          <a:off x="152660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34126</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EBDF8F91-DAB5-4B45-A03E-67AB8ED95B0D}"/>
            </a:ext>
          </a:extLst>
        </xdr:cNvPr>
        <xdr:cNvSpPr txBox="1"/>
      </xdr:nvSpPr>
      <xdr:spPr>
        <a:xfrm>
          <a:off x="143897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6AAB1615-5655-49F5-AD5D-5055DF60557E}"/>
            </a:ext>
          </a:extLst>
        </xdr:cNvPr>
        <xdr:cNvSpPr txBox="1"/>
      </xdr:nvSpPr>
      <xdr:spPr>
        <a:xfrm>
          <a:off x="13500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135363</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E4D94207-E75B-4084-B54D-DBB0D16365BF}"/>
            </a:ext>
          </a:extLst>
        </xdr:cNvPr>
        <xdr:cNvSpPr txBox="1"/>
      </xdr:nvSpPr>
      <xdr:spPr>
        <a:xfrm>
          <a:off x="12611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D920514F-2235-4F20-8102-B670239EF07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74925D9A-FEA9-41FE-A191-94FE7646E83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C322C9B-BEFE-4784-A0D7-C42126942ED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100E983E-15DD-48E5-A2D5-0723213F42B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CEF470EF-5A5B-42DF-800E-08531C3EB97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5D88DC50-82ED-4AE4-B3DD-E652F4A2890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209160A1-73AE-4283-AE9D-B69190841CF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DA2C0B11-A6A8-4E4B-AE07-4CBAA660366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3B16584E-11A5-467D-8529-8E12F1080D0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DBF69CE-B7BD-499D-9A26-81F4A37A01F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8" name="直線コネクタ 557">
          <a:extLst>
            <a:ext uri="{FF2B5EF4-FFF2-40B4-BE49-F238E27FC236}">
              <a16:creationId xmlns:a16="http://schemas.microsoft.com/office/drawing/2014/main" id="{AA7C9B0E-4276-42F7-8229-3EEDC6A3A9E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9" name="テキスト ボックス 558">
          <a:extLst>
            <a:ext uri="{FF2B5EF4-FFF2-40B4-BE49-F238E27FC236}">
              <a16:creationId xmlns:a16="http://schemas.microsoft.com/office/drawing/2014/main" id="{675B1513-4712-4637-B797-E83452DB656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0" name="直線コネクタ 559">
          <a:extLst>
            <a:ext uri="{FF2B5EF4-FFF2-40B4-BE49-F238E27FC236}">
              <a16:creationId xmlns:a16="http://schemas.microsoft.com/office/drawing/2014/main" id="{E246B138-8EE1-4EA9-B1C2-03CD9B09A3F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1" name="テキスト ボックス 560">
          <a:extLst>
            <a:ext uri="{FF2B5EF4-FFF2-40B4-BE49-F238E27FC236}">
              <a16:creationId xmlns:a16="http://schemas.microsoft.com/office/drawing/2014/main" id="{14193BDB-559A-449C-9497-EFE8200E8CD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2" name="直線コネクタ 561">
          <a:extLst>
            <a:ext uri="{FF2B5EF4-FFF2-40B4-BE49-F238E27FC236}">
              <a16:creationId xmlns:a16="http://schemas.microsoft.com/office/drawing/2014/main" id="{621CEF28-76EF-4FE1-8B38-305F9B10521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3" name="テキスト ボックス 562">
          <a:extLst>
            <a:ext uri="{FF2B5EF4-FFF2-40B4-BE49-F238E27FC236}">
              <a16:creationId xmlns:a16="http://schemas.microsoft.com/office/drawing/2014/main" id="{3D142C6C-DDC8-4916-ACEA-42C6197131F5}"/>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4" name="直線コネクタ 563">
          <a:extLst>
            <a:ext uri="{FF2B5EF4-FFF2-40B4-BE49-F238E27FC236}">
              <a16:creationId xmlns:a16="http://schemas.microsoft.com/office/drawing/2014/main" id="{2DD4BE65-201E-4CF8-BFCD-AED2E37CA37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5" name="テキスト ボックス 564">
          <a:extLst>
            <a:ext uri="{FF2B5EF4-FFF2-40B4-BE49-F238E27FC236}">
              <a16:creationId xmlns:a16="http://schemas.microsoft.com/office/drawing/2014/main" id="{F043D277-89F6-4195-8121-6AFD3415CBF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6" name="直線コネクタ 565">
          <a:extLst>
            <a:ext uri="{FF2B5EF4-FFF2-40B4-BE49-F238E27FC236}">
              <a16:creationId xmlns:a16="http://schemas.microsoft.com/office/drawing/2014/main" id="{827C3AFC-C107-4139-969B-61C3E1D26DD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7" name="テキスト ボックス 566">
          <a:extLst>
            <a:ext uri="{FF2B5EF4-FFF2-40B4-BE49-F238E27FC236}">
              <a16:creationId xmlns:a16="http://schemas.microsoft.com/office/drawing/2014/main" id="{1C891BAD-41CD-4507-979F-D4C56168DD1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8" name="【認定こども園・幼稚園・保育所】&#10;一人当たり面積グラフ枠">
          <a:extLst>
            <a:ext uri="{FF2B5EF4-FFF2-40B4-BE49-F238E27FC236}">
              <a16:creationId xmlns:a16="http://schemas.microsoft.com/office/drawing/2014/main" id="{6D38A376-C9F5-46D6-9EAD-0722F5F4FB4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117348</xdr:rowOff>
    </xdr:to>
    <xdr:cxnSp macro="">
      <xdr:nvCxnSpPr>
        <xdr:cNvPr id="569" name="直線コネクタ 568">
          <a:extLst>
            <a:ext uri="{FF2B5EF4-FFF2-40B4-BE49-F238E27FC236}">
              <a16:creationId xmlns:a16="http://schemas.microsoft.com/office/drawing/2014/main" id="{FF0E25E5-0EB0-46D7-925F-5DD76C1EDDB8}"/>
            </a:ext>
          </a:extLst>
        </xdr:cNvPr>
        <xdr:cNvCxnSpPr/>
      </xdr:nvCxnSpPr>
      <xdr:spPr>
        <a:xfrm flipV="1">
          <a:off x="22160864" y="5786628"/>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0" name="【認定こども園・幼稚園・保育所】&#10;一人当たり面積最小値テキスト">
          <a:extLst>
            <a:ext uri="{FF2B5EF4-FFF2-40B4-BE49-F238E27FC236}">
              <a16:creationId xmlns:a16="http://schemas.microsoft.com/office/drawing/2014/main" id="{FECE2CDB-E576-4C6E-BE92-8C5916354685}"/>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1" name="直線コネクタ 570">
          <a:extLst>
            <a:ext uri="{FF2B5EF4-FFF2-40B4-BE49-F238E27FC236}">
              <a16:creationId xmlns:a16="http://schemas.microsoft.com/office/drawing/2014/main" id="{2C468BB7-AF4D-47C2-B779-BCF907CF538E}"/>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72" name="【認定こども園・幼稚園・保育所】&#10;一人当たり面積最大値テキスト">
          <a:extLst>
            <a:ext uri="{FF2B5EF4-FFF2-40B4-BE49-F238E27FC236}">
              <a16:creationId xmlns:a16="http://schemas.microsoft.com/office/drawing/2014/main" id="{8BC44282-D758-4A94-AE43-000E09EF9DF2}"/>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73" name="直線コネクタ 572">
          <a:extLst>
            <a:ext uri="{FF2B5EF4-FFF2-40B4-BE49-F238E27FC236}">
              <a16:creationId xmlns:a16="http://schemas.microsoft.com/office/drawing/2014/main" id="{7CD726E3-54A8-498A-B7D2-51A117A71A72}"/>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131843</xdr:rowOff>
    </xdr:from>
    <xdr:ext cx="469744" cy="259045"/>
    <xdr:sp macro="" textlink="">
      <xdr:nvSpPr>
        <xdr:cNvPr id="574" name="【認定こども園・幼稚園・保育所】&#10;一人当たり面積平均値テキスト">
          <a:extLst>
            <a:ext uri="{FF2B5EF4-FFF2-40B4-BE49-F238E27FC236}">
              <a16:creationId xmlns:a16="http://schemas.microsoft.com/office/drawing/2014/main" id="{ED702813-4C4D-4F8C-880B-C82EDB574422}"/>
            </a:ext>
          </a:extLst>
        </xdr:cNvPr>
        <xdr:cNvSpPr txBox="1"/>
      </xdr:nvSpPr>
      <xdr:spPr>
        <a:xfrm>
          <a:off x="22199600" y="6646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575" name="フローチャート: 判断 574">
          <a:extLst>
            <a:ext uri="{FF2B5EF4-FFF2-40B4-BE49-F238E27FC236}">
              <a16:creationId xmlns:a16="http://schemas.microsoft.com/office/drawing/2014/main" id="{18F88D32-3FFD-4C5B-B9E0-8C4D5825A14E}"/>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153416</xdr:rowOff>
    </xdr:from>
    <xdr:to>
      <xdr:col>112</xdr:col>
      <xdr:colOff>38100</xdr:colOff>
      <xdr:row>39</xdr:row>
      <xdr:rowOff>83566</xdr:rowOff>
    </xdr:to>
    <xdr:sp macro="" textlink="">
      <xdr:nvSpPr>
        <xdr:cNvPr id="576" name="フローチャート: 判断 575">
          <a:extLst>
            <a:ext uri="{FF2B5EF4-FFF2-40B4-BE49-F238E27FC236}">
              <a16:creationId xmlns:a16="http://schemas.microsoft.com/office/drawing/2014/main" id="{5B017044-5AA1-4232-8EDA-81DA78D79248}"/>
            </a:ext>
          </a:extLst>
        </xdr:cNvPr>
        <xdr:cNvSpPr/>
      </xdr:nvSpPr>
      <xdr:spPr>
        <a:xfrm>
          <a:off x="212725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577" name="フローチャート: 判断 576">
          <a:extLst>
            <a:ext uri="{FF2B5EF4-FFF2-40B4-BE49-F238E27FC236}">
              <a16:creationId xmlns:a16="http://schemas.microsoft.com/office/drawing/2014/main" id="{20D1DCBA-264B-4982-A2BD-9A2B33A72D8D}"/>
            </a:ext>
          </a:extLst>
        </xdr:cNvPr>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11684</xdr:rowOff>
    </xdr:from>
    <xdr:to>
      <xdr:col>102</xdr:col>
      <xdr:colOff>165100</xdr:colOff>
      <xdr:row>39</xdr:row>
      <xdr:rowOff>113284</xdr:rowOff>
    </xdr:to>
    <xdr:sp macro="" textlink="">
      <xdr:nvSpPr>
        <xdr:cNvPr id="578" name="フローチャート: 判断 577">
          <a:extLst>
            <a:ext uri="{FF2B5EF4-FFF2-40B4-BE49-F238E27FC236}">
              <a16:creationId xmlns:a16="http://schemas.microsoft.com/office/drawing/2014/main" id="{1981A732-C226-4CCD-87C4-A7F72EF245AC}"/>
            </a:ext>
          </a:extLst>
        </xdr:cNvPr>
        <xdr:cNvSpPr/>
      </xdr:nvSpPr>
      <xdr:spPr>
        <a:xfrm>
          <a:off x="19494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7112</xdr:rowOff>
    </xdr:from>
    <xdr:to>
      <xdr:col>98</xdr:col>
      <xdr:colOff>38100</xdr:colOff>
      <xdr:row>39</xdr:row>
      <xdr:rowOff>108712</xdr:rowOff>
    </xdr:to>
    <xdr:sp macro="" textlink="">
      <xdr:nvSpPr>
        <xdr:cNvPr id="579" name="フローチャート: 判断 578">
          <a:extLst>
            <a:ext uri="{FF2B5EF4-FFF2-40B4-BE49-F238E27FC236}">
              <a16:creationId xmlns:a16="http://schemas.microsoft.com/office/drawing/2014/main" id="{F332A95A-9CCA-4879-B9FC-0D95D432A550}"/>
            </a:ext>
          </a:extLst>
        </xdr:cNvPr>
        <xdr:cNvSpPr/>
      </xdr:nvSpPr>
      <xdr:spPr>
        <a:xfrm>
          <a:off x="18605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BE3A5A60-1BF4-40CD-A102-908A6B98AF9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4562D752-CDF7-4CFE-9FA9-CD4FB206912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65BBC4F8-5E30-4868-977B-E41F8EBD7B6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ADBD9EDC-D9D0-47DC-80B3-EC14396DC0B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6006A0C-AA5D-4EC2-8221-C41AFCC39BC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585" name="楕円 584">
          <a:extLst>
            <a:ext uri="{FF2B5EF4-FFF2-40B4-BE49-F238E27FC236}">
              <a16:creationId xmlns:a16="http://schemas.microsoft.com/office/drawing/2014/main" id="{533C99D6-ED2D-45B4-A6F2-23B3D6EA4C46}"/>
            </a:ext>
          </a:extLst>
        </xdr:cNvPr>
        <xdr:cNvSpPr/>
      </xdr:nvSpPr>
      <xdr:spPr>
        <a:xfrm>
          <a:off x="22110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82567</xdr:rowOff>
    </xdr:from>
    <xdr:ext cx="469744" cy="259045"/>
    <xdr:sp macro="" textlink="">
      <xdr:nvSpPr>
        <xdr:cNvPr id="586" name="【認定こども園・幼稚園・保育所】&#10;一人当たり面積該当値テキスト">
          <a:extLst>
            <a:ext uri="{FF2B5EF4-FFF2-40B4-BE49-F238E27FC236}">
              <a16:creationId xmlns:a16="http://schemas.microsoft.com/office/drawing/2014/main" id="{B24AD357-933B-4F61-AB01-DEC0616C3143}"/>
            </a:ext>
          </a:extLst>
        </xdr:cNvPr>
        <xdr:cNvSpPr txBox="1"/>
      </xdr:nvSpPr>
      <xdr:spPr>
        <a:xfrm>
          <a:off x="22199600"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68834</xdr:rowOff>
    </xdr:from>
    <xdr:to>
      <xdr:col>112</xdr:col>
      <xdr:colOff>38100</xdr:colOff>
      <xdr:row>38</xdr:row>
      <xdr:rowOff>170434</xdr:rowOff>
    </xdr:to>
    <xdr:sp macro="" textlink="">
      <xdr:nvSpPr>
        <xdr:cNvPr id="587" name="楕円 586">
          <a:extLst>
            <a:ext uri="{FF2B5EF4-FFF2-40B4-BE49-F238E27FC236}">
              <a16:creationId xmlns:a16="http://schemas.microsoft.com/office/drawing/2014/main" id="{DCB0883E-D8E7-4550-9A7A-04602E74B619}"/>
            </a:ext>
          </a:extLst>
        </xdr:cNvPr>
        <xdr:cNvSpPr/>
      </xdr:nvSpPr>
      <xdr:spPr>
        <a:xfrm>
          <a:off x="21272500" y="658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110490</xdr:rowOff>
    </xdr:from>
    <xdr:to>
      <xdr:col>116</xdr:col>
      <xdr:colOff>63500</xdr:colOff>
      <xdr:row>38</xdr:row>
      <xdr:rowOff>119634</xdr:rowOff>
    </xdr:to>
    <xdr:cxnSp macro="">
      <xdr:nvCxnSpPr>
        <xdr:cNvPr id="588" name="直線コネクタ 587">
          <a:extLst>
            <a:ext uri="{FF2B5EF4-FFF2-40B4-BE49-F238E27FC236}">
              <a16:creationId xmlns:a16="http://schemas.microsoft.com/office/drawing/2014/main" id="{256ADA31-3A30-46C8-BF2D-24B86FDCDF51}"/>
            </a:ext>
          </a:extLst>
        </xdr:cNvPr>
        <xdr:cNvCxnSpPr/>
      </xdr:nvCxnSpPr>
      <xdr:spPr>
        <a:xfrm flipV="1">
          <a:off x="21323300" y="662559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80264</xdr:rowOff>
    </xdr:from>
    <xdr:to>
      <xdr:col>107</xdr:col>
      <xdr:colOff>101600</xdr:colOff>
      <xdr:row>39</xdr:row>
      <xdr:rowOff>10414</xdr:rowOff>
    </xdr:to>
    <xdr:sp macro="" textlink="">
      <xdr:nvSpPr>
        <xdr:cNvPr id="589" name="楕円 588">
          <a:extLst>
            <a:ext uri="{FF2B5EF4-FFF2-40B4-BE49-F238E27FC236}">
              <a16:creationId xmlns:a16="http://schemas.microsoft.com/office/drawing/2014/main" id="{4F928FB3-D19F-4FFF-BEDC-FD8A5246D312}"/>
            </a:ext>
          </a:extLst>
        </xdr:cNvPr>
        <xdr:cNvSpPr/>
      </xdr:nvSpPr>
      <xdr:spPr>
        <a:xfrm>
          <a:off x="20383500" y="65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119634</xdr:rowOff>
    </xdr:from>
    <xdr:to>
      <xdr:col>111</xdr:col>
      <xdr:colOff>177800</xdr:colOff>
      <xdr:row>38</xdr:row>
      <xdr:rowOff>131064</xdr:rowOff>
    </xdr:to>
    <xdr:cxnSp macro="">
      <xdr:nvCxnSpPr>
        <xdr:cNvPr id="590" name="直線コネクタ 589">
          <a:extLst>
            <a:ext uri="{FF2B5EF4-FFF2-40B4-BE49-F238E27FC236}">
              <a16:creationId xmlns:a16="http://schemas.microsoft.com/office/drawing/2014/main" id="{D66DA295-4415-43BC-8C2F-2ECA942067E2}"/>
            </a:ext>
          </a:extLst>
        </xdr:cNvPr>
        <xdr:cNvCxnSpPr/>
      </xdr:nvCxnSpPr>
      <xdr:spPr>
        <a:xfrm flipV="1">
          <a:off x="20434300" y="663473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87122</xdr:rowOff>
    </xdr:from>
    <xdr:to>
      <xdr:col>102</xdr:col>
      <xdr:colOff>165100</xdr:colOff>
      <xdr:row>38</xdr:row>
      <xdr:rowOff>17272</xdr:rowOff>
    </xdr:to>
    <xdr:sp macro="" textlink="">
      <xdr:nvSpPr>
        <xdr:cNvPr id="591" name="楕円 590">
          <a:extLst>
            <a:ext uri="{FF2B5EF4-FFF2-40B4-BE49-F238E27FC236}">
              <a16:creationId xmlns:a16="http://schemas.microsoft.com/office/drawing/2014/main" id="{7183D6DA-BE4B-4B07-98FE-4147F06E9422}"/>
            </a:ext>
          </a:extLst>
        </xdr:cNvPr>
        <xdr:cNvSpPr/>
      </xdr:nvSpPr>
      <xdr:spPr>
        <a:xfrm>
          <a:off x="19494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137922</xdr:rowOff>
    </xdr:from>
    <xdr:to>
      <xdr:col>107</xdr:col>
      <xdr:colOff>50800</xdr:colOff>
      <xdr:row>38</xdr:row>
      <xdr:rowOff>131064</xdr:rowOff>
    </xdr:to>
    <xdr:cxnSp macro="">
      <xdr:nvCxnSpPr>
        <xdr:cNvPr id="592" name="直線コネクタ 591">
          <a:extLst>
            <a:ext uri="{FF2B5EF4-FFF2-40B4-BE49-F238E27FC236}">
              <a16:creationId xmlns:a16="http://schemas.microsoft.com/office/drawing/2014/main" id="{89D2F4B5-16D5-4D27-87B3-8B9000C43CF1}"/>
            </a:ext>
          </a:extLst>
        </xdr:cNvPr>
        <xdr:cNvCxnSpPr/>
      </xdr:nvCxnSpPr>
      <xdr:spPr>
        <a:xfrm>
          <a:off x="19545300" y="648157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50546</xdr:rowOff>
    </xdr:from>
    <xdr:to>
      <xdr:col>98</xdr:col>
      <xdr:colOff>38100</xdr:colOff>
      <xdr:row>37</xdr:row>
      <xdr:rowOff>152146</xdr:rowOff>
    </xdr:to>
    <xdr:sp macro="" textlink="">
      <xdr:nvSpPr>
        <xdr:cNvPr id="593" name="楕円 592">
          <a:extLst>
            <a:ext uri="{FF2B5EF4-FFF2-40B4-BE49-F238E27FC236}">
              <a16:creationId xmlns:a16="http://schemas.microsoft.com/office/drawing/2014/main" id="{5E2BDB69-FE6C-4FF5-A151-DECB6A9B4337}"/>
            </a:ext>
          </a:extLst>
        </xdr:cNvPr>
        <xdr:cNvSpPr/>
      </xdr:nvSpPr>
      <xdr:spPr>
        <a:xfrm>
          <a:off x="18605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101346</xdr:rowOff>
    </xdr:from>
    <xdr:to>
      <xdr:col>102</xdr:col>
      <xdr:colOff>114300</xdr:colOff>
      <xdr:row>37</xdr:row>
      <xdr:rowOff>137922</xdr:rowOff>
    </xdr:to>
    <xdr:cxnSp macro="">
      <xdr:nvCxnSpPr>
        <xdr:cNvPr id="594" name="直線コネクタ 593">
          <a:extLst>
            <a:ext uri="{FF2B5EF4-FFF2-40B4-BE49-F238E27FC236}">
              <a16:creationId xmlns:a16="http://schemas.microsoft.com/office/drawing/2014/main" id="{D766CCD0-E0DB-445B-8EA0-C94F5529CC6A}"/>
            </a:ext>
          </a:extLst>
        </xdr:cNvPr>
        <xdr:cNvCxnSpPr/>
      </xdr:nvCxnSpPr>
      <xdr:spPr>
        <a:xfrm>
          <a:off x="18656300" y="64449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74693</xdr:rowOff>
    </xdr:from>
    <xdr:ext cx="469744" cy="259045"/>
    <xdr:sp macro="" textlink="">
      <xdr:nvSpPr>
        <xdr:cNvPr id="595" name="n_1aveValue【認定こども園・幼稚園・保育所】&#10;一人当たり面積">
          <a:extLst>
            <a:ext uri="{FF2B5EF4-FFF2-40B4-BE49-F238E27FC236}">
              <a16:creationId xmlns:a16="http://schemas.microsoft.com/office/drawing/2014/main" id="{35FE6AA4-37B3-4C66-A51F-5E7339793A74}"/>
            </a:ext>
          </a:extLst>
        </xdr:cNvPr>
        <xdr:cNvSpPr txBox="1"/>
      </xdr:nvSpPr>
      <xdr:spPr>
        <a:xfrm>
          <a:off x="21075727" y="676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92981</xdr:rowOff>
    </xdr:from>
    <xdr:ext cx="469744" cy="259045"/>
    <xdr:sp macro="" textlink="">
      <xdr:nvSpPr>
        <xdr:cNvPr id="596" name="n_2aveValue【認定こども園・幼稚園・保育所】&#10;一人当たり面積">
          <a:extLst>
            <a:ext uri="{FF2B5EF4-FFF2-40B4-BE49-F238E27FC236}">
              <a16:creationId xmlns:a16="http://schemas.microsoft.com/office/drawing/2014/main" id="{D0F7C3B7-13A2-49AE-879D-3BF8F9E6ECCD}"/>
            </a:ext>
          </a:extLst>
        </xdr:cNvPr>
        <xdr:cNvSpPr txBox="1"/>
      </xdr:nvSpPr>
      <xdr:spPr>
        <a:xfrm>
          <a:off x="20199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104411</xdr:rowOff>
    </xdr:from>
    <xdr:ext cx="469744" cy="259045"/>
    <xdr:sp macro="" textlink="">
      <xdr:nvSpPr>
        <xdr:cNvPr id="597" name="n_3aveValue【認定こども園・幼稚園・保育所】&#10;一人当たり面積">
          <a:extLst>
            <a:ext uri="{FF2B5EF4-FFF2-40B4-BE49-F238E27FC236}">
              <a16:creationId xmlns:a16="http://schemas.microsoft.com/office/drawing/2014/main" id="{AAE2D0B4-1A37-4192-8088-A6E102BD8C80}"/>
            </a:ext>
          </a:extLst>
        </xdr:cNvPr>
        <xdr:cNvSpPr txBox="1"/>
      </xdr:nvSpPr>
      <xdr:spPr>
        <a:xfrm>
          <a:off x="19310427" y="679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99839</xdr:rowOff>
    </xdr:from>
    <xdr:ext cx="469744" cy="259045"/>
    <xdr:sp macro="" textlink="">
      <xdr:nvSpPr>
        <xdr:cNvPr id="598" name="n_4aveValue【認定こども園・幼稚園・保育所】&#10;一人当たり面積">
          <a:extLst>
            <a:ext uri="{FF2B5EF4-FFF2-40B4-BE49-F238E27FC236}">
              <a16:creationId xmlns:a16="http://schemas.microsoft.com/office/drawing/2014/main" id="{804BDE12-7BB7-4AE4-BC26-C29A581EE6D7}"/>
            </a:ext>
          </a:extLst>
        </xdr:cNvPr>
        <xdr:cNvSpPr txBox="1"/>
      </xdr:nvSpPr>
      <xdr:spPr>
        <a:xfrm>
          <a:off x="1842142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15511</xdr:rowOff>
    </xdr:from>
    <xdr:ext cx="469744" cy="259045"/>
    <xdr:sp macro="" textlink="">
      <xdr:nvSpPr>
        <xdr:cNvPr id="599" name="n_1mainValue【認定こども園・幼稚園・保育所】&#10;一人当たり面積">
          <a:extLst>
            <a:ext uri="{FF2B5EF4-FFF2-40B4-BE49-F238E27FC236}">
              <a16:creationId xmlns:a16="http://schemas.microsoft.com/office/drawing/2014/main" id="{F5917F4B-9D5D-4B06-9C19-4F667BB24D8A}"/>
            </a:ext>
          </a:extLst>
        </xdr:cNvPr>
        <xdr:cNvSpPr txBox="1"/>
      </xdr:nvSpPr>
      <xdr:spPr>
        <a:xfrm>
          <a:off x="21075727" y="635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26941</xdr:rowOff>
    </xdr:from>
    <xdr:ext cx="469744" cy="259045"/>
    <xdr:sp macro="" textlink="">
      <xdr:nvSpPr>
        <xdr:cNvPr id="600" name="n_2mainValue【認定こども園・幼稚園・保育所】&#10;一人当たり面積">
          <a:extLst>
            <a:ext uri="{FF2B5EF4-FFF2-40B4-BE49-F238E27FC236}">
              <a16:creationId xmlns:a16="http://schemas.microsoft.com/office/drawing/2014/main" id="{969FBFE0-F591-4CAC-A386-D43A200F3EC1}"/>
            </a:ext>
          </a:extLst>
        </xdr:cNvPr>
        <xdr:cNvSpPr txBox="1"/>
      </xdr:nvSpPr>
      <xdr:spPr>
        <a:xfrm>
          <a:off x="20199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33799</xdr:rowOff>
    </xdr:from>
    <xdr:ext cx="469744" cy="259045"/>
    <xdr:sp macro="" textlink="">
      <xdr:nvSpPr>
        <xdr:cNvPr id="601" name="n_3mainValue【認定こども園・幼稚園・保育所】&#10;一人当たり面積">
          <a:extLst>
            <a:ext uri="{FF2B5EF4-FFF2-40B4-BE49-F238E27FC236}">
              <a16:creationId xmlns:a16="http://schemas.microsoft.com/office/drawing/2014/main" id="{6C2F1C9B-17BB-4FD2-8FD6-812B741861FE}"/>
            </a:ext>
          </a:extLst>
        </xdr:cNvPr>
        <xdr:cNvSpPr txBox="1"/>
      </xdr:nvSpPr>
      <xdr:spPr>
        <a:xfrm>
          <a:off x="19310427"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168673</xdr:rowOff>
    </xdr:from>
    <xdr:ext cx="469744" cy="259045"/>
    <xdr:sp macro="" textlink="">
      <xdr:nvSpPr>
        <xdr:cNvPr id="602" name="n_4mainValue【認定こども園・幼稚園・保育所】&#10;一人当たり面積">
          <a:extLst>
            <a:ext uri="{FF2B5EF4-FFF2-40B4-BE49-F238E27FC236}">
              <a16:creationId xmlns:a16="http://schemas.microsoft.com/office/drawing/2014/main" id="{456C4477-4D89-42E7-9887-93C5922E3BCB}"/>
            </a:ext>
          </a:extLst>
        </xdr:cNvPr>
        <xdr:cNvSpPr txBox="1"/>
      </xdr:nvSpPr>
      <xdr:spPr>
        <a:xfrm>
          <a:off x="18421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3" name="正方形/長方形 602">
          <a:extLst>
            <a:ext uri="{FF2B5EF4-FFF2-40B4-BE49-F238E27FC236}">
              <a16:creationId xmlns:a16="http://schemas.microsoft.com/office/drawing/2014/main" id="{9E975DB1-B9DA-4920-9FC7-D2A4087ADC7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4" name="正方形/長方形 603">
          <a:extLst>
            <a:ext uri="{FF2B5EF4-FFF2-40B4-BE49-F238E27FC236}">
              <a16:creationId xmlns:a16="http://schemas.microsoft.com/office/drawing/2014/main" id="{8E3311F5-7199-4F72-AFC0-B4D98130B4A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5" name="正方形/長方形 604">
          <a:extLst>
            <a:ext uri="{FF2B5EF4-FFF2-40B4-BE49-F238E27FC236}">
              <a16:creationId xmlns:a16="http://schemas.microsoft.com/office/drawing/2014/main" id="{C87379BB-3F84-420C-9DDE-6201078A4B0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6" name="正方形/長方形 605">
          <a:extLst>
            <a:ext uri="{FF2B5EF4-FFF2-40B4-BE49-F238E27FC236}">
              <a16:creationId xmlns:a16="http://schemas.microsoft.com/office/drawing/2014/main" id="{198A71F8-F9AA-4773-B1B9-400E0EA0E6C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7" name="正方形/長方形 606">
          <a:extLst>
            <a:ext uri="{FF2B5EF4-FFF2-40B4-BE49-F238E27FC236}">
              <a16:creationId xmlns:a16="http://schemas.microsoft.com/office/drawing/2014/main" id="{EE8F6CDB-A93E-47EA-A4C9-B0ECF382F4B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8" name="正方形/長方形 607">
          <a:extLst>
            <a:ext uri="{FF2B5EF4-FFF2-40B4-BE49-F238E27FC236}">
              <a16:creationId xmlns:a16="http://schemas.microsoft.com/office/drawing/2014/main" id="{D30F2680-BFD4-4853-B87A-0908788C96C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9" name="正方形/長方形 608">
          <a:extLst>
            <a:ext uri="{FF2B5EF4-FFF2-40B4-BE49-F238E27FC236}">
              <a16:creationId xmlns:a16="http://schemas.microsoft.com/office/drawing/2014/main" id="{8492B869-FFE3-43EF-A5E2-345034B3CC3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正方形/長方形 609">
          <a:extLst>
            <a:ext uri="{FF2B5EF4-FFF2-40B4-BE49-F238E27FC236}">
              <a16:creationId xmlns:a16="http://schemas.microsoft.com/office/drawing/2014/main" id="{FC453515-9E2C-4A5B-80F1-521C2620F9F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1" name="テキスト ボックス 610">
          <a:extLst>
            <a:ext uri="{FF2B5EF4-FFF2-40B4-BE49-F238E27FC236}">
              <a16:creationId xmlns:a16="http://schemas.microsoft.com/office/drawing/2014/main" id="{F98DAEEA-7E3A-4593-986A-99824777AE8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2" name="直線コネクタ 611">
          <a:extLst>
            <a:ext uri="{FF2B5EF4-FFF2-40B4-BE49-F238E27FC236}">
              <a16:creationId xmlns:a16="http://schemas.microsoft.com/office/drawing/2014/main" id="{246FFF4B-6C42-4F94-8908-A53598C6443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3" name="テキスト ボックス 612">
          <a:extLst>
            <a:ext uri="{FF2B5EF4-FFF2-40B4-BE49-F238E27FC236}">
              <a16:creationId xmlns:a16="http://schemas.microsoft.com/office/drawing/2014/main" id="{B829A541-71A4-4B1A-840D-D85F831C35E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4" name="直線コネクタ 613">
          <a:extLst>
            <a:ext uri="{FF2B5EF4-FFF2-40B4-BE49-F238E27FC236}">
              <a16:creationId xmlns:a16="http://schemas.microsoft.com/office/drawing/2014/main" id="{534647DD-FC1F-46FE-94F4-5CACA9220C4A}"/>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15" name="テキスト ボックス 614">
          <a:extLst>
            <a:ext uri="{FF2B5EF4-FFF2-40B4-BE49-F238E27FC236}">
              <a16:creationId xmlns:a16="http://schemas.microsoft.com/office/drawing/2014/main" id="{3A910A36-8EE3-4948-81D6-F56FFFFDE5F8}"/>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6" name="直線コネクタ 615">
          <a:extLst>
            <a:ext uri="{FF2B5EF4-FFF2-40B4-BE49-F238E27FC236}">
              <a16:creationId xmlns:a16="http://schemas.microsoft.com/office/drawing/2014/main" id="{F1951BD0-4877-4240-8026-C181751B617D}"/>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7" name="テキスト ボックス 616">
          <a:extLst>
            <a:ext uri="{FF2B5EF4-FFF2-40B4-BE49-F238E27FC236}">
              <a16:creationId xmlns:a16="http://schemas.microsoft.com/office/drawing/2014/main" id="{73D6F87A-5AF9-4C45-9E4F-365299DC1467}"/>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8" name="直線コネクタ 617">
          <a:extLst>
            <a:ext uri="{FF2B5EF4-FFF2-40B4-BE49-F238E27FC236}">
              <a16:creationId xmlns:a16="http://schemas.microsoft.com/office/drawing/2014/main" id="{E3580C80-9F30-41FD-9CE8-AE0BA88C2563}"/>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9" name="テキスト ボックス 618">
          <a:extLst>
            <a:ext uri="{FF2B5EF4-FFF2-40B4-BE49-F238E27FC236}">
              <a16:creationId xmlns:a16="http://schemas.microsoft.com/office/drawing/2014/main" id="{DC15A144-F790-47C8-8A1F-AFA6762571F5}"/>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0" name="直線コネクタ 619">
          <a:extLst>
            <a:ext uri="{FF2B5EF4-FFF2-40B4-BE49-F238E27FC236}">
              <a16:creationId xmlns:a16="http://schemas.microsoft.com/office/drawing/2014/main" id="{722C3A08-30E5-4E94-B19E-7A5BF1653A1B}"/>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1" name="テキスト ボックス 620">
          <a:extLst>
            <a:ext uri="{FF2B5EF4-FFF2-40B4-BE49-F238E27FC236}">
              <a16:creationId xmlns:a16="http://schemas.microsoft.com/office/drawing/2014/main" id="{04A200BD-13EF-4D14-86D5-36B2D61EBB0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4C0BF7F3-CD50-4671-BDA4-50BB99FAC62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588B46F0-E429-449F-B845-1FE1278E278D}"/>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EA7A761D-A3A0-4D8E-9AFE-6A70FA66745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64008</xdr:rowOff>
    </xdr:to>
    <xdr:cxnSp macro="">
      <xdr:nvCxnSpPr>
        <xdr:cNvPr id="625" name="直線コネクタ 624">
          <a:extLst>
            <a:ext uri="{FF2B5EF4-FFF2-40B4-BE49-F238E27FC236}">
              <a16:creationId xmlns:a16="http://schemas.microsoft.com/office/drawing/2014/main" id="{0E710DCC-1486-40D0-953F-9768B710B327}"/>
            </a:ext>
          </a:extLst>
        </xdr:cNvPr>
        <xdr:cNvCxnSpPr/>
      </xdr:nvCxnSpPr>
      <xdr:spPr>
        <a:xfrm flipV="1">
          <a:off x="16318864" y="9518904"/>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67835</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6713B109-71F8-482B-B5CF-E35D2306CB23}"/>
            </a:ext>
          </a:extLst>
        </xdr:cNvPr>
        <xdr:cNvSpPr txBox="1"/>
      </xdr:nvSpPr>
      <xdr:spPr>
        <a:xfrm>
          <a:off x="16357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64008</xdr:rowOff>
    </xdr:from>
    <xdr:to>
      <xdr:col>86</xdr:col>
      <xdr:colOff>25400</xdr:colOff>
      <xdr:row>62</xdr:row>
      <xdr:rowOff>64008</xdr:rowOff>
    </xdr:to>
    <xdr:cxnSp macro="">
      <xdr:nvCxnSpPr>
        <xdr:cNvPr id="627" name="直線コネクタ 626">
          <a:extLst>
            <a:ext uri="{FF2B5EF4-FFF2-40B4-BE49-F238E27FC236}">
              <a16:creationId xmlns:a16="http://schemas.microsoft.com/office/drawing/2014/main" id="{353D3511-8538-4759-9C92-C489BD16CA3F}"/>
            </a:ext>
          </a:extLst>
        </xdr:cNvPr>
        <xdr:cNvCxnSpPr/>
      </xdr:nvCxnSpPr>
      <xdr:spPr>
        <a:xfrm>
          <a:off x="16230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B5B80085-D414-4B8B-82D3-5C80A784EEB7}"/>
            </a:ext>
          </a:extLst>
        </xdr:cNvPr>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629" name="直線コネクタ 628">
          <a:extLst>
            <a:ext uri="{FF2B5EF4-FFF2-40B4-BE49-F238E27FC236}">
              <a16:creationId xmlns:a16="http://schemas.microsoft.com/office/drawing/2014/main" id="{D3771CCE-EE30-4B49-811E-ADCC0A361E3F}"/>
            </a:ext>
          </a:extLst>
        </xdr:cNvPr>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878011FC-6687-4E49-988C-382738E35430}"/>
            </a:ext>
          </a:extLst>
        </xdr:cNvPr>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631" name="フローチャート: 判断 630">
          <a:extLst>
            <a:ext uri="{FF2B5EF4-FFF2-40B4-BE49-F238E27FC236}">
              <a16:creationId xmlns:a16="http://schemas.microsoft.com/office/drawing/2014/main" id="{AAB33E52-8712-4BED-92E5-31CADAC07D96}"/>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632" name="フローチャート: 判断 631">
          <a:extLst>
            <a:ext uri="{FF2B5EF4-FFF2-40B4-BE49-F238E27FC236}">
              <a16:creationId xmlns:a16="http://schemas.microsoft.com/office/drawing/2014/main" id="{4EE1FFC1-DAAA-4EB7-9C58-EDDDEC700BF5}"/>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111506</xdr:rowOff>
    </xdr:from>
    <xdr:to>
      <xdr:col>76</xdr:col>
      <xdr:colOff>165100</xdr:colOff>
      <xdr:row>59</xdr:row>
      <xdr:rowOff>41656</xdr:rowOff>
    </xdr:to>
    <xdr:sp macro="" textlink="">
      <xdr:nvSpPr>
        <xdr:cNvPr id="633" name="フローチャート: 判断 632">
          <a:extLst>
            <a:ext uri="{FF2B5EF4-FFF2-40B4-BE49-F238E27FC236}">
              <a16:creationId xmlns:a16="http://schemas.microsoft.com/office/drawing/2014/main" id="{9174E6FD-E2BB-4894-96DC-9F02AFF21CCB}"/>
            </a:ext>
          </a:extLst>
        </xdr:cNvPr>
        <xdr:cNvSpPr/>
      </xdr:nvSpPr>
      <xdr:spPr>
        <a:xfrm>
          <a:off x="14541500" y="1005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88646</xdr:rowOff>
    </xdr:from>
    <xdr:to>
      <xdr:col>72</xdr:col>
      <xdr:colOff>38100</xdr:colOff>
      <xdr:row>59</xdr:row>
      <xdr:rowOff>18796</xdr:rowOff>
    </xdr:to>
    <xdr:sp macro="" textlink="">
      <xdr:nvSpPr>
        <xdr:cNvPr id="634" name="フローチャート: 判断 633">
          <a:extLst>
            <a:ext uri="{FF2B5EF4-FFF2-40B4-BE49-F238E27FC236}">
              <a16:creationId xmlns:a16="http://schemas.microsoft.com/office/drawing/2014/main" id="{4777D3B4-AA3F-4003-BA17-CCAFFACB6135}"/>
            </a:ext>
          </a:extLst>
        </xdr:cNvPr>
        <xdr:cNvSpPr/>
      </xdr:nvSpPr>
      <xdr:spPr>
        <a:xfrm>
          <a:off x="13652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635" name="フローチャート: 判断 634">
          <a:extLst>
            <a:ext uri="{FF2B5EF4-FFF2-40B4-BE49-F238E27FC236}">
              <a16:creationId xmlns:a16="http://schemas.microsoft.com/office/drawing/2014/main" id="{0F9F174F-8D84-46E7-8162-0B23AFFBA6DF}"/>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4ACB6CA9-1A8D-4154-897C-890F5328622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3B41C0B1-C44A-4594-A9E5-8BBA1E040F8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65C0EDA9-B880-4345-A378-F2EFABEE86A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EC888ECE-F645-429E-A120-8864B71808C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CE5C8777-59FA-445D-B3C2-3E6C7F6C8A1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141224</xdr:rowOff>
    </xdr:from>
    <xdr:to>
      <xdr:col>85</xdr:col>
      <xdr:colOff>177800</xdr:colOff>
      <xdr:row>60</xdr:row>
      <xdr:rowOff>71374</xdr:rowOff>
    </xdr:to>
    <xdr:sp macro="" textlink="">
      <xdr:nvSpPr>
        <xdr:cNvPr id="641" name="楕円 640">
          <a:extLst>
            <a:ext uri="{FF2B5EF4-FFF2-40B4-BE49-F238E27FC236}">
              <a16:creationId xmlns:a16="http://schemas.microsoft.com/office/drawing/2014/main" id="{4DCE7B36-76D9-4D0A-9FB2-69A4CA143BA6}"/>
            </a:ext>
          </a:extLst>
        </xdr:cNvPr>
        <xdr:cNvSpPr/>
      </xdr:nvSpPr>
      <xdr:spPr>
        <a:xfrm>
          <a:off x="162687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119651</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E320FCD9-317F-49BA-A84A-EEC64837AB73}"/>
            </a:ext>
          </a:extLst>
        </xdr:cNvPr>
        <xdr:cNvSpPr txBox="1"/>
      </xdr:nvSpPr>
      <xdr:spPr>
        <a:xfrm>
          <a:off x="16357600" y="1023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52070</xdr:rowOff>
    </xdr:from>
    <xdr:to>
      <xdr:col>81</xdr:col>
      <xdr:colOff>101600</xdr:colOff>
      <xdr:row>60</xdr:row>
      <xdr:rowOff>153670</xdr:rowOff>
    </xdr:to>
    <xdr:sp macro="" textlink="">
      <xdr:nvSpPr>
        <xdr:cNvPr id="643" name="楕円 642">
          <a:extLst>
            <a:ext uri="{FF2B5EF4-FFF2-40B4-BE49-F238E27FC236}">
              <a16:creationId xmlns:a16="http://schemas.microsoft.com/office/drawing/2014/main" id="{8F86D2D7-1522-458E-BC33-921E8C840D04}"/>
            </a:ext>
          </a:extLst>
        </xdr:cNvPr>
        <xdr:cNvSpPr/>
      </xdr:nvSpPr>
      <xdr:spPr>
        <a:xfrm>
          <a:off x="15430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20574</xdr:rowOff>
    </xdr:from>
    <xdr:to>
      <xdr:col>85</xdr:col>
      <xdr:colOff>127000</xdr:colOff>
      <xdr:row>60</xdr:row>
      <xdr:rowOff>102870</xdr:rowOff>
    </xdr:to>
    <xdr:cxnSp macro="">
      <xdr:nvCxnSpPr>
        <xdr:cNvPr id="644" name="直線コネクタ 643">
          <a:extLst>
            <a:ext uri="{FF2B5EF4-FFF2-40B4-BE49-F238E27FC236}">
              <a16:creationId xmlns:a16="http://schemas.microsoft.com/office/drawing/2014/main" id="{E8E73BEB-9489-426D-87FC-9A82F1B6BB2F}"/>
            </a:ext>
          </a:extLst>
        </xdr:cNvPr>
        <xdr:cNvCxnSpPr/>
      </xdr:nvCxnSpPr>
      <xdr:spPr>
        <a:xfrm flipV="1">
          <a:off x="15481300" y="1030757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79502</xdr:rowOff>
    </xdr:from>
    <xdr:to>
      <xdr:col>76</xdr:col>
      <xdr:colOff>165100</xdr:colOff>
      <xdr:row>61</xdr:row>
      <xdr:rowOff>9652</xdr:rowOff>
    </xdr:to>
    <xdr:sp macro="" textlink="">
      <xdr:nvSpPr>
        <xdr:cNvPr id="645" name="楕円 644">
          <a:extLst>
            <a:ext uri="{FF2B5EF4-FFF2-40B4-BE49-F238E27FC236}">
              <a16:creationId xmlns:a16="http://schemas.microsoft.com/office/drawing/2014/main" id="{34604B55-391B-4A0B-84A3-F9BB438053D0}"/>
            </a:ext>
          </a:extLst>
        </xdr:cNvPr>
        <xdr:cNvSpPr/>
      </xdr:nvSpPr>
      <xdr:spPr>
        <a:xfrm>
          <a:off x="14541500" y="103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102870</xdr:rowOff>
    </xdr:from>
    <xdr:to>
      <xdr:col>81</xdr:col>
      <xdr:colOff>50800</xdr:colOff>
      <xdr:row>60</xdr:row>
      <xdr:rowOff>130302</xdr:rowOff>
    </xdr:to>
    <xdr:cxnSp macro="">
      <xdr:nvCxnSpPr>
        <xdr:cNvPr id="646" name="直線コネクタ 645">
          <a:extLst>
            <a:ext uri="{FF2B5EF4-FFF2-40B4-BE49-F238E27FC236}">
              <a16:creationId xmlns:a16="http://schemas.microsoft.com/office/drawing/2014/main" id="{F6D96617-6F10-4788-B87A-8AB53D08AF6B}"/>
            </a:ext>
          </a:extLst>
        </xdr:cNvPr>
        <xdr:cNvCxnSpPr/>
      </xdr:nvCxnSpPr>
      <xdr:spPr>
        <a:xfrm flipV="1">
          <a:off x="14592300" y="1038987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45212</xdr:rowOff>
    </xdr:from>
    <xdr:to>
      <xdr:col>72</xdr:col>
      <xdr:colOff>38100</xdr:colOff>
      <xdr:row>60</xdr:row>
      <xdr:rowOff>146812</xdr:rowOff>
    </xdr:to>
    <xdr:sp macro="" textlink="">
      <xdr:nvSpPr>
        <xdr:cNvPr id="647" name="楕円 646">
          <a:extLst>
            <a:ext uri="{FF2B5EF4-FFF2-40B4-BE49-F238E27FC236}">
              <a16:creationId xmlns:a16="http://schemas.microsoft.com/office/drawing/2014/main" id="{C6178C77-8B69-4841-B809-FCB048B1267B}"/>
            </a:ext>
          </a:extLst>
        </xdr:cNvPr>
        <xdr:cNvSpPr/>
      </xdr:nvSpPr>
      <xdr:spPr>
        <a:xfrm>
          <a:off x="13652500" y="10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96012</xdr:rowOff>
    </xdr:from>
    <xdr:to>
      <xdr:col>76</xdr:col>
      <xdr:colOff>114300</xdr:colOff>
      <xdr:row>60</xdr:row>
      <xdr:rowOff>130302</xdr:rowOff>
    </xdr:to>
    <xdr:cxnSp macro="">
      <xdr:nvCxnSpPr>
        <xdr:cNvPr id="648" name="直線コネクタ 647">
          <a:extLst>
            <a:ext uri="{FF2B5EF4-FFF2-40B4-BE49-F238E27FC236}">
              <a16:creationId xmlns:a16="http://schemas.microsoft.com/office/drawing/2014/main" id="{681AABBD-D9AC-4745-9E99-3A5A64198463}"/>
            </a:ext>
          </a:extLst>
        </xdr:cNvPr>
        <xdr:cNvCxnSpPr/>
      </xdr:nvCxnSpPr>
      <xdr:spPr>
        <a:xfrm>
          <a:off x="13703300" y="1038301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86360</xdr:rowOff>
    </xdr:from>
    <xdr:to>
      <xdr:col>67</xdr:col>
      <xdr:colOff>101600</xdr:colOff>
      <xdr:row>61</xdr:row>
      <xdr:rowOff>16510</xdr:rowOff>
    </xdr:to>
    <xdr:sp macro="" textlink="">
      <xdr:nvSpPr>
        <xdr:cNvPr id="649" name="楕円 648">
          <a:extLst>
            <a:ext uri="{FF2B5EF4-FFF2-40B4-BE49-F238E27FC236}">
              <a16:creationId xmlns:a16="http://schemas.microsoft.com/office/drawing/2014/main" id="{E9DEF41B-E05F-4331-BBED-868E9FB3AE62}"/>
            </a:ext>
          </a:extLst>
        </xdr:cNvPr>
        <xdr:cNvSpPr/>
      </xdr:nvSpPr>
      <xdr:spPr>
        <a:xfrm>
          <a:off x="12763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96012</xdr:rowOff>
    </xdr:from>
    <xdr:to>
      <xdr:col>71</xdr:col>
      <xdr:colOff>177800</xdr:colOff>
      <xdr:row>60</xdr:row>
      <xdr:rowOff>137160</xdr:rowOff>
    </xdr:to>
    <xdr:cxnSp macro="">
      <xdr:nvCxnSpPr>
        <xdr:cNvPr id="650" name="直線コネクタ 649">
          <a:extLst>
            <a:ext uri="{FF2B5EF4-FFF2-40B4-BE49-F238E27FC236}">
              <a16:creationId xmlns:a16="http://schemas.microsoft.com/office/drawing/2014/main" id="{1F979D53-B9EA-4773-8EB8-9CC7715D7F93}"/>
            </a:ext>
          </a:extLst>
        </xdr:cNvPr>
        <xdr:cNvCxnSpPr/>
      </xdr:nvCxnSpPr>
      <xdr:spPr>
        <a:xfrm flipV="1">
          <a:off x="12814300" y="103830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55897</xdr:rowOff>
    </xdr:from>
    <xdr:ext cx="405111" cy="259045"/>
    <xdr:sp macro="" textlink="">
      <xdr:nvSpPr>
        <xdr:cNvPr id="651" name="n_1aveValue【学校施設】&#10;有形固定資産減価償却率">
          <a:extLst>
            <a:ext uri="{FF2B5EF4-FFF2-40B4-BE49-F238E27FC236}">
              <a16:creationId xmlns:a16="http://schemas.microsoft.com/office/drawing/2014/main" id="{FD28B312-6560-4C1C-98D0-1FC0F4083309}"/>
            </a:ext>
          </a:extLst>
        </xdr:cNvPr>
        <xdr:cNvSpPr txBox="1"/>
      </xdr:nvSpPr>
      <xdr:spPr>
        <a:xfrm>
          <a:off x="15266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58183</xdr:rowOff>
    </xdr:from>
    <xdr:ext cx="405111" cy="259045"/>
    <xdr:sp macro="" textlink="">
      <xdr:nvSpPr>
        <xdr:cNvPr id="652" name="n_2aveValue【学校施設】&#10;有形固定資産減価償却率">
          <a:extLst>
            <a:ext uri="{FF2B5EF4-FFF2-40B4-BE49-F238E27FC236}">
              <a16:creationId xmlns:a16="http://schemas.microsoft.com/office/drawing/2014/main" id="{05B76136-9AF1-4A31-8F5B-69C8E220CD91}"/>
            </a:ext>
          </a:extLst>
        </xdr:cNvPr>
        <xdr:cNvSpPr txBox="1"/>
      </xdr:nvSpPr>
      <xdr:spPr>
        <a:xfrm>
          <a:off x="14389744" y="983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35323</xdr:rowOff>
    </xdr:from>
    <xdr:ext cx="405111" cy="259045"/>
    <xdr:sp macro="" textlink="">
      <xdr:nvSpPr>
        <xdr:cNvPr id="653" name="n_3aveValue【学校施設】&#10;有形固定資産減価償却率">
          <a:extLst>
            <a:ext uri="{FF2B5EF4-FFF2-40B4-BE49-F238E27FC236}">
              <a16:creationId xmlns:a16="http://schemas.microsoft.com/office/drawing/2014/main" id="{553547E9-743C-4A33-A194-2D531467DF2D}"/>
            </a:ext>
          </a:extLst>
        </xdr:cNvPr>
        <xdr:cNvSpPr txBox="1"/>
      </xdr:nvSpPr>
      <xdr:spPr>
        <a:xfrm>
          <a:off x="13500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654" name="n_4aveValue【学校施設】&#10;有形固定資産減価償却率">
          <a:extLst>
            <a:ext uri="{FF2B5EF4-FFF2-40B4-BE49-F238E27FC236}">
              <a16:creationId xmlns:a16="http://schemas.microsoft.com/office/drawing/2014/main" id="{6E4BC35D-6767-40E1-BEA5-B4FD2B1CB00F}"/>
            </a:ext>
          </a:extLst>
        </xdr:cNvPr>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144797</xdr:rowOff>
    </xdr:from>
    <xdr:ext cx="405111" cy="259045"/>
    <xdr:sp macro="" textlink="">
      <xdr:nvSpPr>
        <xdr:cNvPr id="655" name="n_1mainValue【学校施設】&#10;有形固定資産減価償却率">
          <a:extLst>
            <a:ext uri="{FF2B5EF4-FFF2-40B4-BE49-F238E27FC236}">
              <a16:creationId xmlns:a16="http://schemas.microsoft.com/office/drawing/2014/main" id="{9474B4BE-D478-460A-81F6-50E6761DCED3}"/>
            </a:ext>
          </a:extLst>
        </xdr:cNvPr>
        <xdr:cNvSpPr txBox="1"/>
      </xdr:nvSpPr>
      <xdr:spPr>
        <a:xfrm>
          <a:off x="152660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779</xdr:rowOff>
    </xdr:from>
    <xdr:ext cx="405111" cy="259045"/>
    <xdr:sp macro="" textlink="">
      <xdr:nvSpPr>
        <xdr:cNvPr id="656" name="n_2mainValue【学校施設】&#10;有形固定資産減価償却率">
          <a:extLst>
            <a:ext uri="{FF2B5EF4-FFF2-40B4-BE49-F238E27FC236}">
              <a16:creationId xmlns:a16="http://schemas.microsoft.com/office/drawing/2014/main" id="{CFD9495F-55F2-43B8-B6E9-04AF9AA9A721}"/>
            </a:ext>
          </a:extLst>
        </xdr:cNvPr>
        <xdr:cNvSpPr txBox="1"/>
      </xdr:nvSpPr>
      <xdr:spPr>
        <a:xfrm>
          <a:off x="14389744" y="1045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137939</xdr:rowOff>
    </xdr:from>
    <xdr:ext cx="405111" cy="259045"/>
    <xdr:sp macro="" textlink="">
      <xdr:nvSpPr>
        <xdr:cNvPr id="657" name="n_3mainValue【学校施設】&#10;有形固定資産減価償却率">
          <a:extLst>
            <a:ext uri="{FF2B5EF4-FFF2-40B4-BE49-F238E27FC236}">
              <a16:creationId xmlns:a16="http://schemas.microsoft.com/office/drawing/2014/main" id="{D2AEE72A-B306-4796-8257-F71B302236B3}"/>
            </a:ext>
          </a:extLst>
        </xdr:cNvPr>
        <xdr:cNvSpPr txBox="1"/>
      </xdr:nvSpPr>
      <xdr:spPr>
        <a:xfrm>
          <a:off x="13500744" y="1042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7637</xdr:rowOff>
    </xdr:from>
    <xdr:ext cx="405111" cy="259045"/>
    <xdr:sp macro="" textlink="">
      <xdr:nvSpPr>
        <xdr:cNvPr id="658" name="n_4mainValue【学校施設】&#10;有形固定資産減価償却率">
          <a:extLst>
            <a:ext uri="{FF2B5EF4-FFF2-40B4-BE49-F238E27FC236}">
              <a16:creationId xmlns:a16="http://schemas.microsoft.com/office/drawing/2014/main" id="{9463AD51-ED53-4E94-AAE2-C8DF01D9DAB9}"/>
            </a:ext>
          </a:extLst>
        </xdr:cNvPr>
        <xdr:cNvSpPr txBox="1"/>
      </xdr:nvSpPr>
      <xdr:spPr>
        <a:xfrm>
          <a:off x="12611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4DF372EF-8DE7-4EC0-BC26-5BEC9252915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8E4CAC5B-D236-45FE-9DBA-82CB482F081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628EDA52-670E-41C0-BDC8-7FE42CFE152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149D0FD8-08F6-4CB0-9DF9-3C6C6D754A5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BBE8F87A-ED24-45CF-8D64-B563E22BE85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8FB62940-EE47-49C0-BD02-9847BA3A3D7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41DE13AF-D1CE-444B-B633-F02CEA4383C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75E278DE-8562-4822-AEEF-C1339C22ABE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4B6861AF-F258-452B-AE8C-AD3386E49DC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6D237DBA-A15E-4DDF-A004-C85D8ABC046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9" name="直線コネクタ 668">
          <a:extLst>
            <a:ext uri="{FF2B5EF4-FFF2-40B4-BE49-F238E27FC236}">
              <a16:creationId xmlns:a16="http://schemas.microsoft.com/office/drawing/2014/main" id="{60116781-CCB2-4F95-8F11-4BF9C4BB578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0" name="テキスト ボックス 669">
          <a:extLst>
            <a:ext uri="{FF2B5EF4-FFF2-40B4-BE49-F238E27FC236}">
              <a16:creationId xmlns:a16="http://schemas.microsoft.com/office/drawing/2014/main" id="{93E07AC7-086C-468B-8EFA-4E60A8AEFD3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1" name="直線コネクタ 670">
          <a:extLst>
            <a:ext uri="{FF2B5EF4-FFF2-40B4-BE49-F238E27FC236}">
              <a16:creationId xmlns:a16="http://schemas.microsoft.com/office/drawing/2014/main" id="{D0D1D6FC-433C-4A90-8925-3DF9B2C3000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2" name="テキスト ボックス 671">
          <a:extLst>
            <a:ext uri="{FF2B5EF4-FFF2-40B4-BE49-F238E27FC236}">
              <a16:creationId xmlns:a16="http://schemas.microsoft.com/office/drawing/2014/main" id="{5D550593-9F74-4F04-8EEA-EA24F32EB53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3" name="直線コネクタ 672">
          <a:extLst>
            <a:ext uri="{FF2B5EF4-FFF2-40B4-BE49-F238E27FC236}">
              <a16:creationId xmlns:a16="http://schemas.microsoft.com/office/drawing/2014/main" id="{66E20B8D-8158-49E7-8A24-99BB608F851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4" name="テキスト ボックス 673">
          <a:extLst>
            <a:ext uri="{FF2B5EF4-FFF2-40B4-BE49-F238E27FC236}">
              <a16:creationId xmlns:a16="http://schemas.microsoft.com/office/drawing/2014/main" id="{5FC48B9F-1F3C-4FFF-A4E8-1AAA34E2C39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5" name="直線コネクタ 674">
          <a:extLst>
            <a:ext uri="{FF2B5EF4-FFF2-40B4-BE49-F238E27FC236}">
              <a16:creationId xmlns:a16="http://schemas.microsoft.com/office/drawing/2014/main" id="{932A0FB3-069D-42F1-B5E6-751219986CD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6" name="テキスト ボックス 675">
          <a:extLst>
            <a:ext uri="{FF2B5EF4-FFF2-40B4-BE49-F238E27FC236}">
              <a16:creationId xmlns:a16="http://schemas.microsoft.com/office/drawing/2014/main" id="{E3E7FCA9-120D-4685-9F37-79E8660ACF3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7" name="直線コネクタ 676">
          <a:extLst>
            <a:ext uri="{FF2B5EF4-FFF2-40B4-BE49-F238E27FC236}">
              <a16:creationId xmlns:a16="http://schemas.microsoft.com/office/drawing/2014/main" id="{4393B1F3-5DFE-4D8F-BED6-266693A9014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8" name="テキスト ボックス 677">
          <a:extLst>
            <a:ext uri="{FF2B5EF4-FFF2-40B4-BE49-F238E27FC236}">
              <a16:creationId xmlns:a16="http://schemas.microsoft.com/office/drawing/2014/main" id="{1C1783B7-8E73-4361-BEAC-80284EE11FF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6AAB838D-8F7E-4C64-98A2-A831D519A69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0" name="テキスト ボックス 679">
          <a:extLst>
            <a:ext uri="{FF2B5EF4-FFF2-40B4-BE49-F238E27FC236}">
              <a16:creationId xmlns:a16="http://schemas.microsoft.com/office/drawing/2014/main" id="{9D6CCC36-1FEA-4042-8CEB-5622434E249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C4C3661E-258D-4C53-9A67-AE804091963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165544</xdr:rowOff>
    </xdr:from>
    <xdr:to>
      <xdr:col>116</xdr:col>
      <xdr:colOff>62864</xdr:colOff>
      <xdr:row>63</xdr:row>
      <xdr:rowOff>31814</xdr:rowOff>
    </xdr:to>
    <xdr:cxnSp macro="">
      <xdr:nvCxnSpPr>
        <xdr:cNvPr id="682" name="直線コネクタ 681">
          <a:extLst>
            <a:ext uri="{FF2B5EF4-FFF2-40B4-BE49-F238E27FC236}">
              <a16:creationId xmlns:a16="http://schemas.microsoft.com/office/drawing/2014/main" id="{E4B2E239-16DE-4289-91EC-43BC8A0B8736}"/>
            </a:ext>
          </a:extLst>
        </xdr:cNvPr>
        <xdr:cNvCxnSpPr/>
      </xdr:nvCxnSpPr>
      <xdr:spPr>
        <a:xfrm flipV="1">
          <a:off x="22160864" y="9595294"/>
          <a:ext cx="0" cy="1237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35641</xdr:rowOff>
    </xdr:from>
    <xdr:ext cx="469744" cy="259045"/>
    <xdr:sp macro="" textlink="">
      <xdr:nvSpPr>
        <xdr:cNvPr id="683" name="【学校施設】&#10;一人当たり面積最小値テキスト">
          <a:extLst>
            <a:ext uri="{FF2B5EF4-FFF2-40B4-BE49-F238E27FC236}">
              <a16:creationId xmlns:a16="http://schemas.microsoft.com/office/drawing/2014/main" id="{C7678099-4375-4E3C-903B-27730B6DC89C}"/>
            </a:ext>
          </a:extLst>
        </xdr:cNvPr>
        <xdr:cNvSpPr txBox="1"/>
      </xdr:nvSpPr>
      <xdr:spPr>
        <a:xfrm>
          <a:off x="22199600" y="1083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31814</xdr:rowOff>
    </xdr:from>
    <xdr:to>
      <xdr:col>116</xdr:col>
      <xdr:colOff>152400</xdr:colOff>
      <xdr:row>63</xdr:row>
      <xdr:rowOff>31814</xdr:rowOff>
    </xdr:to>
    <xdr:cxnSp macro="">
      <xdr:nvCxnSpPr>
        <xdr:cNvPr id="684" name="直線コネクタ 683">
          <a:extLst>
            <a:ext uri="{FF2B5EF4-FFF2-40B4-BE49-F238E27FC236}">
              <a16:creationId xmlns:a16="http://schemas.microsoft.com/office/drawing/2014/main" id="{6C09A141-4B81-451C-B4B9-F0D3F2F5C7BA}"/>
            </a:ext>
          </a:extLst>
        </xdr:cNvPr>
        <xdr:cNvCxnSpPr/>
      </xdr:nvCxnSpPr>
      <xdr:spPr>
        <a:xfrm>
          <a:off x="22072600" y="1083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112221</xdr:rowOff>
    </xdr:from>
    <xdr:ext cx="469744" cy="259045"/>
    <xdr:sp macro="" textlink="">
      <xdr:nvSpPr>
        <xdr:cNvPr id="685" name="【学校施設】&#10;一人当たり面積最大値テキスト">
          <a:extLst>
            <a:ext uri="{FF2B5EF4-FFF2-40B4-BE49-F238E27FC236}">
              <a16:creationId xmlns:a16="http://schemas.microsoft.com/office/drawing/2014/main" id="{39490207-EFA4-426D-B74A-0C4940A26F4D}"/>
            </a:ext>
          </a:extLst>
        </xdr:cNvPr>
        <xdr:cNvSpPr txBox="1"/>
      </xdr:nvSpPr>
      <xdr:spPr>
        <a:xfrm>
          <a:off x="22199600" y="9370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165544</xdr:rowOff>
    </xdr:from>
    <xdr:to>
      <xdr:col>116</xdr:col>
      <xdr:colOff>152400</xdr:colOff>
      <xdr:row>55</xdr:row>
      <xdr:rowOff>165544</xdr:rowOff>
    </xdr:to>
    <xdr:cxnSp macro="">
      <xdr:nvCxnSpPr>
        <xdr:cNvPr id="686" name="直線コネクタ 685">
          <a:extLst>
            <a:ext uri="{FF2B5EF4-FFF2-40B4-BE49-F238E27FC236}">
              <a16:creationId xmlns:a16="http://schemas.microsoft.com/office/drawing/2014/main" id="{D43BDC93-1D9C-4916-994C-04201477EFD8}"/>
            </a:ext>
          </a:extLst>
        </xdr:cNvPr>
        <xdr:cNvCxnSpPr/>
      </xdr:nvCxnSpPr>
      <xdr:spPr>
        <a:xfrm>
          <a:off x="22072600" y="959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74312</xdr:rowOff>
    </xdr:from>
    <xdr:ext cx="469744" cy="259045"/>
    <xdr:sp macro="" textlink="">
      <xdr:nvSpPr>
        <xdr:cNvPr id="687" name="【学校施設】&#10;一人当たり面積平均値テキスト">
          <a:extLst>
            <a:ext uri="{FF2B5EF4-FFF2-40B4-BE49-F238E27FC236}">
              <a16:creationId xmlns:a16="http://schemas.microsoft.com/office/drawing/2014/main" id="{A2CF4330-7888-4775-B8E1-25F3691D3F00}"/>
            </a:ext>
          </a:extLst>
        </xdr:cNvPr>
        <xdr:cNvSpPr txBox="1"/>
      </xdr:nvSpPr>
      <xdr:spPr>
        <a:xfrm>
          <a:off x="22199600" y="105327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688" name="フローチャート: 判断 687">
          <a:extLst>
            <a:ext uri="{FF2B5EF4-FFF2-40B4-BE49-F238E27FC236}">
              <a16:creationId xmlns:a16="http://schemas.microsoft.com/office/drawing/2014/main" id="{2007A892-1B10-488B-B321-58F3D990984F}"/>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98743</xdr:rowOff>
    </xdr:from>
    <xdr:to>
      <xdr:col>112</xdr:col>
      <xdr:colOff>38100</xdr:colOff>
      <xdr:row>62</xdr:row>
      <xdr:rowOff>28893</xdr:rowOff>
    </xdr:to>
    <xdr:sp macro="" textlink="">
      <xdr:nvSpPr>
        <xdr:cNvPr id="689" name="フローチャート: 判断 688">
          <a:extLst>
            <a:ext uri="{FF2B5EF4-FFF2-40B4-BE49-F238E27FC236}">
              <a16:creationId xmlns:a16="http://schemas.microsoft.com/office/drawing/2014/main" id="{B9949E7C-CCFE-43A4-BCC5-132599B59CD3}"/>
            </a:ext>
          </a:extLst>
        </xdr:cNvPr>
        <xdr:cNvSpPr/>
      </xdr:nvSpPr>
      <xdr:spPr>
        <a:xfrm>
          <a:off x="21272500" y="105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99123</xdr:rowOff>
    </xdr:from>
    <xdr:to>
      <xdr:col>107</xdr:col>
      <xdr:colOff>101600</xdr:colOff>
      <xdr:row>62</xdr:row>
      <xdr:rowOff>29273</xdr:rowOff>
    </xdr:to>
    <xdr:sp macro="" textlink="">
      <xdr:nvSpPr>
        <xdr:cNvPr id="690" name="フローチャート: 判断 689">
          <a:extLst>
            <a:ext uri="{FF2B5EF4-FFF2-40B4-BE49-F238E27FC236}">
              <a16:creationId xmlns:a16="http://schemas.microsoft.com/office/drawing/2014/main" id="{E54C1569-5BC9-4128-818E-74BFD57AACBD}"/>
            </a:ext>
          </a:extLst>
        </xdr:cNvPr>
        <xdr:cNvSpPr/>
      </xdr:nvSpPr>
      <xdr:spPr>
        <a:xfrm>
          <a:off x="20383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106172</xdr:rowOff>
    </xdr:from>
    <xdr:to>
      <xdr:col>102</xdr:col>
      <xdr:colOff>165100</xdr:colOff>
      <xdr:row>62</xdr:row>
      <xdr:rowOff>36322</xdr:rowOff>
    </xdr:to>
    <xdr:sp macro="" textlink="">
      <xdr:nvSpPr>
        <xdr:cNvPr id="691" name="フローチャート: 判断 690">
          <a:extLst>
            <a:ext uri="{FF2B5EF4-FFF2-40B4-BE49-F238E27FC236}">
              <a16:creationId xmlns:a16="http://schemas.microsoft.com/office/drawing/2014/main" id="{5380E4D9-EFF0-4FB5-95A5-5F577C3F88A5}"/>
            </a:ext>
          </a:extLst>
        </xdr:cNvPr>
        <xdr:cNvSpPr/>
      </xdr:nvSpPr>
      <xdr:spPr>
        <a:xfrm>
          <a:off x="19494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109030</xdr:rowOff>
    </xdr:from>
    <xdr:to>
      <xdr:col>98</xdr:col>
      <xdr:colOff>38100</xdr:colOff>
      <xdr:row>62</xdr:row>
      <xdr:rowOff>39180</xdr:rowOff>
    </xdr:to>
    <xdr:sp macro="" textlink="">
      <xdr:nvSpPr>
        <xdr:cNvPr id="692" name="フローチャート: 判断 691">
          <a:extLst>
            <a:ext uri="{FF2B5EF4-FFF2-40B4-BE49-F238E27FC236}">
              <a16:creationId xmlns:a16="http://schemas.microsoft.com/office/drawing/2014/main" id="{A285AB94-C1B8-4E81-9CBF-AB947229B0C9}"/>
            </a:ext>
          </a:extLst>
        </xdr:cNvPr>
        <xdr:cNvSpPr/>
      </xdr:nvSpPr>
      <xdr:spPr>
        <a:xfrm>
          <a:off x="18605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A6ED3DE7-14E4-4731-9E79-0784EB9093E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D3F4899A-431B-4AFA-B7FF-4D1EA2F28CF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12729DD5-11A9-4E87-9F4D-9B90B8561B9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CD2A6898-B31E-4B50-9000-66680C3EB4B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6CE953B3-9B1B-4B3A-9B2B-4C6FC7C3066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53784</xdr:rowOff>
    </xdr:from>
    <xdr:to>
      <xdr:col>116</xdr:col>
      <xdr:colOff>114300</xdr:colOff>
      <xdr:row>61</xdr:row>
      <xdr:rowOff>155384</xdr:rowOff>
    </xdr:to>
    <xdr:sp macro="" textlink="">
      <xdr:nvSpPr>
        <xdr:cNvPr id="698" name="楕円 697">
          <a:extLst>
            <a:ext uri="{FF2B5EF4-FFF2-40B4-BE49-F238E27FC236}">
              <a16:creationId xmlns:a16="http://schemas.microsoft.com/office/drawing/2014/main" id="{CB1E3CBC-DF34-4BF7-ACC1-FCD1FA94FF5F}"/>
            </a:ext>
          </a:extLst>
        </xdr:cNvPr>
        <xdr:cNvSpPr/>
      </xdr:nvSpPr>
      <xdr:spPr>
        <a:xfrm>
          <a:off x="22110700" y="105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76661</xdr:rowOff>
    </xdr:from>
    <xdr:ext cx="469744" cy="259045"/>
    <xdr:sp macro="" textlink="">
      <xdr:nvSpPr>
        <xdr:cNvPr id="699" name="【学校施設】&#10;一人当たり面積該当値テキスト">
          <a:extLst>
            <a:ext uri="{FF2B5EF4-FFF2-40B4-BE49-F238E27FC236}">
              <a16:creationId xmlns:a16="http://schemas.microsoft.com/office/drawing/2014/main" id="{12E0CA46-AE3C-4DD4-ACBC-0A150FB028A3}"/>
            </a:ext>
          </a:extLst>
        </xdr:cNvPr>
        <xdr:cNvSpPr txBox="1"/>
      </xdr:nvSpPr>
      <xdr:spPr>
        <a:xfrm>
          <a:off x="22199600" y="1036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62929</xdr:rowOff>
    </xdr:from>
    <xdr:to>
      <xdr:col>112</xdr:col>
      <xdr:colOff>38100</xdr:colOff>
      <xdr:row>61</xdr:row>
      <xdr:rowOff>164529</xdr:rowOff>
    </xdr:to>
    <xdr:sp macro="" textlink="">
      <xdr:nvSpPr>
        <xdr:cNvPr id="700" name="楕円 699">
          <a:extLst>
            <a:ext uri="{FF2B5EF4-FFF2-40B4-BE49-F238E27FC236}">
              <a16:creationId xmlns:a16="http://schemas.microsoft.com/office/drawing/2014/main" id="{88D15D5B-403A-4565-A1D8-3000B756F399}"/>
            </a:ext>
          </a:extLst>
        </xdr:cNvPr>
        <xdr:cNvSpPr/>
      </xdr:nvSpPr>
      <xdr:spPr>
        <a:xfrm>
          <a:off x="21272500" y="1052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104584</xdr:rowOff>
    </xdr:from>
    <xdr:to>
      <xdr:col>116</xdr:col>
      <xdr:colOff>63500</xdr:colOff>
      <xdr:row>61</xdr:row>
      <xdr:rowOff>113729</xdr:rowOff>
    </xdr:to>
    <xdr:cxnSp macro="">
      <xdr:nvCxnSpPr>
        <xdr:cNvPr id="701" name="直線コネクタ 700">
          <a:extLst>
            <a:ext uri="{FF2B5EF4-FFF2-40B4-BE49-F238E27FC236}">
              <a16:creationId xmlns:a16="http://schemas.microsoft.com/office/drawing/2014/main" id="{186A80BB-960D-4248-8E41-E187023690DA}"/>
            </a:ext>
          </a:extLst>
        </xdr:cNvPr>
        <xdr:cNvCxnSpPr/>
      </xdr:nvCxnSpPr>
      <xdr:spPr>
        <a:xfrm flipV="1">
          <a:off x="21323300" y="10563034"/>
          <a:ext cx="8382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71120</xdr:rowOff>
    </xdr:from>
    <xdr:to>
      <xdr:col>107</xdr:col>
      <xdr:colOff>101600</xdr:colOff>
      <xdr:row>62</xdr:row>
      <xdr:rowOff>1270</xdr:rowOff>
    </xdr:to>
    <xdr:sp macro="" textlink="">
      <xdr:nvSpPr>
        <xdr:cNvPr id="702" name="楕円 701">
          <a:extLst>
            <a:ext uri="{FF2B5EF4-FFF2-40B4-BE49-F238E27FC236}">
              <a16:creationId xmlns:a16="http://schemas.microsoft.com/office/drawing/2014/main" id="{74F595EE-2CED-4EFB-B616-2B7589DACA52}"/>
            </a:ext>
          </a:extLst>
        </xdr:cNvPr>
        <xdr:cNvSpPr/>
      </xdr:nvSpPr>
      <xdr:spPr>
        <a:xfrm>
          <a:off x="20383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113729</xdr:rowOff>
    </xdr:from>
    <xdr:to>
      <xdr:col>111</xdr:col>
      <xdr:colOff>177800</xdr:colOff>
      <xdr:row>61</xdr:row>
      <xdr:rowOff>121920</xdr:rowOff>
    </xdr:to>
    <xdr:cxnSp macro="">
      <xdr:nvCxnSpPr>
        <xdr:cNvPr id="703" name="直線コネクタ 702">
          <a:extLst>
            <a:ext uri="{FF2B5EF4-FFF2-40B4-BE49-F238E27FC236}">
              <a16:creationId xmlns:a16="http://schemas.microsoft.com/office/drawing/2014/main" id="{6D750DFB-30EB-43CF-8236-571CA520FEC2}"/>
            </a:ext>
          </a:extLst>
        </xdr:cNvPr>
        <xdr:cNvCxnSpPr/>
      </xdr:nvCxnSpPr>
      <xdr:spPr>
        <a:xfrm flipV="1">
          <a:off x="20434300" y="10572179"/>
          <a:ext cx="88900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70168</xdr:rowOff>
    </xdr:from>
    <xdr:to>
      <xdr:col>102</xdr:col>
      <xdr:colOff>165100</xdr:colOff>
      <xdr:row>62</xdr:row>
      <xdr:rowOff>318</xdr:rowOff>
    </xdr:to>
    <xdr:sp macro="" textlink="">
      <xdr:nvSpPr>
        <xdr:cNvPr id="704" name="楕円 703">
          <a:extLst>
            <a:ext uri="{FF2B5EF4-FFF2-40B4-BE49-F238E27FC236}">
              <a16:creationId xmlns:a16="http://schemas.microsoft.com/office/drawing/2014/main" id="{9F694221-4BDE-42C9-9518-70BF6EF48529}"/>
            </a:ext>
          </a:extLst>
        </xdr:cNvPr>
        <xdr:cNvSpPr/>
      </xdr:nvSpPr>
      <xdr:spPr>
        <a:xfrm>
          <a:off x="19494500" y="1052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120968</xdr:rowOff>
    </xdr:from>
    <xdr:to>
      <xdr:col>107</xdr:col>
      <xdr:colOff>50800</xdr:colOff>
      <xdr:row>61</xdr:row>
      <xdr:rowOff>121920</xdr:rowOff>
    </xdr:to>
    <xdr:cxnSp macro="">
      <xdr:nvCxnSpPr>
        <xdr:cNvPr id="705" name="直線コネクタ 704">
          <a:extLst>
            <a:ext uri="{FF2B5EF4-FFF2-40B4-BE49-F238E27FC236}">
              <a16:creationId xmlns:a16="http://schemas.microsoft.com/office/drawing/2014/main" id="{1866806D-FFE5-41F3-BF2B-3A95C6270518}"/>
            </a:ext>
          </a:extLst>
        </xdr:cNvPr>
        <xdr:cNvCxnSpPr/>
      </xdr:nvCxnSpPr>
      <xdr:spPr>
        <a:xfrm>
          <a:off x="19545300" y="10579418"/>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78740</xdr:rowOff>
    </xdr:from>
    <xdr:to>
      <xdr:col>98</xdr:col>
      <xdr:colOff>38100</xdr:colOff>
      <xdr:row>62</xdr:row>
      <xdr:rowOff>8890</xdr:rowOff>
    </xdr:to>
    <xdr:sp macro="" textlink="">
      <xdr:nvSpPr>
        <xdr:cNvPr id="706" name="楕円 705">
          <a:extLst>
            <a:ext uri="{FF2B5EF4-FFF2-40B4-BE49-F238E27FC236}">
              <a16:creationId xmlns:a16="http://schemas.microsoft.com/office/drawing/2014/main" id="{ED418BC3-577E-4627-AF99-7833439B40BC}"/>
            </a:ext>
          </a:extLst>
        </xdr:cNvPr>
        <xdr:cNvSpPr/>
      </xdr:nvSpPr>
      <xdr:spPr>
        <a:xfrm>
          <a:off x="18605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120968</xdr:rowOff>
    </xdr:from>
    <xdr:to>
      <xdr:col>102</xdr:col>
      <xdr:colOff>114300</xdr:colOff>
      <xdr:row>61</xdr:row>
      <xdr:rowOff>129540</xdr:rowOff>
    </xdr:to>
    <xdr:cxnSp macro="">
      <xdr:nvCxnSpPr>
        <xdr:cNvPr id="707" name="直線コネクタ 706">
          <a:extLst>
            <a:ext uri="{FF2B5EF4-FFF2-40B4-BE49-F238E27FC236}">
              <a16:creationId xmlns:a16="http://schemas.microsoft.com/office/drawing/2014/main" id="{842398E0-73F1-471C-B9FD-F46F728D883F}"/>
            </a:ext>
          </a:extLst>
        </xdr:cNvPr>
        <xdr:cNvCxnSpPr/>
      </xdr:nvCxnSpPr>
      <xdr:spPr>
        <a:xfrm flipV="1">
          <a:off x="18656300" y="10579418"/>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20020</xdr:rowOff>
    </xdr:from>
    <xdr:ext cx="469744" cy="259045"/>
    <xdr:sp macro="" textlink="">
      <xdr:nvSpPr>
        <xdr:cNvPr id="708" name="n_1aveValue【学校施設】&#10;一人当たり面積">
          <a:extLst>
            <a:ext uri="{FF2B5EF4-FFF2-40B4-BE49-F238E27FC236}">
              <a16:creationId xmlns:a16="http://schemas.microsoft.com/office/drawing/2014/main" id="{1916D7F0-9E5B-455C-BD98-3AA19A50E218}"/>
            </a:ext>
          </a:extLst>
        </xdr:cNvPr>
        <xdr:cNvSpPr txBox="1"/>
      </xdr:nvSpPr>
      <xdr:spPr>
        <a:xfrm>
          <a:off x="21075727" y="106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20400</xdr:rowOff>
    </xdr:from>
    <xdr:ext cx="469744" cy="259045"/>
    <xdr:sp macro="" textlink="">
      <xdr:nvSpPr>
        <xdr:cNvPr id="709" name="n_2aveValue【学校施設】&#10;一人当たり面積">
          <a:extLst>
            <a:ext uri="{FF2B5EF4-FFF2-40B4-BE49-F238E27FC236}">
              <a16:creationId xmlns:a16="http://schemas.microsoft.com/office/drawing/2014/main" id="{4E1C8A4A-E584-44E6-B7D4-2BF368C99DD9}"/>
            </a:ext>
          </a:extLst>
        </xdr:cNvPr>
        <xdr:cNvSpPr txBox="1"/>
      </xdr:nvSpPr>
      <xdr:spPr>
        <a:xfrm>
          <a:off x="201994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27449</xdr:rowOff>
    </xdr:from>
    <xdr:ext cx="469744" cy="259045"/>
    <xdr:sp macro="" textlink="">
      <xdr:nvSpPr>
        <xdr:cNvPr id="710" name="n_3aveValue【学校施設】&#10;一人当たり面積">
          <a:extLst>
            <a:ext uri="{FF2B5EF4-FFF2-40B4-BE49-F238E27FC236}">
              <a16:creationId xmlns:a16="http://schemas.microsoft.com/office/drawing/2014/main" id="{15FEB5F8-455B-4EF4-AE01-ACD343D0F9FF}"/>
            </a:ext>
          </a:extLst>
        </xdr:cNvPr>
        <xdr:cNvSpPr txBox="1"/>
      </xdr:nvSpPr>
      <xdr:spPr>
        <a:xfrm>
          <a:off x="19310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30307</xdr:rowOff>
    </xdr:from>
    <xdr:ext cx="469744" cy="259045"/>
    <xdr:sp macro="" textlink="">
      <xdr:nvSpPr>
        <xdr:cNvPr id="711" name="n_4aveValue【学校施設】&#10;一人当たり面積">
          <a:extLst>
            <a:ext uri="{FF2B5EF4-FFF2-40B4-BE49-F238E27FC236}">
              <a16:creationId xmlns:a16="http://schemas.microsoft.com/office/drawing/2014/main" id="{2656170F-FE8F-498A-A2F4-B262F28199E8}"/>
            </a:ext>
          </a:extLst>
        </xdr:cNvPr>
        <xdr:cNvSpPr txBox="1"/>
      </xdr:nvSpPr>
      <xdr:spPr>
        <a:xfrm>
          <a:off x="18421427" y="1066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9606</xdr:rowOff>
    </xdr:from>
    <xdr:ext cx="469744" cy="259045"/>
    <xdr:sp macro="" textlink="">
      <xdr:nvSpPr>
        <xdr:cNvPr id="712" name="n_1mainValue【学校施設】&#10;一人当たり面積">
          <a:extLst>
            <a:ext uri="{FF2B5EF4-FFF2-40B4-BE49-F238E27FC236}">
              <a16:creationId xmlns:a16="http://schemas.microsoft.com/office/drawing/2014/main" id="{B6920D66-BDFB-400A-A2EC-6C09A4165763}"/>
            </a:ext>
          </a:extLst>
        </xdr:cNvPr>
        <xdr:cNvSpPr txBox="1"/>
      </xdr:nvSpPr>
      <xdr:spPr>
        <a:xfrm>
          <a:off x="21075727" y="1029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17797</xdr:rowOff>
    </xdr:from>
    <xdr:ext cx="469744" cy="259045"/>
    <xdr:sp macro="" textlink="">
      <xdr:nvSpPr>
        <xdr:cNvPr id="713" name="n_2mainValue【学校施設】&#10;一人当たり面積">
          <a:extLst>
            <a:ext uri="{FF2B5EF4-FFF2-40B4-BE49-F238E27FC236}">
              <a16:creationId xmlns:a16="http://schemas.microsoft.com/office/drawing/2014/main" id="{2544036A-A769-47F4-9F51-7320A6042246}"/>
            </a:ext>
          </a:extLst>
        </xdr:cNvPr>
        <xdr:cNvSpPr txBox="1"/>
      </xdr:nvSpPr>
      <xdr:spPr>
        <a:xfrm>
          <a:off x="20199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16845</xdr:rowOff>
    </xdr:from>
    <xdr:ext cx="469744" cy="259045"/>
    <xdr:sp macro="" textlink="">
      <xdr:nvSpPr>
        <xdr:cNvPr id="714" name="n_3mainValue【学校施設】&#10;一人当たり面積">
          <a:extLst>
            <a:ext uri="{FF2B5EF4-FFF2-40B4-BE49-F238E27FC236}">
              <a16:creationId xmlns:a16="http://schemas.microsoft.com/office/drawing/2014/main" id="{AC078A0F-CF2E-49A0-9F13-8F0A8DAC43A4}"/>
            </a:ext>
          </a:extLst>
        </xdr:cNvPr>
        <xdr:cNvSpPr txBox="1"/>
      </xdr:nvSpPr>
      <xdr:spPr>
        <a:xfrm>
          <a:off x="19310427" y="1030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25417</xdr:rowOff>
    </xdr:from>
    <xdr:ext cx="469744" cy="259045"/>
    <xdr:sp macro="" textlink="">
      <xdr:nvSpPr>
        <xdr:cNvPr id="715" name="n_4mainValue【学校施設】&#10;一人当たり面積">
          <a:extLst>
            <a:ext uri="{FF2B5EF4-FFF2-40B4-BE49-F238E27FC236}">
              <a16:creationId xmlns:a16="http://schemas.microsoft.com/office/drawing/2014/main" id="{30238606-8AF9-455C-95F4-8BA00FDFBF48}"/>
            </a:ext>
          </a:extLst>
        </xdr:cNvPr>
        <xdr:cNvSpPr txBox="1"/>
      </xdr:nvSpPr>
      <xdr:spPr>
        <a:xfrm>
          <a:off x="18421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C3993A83-912E-4948-8AFA-9750F98D210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6078AF83-5519-4A4C-8F9A-8D76F4C8D4C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E4C43837-8E7F-4D34-9891-FB42E1DA74A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27D5FC0D-CB27-4E4C-82BF-D31F4AF8CED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C3158DFF-EF06-4BEF-856B-E003CF2CFC0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ED51147-E2A1-4FDA-851D-A875D78E5EB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D082B341-8308-4776-ADC1-6BD79D41746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AA666FFB-E134-4684-AA80-C8B52697A93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4" name="テキスト ボックス 723">
          <a:extLst>
            <a:ext uri="{FF2B5EF4-FFF2-40B4-BE49-F238E27FC236}">
              <a16:creationId xmlns:a16="http://schemas.microsoft.com/office/drawing/2014/main" id="{46AC8765-5E38-40A6-9E50-D07E9E2540F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a:extLst>
            <a:ext uri="{FF2B5EF4-FFF2-40B4-BE49-F238E27FC236}">
              <a16:creationId xmlns:a16="http://schemas.microsoft.com/office/drawing/2014/main" id="{E8EB45D5-0D74-48E8-83AB-E3162CA25D0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6" name="テキスト ボックス 725">
          <a:extLst>
            <a:ext uri="{FF2B5EF4-FFF2-40B4-BE49-F238E27FC236}">
              <a16:creationId xmlns:a16="http://schemas.microsoft.com/office/drawing/2014/main" id="{03E65FC0-223C-4561-83BF-64A30CE0734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7" name="直線コネクタ 726">
          <a:extLst>
            <a:ext uri="{FF2B5EF4-FFF2-40B4-BE49-F238E27FC236}">
              <a16:creationId xmlns:a16="http://schemas.microsoft.com/office/drawing/2014/main" id="{28CF7683-9CA8-4438-BB8F-83BA448BF8F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8" name="テキスト ボックス 727">
          <a:extLst>
            <a:ext uri="{FF2B5EF4-FFF2-40B4-BE49-F238E27FC236}">
              <a16:creationId xmlns:a16="http://schemas.microsoft.com/office/drawing/2014/main" id="{6552F1DB-2E9C-4020-83A1-AF39B04F514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9" name="直線コネクタ 728">
          <a:extLst>
            <a:ext uri="{FF2B5EF4-FFF2-40B4-BE49-F238E27FC236}">
              <a16:creationId xmlns:a16="http://schemas.microsoft.com/office/drawing/2014/main" id="{212FD201-B7B9-4E8F-B6D5-55BB837C683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0" name="テキスト ボックス 729">
          <a:extLst>
            <a:ext uri="{FF2B5EF4-FFF2-40B4-BE49-F238E27FC236}">
              <a16:creationId xmlns:a16="http://schemas.microsoft.com/office/drawing/2014/main" id="{F0E20410-A972-44B0-AA4C-549CCDA3A20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1" name="直線コネクタ 730">
          <a:extLst>
            <a:ext uri="{FF2B5EF4-FFF2-40B4-BE49-F238E27FC236}">
              <a16:creationId xmlns:a16="http://schemas.microsoft.com/office/drawing/2014/main" id="{F6B9C788-C37D-4967-AC5A-933CE812ADC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2" name="テキスト ボックス 731">
          <a:extLst>
            <a:ext uri="{FF2B5EF4-FFF2-40B4-BE49-F238E27FC236}">
              <a16:creationId xmlns:a16="http://schemas.microsoft.com/office/drawing/2014/main" id="{7151D876-1D1D-4B4C-86FC-865B0DA6DE4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3" name="直線コネクタ 732">
          <a:extLst>
            <a:ext uri="{FF2B5EF4-FFF2-40B4-BE49-F238E27FC236}">
              <a16:creationId xmlns:a16="http://schemas.microsoft.com/office/drawing/2014/main" id="{453164F9-1DC6-45BD-B60C-BD85967AC1C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4" name="テキスト ボックス 733">
          <a:extLst>
            <a:ext uri="{FF2B5EF4-FFF2-40B4-BE49-F238E27FC236}">
              <a16:creationId xmlns:a16="http://schemas.microsoft.com/office/drawing/2014/main" id="{D48E1380-8A62-4C7A-A33E-ED4ED95D0F4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5" name="直線コネクタ 734">
          <a:extLst>
            <a:ext uri="{FF2B5EF4-FFF2-40B4-BE49-F238E27FC236}">
              <a16:creationId xmlns:a16="http://schemas.microsoft.com/office/drawing/2014/main" id="{F14D5FB3-276A-4268-95F2-C384FED229F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6" name="テキスト ボックス 735">
          <a:extLst>
            <a:ext uri="{FF2B5EF4-FFF2-40B4-BE49-F238E27FC236}">
              <a16:creationId xmlns:a16="http://schemas.microsoft.com/office/drawing/2014/main" id="{A066A256-8A16-4510-AC19-03044DD690D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7" name="直線コネクタ 736">
          <a:extLst>
            <a:ext uri="{FF2B5EF4-FFF2-40B4-BE49-F238E27FC236}">
              <a16:creationId xmlns:a16="http://schemas.microsoft.com/office/drawing/2014/main" id="{1C09214C-75BC-4AC8-8FCA-FBAA997F8BBB}"/>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8" name="テキスト ボックス 737">
          <a:extLst>
            <a:ext uri="{FF2B5EF4-FFF2-40B4-BE49-F238E27FC236}">
              <a16:creationId xmlns:a16="http://schemas.microsoft.com/office/drawing/2014/main" id="{359DEEF9-9D36-443A-9988-73B74B65018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9" name="直線コネクタ 738">
          <a:extLst>
            <a:ext uri="{FF2B5EF4-FFF2-40B4-BE49-F238E27FC236}">
              <a16:creationId xmlns:a16="http://schemas.microsoft.com/office/drawing/2014/main" id="{C2D2A247-46D4-4693-9793-94944B59BDF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24C5A423-0AAE-43EE-9224-FCCC5BFBCF0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168729</xdr:rowOff>
    </xdr:to>
    <xdr:cxnSp macro="">
      <xdr:nvCxnSpPr>
        <xdr:cNvPr id="741" name="直線コネクタ 740">
          <a:extLst>
            <a:ext uri="{FF2B5EF4-FFF2-40B4-BE49-F238E27FC236}">
              <a16:creationId xmlns:a16="http://schemas.microsoft.com/office/drawing/2014/main" id="{66834089-C24B-4061-96F6-A351BD655515}"/>
            </a:ext>
          </a:extLst>
        </xdr:cNvPr>
        <xdr:cNvCxnSpPr/>
      </xdr:nvCxnSpPr>
      <xdr:spPr>
        <a:xfrm flipV="1">
          <a:off x="16318864" y="1343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2" name="【児童館】&#10;有形固定資産減価償却率最小値テキスト">
          <a:extLst>
            <a:ext uri="{FF2B5EF4-FFF2-40B4-BE49-F238E27FC236}">
              <a16:creationId xmlns:a16="http://schemas.microsoft.com/office/drawing/2014/main" id="{1F7CE2C2-AE12-495C-8DD9-CFB20A647B3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3" name="直線コネクタ 742">
          <a:extLst>
            <a:ext uri="{FF2B5EF4-FFF2-40B4-BE49-F238E27FC236}">
              <a16:creationId xmlns:a16="http://schemas.microsoft.com/office/drawing/2014/main" id="{A787C44F-0CE4-4D41-AA07-53F47F06F74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340478" cy="259045"/>
    <xdr:sp macro="" textlink="">
      <xdr:nvSpPr>
        <xdr:cNvPr id="744" name="【児童館】&#10;有形固定資産減価償却率最大値テキスト">
          <a:extLst>
            <a:ext uri="{FF2B5EF4-FFF2-40B4-BE49-F238E27FC236}">
              <a16:creationId xmlns:a16="http://schemas.microsoft.com/office/drawing/2014/main" id="{8A95E496-4309-4B48-8AD0-60BF2869D507}"/>
            </a:ext>
          </a:extLst>
        </xdr:cNvPr>
        <xdr:cNvSpPr txBox="1"/>
      </xdr:nvSpPr>
      <xdr:spPr>
        <a:xfrm>
          <a:off x="16357600" y="132109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745" name="直線コネクタ 744">
          <a:extLst>
            <a:ext uri="{FF2B5EF4-FFF2-40B4-BE49-F238E27FC236}">
              <a16:creationId xmlns:a16="http://schemas.microsoft.com/office/drawing/2014/main" id="{695CFB9E-7B10-4C09-8DFD-FAC95232B4A7}"/>
            </a:ext>
          </a:extLst>
        </xdr:cNvPr>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99621</xdr:rowOff>
    </xdr:from>
    <xdr:ext cx="405111" cy="259045"/>
    <xdr:sp macro="" textlink="">
      <xdr:nvSpPr>
        <xdr:cNvPr id="746" name="【児童館】&#10;有形固定資産減価償却率平均値テキスト">
          <a:extLst>
            <a:ext uri="{FF2B5EF4-FFF2-40B4-BE49-F238E27FC236}">
              <a16:creationId xmlns:a16="http://schemas.microsoft.com/office/drawing/2014/main" id="{4ABB631D-D530-4607-BF3D-6D1634BA16A5}"/>
            </a:ext>
          </a:extLst>
        </xdr:cNvPr>
        <xdr:cNvSpPr txBox="1"/>
      </xdr:nvSpPr>
      <xdr:spPr>
        <a:xfrm>
          <a:off x="16357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747" name="フローチャート: 判断 746">
          <a:extLst>
            <a:ext uri="{FF2B5EF4-FFF2-40B4-BE49-F238E27FC236}">
              <a16:creationId xmlns:a16="http://schemas.microsoft.com/office/drawing/2014/main" id="{EA7D984A-EEA8-4632-8DC5-5C37EEBEB4AA}"/>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748" name="フローチャート: 判断 747">
          <a:extLst>
            <a:ext uri="{FF2B5EF4-FFF2-40B4-BE49-F238E27FC236}">
              <a16:creationId xmlns:a16="http://schemas.microsoft.com/office/drawing/2014/main" id="{7EA6AB4F-0D47-4EA2-AA4C-19DCD90E104A}"/>
            </a:ext>
          </a:extLst>
        </xdr:cNvPr>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77107</xdr:rowOff>
    </xdr:from>
    <xdr:to>
      <xdr:col>76</xdr:col>
      <xdr:colOff>165100</xdr:colOff>
      <xdr:row>83</xdr:row>
      <xdr:rowOff>7257</xdr:rowOff>
    </xdr:to>
    <xdr:sp macro="" textlink="">
      <xdr:nvSpPr>
        <xdr:cNvPr id="749" name="フローチャート: 判断 748">
          <a:extLst>
            <a:ext uri="{FF2B5EF4-FFF2-40B4-BE49-F238E27FC236}">
              <a16:creationId xmlns:a16="http://schemas.microsoft.com/office/drawing/2014/main" id="{8BBBE381-E2EF-4953-B7F7-A191BDDE65C2}"/>
            </a:ext>
          </a:extLst>
        </xdr:cNvPr>
        <xdr:cNvSpPr/>
      </xdr:nvSpPr>
      <xdr:spPr>
        <a:xfrm>
          <a:off x="14541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37919</xdr:rowOff>
    </xdr:from>
    <xdr:to>
      <xdr:col>72</xdr:col>
      <xdr:colOff>38100</xdr:colOff>
      <xdr:row>82</xdr:row>
      <xdr:rowOff>139519</xdr:rowOff>
    </xdr:to>
    <xdr:sp macro="" textlink="">
      <xdr:nvSpPr>
        <xdr:cNvPr id="750" name="フローチャート: 判断 749">
          <a:extLst>
            <a:ext uri="{FF2B5EF4-FFF2-40B4-BE49-F238E27FC236}">
              <a16:creationId xmlns:a16="http://schemas.microsoft.com/office/drawing/2014/main" id="{5A5C9725-B1E0-44FC-B919-EF544BCEA593}"/>
            </a:ext>
          </a:extLst>
        </xdr:cNvPr>
        <xdr:cNvSpPr/>
      </xdr:nvSpPr>
      <xdr:spPr>
        <a:xfrm>
          <a:off x="13652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93436</xdr:rowOff>
    </xdr:from>
    <xdr:to>
      <xdr:col>67</xdr:col>
      <xdr:colOff>101600</xdr:colOff>
      <xdr:row>83</xdr:row>
      <xdr:rowOff>23586</xdr:rowOff>
    </xdr:to>
    <xdr:sp macro="" textlink="">
      <xdr:nvSpPr>
        <xdr:cNvPr id="751" name="フローチャート: 判断 750">
          <a:extLst>
            <a:ext uri="{FF2B5EF4-FFF2-40B4-BE49-F238E27FC236}">
              <a16:creationId xmlns:a16="http://schemas.microsoft.com/office/drawing/2014/main" id="{379E0674-7AF3-4885-A4B1-303F157EEC4B}"/>
            </a:ext>
          </a:extLst>
        </xdr:cNvPr>
        <xdr:cNvSpPr/>
      </xdr:nvSpPr>
      <xdr:spPr>
        <a:xfrm>
          <a:off x="12763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B93AF0AB-7407-4413-8596-64E741DDE17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4F9A062F-B870-4866-9D48-B8B90BB7943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141CDE12-F037-48C0-A288-F565ACD2A20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1DA86FFD-DA16-465D-B454-E16E37DE806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36CC8400-DBFF-4473-8A61-E0AA5DA395A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75474</xdr:rowOff>
    </xdr:from>
    <xdr:to>
      <xdr:col>85</xdr:col>
      <xdr:colOff>177800</xdr:colOff>
      <xdr:row>80</xdr:row>
      <xdr:rowOff>5624</xdr:rowOff>
    </xdr:to>
    <xdr:sp macro="" textlink="">
      <xdr:nvSpPr>
        <xdr:cNvPr id="757" name="楕円 756">
          <a:extLst>
            <a:ext uri="{FF2B5EF4-FFF2-40B4-BE49-F238E27FC236}">
              <a16:creationId xmlns:a16="http://schemas.microsoft.com/office/drawing/2014/main" id="{26CBF891-E8E1-4491-B43F-03967F646282}"/>
            </a:ext>
          </a:extLst>
        </xdr:cNvPr>
        <xdr:cNvSpPr/>
      </xdr:nvSpPr>
      <xdr:spPr>
        <a:xfrm>
          <a:off x="16268700" y="1362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98351</xdr:rowOff>
    </xdr:from>
    <xdr:ext cx="405111" cy="259045"/>
    <xdr:sp macro="" textlink="">
      <xdr:nvSpPr>
        <xdr:cNvPr id="758" name="【児童館】&#10;有形固定資産減価償却率該当値テキスト">
          <a:extLst>
            <a:ext uri="{FF2B5EF4-FFF2-40B4-BE49-F238E27FC236}">
              <a16:creationId xmlns:a16="http://schemas.microsoft.com/office/drawing/2014/main" id="{EDF6BB0F-EB11-41C9-9613-C29BADD42A5A}"/>
            </a:ext>
          </a:extLst>
        </xdr:cNvPr>
        <xdr:cNvSpPr txBox="1"/>
      </xdr:nvSpPr>
      <xdr:spPr>
        <a:xfrm>
          <a:off x="16357600" y="1347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1995</xdr:rowOff>
    </xdr:from>
    <xdr:to>
      <xdr:col>81</xdr:col>
      <xdr:colOff>101600</xdr:colOff>
      <xdr:row>79</xdr:row>
      <xdr:rowOff>103595</xdr:rowOff>
    </xdr:to>
    <xdr:sp macro="" textlink="">
      <xdr:nvSpPr>
        <xdr:cNvPr id="759" name="楕円 758">
          <a:extLst>
            <a:ext uri="{FF2B5EF4-FFF2-40B4-BE49-F238E27FC236}">
              <a16:creationId xmlns:a16="http://schemas.microsoft.com/office/drawing/2014/main" id="{F39766C7-6B8F-48D1-BE5F-A512395C04E5}"/>
            </a:ext>
          </a:extLst>
        </xdr:cNvPr>
        <xdr:cNvSpPr/>
      </xdr:nvSpPr>
      <xdr:spPr>
        <a:xfrm>
          <a:off x="15430500" y="135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52795</xdr:rowOff>
    </xdr:from>
    <xdr:to>
      <xdr:col>85</xdr:col>
      <xdr:colOff>127000</xdr:colOff>
      <xdr:row>79</xdr:row>
      <xdr:rowOff>126274</xdr:rowOff>
    </xdr:to>
    <xdr:cxnSp macro="">
      <xdr:nvCxnSpPr>
        <xdr:cNvPr id="760" name="直線コネクタ 759">
          <a:extLst>
            <a:ext uri="{FF2B5EF4-FFF2-40B4-BE49-F238E27FC236}">
              <a16:creationId xmlns:a16="http://schemas.microsoft.com/office/drawing/2014/main" id="{3A0FB17B-6197-41D4-B00E-9844F4E95437}"/>
            </a:ext>
          </a:extLst>
        </xdr:cNvPr>
        <xdr:cNvCxnSpPr/>
      </xdr:nvCxnSpPr>
      <xdr:spPr>
        <a:xfrm>
          <a:off x="15481300" y="13597345"/>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99968</xdr:rowOff>
    </xdr:from>
    <xdr:to>
      <xdr:col>76</xdr:col>
      <xdr:colOff>165100</xdr:colOff>
      <xdr:row>79</xdr:row>
      <xdr:rowOff>30118</xdr:rowOff>
    </xdr:to>
    <xdr:sp macro="" textlink="">
      <xdr:nvSpPr>
        <xdr:cNvPr id="761" name="楕円 760">
          <a:extLst>
            <a:ext uri="{FF2B5EF4-FFF2-40B4-BE49-F238E27FC236}">
              <a16:creationId xmlns:a16="http://schemas.microsoft.com/office/drawing/2014/main" id="{0EFB6834-20C2-43A9-B115-3E378EF73863}"/>
            </a:ext>
          </a:extLst>
        </xdr:cNvPr>
        <xdr:cNvSpPr/>
      </xdr:nvSpPr>
      <xdr:spPr>
        <a:xfrm>
          <a:off x="14541500" y="1347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150768</xdr:rowOff>
    </xdr:from>
    <xdr:to>
      <xdr:col>81</xdr:col>
      <xdr:colOff>50800</xdr:colOff>
      <xdr:row>79</xdr:row>
      <xdr:rowOff>52795</xdr:rowOff>
    </xdr:to>
    <xdr:cxnSp macro="">
      <xdr:nvCxnSpPr>
        <xdr:cNvPr id="762" name="直線コネクタ 761">
          <a:extLst>
            <a:ext uri="{FF2B5EF4-FFF2-40B4-BE49-F238E27FC236}">
              <a16:creationId xmlns:a16="http://schemas.microsoft.com/office/drawing/2014/main" id="{3AFE1E60-A792-4D3D-AB46-ED7D5D8E9C1C}"/>
            </a:ext>
          </a:extLst>
        </xdr:cNvPr>
        <xdr:cNvCxnSpPr/>
      </xdr:nvCxnSpPr>
      <xdr:spPr>
        <a:xfrm>
          <a:off x="14592300" y="13523868"/>
          <a:ext cx="889000" cy="73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132624</xdr:rowOff>
    </xdr:from>
    <xdr:to>
      <xdr:col>72</xdr:col>
      <xdr:colOff>38100</xdr:colOff>
      <xdr:row>79</xdr:row>
      <xdr:rowOff>62774</xdr:rowOff>
    </xdr:to>
    <xdr:sp macro="" textlink="">
      <xdr:nvSpPr>
        <xdr:cNvPr id="763" name="楕円 762">
          <a:extLst>
            <a:ext uri="{FF2B5EF4-FFF2-40B4-BE49-F238E27FC236}">
              <a16:creationId xmlns:a16="http://schemas.microsoft.com/office/drawing/2014/main" id="{BBDDB6F9-3878-494F-A47C-D765FC635328}"/>
            </a:ext>
          </a:extLst>
        </xdr:cNvPr>
        <xdr:cNvSpPr/>
      </xdr:nvSpPr>
      <xdr:spPr>
        <a:xfrm>
          <a:off x="13652500" y="1350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150768</xdr:rowOff>
    </xdr:from>
    <xdr:to>
      <xdr:col>76</xdr:col>
      <xdr:colOff>114300</xdr:colOff>
      <xdr:row>79</xdr:row>
      <xdr:rowOff>11974</xdr:rowOff>
    </xdr:to>
    <xdr:cxnSp macro="">
      <xdr:nvCxnSpPr>
        <xdr:cNvPr id="764" name="直線コネクタ 763">
          <a:extLst>
            <a:ext uri="{FF2B5EF4-FFF2-40B4-BE49-F238E27FC236}">
              <a16:creationId xmlns:a16="http://schemas.microsoft.com/office/drawing/2014/main" id="{AE49E8B3-F7F2-455D-9E23-2903013F90EA}"/>
            </a:ext>
          </a:extLst>
        </xdr:cNvPr>
        <xdr:cNvCxnSpPr/>
      </xdr:nvCxnSpPr>
      <xdr:spPr>
        <a:xfrm flipV="1">
          <a:off x="13703300" y="135238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44450</xdr:rowOff>
    </xdr:from>
    <xdr:to>
      <xdr:col>67</xdr:col>
      <xdr:colOff>101600</xdr:colOff>
      <xdr:row>82</xdr:row>
      <xdr:rowOff>146050</xdr:rowOff>
    </xdr:to>
    <xdr:sp macro="" textlink="">
      <xdr:nvSpPr>
        <xdr:cNvPr id="765" name="楕円 764">
          <a:extLst>
            <a:ext uri="{FF2B5EF4-FFF2-40B4-BE49-F238E27FC236}">
              <a16:creationId xmlns:a16="http://schemas.microsoft.com/office/drawing/2014/main" id="{F0800429-1F35-47B5-9C8E-8E1434F62762}"/>
            </a:ext>
          </a:extLst>
        </xdr:cNvPr>
        <xdr:cNvSpPr/>
      </xdr:nvSpPr>
      <xdr:spPr>
        <a:xfrm>
          <a:off x="12763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11974</xdr:rowOff>
    </xdr:from>
    <xdr:to>
      <xdr:col>71</xdr:col>
      <xdr:colOff>177800</xdr:colOff>
      <xdr:row>82</xdr:row>
      <xdr:rowOff>95250</xdr:rowOff>
    </xdr:to>
    <xdr:cxnSp macro="">
      <xdr:nvCxnSpPr>
        <xdr:cNvPr id="766" name="直線コネクタ 765">
          <a:extLst>
            <a:ext uri="{FF2B5EF4-FFF2-40B4-BE49-F238E27FC236}">
              <a16:creationId xmlns:a16="http://schemas.microsoft.com/office/drawing/2014/main" id="{5503492B-CF7D-4C71-A977-41AC1AD81732}"/>
            </a:ext>
          </a:extLst>
        </xdr:cNvPr>
        <xdr:cNvCxnSpPr/>
      </xdr:nvCxnSpPr>
      <xdr:spPr>
        <a:xfrm flipV="1">
          <a:off x="12814300" y="13556524"/>
          <a:ext cx="889000" cy="59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45738</xdr:rowOff>
    </xdr:from>
    <xdr:ext cx="405111" cy="259045"/>
    <xdr:sp macro="" textlink="">
      <xdr:nvSpPr>
        <xdr:cNvPr id="767" name="n_1aveValue【児童館】&#10;有形固定資産減価償却率">
          <a:extLst>
            <a:ext uri="{FF2B5EF4-FFF2-40B4-BE49-F238E27FC236}">
              <a16:creationId xmlns:a16="http://schemas.microsoft.com/office/drawing/2014/main" id="{849A6AA2-0C95-4C52-BF8B-C14FFAC3E3C4}"/>
            </a:ext>
          </a:extLst>
        </xdr:cNvPr>
        <xdr:cNvSpPr txBox="1"/>
      </xdr:nvSpPr>
      <xdr:spPr>
        <a:xfrm>
          <a:off x="15266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169834</xdr:rowOff>
    </xdr:from>
    <xdr:ext cx="405111" cy="259045"/>
    <xdr:sp macro="" textlink="">
      <xdr:nvSpPr>
        <xdr:cNvPr id="768" name="n_2aveValue【児童館】&#10;有形固定資産減価償却率">
          <a:extLst>
            <a:ext uri="{FF2B5EF4-FFF2-40B4-BE49-F238E27FC236}">
              <a16:creationId xmlns:a16="http://schemas.microsoft.com/office/drawing/2014/main" id="{2B576C6C-7150-4D7C-A8B2-D329479EAE8C}"/>
            </a:ext>
          </a:extLst>
        </xdr:cNvPr>
        <xdr:cNvSpPr txBox="1"/>
      </xdr:nvSpPr>
      <xdr:spPr>
        <a:xfrm>
          <a:off x="14389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130646</xdr:rowOff>
    </xdr:from>
    <xdr:ext cx="405111" cy="259045"/>
    <xdr:sp macro="" textlink="">
      <xdr:nvSpPr>
        <xdr:cNvPr id="769" name="n_3aveValue【児童館】&#10;有形固定資産減価償却率">
          <a:extLst>
            <a:ext uri="{FF2B5EF4-FFF2-40B4-BE49-F238E27FC236}">
              <a16:creationId xmlns:a16="http://schemas.microsoft.com/office/drawing/2014/main" id="{CBBCEA33-57F5-4FCC-876F-01B94ECB013A}"/>
            </a:ext>
          </a:extLst>
        </xdr:cNvPr>
        <xdr:cNvSpPr txBox="1"/>
      </xdr:nvSpPr>
      <xdr:spPr>
        <a:xfrm>
          <a:off x="13500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14713</xdr:rowOff>
    </xdr:from>
    <xdr:ext cx="405111" cy="259045"/>
    <xdr:sp macro="" textlink="">
      <xdr:nvSpPr>
        <xdr:cNvPr id="770" name="n_4aveValue【児童館】&#10;有形固定資産減価償却率">
          <a:extLst>
            <a:ext uri="{FF2B5EF4-FFF2-40B4-BE49-F238E27FC236}">
              <a16:creationId xmlns:a16="http://schemas.microsoft.com/office/drawing/2014/main" id="{471D3FDF-45E8-428A-88D5-B1467AB888FB}"/>
            </a:ext>
          </a:extLst>
        </xdr:cNvPr>
        <xdr:cNvSpPr txBox="1"/>
      </xdr:nvSpPr>
      <xdr:spPr>
        <a:xfrm>
          <a:off x="12611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120122</xdr:rowOff>
    </xdr:from>
    <xdr:ext cx="405111" cy="259045"/>
    <xdr:sp macro="" textlink="">
      <xdr:nvSpPr>
        <xdr:cNvPr id="771" name="n_1mainValue【児童館】&#10;有形固定資産減価償却率">
          <a:extLst>
            <a:ext uri="{FF2B5EF4-FFF2-40B4-BE49-F238E27FC236}">
              <a16:creationId xmlns:a16="http://schemas.microsoft.com/office/drawing/2014/main" id="{81C761E1-4A58-49D2-8130-CCDF8CA8CD08}"/>
            </a:ext>
          </a:extLst>
        </xdr:cNvPr>
        <xdr:cNvSpPr txBox="1"/>
      </xdr:nvSpPr>
      <xdr:spPr>
        <a:xfrm>
          <a:off x="15266044" y="133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46645</xdr:rowOff>
    </xdr:from>
    <xdr:ext cx="405111" cy="259045"/>
    <xdr:sp macro="" textlink="">
      <xdr:nvSpPr>
        <xdr:cNvPr id="772" name="n_2mainValue【児童館】&#10;有形固定資産減価償却率">
          <a:extLst>
            <a:ext uri="{FF2B5EF4-FFF2-40B4-BE49-F238E27FC236}">
              <a16:creationId xmlns:a16="http://schemas.microsoft.com/office/drawing/2014/main" id="{507F97A2-64A7-47A5-B7B7-87B419A3B287}"/>
            </a:ext>
          </a:extLst>
        </xdr:cNvPr>
        <xdr:cNvSpPr txBox="1"/>
      </xdr:nvSpPr>
      <xdr:spPr>
        <a:xfrm>
          <a:off x="14389744" y="1324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79301</xdr:rowOff>
    </xdr:from>
    <xdr:ext cx="405111" cy="259045"/>
    <xdr:sp macro="" textlink="">
      <xdr:nvSpPr>
        <xdr:cNvPr id="773" name="n_3mainValue【児童館】&#10;有形固定資産減価償却率">
          <a:extLst>
            <a:ext uri="{FF2B5EF4-FFF2-40B4-BE49-F238E27FC236}">
              <a16:creationId xmlns:a16="http://schemas.microsoft.com/office/drawing/2014/main" id="{C3015F1F-5028-4EF8-91F5-FE8A17928581}"/>
            </a:ext>
          </a:extLst>
        </xdr:cNvPr>
        <xdr:cNvSpPr txBox="1"/>
      </xdr:nvSpPr>
      <xdr:spPr>
        <a:xfrm>
          <a:off x="13500744" y="1328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162577</xdr:rowOff>
    </xdr:from>
    <xdr:ext cx="405111" cy="259045"/>
    <xdr:sp macro="" textlink="">
      <xdr:nvSpPr>
        <xdr:cNvPr id="774" name="n_4mainValue【児童館】&#10;有形固定資産減価償却率">
          <a:extLst>
            <a:ext uri="{FF2B5EF4-FFF2-40B4-BE49-F238E27FC236}">
              <a16:creationId xmlns:a16="http://schemas.microsoft.com/office/drawing/2014/main" id="{E6785975-DD20-4041-9769-F9ABA54A521F}"/>
            </a:ext>
          </a:extLst>
        </xdr:cNvPr>
        <xdr:cNvSpPr txBox="1"/>
      </xdr:nvSpPr>
      <xdr:spPr>
        <a:xfrm>
          <a:off x="12611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2653177C-9994-492A-A64E-BBAC0A10A13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B9709DB4-32ED-420C-8EA3-49FE6F28E9D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53958FF8-D4DF-4B35-9A3D-FEA1637B29A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9874807C-8557-4558-88CA-BB2D694D6FF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20CD9EDC-3883-417B-AB2C-7B50F11ECA5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E8A9CD52-EDB3-48F0-A7F8-205AE244CAA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7B95FABF-1DCC-4552-9AE1-3DD9F0F8AC2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40569174-0584-40DF-BCA6-0C2997D671D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0C1D005A-2E91-44C5-9B65-4EC59038664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899186FC-8805-4A9C-A837-E85E9B559D6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576176B9-F93C-4FCE-BA92-9836F673B7C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E1AE71E2-B413-4B52-9BA3-B96DA4586167}"/>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A8E6C050-3D46-4558-9F23-71831D96C159}"/>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DFBC429A-5FE1-4921-88A3-2AE77475CB3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1E4ADE47-0E50-496C-BA5A-E6DFD4AACFB1}"/>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E774C465-A1D0-4BD2-B504-CFF4613B685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DFD356EE-E0D6-4317-9CAB-146600ED2884}"/>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18113CE3-F859-464D-965B-B7158644FBD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EBB25B2D-D4DC-4D84-808F-1F5939E3076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94D6BDBB-B027-4BCF-8380-EAB4577AB5DD}"/>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F53203D6-6B07-492E-815A-755E3E0A52A4}"/>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8E29BB73-EE16-40FF-9A61-2B0B9306885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D62F0081-9570-4E28-9426-8237C244A44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489065FF-086C-4901-AAED-3E02EF8BEF7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B48A8A65-AA98-4EBB-B224-0487BFD673E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146957</xdr:rowOff>
    </xdr:to>
    <xdr:cxnSp macro="">
      <xdr:nvCxnSpPr>
        <xdr:cNvPr id="800" name="直線コネクタ 799">
          <a:extLst>
            <a:ext uri="{FF2B5EF4-FFF2-40B4-BE49-F238E27FC236}">
              <a16:creationId xmlns:a16="http://schemas.microsoft.com/office/drawing/2014/main" id="{ABA49304-6782-4721-9208-5C82783424C0}"/>
            </a:ext>
          </a:extLst>
        </xdr:cNvPr>
        <xdr:cNvCxnSpPr/>
      </xdr:nvCxnSpPr>
      <xdr:spPr>
        <a:xfrm flipV="1">
          <a:off x="22160864" y="134547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801" name="【児童館】&#10;一人当たり面積最小値テキスト">
          <a:extLst>
            <a:ext uri="{FF2B5EF4-FFF2-40B4-BE49-F238E27FC236}">
              <a16:creationId xmlns:a16="http://schemas.microsoft.com/office/drawing/2014/main" id="{085DDE7B-D4E5-4FE5-881F-60D735FD7A28}"/>
            </a:ext>
          </a:extLst>
        </xdr:cNvPr>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2" name="直線コネクタ 801">
          <a:extLst>
            <a:ext uri="{FF2B5EF4-FFF2-40B4-BE49-F238E27FC236}">
              <a16:creationId xmlns:a16="http://schemas.microsoft.com/office/drawing/2014/main" id="{2CD50C32-01E5-4396-9E20-70797B7482AA}"/>
            </a:ext>
          </a:extLst>
        </xdr:cNvPr>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03" name="【児童館】&#10;一人当たり面積最大値テキスト">
          <a:extLst>
            <a:ext uri="{FF2B5EF4-FFF2-40B4-BE49-F238E27FC236}">
              <a16:creationId xmlns:a16="http://schemas.microsoft.com/office/drawing/2014/main" id="{919E5782-849A-4EC1-A1F3-CDF13CC74EF9}"/>
            </a:ext>
          </a:extLst>
        </xdr:cNvPr>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04" name="直線コネクタ 803">
          <a:extLst>
            <a:ext uri="{FF2B5EF4-FFF2-40B4-BE49-F238E27FC236}">
              <a16:creationId xmlns:a16="http://schemas.microsoft.com/office/drawing/2014/main" id="{A0C2F1B0-E71F-4844-BF61-CF090A81E2E9}"/>
            </a:ext>
          </a:extLst>
        </xdr:cNvPr>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123570</xdr:rowOff>
    </xdr:from>
    <xdr:ext cx="469744" cy="259045"/>
    <xdr:sp macro="" textlink="">
      <xdr:nvSpPr>
        <xdr:cNvPr id="805" name="【児童館】&#10;一人当たり面積平均値テキスト">
          <a:extLst>
            <a:ext uri="{FF2B5EF4-FFF2-40B4-BE49-F238E27FC236}">
              <a16:creationId xmlns:a16="http://schemas.microsoft.com/office/drawing/2014/main" id="{A8695C88-33C1-43D9-AF4F-645016CCE665}"/>
            </a:ext>
          </a:extLst>
        </xdr:cNvPr>
        <xdr:cNvSpPr txBox="1"/>
      </xdr:nvSpPr>
      <xdr:spPr>
        <a:xfrm>
          <a:off x="22199600" y="14525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145143</xdr:rowOff>
    </xdr:from>
    <xdr:to>
      <xdr:col>116</xdr:col>
      <xdr:colOff>114300</xdr:colOff>
      <xdr:row>85</xdr:row>
      <xdr:rowOff>75293</xdr:rowOff>
    </xdr:to>
    <xdr:sp macro="" textlink="">
      <xdr:nvSpPr>
        <xdr:cNvPr id="806" name="フローチャート: 判断 805">
          <a:extLst>
            <a:ext uri="{FF2B5EF4-FFF2-40B4-BE49-F238E27FC236}">
              <a16:creationId xmlns:a16="http://schemas.microsoft.com/office/drawing/2014/main" id="{8EA0F470-3984-4C73-BD4D-FEFF5721B009}"/>
            </a:ext>
          </a:extLst>
        </xdr:cNvPr>
        <xdr:cNvSpPr/>
      </xdr:nvSpPr>
      <xdr:spPr>
        <a:xfrm>
          <a:off x="221107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156029</xdr:rowOff>
    </xdr:from>
    <xdr:to>
      <xdr:col>112</xdr:col>
      <xdr:colOff>38100</xdr:colOff>
      <xdr:row>85</xdr:row>
      <xdr:rowOff>86179</xdr:rowOff>
    </xdr:to>
    <xdr:sp macro="" textlink="">
      <xdr:nvSpPr>
        <xdr:cNvPr id="807" name="フローチャート: 判断 806">
          <a:extLst>
            <a:ext uri="{FF2B5EF4-FFF2-40B4-BE49-F238E27FC236}">
              <a16:creationId xmlns:a16="http://schemas.microsoft.com/office/drawing/2014/main" id="{4E28B6C9-EC10-4CE6-A794-61847E967E9B}"/>
            </a:ext>
          </a:extLst>
        </xdr:cNvPr>
        <xdr:cNvSpPr/>
      </xdr:nvSpPr>
      <xdr:spPr>
        <a:xfrm>
          <a:off x="212725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123371</xdr:rowOff>
    </xdr:from>
    <xdr:to>
      <xdr:col>107</xdr:col>
      <xdr:colOff>101600</xdr:colOff>
      <xdr:row>85</xdr:row>
      <xdr:rowOff>53521</xdr:rowOff>
    </xdr:to>
    <xdr:sp macro="" textlink="">
      <xdr:nvSpPr>
        <xdr:cNvPr id="808" name="フローチャート: 判断 807">
          <a:extLst>
            <a:ext uri="{FF2B5EF4-FFF2-40B4-BE49-F238E27FC236}">
              <a16:creationId xmlns:a16="http://schemas.microsoft.com/office/drawing/2014/main" id="{0B23987F-4B2E-4AC6-8AD4-B4DB96BA3D46}"/>
            </a:ext>
          </a:extLst>
        </xdr:cNvPr>
        <xdr:cNvSpPr/>
      </xdr:nvSpPr>
      <xdr:spPr>
        <a:xfrm>
          <a:off x="20383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123371</xdr:rowOff>
    </xdr:from>
    <xdr:to>
      <xdr:col>102</xdr:col>
      <xdr:colOff>165100</xdr:colOff>
      <xdr:row>85</xdr:row>
      <xdr:rowOff>53521</xdr:rowOff>
    </xdr:to>
    <xdr:sp macro="" textlink="">
      <xdr:nvSpPr>
        <xdr:cNvPr id="809" name="フローチャート: 判断 808">
          <a:extLst>
            <a:ext uri="{FF2B5EF4-FFF2-40B4-BE49-F238E27FC236}">
              <a16:creationId xmlns:a16="http://schemas.microsoft.com/office/drawing/2014/main" id="{251505E5-F4BF-44BD-8E71-4059D7419B92}"/>
            </a:ext>
          </a:extLst>
        </xdr:cNvPr>
        <xdr:cNvSpPr/>
      </xdr:nvSpPr>
      <xdr:spPr>
        <a:xfrm>
          <a:off x="19494500" y="145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134257</xdr:rowOff>
    </xdr:from>
    <xdr:to>
      <xdr:col>98</xdr:col>
      <xdr:colOff>38100</xdr:colOff>
      <xdr:row>85</xdr:row>
      <xdr:rowOff>64407</xdr:rowOff>
    </xdr:to>
    <xdr:sp macro="" textlink="">
      <xdr:nvSpPr>
        <xdr:cNvPr id="810" name="フローチャート: 判断 809">
          <a:extLst>
            <a:ext uri="{FF2B5EF4-FFF2-40B4-BE49-F238E27FC236}">
              <a16:creationId xmlns:a16="http://schemas.microsoft.com/office/drawing/2014/main" id="{BFDC25BA-D731-434B-979B-3882F5A984BA}"/>
            </a:ext>
          </a:extLst>
        </xdr:cNvPr>
        <xdr:cNvSpPr/>
      </xdr:nvSpPr>
      <xdr:spPr>
        <a:xfrm>
          <a:off x="18605500" y="1453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C6477927-E8B0-403E-BC14-ECD12A8765D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1B3A166D-A6EB-4EE6-A0B2-3E786ACFD79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DAACB226-9DC5-4865-8208-F085DB67924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EB8B2024-C753-4EB1-BF6C-090A54BC62B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4D07B1E4-08F4-4798-925F-D086280C1F5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47171</xdr:rowOff>
    </xdr:from>
    <xdr:to>
      <xdr:col>116</xdr:col>
      <xdr:colOff>114300</xdr:colOff>
      <xdr:row>84</xdr:row>
      <xdr:rowOff>148771</xdr:rowOff>
    </xdr:to>
    <xdr:sp macro="" textlink="">
      <xdr:nvSpPr>
        <xdr:cNvPr id="816" name="楕円 815">
          <a:extLst>
            <a:ext uri="{FF2B5EF4-FFF2-40B4-BE49-F238E27FC236}">
              <a16:creationId xmlns:a16="http://schemas.microsoft.com/office/drawing/2014/main" id="{D89C571F-68A2-4FAB-A28D-FD78666A6CDF}"/>
            </a:ext>
          </a:extLst>
        </xdr:cNvPr>
        <xdr:cNvSpPr/>
      </xdr:nvSpPr>
      <xdr:spPr>
        <a:xfrm>
          <a:off x="22110700" y="1444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70048</xdr:rowOff>
    </xdr:from>
    <xdr:ext cx="469744" cy="259045"/>
    <xdr:sp macro="" textlink="">
      <xdr:nvSpPr>
        <xdr:cNvPr id="817" name="【児童館】&#10;一人当たり面積該当値テキスト">
          <a:extLst>
            <a:ext uri="{FF2B5EF4-FFF2-40B4-BE49-F238E27FC236}">
              <a16:creationId xmlns:a16="http://schemas.microsoft.com/office/drawing/2014/main" id="{CC106B83-1006-4855-8D10-6BF231386014}"/>
            </a:ext>
          </a:extLst>
        </xdr:cNvPr>
        <xdr:cNvSpPr txBox="1"/>
      </xdr:nvSpPr>
      <xdr:spPr>
        <a:xfrm>
          <a:off x="22199600" y="143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58057</xdr:rowOff>
    </xdr:from>
    <xdr:to>
      <xdr:col>112</xdr:col>
      <xdr:colOff>38100</xdr:colOff>
      <xdr:row>84</xdr:row>
      <xdr:rowOff>159657</xdr:rowOff>
    </xdr:to>
    <xdr:sp macro="" textlink="">
      <xdr:nvSpPr>
        <xdr:cNvPr id="818" name="楕円 817">
          <a:extLst>
            <a:ext uri="{FF2B5EF4-FFF2-40B4-BE49-F238E27FC236}">
              <a16:creationId xmlns:a16="http://schemas.microsoft.com/office/drawing/2014/main" id="{1F384B62-35F3-47D5-A75F-57650F68A029}"/>
            </a:ext>
          </a:extLst>
        </xdr:cNvPr>
        <xdr:cNvSpPr/>
      </xdr:nvSpPr>
      <xdr:spPr>
        <a:xfrm>
          <a:off x="212725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97971</xdr:rowOff>
    </xdr:from>
    <xdr:to>
      <xdr:col>116</xdr:col>
      <xdr:colOff>63500</xdr:colOff>
      <xdr:row>84</xdr:row>
      <xdr:rowOff>108857</xdr:rowOff>
    </xdr:to>
    <xdr:cxnSp macro="">
      <xdr:nvCxnSpPr>
        <xdr:cNvPr id="819" name="直線コネクタ 818">
          <a:extLst>
            <a:ext uri="{FF2B5EF4-FFF2-40B4-BE49-F238E27FC236}">
              <a16:creationId xmlns:a16="http://schemas.microsoft.com/office/drawing/2014/main" id="{42BAE6CF-502D-42C6-8ED3-1C1C8C60B3B3}"/>
            </a:ext>
          </a:extLst>
        </xdr:cNvPr>
        <xdr:cNvCxnSpPr/>
      </xdr:nvCxnSpPr>
      <xdr:spPr>
        <a:xfrm flipV="1">
          <a:off x="21323300" y="144997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68943</xdr:rowOff>
    </xdr:from>
    <xdr:to>
      <xdr:col>107</xdr:col>
      <xdr:colOff>101600</xdr:colOff>
      <xdr:row>84</xdr:row>
      <xdr:rowOff>170543</xdr:rowOff>
    </xdr:to>
    <xdr:sp macro="" textlink="">
      <xdr:nvSpPr>
        <xdr:cNvPr id="820" name="楕円 819">
          <a:extLst>
            <a:ext uri="{FF2B5EF4-FFF2-40B4-BE49-F238E27FC236}">
              <a16:creationId xmlns:a16="http://schemas.microsoft.com/office/drawing/2014/main" id="{8D54FC10-45B1-42A6-B38C-42CBA6528A68}"/>
            </a:ext>
          </a:extLst>
        </xdr:cNvPr>
        <xdr:cNvSpPr/>
      </xdr:nvSpPr>
      <xdr:spPr>
        <a:xfrm>
          <a:off x="20383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108857</xdr:rowOff>
    </xdr:from>
    <xdr:to>
      <xdr:col>111</xdr:col>
      <xdr:colOff>177800</xdr:colOff>
      <xdr:row>84</xdr:row>
      <xdr:rowOff>119743</xdr:rowOff>
    </xdr:to>
    <xdr:cxnSp macro="">
      <xdr:nvCxnSpPr>
        <xdr:cNvPr id="821" name="直線コネクタ 820">
          <a:extLst>
            <a:ext uri="{FF2B5EF4-FFF2-40B4-BE49-F238E27FC236}">
              <a16:creationId xmlns:a16="http://schemas.microsoft.com/office/drawing/2014/main" id="{4E1EFCD3-BECE-4784-9C44-2E68B065F287}"/>
            </a:ext>
          </a:extLst>
        </xdr:cNvPr>
        <xdr:cNvCxnSpPr/>
      </xdr:nvCxnSpPr>
      <xdr:spPr>
        <a:xfrm flipV="1">
          <a:off x="20434300" y="14510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822" name="楕円 821">
          <a:extLst>
            <a:ext uri="{FF2B5EF4-FFF2-40B4-BE49-F238E27FC236}">
              <a16:creationId xmlns:a16="http://schemas.microsoft.com/office/drawing/2014/main" id="{23485B52-FF18-47F0-8ED8-CCA1927FA2B9}"/>
            </a:ext>
          </a:extLst>
        </xdr:cNvPr>
        <xdr:cNvSpPr/>
      </xdr:nvSpPr>
      <xdr:spPr>
        <a:xfrm>
          <a:off x="19494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54429</xdr:rowOff>
    </xdr:from>
    <xdr:to>
      <xdr:col>107</xdr:col>
      <xdr:colOff>50800</xdr:colOff>
      <xdr:row>84</xdr:row>
      <xdr:rowOff>119743</xdr:rowOff>
    </xdr:to>
    <xdr:cxnSp macro="">
      <xdr:nvCxnSpPr>
        <xdr:cNvPr id="823" name="直線コネクタ 822">
          <a:extLst>
            <a:ext uri="{FF2B5EF4-FFF2-40B4-BE49-F238E27FC236}">
              <a16:creationId xmlns:a16="http://schemas.microsoft.com/office/drawing/2014/main" id="{DEF628B7-E82F-48B8-93E1-DACD88012C86}"/>
            </a:ext>
          </a:extLst>
        </xdr:cNvPr>
        <xdr:cNvCxnSpPr/>
      </xdr:nvCxnSpPr>
      <xdr:spPr>
        <a:xfrm>
          <a:off x="19545300" y="144562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824" name="楕円 823">
          <a:extLst>
            <a:ext uri="{FF2B5EF4-FFF2-40B4-BE49-F238E27FC236}">
              <a16:creationId xmlns:a16="http://schemas.microsoft.com/office/drawing/2014/main" id="{81AE9F3F-E0C5-499F-9DD4-ADEE8B9C901A}"/>
            </a:ext>
          </a:extLst>
        </xdr:cNvPr>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54429</xdr:rowOff>
    </xdr:from>
    <xdr:to>
      <xdr:col>102</xdr:col>
      <xdr:colOff>114300</xdr:colOff>
      <xdr:row>85</xdr:row>
      <xdr:rowOff>133350</xdr:rowOff>
    </xdr:to>
    <xdr:cxnSp macro="">
      <xdr:nvCxnSpPr>
        <xdr:cNvPr id="825" name="直線コネクタ 824">
          <a:extLst>
            <a:ext uri="{FF2B5EF4-FFF2-40B4-BE49-F238E27FC236}">
              <a16:creationId xmlns:a16="http://schemas.microsoft.com/office/drawing/2014/main" id="{7801CE09-FFD4-4D1F-8A75-EB49AC3F4A4C}"/>
            </a:ext>
          </a:extLst>
        </xdr:cNvPr>
        <xdr:cNvCxnSpPr/>
      </xdr:nvCxnSpPr>
      <xdr:spPr>
        <a:xfrm flipV="1">
          <a:off x="18656300" y="14456229"/>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77306</xdr:rowOff>
    </xdr:from>
    <xdr:ext cx="469744" cy="259045"/>
    <xdr:sp macro="" textlink="">
      <xdr:nvSpPr>
        <xdr:cNvPr id="826" name="n_1aveValue【児童館】&#10;一人当たり面積">
          <a:extLst>
            <a:ext uri="{FF2B5EF4-FFF2-40B4-BE49-F238E27FC236}">
              <a16:creationId xmlns:a16="http://schemas.microsoft.com/office/drawing/2014/main" id="{8EE02D03-1772-4D8D-A18E-A05FD634BA6C}"/>
            </a:ext>
          </a:extLst>
        </xdr:cNvPr>
        <xdr:cNvSpPr txBox="1"/>
      </xdr:nvSpPr>
      <xdr:spPr>
        <a:xfrm>
          <a:off x="21075727" y="1465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44648</xdr:rowOff>
    </xdr:from>
    <xdr:ext cx="469744" cy="259045"/>
    <xdr:sp macro="" textlink="">
      <xdr:nvSpPr>
        <xdr:cNvPr id="827" name="n_2aveValue【児童館】&#10;一人当たり面積">
          <a:extLst>
            <a:ext uri="{FF2B5EF4-FFF2-40B4-BE49-F238E27FC236}">
              <a16:creationId xmlns:a16="http://schemas.microsoft.com/office/drawing/2014/main" id="{8806111E-F2B0-4A74-BBFF-898E3BA1D9A8}"/>
            </a:ext>
          </a:extLst>
        </xdr:cNvPr>
        <xdr:cNvSpPr txBox="1"/>
      </xdr:nvSpPr>
      <xdr:spPr>
        <a:xfrm>
          <a:off x="201994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44648</xdr:rowOff>
    </xdr:from>
    <xdr:ext cx="469744" cy="259045"/>
    <xdr:sp macro="" textlink="">
      <xdr:nvSpPr>
        <xdr:cNvPr id="828" name="n_3aveValue【児童館】&#10;一人当たり面積">
          <a:extLst>
            <a:ext uri="{FF2B5EF4-FFF2-40B4-BE49-F238E27FC236}">
              <a16:creationId xmlns:a16="http://schemas.microsoft.com/office/drawing/2014/main" id="{1E4F3B18-6872-4D98-98D4-17F2E44688D9}"/>
            </a:ext>
          </a:extLst>
        </xdr:cNvPr>
        <xdr:cNvSpPr txBox="1"/>
      </xdr:nvSpPr>
      <xdr:spPr>
        <a:xfrm>
          <a:off x="19310427" y="1461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80934</xdr:rowOff>
    </xdr:from>
    <xdr:ext cx="469744" cy="259045"/>
    <xdr:sp macro="" textlink="">
      <xdr:nvSpPr>
        <xdr:cNvPr id="829" name="n_4aveValue【児童館】&#10;一人当たり面積">
          <a:extLst>
            <a:ext uri="{FF2B5EF4-FFF2-40B4-BE49-F238E27FC236}">
              <a16:creationId xmlns:a16="http://schemas.microsoft.com/office/drawing/2014/main" id="{1DD330AF-D6E7-4031-BFA6-9B28C7C4B2D8}"/>
            </a:ext>
          </a:extLst>
        </xdr:cNvPr>
        <xdr:cNvSpPr txBox="1"/>
      </xdr:nvSpPr>
      <xdr:spPr>
        <a:xfrm>
          <a:off x="18421427" y="14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4734</xdr:rowOff>
    </xdr:from>
    <xdr:ext cx="469744" cy="259045"/>
    <xdr:sp macro="" textlink="">
      <xdr:nvSpPr>
        <xdr:cNvPr id="830" name="n_1mainValue【児童館】&#10;一人当たり面積">
          <a:extLst>
            <a:ext uri="{FF2B5EF4-FFF2-40B4-BE49-F238E27FC236}">
              <a16:creationId xmlns:a16="http://schemas.microsoft.com/office/drawing/2014/main" id="{4C99559A-630B-45DA-8044-B93353574B7C}"/>
            </a:ext>
          </a:extLst>
        </xdr:cNvPr>
        <xdr:cNvSpPr txBox="1"/>
      </xdr:nvSpPr>
      <xdr:spPr>
        <a:xfrm>
          <a:off x="21075727" y="1423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831" name="n_2mainValue【児童館】&#10;一人当たり面積">
          <a:extLst>
            <a:ext uri="{FF2B5EF4-FFF2-40B4-BE49-F238E27FC236}">
              <a16:creationId xmlns:a16="http://schemas.microsoft.com/office/drawing/2014/main" id="{C5C490B9-79DD-4A84-B09C-5CF685897293}"/>
            </a:ext>
          </a:extLst>
        </xdr:cNvPr>
        <xdr:cNvSpPr txBox="1"/>
      </xdr:nvSpPr>
      <xdr:spPr>
        <a:xfrm>
          <a:off x="2019942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121756</xdr:rowOff>
    </xdr:from>
    <xdr:ext cx="469744" cy="259045"/>
    <xdr:sp macro="" textlink="">
      <xdr:nvSpPr>
        <xdr:cNvPr id="832" name="n_3mainValue【児童館】&#10;一人当たり面積">
          <a:extLst>
            <a:ext uri="{FF2B5EF4-FFF2-40B4-BE49-F238E27FC236}">
              <a16:creationId xmlns:a16="http://schemas.microsoft.com/office/drawing/2014/main" id="{6270CF48-90E0-42B6-880C-38D9BB52C912}"/>
            </a:ext>
          </a:extLst>
        </xdr:cNvPr>
        <xdr:cNvSpPr txBox="1"/>
      </xdr:nvSpPr>
      <xdr:spPr>
        <a:xfrm>
          <a:off x="19310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833" name="n_4mainValue【児童館】&#10;一人当たり面積">
          <a:extLst>
            <a:ext uri="{FF2B5EF4-FFF2-40B4-BE49-F238E27FC236}">
              <a16:creationId xmlns:a16="http://schemas.microsoft.com/office/drawing/2014/main" id="{53871789-428D-4DD9-B18F-CB15B0B499D2}"/>
            </a:ext>
          </a:extLst>
        </xdr:cNvPr>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52CD2BD5-FE08-4E5B-8ED2-1617AB1B56E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991E4F5A-D5B8-4625-B4B1-5CCCC1283DE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C619ECD4-0DDD-4DDB-A2F3-90060EF7C6E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B72CA3C8-D5DB-4A10-AEDB-B5252DE573C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348C3C8D-D36C-40A6-B9C2-51711C7D3ED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2C6F6223-6179-4670-B60C-006E62D94A9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A04099AB-E5DD-4F4A-A570-3ABD48F275B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92B6EACA-2D8C-4355-9952-8E188B6B32B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A15C6ED7-43EB-4182-97AF-75C9C6F363E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1BEFD6D9-1A01-461B-80C6-697BB1AA22D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F9401882-75B4-4EEE-AF1A-D638ABE1407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98068253-EBA8-4ED7-A808-37AD985EAD0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a:extLst>
            <a:ext uri="{FF2B5EF4-FFF2-40B4-BE49-F238E27FC236}">
              <a16:creationId xmlns:a16="http://schemas.microsoft.com/office/drawing/2014/main" id="{1AC09163-530B-4D74-B193-4549F5C5683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576AFA3A-D423-4EC1-99A2-0238CEB3332E}"/>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3BC51E51-CC45-47B8-9219-9448FCF438F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59510D9A-99CD-4EF2-A97B-43F88A3E1F2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4CC14B91-BE8E-4065-823B-A251C6E2FBC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965FF404-AD25-4C2B-A90B-7F34F8DC6E0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3305C38D-7FAD-4D4B-8882-E224AADD331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8DAFA947-E634-4A87-B18F-FA6A34A77A2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a:extLst>
            <a:ext uri="{FF2B5EF4-FFF2-40B4-BE49-F238E27FC236}">
              <a16:creationId xmlns:a16="http://schemas.microsoft.com/office/drawing/2014/main" id="{311FD4EB-181A-4049-BCFF-BC0D3D632F7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B3E0C2C4-F72B-4A90-B3EC-B502CD9AAC3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a:extLst>
            <a:ext uri="{FF2B5EF4-FFF2-40B4-BE49-F238E27FC236}">
              <a16:creationId xmlns:a16="http://schemas.microsoft.com/office/drawing/2014/main" id="{A09FB7C9-BA53-4751-9C93-1C5E06BD4CB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EE03D483-CFC5-4891-984D-BC812DBA350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152400</xdr:rowOff>
    </xdr:to>
    <xdr:cxnSp macro="">
      <xdr:nvCxnSpPr>
        <xdr:cNvPr id="858" name="直線コネクタ 857">
          <a:extLst>
            <a:ext uri="{FF2B5EF4-FFF2-40B4-BE49-F238E27FC236}">
              <a16:creationId xmlns:a16="http://schemas.microsoft.com/office/drawing/2014/main" id="{8FC79642-E640-412F-8BB6-0007B3B9C291}"/>
            </a:ext>
          </a:extLst>
        </xdr:cNvPr>
        <xdr:cNvCxnSpPr/>
      </xdr:nvCxnSpPr>
      <xdr:spPr>
        <a:xfrm flipV="1">
          <a:off x="16318864" y="1713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9" name="【公民館】&#10;有形固定資産減価償却率最小値テキスト">
          <a:extLst>
            <a:ext uri="{FF2B5EF4-FFF2-40B4-BE49-F238E27FC236}">
              <a16:creationId xmlns:a16="http://schemas.microsoft.com/office/drawing/2014/main" id="{0238A6C1-09E3-4DCA-B368-ACD53FB7E2D8}"/>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0" name="直線コネクタ 859">
          <a:extLst>
            <a:ext uri="{FF2B5EF4-FFF2-40B4-BE49-F238E27FC236}">
              <a16:creationId xmlns:a16="http://schemas.microsoft.com/office/drawing/2014/main" id="{03DDB34B-92E7-4D7B-A781-336FC4AD233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861" name="【公民館】&#10;有形固定資産減価償却率最大値テキスト">
          <a:extLst>
            <a:ext uri="{FF2B5EF4-FFF2-40B4-BE49-F238E27FC236}">
              <a16:creationId xmlns:a16="http://schemas.microsoft.com/office/drawing/2014/main" id="{13817C79-1045-45EF-98DF-00093FB2B5E4}"/>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862" name="直線コネクタ 861">
          <a:extLst>
            <a:ext uri="{FF2B5EF4-FFF2-40B4-BE49-F238E27FC236}">
              <a16:creationId xmlns:a16="http://schemas.microsoft.com/office/drawing/2014/main" id="{90FCFB73-646B-41A3-A2D4-5F058F303C4B}"/>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91457</xdr:rowOff>
    </xdr:from>
    <xdr:ext cx="405111" cy="259045"/>
    <xdr:sp macro="" textlink="">
      <xdr:nvSpPr>
        <xdr:cNvPr id="863" name="【公民館】&#10;有形固定資産減価償却率平均値テキスト">
          <a:extLst>
            <a:ext uri="{FF2B5EF4-FFF2-40B4-BE49-F238E27FC236}">
              <a16:creationId xmlns:a16="http://schemas.microsoft.com/office/drawing/2014/main" id="{6FBEC38E-FF33-443E-AA44-9747F024FA99}"/>
            </a:ext>
          </a:extLst>
        </xdr:cNvPr>
        <xdr:cNvSpPr txBox="1"/>
      </xdr:nvSpPr>
      <xdr:spPr>
        <a:xfrm>
          <a:off x="16357600" y="1792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864" name="フローチャート: 判断 863">
          <a:extLst>
            <a:ext uri="{FF2B5EF4-FFF2-40B4-BE49-F238E27FC236}">
              <a16:creationId xmlns:a16="http://schemas.microsoft.com/office/drawing/2014/main" id="{DB6A91A3-8F88-473B-9C2A-11894F78122A}"/>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865" name="フローチャート: 判断 864">
          <a:extLst>
            <a:ext uri="{FF2B5EF4-FFF2-40B4-BE49-F238E27FC236}">
              <a16:creationId xmlns:a16="http://schemas.microsoft.com/office/drawing/2014/main" id="{637A592D-5CBC-4E17-8796-893B2EBE2BD2}"/>
            </a:ext>
          </a:extLst>
        </xdr:cNvPr>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866" name="フローチャート: 判断 865">
          <a:extLst>
            <a:ext uri="{FF2B5EF4-FFF2-40B4-BE49-F238E27FC236}">
              <a16:creationId xmlns:a16="http://schemas.microsoft.com/office/drawing/2014/main" id="{6216DAE2-33D7-4B41-A7DF-3B3CF2D4EA95}"/>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67" name="フローチャート: 判断 866">
          <a:extLst>
            <a:ext uri="{FF2B5EF4-FFF2-40B4-BE49-F238E27FC236}">
              <a16:creationId xmlns:a16="http://schemas.microsoft.com/office/drawing/2014/main" id="{734B0577-6C67-4BDF-A9A1-75698EBAA7C0}"/>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105411</xdr:rowOff>
    </xdr:from>
    <xdr:to>
      <xdr:col>67</xdr:col>
      <xdr:colOff>101600</xdr:colOff>
      <xdr:row>105</xdr:row>
      <xdr:rowOff>35561</xdr:rowOff>
    </xdr:to>
    <xdr:sp macro="" textlink="">
      <xdr:nvSpPr>
        <xdr:cNvPr id="868" name="フローチャート: 判断 867">
          <a:extLst>
            <a:ext uri="{FF2B5EF4-FFF2-40B4-BE49-F238E27FC236}">
              <a16:creationId xmlns:a16="http://schemas.microsoft.com/office/drawing/2014/main" id="{9736A304-1C64-49F4-B724-D62DB2ABDBC6}"/>
            </a:ext>
          </a:extLst>
        </xdr:cNvPr>
        <xdr:cNvSpPr/>
      </xdr:nvSpPr>
      <xdr:spPr>
        <a:xfrm>
          <a:off x="12763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F948677B-CA4D-499C-836F-1D2236C3C4E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4B7D75AE-9265-4434-83B5-D986B72D81A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6CF6D393-2B2C-46C2-B1AD-8D62412648C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2EEE741-4140-44ED-B5AA-94018C2F368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FAFBA21E-C17E-459B-B660-E721B742F6E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153036</xdr:rowOff>
    </xdr:from>
    <xdr:to>
      <xdr:col>85</xdr:col>
      <xdr:colOff>177800</xdr:colOff>
      <xdr:row>103</xdr:row>
      <xdr:rowOff>83186</xdr:rowOff>
    </xdr:to>
    <xdr:sp macro="" textlink="">
      <xdr:nvSpPr>
        <xdr:cNvPr id="874" name="楕円 873">
          <a:extLst>
            <a:ext uri="{FF2B5EF4-FFF2-40B4-BE49-F238E27FC236}">
              <a16:creationId xmlns:a16="http://schemas.microsoft.com/office/drawing/2014/main" id="{114894A8-EF9B-4FA8-9F5E-594E85F50BE8}"/>
            </a:ext>
          </a:extLst>
        </xdr:cNvPr>
        <xdr:cNvSpPr/>
      </xdr:nvSpPr>
      <xdr:spPr>
        <a:xfrm>
          <a:off x="16268700" y="1764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4463</xdr:rowOff>
    </xdr:from>
    <xdr:ext cx="405111" cy="259045"/>
    <xdr:sp macro="" textlink="">
      <xdr:nvSpPr>
        <xdr:cNvPr id="875" name="【公民館】&#10;有形固定資産減価償却率該当値テキスト">
          <a:extLst>
            <a:ext uri="{FF2B5EF4-FFF2-40B4-BE49-F238E27FC236}">
              <a16:creationId xmlns:a16="http://schemas.microsoft.com/office/drawing/2014/main" id="{946FAF84-00FB-45C4-AB39-E483C2658616}"/>
            </a:ext>
          </a:extLst>
        </xdr:cNvPr>
        <xdr:cNvSpPr txBox="1"/>
      </xdr:nvSpPr>
      <xdr:spPr>
        <a:xfrm>
          <a:off x="16357600" y="1749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40639</xdr:rowOff>
    </xdr:from>
    <xdr:to>
      <xdr:col>81</xdr:col>
      <xdr:colOff>101600</xdr:colOff>
      <xdr:row>103</xdr:row>
      <xdr:rowOff>142239</xdr:rowOff>
    </xdr:to>
    <xdr:sp macro="" textlink="">
      <xdr:nvSpPr>
        <xdr:cNvPr id="876" name="楕円 875">
          <a:extLst>
            <a:ext uri="{FF2B5EF4-FFF2-40B4-BE49-F238E27FC236}">
              <a16:creationId xmlns:a16="http://schemas.microsoft.com/office/drawing/2014/main" id="{B7CEC0A4-E84D-4203-8EC8-2D309399B219}"/>
            </a:ext>
          </a:extLst>
        </xdr:cNvPr>
        <xdr:cNvSpPr/>
      </xdr:nvSpPr>
      <xdr:spPr>
        <a:xfrm>
          <a:off x="15430500" y="176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32386</xdr:rowOff>
    </xdr:from>
    <xdr:to>
      <xdr:col>85</xdr:col>
      <xdr:colOff>127000</xdr:colOff>
      <xdr:row>103</xdr:row>
      <xdr:rowOff>91439</xdr:rowOff>
    </xdr:to>
    <xdr:cxnSp macro="">
      <xdr:nvCxnSpPr>
        <xdr:cNvPr id="877" name="直線コネクタ 876">
          <a:extLst>
            <a:ext uri="{FF2B5EF4-FFF2-40B4-BE49-F238E27FC236}">
              <a16:creationId xmlns:a16="http://schemas.microsoft.com/office/drawing/2014/main" id="{CBDCF73F-E91A-4250-8862-50274B8688C7}"/>
            </a:ext>
          </a:extLst>
        </xdr:cNvPr>
        <xdr:cNvCxnSpPr/>
      </xdr:nvCxnSpPr>
      <xdr:spPr>
        <a:xfrm flipV="1">
          <a:off x="15481300" y="17691736"/>
          <a:ext cx="8382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168275</xdr:rowOff>
    </xdr:from>
    <xdr:to>
      <xdr:col>76</xdr:col>
      <xdr:colOff>165100</xdr:colOff>
      <xdr:row>103</xdr:row>
      <xdr:rowOff>98425</xdr:rowOff>
    </xdr:to>
    <xdr:sp macro="" textlink="">
      <xdr:nvSpPr>
        <xdr:cNvPr id="878" name="楕円 877">
          <a:extLst>
            <a:ext uri="{FF2B5EF4-FFF2-40B4-BE49-F238E27FC236}">
              <a16:creationId xmlns:a16="http://schemas.microsoft.com/office/drawing/2014/main" id="{D1BC9244-025B-454D-9832-9B6AFED7D9C5}"/>
            </a:ext>
          </a:extLst>
        </xdr:cNvPr>
        <xdr:cNvSpPr/>
      </xdr:nvSpPr>
      <xdr:spPr>
        <a:xfrm>
          <a:off x="1454150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47625</xdr:rowOff>
    </xdr:from>
    <xdr:to>
      <xdr:col>81</xdr:col>
      <xdr:colOff>50800</xdr:colOff>
      <xdr:row>103</xdr:row>
      <xdr:rowOff>91439</xdr:rowOff>
    </xdr:to>
    <xdr:cxnSp macro="">
      <xdr:nvCxnSpPr>
        <xdr:cNvPr id="879" name="直線コネクタ 878">
          <a:extLst>
            <a:ext uri="{FF2B5EF4-FFF2-40B4-BE49-F238E27FC236}">
              <a16:creationId xmlns:a16="http://schemas.microsoft.com/office/drawing/2014/main" id="{6E5443C7-6F41-4931-B2AD-28BAAE5DD700}"/>
            </a:ext>
          </a:extLst>
        </xdr:cNvPr>
        <xdr:cNvCxnSpPr/>
      </xdr:nvCxnSpPr>
      <xdr:spPr>
        <a:xfrm>
          <a:off x="14592300" y="177069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160655</xdr:rowOff>
    </xdr:from>
    <xdr:to>
      <xdr:col>72</xdr:col>
      <xdr:colOff>38100</xdr:colOff>
      <xdr:row>104</xdr:row>
      <xdr:rowOff>90805</xdr:rowOff>
    </xdr:to>
    <xdr:sp macro="" textlink="">
      <xdr:nvSpPr>
        <xdr:cNvPr id="880" name="楕円 879">
          <a:extLst>
            <a:ext uri="{FF2B5EF4-FFF2-40B4-BE49-F238E27FC236}">
              <a16:creationId xmlns:a16="http://schemas.microsoft.com/office/drawing/2014/main" id="{D087E5F9-907F-474F-99F4-F7E0CB26F8C4}"/>
            </a:ext>
          </a:extLst>
        </xdr:cNvPr>
        <xdr:cNvSpPr/>
      </xdr:nvSpPr>
      <xdr:spPr>
        <a:xfrm>
          <a:off x="136525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47625</xdr:rowOff>
    </xdr:from>
    <xdr:to>
      <xdr:col>76</xdr:col>
      <xdr:colOff>114300</xdr:colOff>
      <xdr:row>104</xdr:row>
      <xdr:rowOff>40005</xdr:rowOff>
    </xdr:to>
    <xdr:cxnSp macro="">
      <xdr:nvCxnSpPr>
        <xdr:cNvPr id="881" name="直線コネクタ 880">
          <a:extLst>
            <a:ext uri="{FF2B5EF4-FFF2-40B4-BE49-F238E27FC236}">
              <a16:creationId xmlns:a16="http://schemas.microsoft.com/office/drawing/2014/main" id="{DA88A4D3-6EFC-4F47-9D0B-B8A47B84C049}"/>
            </a:ext>
          </a:extLst>
        </xdr:cNvPr>
        <xdr:cNvCxnSpPr/>
      </xdr:nvCxnSpPr>
      <xdr:spPr>
        <a:xfrm flipV="1">
          <a:off x="13703300" y="17706975"/>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124461</xdr:rowOff>
    </xdr:from>
    <xdr:to>
      <xdr:col>67</xdr:col>
      <xdr:colOff>101600</xdr:colOff>
      <xdr:row>104</xdr:row>
      <xdr:rowOff>54611</xdr:rowOff>
    </xdr:to>
    <xdr:sp macro="" textlink="">
      <xdr:nvSpPr>
        <xdr:cNvPr id="882" name="楕円 881">
          <a:extLst>
            <a:ext uri="{FF2B5EF4-FFF2-40B4-BE49-F238E27FC236}">
              <a16:creationId xmlns:a16="http://schemas.microsoft.com/office/drawing/2014/main" id="{B4F15640-7212-4CF3-9826-02A2C7208BA6}"/>
            </a:ext>
          </a:extLst>
        </xdr:cNvPr>
        <xdr:cNvSpPr/>
      </xdr:nvSpPr>
      <xdr:spPr>
        <a:xfrm>
          <a:off x="12763500" y="177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3811</xdr:rowOff>
    </xdr:from>
    <xdr:to>
      <xdr:col>71</xdr:col>
      <xdr:colOff>177800</xdr:colOff>
      <xdr:row>104</xdr:row>
      <xdr:rowOff>40005</xdr:rowOff>
    </xdr:to>
    <xdr:cxnSp macro="">
      <xdr:nvCxnSpPr>
        <xdr:cNvPr id="883" name="直線コネクタ 882">
          <a:extLst>
            <a:ext uri="{FF2B5EF4-FFF2-40B4-BE49-F238E27FC236}">
              <a16:creationId xmlns:a16="http://schemas.microsoft.com/office/drawing/2014/main" id="{1982AD01-DD84-4348-A99A-658FE1EF50D9}"/>
            </a:ext>
          </a:extLst>
        </xdr:cNvPr>
        <xdr:cNvCxnSpPr/>
      </xdr:nvCxnSpPr>
      <xdr:spPr>
        <a:xfrm>
          <a:off x="12814300" y="178346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884" name="n_1aveValue【公民館】&#10;有形固定資産減価償却率">
          <a:extLst>
            <a:ext uri="{FF2B5EF4-FFF2-40B4-BE49-F238E27FC236}">
              <a16:creationId xmlns:a16="http://schemas.microsoft.com/office/drawing/2014/main" id="{FAD1BA50-7ED3-4898-A81C-3A5FBD98322D}"/>
            </a:ext>
          </a:extLst>
        </xdr:cNvPr>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41927</xdr:rowOff>
    </xdr:from>
    <xdr:ext cx="405111" cy="259045"/>
    <xdr:sp macro="" textlink="">
      <xdr:nvSpPr>
        <xdr:cNvPr id="885" name="n_2aveValue【公民館】&#10;有形固定資産減価償却率">
          <a:extLst>
            <a:ext uri="{FF2B5EF4-FFF2-40B4-BE49-F238E27FC236}">
              <a16:creationId xmlns:a16="http://schemas.microsoft.com/office/drawing/2014/main" id="{1E5C451C-7A13-4341-911D-FE6FB404D795}"/>
            </a:ext>
          </a:extLst>
        </xdr:cNvPr>
        <xdr:cNvSpPr txBox="1"/>
      </xdr:nvSpPr>
      <xdr:spPr>
        <a:xfrm>
          <a:off x="14389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886" name="n_3aveValue【公民館】&#10;有形固定資産減価償却率">
          <a:extLst>
            <a:ext uri="{FF2B5EF4-FFF2-40B4-BE49-F238E27FC236}">
              <a16:creationId xmlns:a16="http://schemas.microsoft.com/office/drawing/2014/main" id="{0918849A-CE84-4CB0-BC19-B8D2E0D48517}"/>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26688</xdr:rowOff>
    </xdr:from>
    <xdr:ext cx="405111" cy="259045"/>
    <xdr:sp macro="" textlink="">
      <xdr:nvSpPr>
        <xdr:cNvPr id="887" name="n_4aveValue【公民館】&#10;有形固定資産減価償却率">
          <a:extLst>
            <a:ext uri="{FF2B5EF4-FFF2-40B4-BE49-F238E27FC236}">
              <a16:creationId xmlns:a16="http://schemas.microsoft.com/office/drawing/2014/main" id="{9BC80A18-C649-4A99-9043-EB3AE06105E1}"/>
            </a:ext>
          </a:extLst>
        </xdr:cNvPr>
        <xdr:cNvSpPr txBox="1"/>
      </xdr:nvSpPr>
      <xdr:spPr>
        <a:xfrm>
          <a:off x="12611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158766</xdr:rowOff>
    </xdr:from>
    <xdr:ext cx="405111" cy="259045"/>
    <xdr:sp macro="" textlink="">
      <xdr:nvSpPr>
        <xdr:cNvPr id="888" name="n_1mainValue【公民館】&#10;有形固定資産減価償却率">
          <a:extLst>
            <a:ext uri="{FF2B5EF4-FFF2-40B4-BE49-F238E27FC236}">
              <a16:creationId xmlns:a16="http://schemas.microsoft.com/office/drawing/2014/main" id="{550D69E6-32F5-4D33-8173-4BF25D4934D5}"/>
            </a:ext>
          </a:extLst>
        </xdr:cNvPr>
        <xdr:cNvSpPr txBox="1"/>
      </xdr:nvSpPr>
      <xdr:spPr>
        <a:xfrm>
          <a:off x="152660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114952</xdr:rowOff>
    </xdr:from>
    <xdr:ext cx="405111" cy="259045"/>
    <xdr:sp macro="" textlink="">
      <xdr:nvSpPr>
        <xdr:cNvPr id="889" name="n_2mainValue【公民館】&#10;有形固定資産減価償却率">
          <a:extLst>
            <a:ext uri="{FF2B5EF4-FFF2-40B4-BE49-F238E27FC236}">
              <a16:creationId xmlns:a16="http://schemas.microsoft.com/office/drawing/2014/main" id="{69A4BFFA-F4CB-4498-8B72-1E3C65815594}"/>
            </a:ext>
          </a:extLst>
        </xdr:cNvPr>
        <xdr:cNvSpPr txBox="1"/>
      </xdr:nvSpPr>
      <xdr:spPr>
        <a:xfrm>
          <a:off x="14389744" y="1743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107332</xdr:rowOff>
    </xdr:from>
    <xdr:ext cx="405111" cy="259045"/>
    <xdr:sp macro="" textlink="">
      <xdr:nvSpPr>
        <xdr:cNvPr id="890" name="n_3mainValue【公民館】&#10;有形固定資産減価償却率">
          <a:extLst>
            <a:ext uri="{FF2B5EF4-FFF2-40B4-BE49-F238E27FC236}">
              <a16:creationId xmlns:a16="http://schemas.microsoft.com/office/drawing/2014/main" id="{6E4A5FFC-3EF1-487E-A80C-5CE075260258}"/>
            </a:ext>
          </a:extLst>
        </xdr:cNvPr>
        <xdr:cNvSpPr txBox="1"/>
      </xdr:nvSpPr>
      <xdr:spPr>
        <a:xfrm>
          <a:off x="13500744" y="1759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891" name="n_4mainValue【公民館】&#10;有形固定資産減価償却率">
          <a:extLst>
            <a:ext uri="{FF2B5EF4-FFF2-40B4-BE49-F238E27FC236}">
              <a16:creationId xmlns:a16="http://schemas.microsoft.com/office/drawing/2014/main" id="{A6AE8427-5701-4690-9076-6BEC2E80C251}"/>
            </a:ext>
          </a:extLst>
        </xdr:cNvPr>
        <xdr:cNvSpPr txBox="1"/>
      </xdr:nvSpPr>
      <xdr:spPr>
        <a:xfrm>
          <a:off x="12611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BC2FA116-8B93-4266-8378-1B821EA54F1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BF19D31C-8F98-4FBF-8343-09518C2D847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2C5A8DCE-5FDF-47E3-8ECF-78E97007AC2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A71D9AD3-CE5A-44EF-8DE4-2B9A5BD1CCA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33976CF5-E70E-40A9-A42F-9CE8C6C5EC2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0D7BEE54-8130-4644-B04D-11ADA841C87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363C25D4-FD44-4A28-97E4-E76FA10E274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D72E8089-781E-4F01-A468-F78DE652897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D8FF5DE1-CBF5-4EA1-8E11-123B23B82A1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24065A1B-3BC1-4D7A-8825-A8EA923C9D0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2" name="直線コネクタ 901">
          <a:extLst>
            <a:ext uri="{FF2B5EF4-FFF2-40B4-BE49-F238E27FC236}">
              <a16:creationId xmlns:a16="http://schemas.microsoft.com/office/drawing/2014/main" id="{1F29C9FE-25DF-47A2-A222-17FE79DBAB7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3" name="テキスト ボックス 902">
          <a:extLst>
            <a:ext uri="{FF2B5EF4-FFF2-40B4-BE49-F238E27FC236}">
              <a16:creationId xmlns:a16="http://schemas.microsoft.com/office/drawing/2014/main" id="{D0249BD8-7698-4B57-870F-B8E5E9CE60E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4" name="直線コネクタ 903">
          <a:extLst>
            <a:ext uri="{FF2B5EF4-FFF2-40B4-BE49-F238E27FC236}">
              <a16:creationId xmlns:a16="http://schemas.microsoft.com/office/drawing/2014/main" id="{4A874E0C-4595-4F2B-B9A1-56AD94567E4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5" name="テキスト ボックス 904">
          <a:extLst>
            <a:ext uri="{FF2B5EF4-FFF2-40B4-BE49-F238E27FC236}">
              <a16:creationId xmlns:a16="http://schemas.microsoft.com/office/drawing/2014/main" id="{FA58B04F-818C-48F5-A4B1-2DDAA5AF893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6" name="直線コネクタ 905">
          <a:extLst>
            <a:ext uri="{FF2B5EF4-FFF2-40B4-BE49-F238E27FC236}">
              <a16:creationId xmlns:a16="http://schemas.microsoft.com/office/drawing/2014/main" id="{6C0917F4-9E21-48ED-97AF-455DBFF698D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7" name="テキスト ボックス 906">
          <a:extLst>
            <a:ext uri="{FF2B5EF4-FFF2-40B4-BE49-F238E27FC236}">
              <a16:creationId xmlns:a16="http://schemas.microsoft.com/office/drawing/2014/main" id="{28928DCD-D6FB-4641-A6A0-5E35FF3290A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8" name="直線コネクタ 907">
          <a:extLst>
            <a:ext uri="{FF2B5EF4-FFF2-40B4-BE49-F238E27FC236}">
              <a16:creationId xmlns:a16="http://schemas.microsoft.com/office/drawing/2014/main" id="{C80BF904-C3BE-4C0A-A86E-DB91C470D07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9" name="テキスト ボックス 908">
          <a:extLst>
            <a:ext uri="{FF2B5EF4-FFF2-40B4-BE49-F238E27FC236}">
              <a16:creationId xmlns:a16="http://schemas.microsoft.com/office/drawing/2014/main" id="{EFC730AC-A5B6-410A-9B23-E087C89D3BC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0" name="直線コネクタ 909">
          <a:extLst>
            <a:ext uri="{FF2B5EF4-FFF2-40B4-BE49-F238E27FC236}">
              <a16:creationId xmlns:a16="http://schemas.microsoft.com/office/drawing/2014/main" id="{40AEED44-61E6-492E-98F7-0706EE8C997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1" name="テキスト ボックス 910">
          <a:extLst>
            <a:ext uri="{FF2B5EF4-FFF2-40B4-BE49-F238E27FC236}">
              <a16:creationId xmlns:a16="http://schemas.microsoft.com/office/drawing/2014/main" id="{640944DD-35CA-47BB-AD94-B3B41C30DD1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2" name="直線コネクタ 911">
          <a:extLst>
            <a:ext uri="{FF2B5EF4-FFF2-40B4-BE49-F238E27FC236}">
              <a16:creationId xmlns:a16="http://schemas.microsoft.com/office/drawing/2014/main" id="{B965ABB3-3E03-4727-9B3E-F25B72DAE97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3" name="テキスト ボックス 912">
          <a:extLst>
            <a:ext uri="{FF2B5EF4-FFF2-40B4-BE49-F238E27FC236}">
              <a16:creationId xmlns:a16="http://schemas.microsoft.com/office/drawing/2014/main" id="{4915C177-13FB-4F1A-9156-614B4FD9E4B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a:extLst>
            <a:ext uri="{FF2B5EF4-FFF2-40B4-BE49-F238E27FC236}">
              <a16:creationId xmlns:a16="http://schemas.microsoft.com/office/drawing/2014/main" id="{8115552C-D34F-4A45-9BC6-B13E44D5C59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a:extLst>
            <a:ext uri="{FF2B5EF4-FFF2-40B4-BE49-F238E27FC236}">
              <a16:creationId xmlns:a16="http://schemas.microsoft.com/office/drawing/2014/main" id="{8D25A3CF-BCE9-450B-B59A-E320F004F7E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a:extLst>
            <a:ext uri="{FF2B5EF4-FFF2-40B4-BE49-F238E27FC236}">
              <a16:creationId xmlns:a16="http://schemas.microsoft.com/office/drawing/2014/main" id="{3F29ED12-C501-4F87-BB8B-67A1DF4D287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109</xdr:row>
      <xdr:rowOff>20682</xdr:rowOff>
    </xdr:to>
    <xdr:cxnSp macro="">
      <xdr:nvCxnSpPr>
        <xdr:cNvPr id="917" name="直線コネクタ 916">
          <a:extLst>
            <a:ext uri="{FF2B5EF4-FFF2-40B4-BE49-F238E27FC236}">
              <a16:creationId xmlns:a16="http://schemas.microsoft.com/office/drawing/2014/main" id="{CF118BD8-C84F-4406-9A74-2B270AAB4241}"/>
            </a:ext>
          </a:extLst>
        </xdr:cNvPr>
        <xdr:cNvCxnSpPr/>
      </xdr:nvCxnSpPr>
      <xdr:spPr>
        <a:xfrm flipV="1">
          <a:off x="22160864" y="17301211"/>
          <a:ext cx="0" cy="140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8" name="【公民館】&#10;一人当たり面積最小値テキスト">
          <a:extLst>
            <a:ext uri="{FF2B5EF4-FFF2-40B4-BE49-F238E27FC236}">
              <a16:creationId xmlns:a16="http://schemas.microsoft.com/office/drawing/2014/main" id="{D2AC0F2E-8E7D-4A6F-A4F9-3E5E35BF1CF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9" name="直線コネクタ 918">
          <a:extLst>
            <a:ext uri="{FF2B5EF4-FFF2-40B4-BE49-F238E27FC236}">
              <a16:creationId xmlns:a16="http://schemas.microsoft.com/office/drawing/2014/main" id="{8B4CD2ED-94AD-4413-AA98-31B821251EF8}"/>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20" name="【公民館】&#10;一人当たり面積最大値テキスト">
          <a:extLst>
            <a:ext uri="{FF2B5EF4-FFF2-40B4-BE49-F238E27FC236}">
              <a16:creationId xmlns:a16="http://schemas.microsoft.com/office/drawing/2014/main" id="{9B12EEF3-4172-4802-A68F-11668E316B1F}"/>
            </a:ext>
          </a:extLst>
        </xdr:cNvPr>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1" name="直線コネクタ 920">
          <a:extLst>
            <a:ext uri="{FF2B5EF4-FFF2-40B4-BE49-F238E27FC236}">
              <a16:creationId xmlns:a16="http://schemas.microsoft.com/office/drawing/2014/main" id="{E1C9E8BA-BAC8-497E-90C0-7CE1FED4CEAB}"/>
            </a:ext>
          </a:extLst>
        </xdr:cNvPr>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137721</xdr:rowOff>
    </xdr:from>
    <xdr:ext cx="469744" cy="259045"/>
    <xdr:sp macro="" textlink="">
      <xdr:nvSpPr>
        <xdr:cNvPr id="922" name="【公民館】&#10;一人当たり面積平均値テキスト">
          <a:extLst>
            <a:ext uri="{FF2B5EF4-FFF2-40B4-BE49-F238E27FC236}">
              <a16:creationId xmlns:a16="http://schemas.microsoft.com/office/drawing/2014/main" id="{C331CDB2-31A8-418F-81D5-F7FF430B301B}"/>
            </a:ext>
          </a:extLst>
        </xdr:cNvPr>
        <xdr:cNvSpPr txBox="1"/>
      </xdr:nvSpPr>
      <xdr:spPr>
        <a:xfrm>
          <a:off x="22199600" y="1831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159294</xdr:rowOff>
    </xdr:from>
    <xdr:to>
      <xdr:col>116</xdr:col>
      <xdr:colOff>114300</xdr:colOff>
      <xdr:row>107</xdr:row>
      <xdr:rowOff>89444</xdr:rowOff>
    </xdr:to>
    <xdr:sp macro="" textlink="">
      <xdr:nvSpPr>
        <xdr:cNvPr id="923" name="フローチャート: 判断 922">
          <a:extLst>
            <a:ext uri="{FF2B5EF4-FFF2-40B4-BE49-F238E27FC236}">
              <a16:creationId xmlns:a16="http://schemas.microsoft.com/office/drawing/2014/main" id="{0C363212-2660-48DF-A7A8-75BBB6DDD384}"/>
            </a:ext>
          </a:extLst>
        </xdr:cNvPr>
        <xdr:cNvSpPr/>
      </xdr:nvSpPr>
      <xdr:spPr>
        <a:xfrm>
          <a:off x="22110700" y="18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141332</xdr:rowOff>
    </xdr:from>
    <xdr:to>
      <xdr:col>112</xdr:col>
      <xdr:colOff>38100</xdr:colOff>
      <xdr:row>107</xdr:row>
      <xdr:rowOff>71482</xdr:rowOff>
    </xdr:to>
    <xdr:sp macro="" textlink="">
      <xdr:nvSpPr>
        <xdr:cNvPr id="924" name="フローチャート: 判断 923">
          <a:extLst>
            <a:ext uri="{FF2B5EF4-FFF2-40B4-BE49-F238E27FC236}">
              <a16:creationId xmlns:a16="http://schemas.microsoft.com/office/drawing/2014/main" id="{CFDD5AB7-66F2-49E3-A50B-553E799B08D6}"/>
            </a:ext>
          </a:extLst>
        </xdr:cNvPr>
        <xdr:cNvSpPr/>
      </xdr:nvSpPr>
      <xdr:spPr>
        <a:xfrm>
          <a:off x="21272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149498</xdr:rowOff>
    </xdr:from>
    <xdr:to>
      <xdr:col>107</xdr:col>
      <xdr:colOff>101600</xdr:colOff>
      <xdr:row>107</xdr:row>
      <xdr:rowOff>79648</xdr:rowOff>
    </xdr:to>
    <xdr:sp macro="" textlink="">
      <xdr:nvSpPr>
        <xdr:cNvPr id="925" name="フローチャート: 判断 924">
          <a:extLst>
            <a:ext uri="{FF2B5EF4-FFF2-40B4-BE49-F238E27FC236}">
              <a16:creationId xmlns:a16="http://schemas.microsoft.com/office/drawing/2014/main" id="{CA4E366C-0593-4D91-9A4A-B4534DB31D2B}"/>
            </a:ext>
          </a:extLst>
        </xdr:cNvPr>
        <xdr:cNvSpPr/>
      </xdr:nvSpPr>
      <xdr:spPr>
        <a:xfrm>
          <a:off x="20383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926" name="フローチャート: 判断 925">
          <a:extLst>
            <a:ext uri="{FF2B5EF4-FFF2-40B4-BE49-F238E27FC236}">
              <a16:creationId xmlns:a16="http://schemas.microsoft.com/office/drawing/2014/main" id="{E7038E3B-7966-4BEC-9D3C-0C37A47CC986}"/>
            </a:ext>
          </a:extLst>
        </xdr:cNvPr>
        <xdr:cNvSpPr/>
      </xdr:nvSpPr>
      <xdr:spPr>
        <a:xfrm>
          <a:off x="19494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927" name="フローチャート: 判断 926">
          <a:extLst>
            <a:ext uri="{FF2B5EF4-FFF2-40B4-BE49-F238E27FC236}">
              <a16:creationId xmlns:a16="http://schemas.microsoft.com/office/drawing/2014/main" id="{E752A4DB-273B-4C83-B7A4-83E818EAA992}"/>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82E6D6B4-65CF-4ABD-BC79-34B554DB666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EBC078CA-1FEA-45C0-A872-40B886032F4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877837D5-5816-43AB-8360-0A05B151E0C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B9BFAD87-608E-46C1-A6DF-8CA5F3F29F9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D25D6D06-370F-4D87-8102-556A54D07AA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136434</xdr:rowOff>
    </xdr:from>
    <xdr:to>
      <xdr:col>116</xdr:col>
      <xdr:colOff>114300</xdr:colOff>
      <xdr:row>106</xdr:row>
      <xdr:rowOff>66584</xdr:rowOff>
    </xdr:to>
    <xdr:sp macro="" textlink="">
      <xdr:nvSpPr>
        <xdr:cNvPr id="933" name="楕円 932">
          <a:extLst>
            <a:ext uri="{FF2B5EF4-FFF2-40B4-BE49-F238E27FC236}">
              <a16:creationId xmlns:a16="http://schemas.microsoft.com/office/drawing/2014/main" id="{51120146-F851-4F87-A383-F4FDDD70D8FD}"/>
            </a:ext>
          </a:extLst>
        </xdr:cNvPr>
        <xdr:cNvSpPr/>
      </xdr:nvSpPr>
      <xdr:spPr>
        <a:xfrm>
          <a:off x="221107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159311</xdr:rowOff>
    </xdr:from>
    <xdr:ext cx="469744" cy="259045"/>
    <xdr:sp macro="" textlink="">
      <xdr:nvSpPr>
        <xdr:cNvPr id="934" name="【公民館】&#10;一人当たり面積該当値テキスト">
          <a:extLst>
            <a:ext uri="{FF2B5EF4-FFF2-40B4-BE49-F238E27FC236}">
              <a16:creationId xmlns:a16="http://schemas.microsoft.com/office/drawing/2014/main" id="{0633CA66-DAB1-47BC-9527-BB601C717F10}"/>
            </a:ext>
          </a:extLst>
        </xdr:cNvPr>
        <xdr:cNvSpPr txBox="1"/>
      </xdr:nvSpPr>
      <xdr:spPr>
        <a:xfrm>
          <a:off x="22199600" y="1799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66221</xdr:rowOff>
    </xdr:from>
    <xdr:to>
      <xdr:col>112</xdr:col>
      <xdr:colOff>38100</xdr:colOff>
      <xdr:row>105</xdr:row>
      <xdr:rowOff>167821</xdr:rowOff>
    </xdr:to>
    <xdr:sp macro="" textlink="">
      <xdr:nvSpPr>
        <xdr:cNvPr id="935" name="楕円 934">
          <a:extLst>
            <a:ext uri="{FF2B5EF4-FFF2-40B4-BE49-F238E27FC236}">
              <a16:creationId xmlns:a16="http://schemas.microsoft.com/office/drawing/2014/main" id="{F3D08566-36FA-4E8B-915E-0135E3612125}"/>
            </a:ext>
          </a:extLst>
        </xdr:cNvPr>
        <xdr:cNvSpPr/>
      </xdr:nvSpPr>
      <xdr:spPr>
        <a:xfrm>
          <a:off x="21272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117021</xdr:rowOff>
    </xdr:from>
    <xdr:to>
      <xdr:col>116</xdr:col>
      <xdr:colOff>63500</xdr:colOff>
      <xdr:row>106</xdr:row>
      <xdr:rowOff>15784</xdr:rowOff>
    </xdr:to>
    <xdr:cxnSp macro="">
      <xdr:nvCxnSpPr>
        <xdr:cNvPr id="936" name="直線コネクタ 935">
          <a:extLst>
            <a:ext uri="{FF2B5EF4-FFF2-40B4-BE49-F238E27FC236}">
              <a16:creationId xmlns:a16="http://schemas.microsoft.com/office/drawing/2014/main" id="{DD4A2F31-6502-4327-B624-E44EE095C2D6}"/>
            </a:ext>
          </a:extLst>
        </xdr:cNvPr>
        <xdr:cNvCxnSpPr/>
      </xdr:nvCxnSpPr>
      <xdr:spPr>
        <a:xfrm>
          <a:off x="21323300" y="18119271"/>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79284</xdr:rowOff>
    </xdr:from>
    <xdr:to>
      <xdr:col>107</xdr:col>
      <xdr:colOff>101600</xdr:colOff>
      <xdr:row>106</xdr:row>
      <xdr:rowOff>9434</xdr:rowOff>
    </xdr:to>
    <xdr:sp macro="" textlink="">
      <xdr:nvSpPr>
        <xdr:cNvPr id="937" name="楕円 936">
          <a:extLst>
            <a:ext uri="{FF2B5EF4-FFF2-40B4-BE49-F238E27FC236}">
              <a16:creationId xmlns:a16="http://schemas.microsoft.com/office/drawing/2014/main" id="{8C72F648-BD86-4D4B-A184-B3032B9ECA1F}"/>
            </a:ext>
          </a:extLst>
        </xdr:cNvPr>
        <xdr:cNvSpPr/>
      </xdr:nvSpPr>
      <xdr:spPr>
        <a:xfrm>
          <a:off x="20383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117021</xdr:rowOff>
    </xdr:from>
    <xdr:to>
      <xdr:col>111</xdr:col>
      <xdr:colOff>177800</xdr:colOff>
      <xdr:row>105</xdr:row>
      <xdr:rowOff>130084</xdr:rowOff>
    </xdr:to>
    <xdr:cxnSp macro="">
      <xdr:nvCxnSpPr>
        <xdr:cNvPr id="938" name="直線コネクタ 937">
          <a:extLst>
            <a:ext uri="{FF2B5EF4-FFF2-40B4-BE49-F238E27FC236}">
              <a16:creationId xmlns:a16="http://schemas.microsoft.com/office/drawing/2014/main" id="{55908EDA-235E-47E6-B9C4-C8C764AF8469}"/>
            </a:ext>
          </a:extLst>
        </xdr:cNvPr>
        <xdr:cNvCxnSpPr/>
      </xdr:nvCxnSpPr>
      <xdr:spPr>
        <a:xfrm flipV="1">
          <a:off x="20434300" y="1811927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139700</xdr:rowOff>
    </xdr:from>
    <xdr:to>
      <xdr:col>102</xdr:col>
      <xdr:colOff>165100</xdr:colOff>
      <xdr:row>106</xdr:row>
      <xdr:rowOff>69850</xdr:rowOff>
    </xdr:to>
    <xdr:sp macro="" textlink="">
      <xdr:nvSpPr>
        <xdr:cNvPr id="939" name="楕円 938">
          <a:extLst>
            <a:ext uri="{FF2B5EF4-FFF2-40B4-BE49-F238E27FC236}">
              <a16:creationId xmlns:a16="http://schemas.microsoft.com/office/drawing/2014/main" id="{DAD9D011-5CE7-438A-8160-9AD1583737AF}"/>
            </a:ext>
          </a:extLst>
        </xdr:cNvPr>
        <xdr:cNvSpPr/>
      </xdr:nvSpPr>
      <xdr:spPr>
        <a:xfrm>
          <a:off x="19494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130084</xdr:rowOff>
    </xdr:from>
    <xdr:to>
      <xdr:col>107</xdr:col>
      <xdr:colOff>50800</xdr:colOff>
      <xdr:row>106</xdr:row>
      <xdr:rowOff>19050</xdr:rowOff>
    </xdr:to>
    <xdr:cxnSp macro="">
      <xdr:nvCxnSpPr>
        <xdr:cNvPr id="940" name="直線コネクタ 939">
          <a:extLst>
            <a:ext uri="{FF2B5EF4-FFF2-40B4-BE49-F238E27FC236}">
              <a16:creationId xmlns:a16="http://schemas.microsoft.com/office/drawing/2014/main" id="{2ECADF2B-366A-43E5-BC82-01053F273CDE}"/>
            </a:ext>
          </a:extLst>
        </xdr:cNvPr>
        <xdr:cNvCxnSpPr/>
      </xdr:nvCxnSpPr>
      <xdr:spPr>
        <a:xfrm flipV="1">
          <a:off x="19545300" y="1813233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149498</xdr:rowOff>
    </xdr:from>
    <xdr:to>
      <xdr:col>98</xdr:col>
      <xdr:colOff>38100</xdr:colOff>
      <xdr:row>106</xdr:row>
      <xdr:rowOff>79648</xdr:rowOff>
    </xdr:to>
    <xdr:sp macro="" textlink="">
      <xdr:nvSpPr>
        <xdr:cNvPr id="941" name="楕円 940">
          <a:extLst>
            <a:ext uri="{FF2B5EF4-FFF2-40B4-BE49-F238E27FC236}">
              <a16:creationId xmlns:a16="http://schemas.microsoft.com/office/drawing/2014/main" id="{2B49CA35-DFD3-49DE-8791-087F371BD54F}"/>
            </a:ext>
          </a:extLst>
        </xdr:cNvPr>
        <xdr:cNvSpPr/>
      </xdr:nvSpPr>
      <xdr:spPr>
        <a:xfrm>
          <a:off x="18605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19050</xdr:rowOff>
    </xdr:from>
    <xdr:to>
      <xdr:col>102</xdr:col>
      <xdr:colOff>114300</xdr:colOff>
      <xdr:row>106</xdr:row>
      <xdr:rowOff>28848</xdr:rowOff>
    </xdr:to>
    <xdr:cxnSp macro="">
      <xdr:nvCxnSpPr>
        <xdr:cNvPr id="942" name="直線コネクタ 941">
          <a:extLst>
            <a:ext uri="{FF2B5EF4-FFF2-40B4-BE49-F238E27FC236}">
              <a16:creationId xmlns:a16="http://schemas.microsoft.com/office/drawing/2014/main" id="{7FD5209C-58D1-48AC-BDFC-9A89079AFEF4}"/>
            </a:ext>
          </a:extLst>
        </xdr:cNvPr>
        <xdr:cNvCxnSpPr/>
      </xdr:nvCxnSpPr>
      <xdr:spPr>
        <a:xfrm flipV="1">
          <a:off x="18656300" y="1819275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62609</xdr:rowOff>
    </xdr:from>
    <xdr:ext cx="469744" cy="259045"/>
    <xdr:sp macro="" textlink="">
      <xdr:nvSpPr>
        <xdr:cNvPr id="943" name="n_1aveValue【公民館】&#10;一人当たり面積">
          <a:extLst>
            <a:ext uri="{FF2B5EF4-FFF2-40B4-BE49-F238E27FC236}">
              <a16:creationId xmlns:a16="http://schemas.microsoft.com/office/drawing/2014/main" id="{A8E8DC98-0F14-460F-A73A-321B4DA7B98A}"/>
            </a:ext>
          </a:extLst>
        </xdr:cNvPr>
        <xdr:cNvSpPr txBox="1"/>
      </xdr:nvSpPr>
      <xdr:spPr>
        <a:xfrm>
          <a:off x="210757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944" name="n_2aveValue【公民館】&#10;一人当たり面積">
          <a:extLst>
            <a:ext uri="{FF2B5EF4-FFF2-40B4-BE49-F238E27FC236}">
              <a16:creationId xmlns:a16="http://schemas.microsoft.com/office/drawing/2014/main" id="{055F3FC6-E588-4417-878D-7D8EB7DDD70C}"/>
            </a:ext>
          </a:extLst>
        </xdr:cNvPr>
        <xdr:cNvSpPr txBox="1"/>
      </xdr:nvSpPr>
      <xdr:spPr>
        <a:xfrm>
          <a:off x="20199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62609</xdr:rowOff>
    </xdr:from>
    <xdr:ext cx="469744" cy="259045"/>
    <xdr:sp macro="" textlink="">
      <xdr:nvSpPr>
        <xdr:cNvPr id="945" name="n_3aveValue【公民館】&#10;一人当たり面積">
          <a:extLst>
            <a:ext uri="{FF2B5EF4-FFF2-40B4-BE49-F238E27FC236}">
              <a16:creationId xmlns:a16="http://schemas.microsoft.com/office/drawing/2014/main" id="{FDCEFB27-DB05-46A6-B98C-99E4176738CC}"/>
            </a:ext>
          </a:extLst>
        </xdr:cNvPr>
        <xdr:cNvSpPr txBox="1"/>
      </xdr:nvSpPr>
      <xdr:spPr>
        <a:xfrm>
          <a:off x="19310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946" name="n_4aveValue【公民館】&#10;一人当たり面積">
          <a:extLst>
            <a:ext uri="{FF2B5EF4-FFF2-40B4-BE49-F238E27FC236}">
              <a16:creationId xmlns:a16="http://schemas.microsoft.com/office/drawing/2014/main" id="{343C9841-1BCA-44CF-8627-18933ECF428C}"/>
            </a:ext>
          </a:extLst>
        </xdr:cNvPr>
        <xdr:cNvSpPr txBox="1"/>
      </xdr:nvSpPr>
      <xdr:spPr>
        <a:xfrm>
          <a:off x="18421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12898</xdr:rowOff>
    </xdr:from>
    <xdr:ext cx="469744" cy="259045"/>
    <xdr:sp macro="" textlink="">
      <xdr:nvSpPr>
        <xdr:cNvPr id="947" name="n_1mainValue【公民館】&#10;一人当たり面積">
          <a:extLst>
            <a:ext uri="{FF2B5EF4-FFF2-40B4-BE49-F238E27FC236}">
              <a16:creationId xmlns:a16="http://schemas.microsoft.com/office/drawing/2014/main" id="{6828CD05-2E02-4AB7-8DBA-014B2639405C}"/>
            </a:ext>
          </a:extLst>
        </xdr:cNvPr>
        <xdr:cNvSpPr txBox="1"/>
      </xdr:nvSpPr>
      <xdr:spPr>
        <a:xfrm>
          <a:off x="210757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25961</xdr:rowOff>
    </xdr:from>
    <xdr:ext cx="469744" cy="259045"/>
    <xdr:sp macro="" textlink="">
      <xdr:nvSpPr>
        <xdr:cNvPr id="948" name="n_2mainValue【公民館】&#10;一人当たり面積">
          <a:extLst>
            <a:ext uri="{FF2B5EF4-FFF2-40B4-BE49-F238E27FC236}">
              <a16:creationId xmlns:a16="http://schemas.microsoft.com/office/drawing/2014/main" id="{82D148C6-9718-4B09-B61E-984D1C9DB7E4}"/>
            </a:ext>
          </a:extLst>
        </xdr:cNvPr>
        <xdr:cNvSpPr txBox="1"/>
      </xdr:nvSpPr>
      <xdr:spPr>
        <a:xfrm>
          <a:off x="20199427"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86377</xdr:rowOff>
    </xdr:from>
    <xdr:ext cx="469744" cy="259045"/>
    <xdr:sp macro="" textlink="">
      <xdr:nvSpPr>
        <xdr:cNvPr id="949" name="n_3mainValue【公民館】&#10;一人当たり面積">
          <a:extLst>
            <a:ext uri="{FF2B5EF4-FFF2-40B4-BE49-F238E27FC236}">
              <a16:creationId xmlns:a16="http://schemas.microsoft.com/office/drawing/2014/main" id="{3C389087-98FC-4431-8BE2-7D24E097B230}"/>
            </a:ext>
          </a:extLst>
        </xdr:cNvPr>
        <xdr:cNvSpPr txBox="1"/>
      </xdr:nvSpPr>
      <xdr:spPr>
        <a:xfrm>
          <a:off x="193104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96175</xdr:rowOff>
    </xdr:from>
    <xdr:ext cx="469744" cy="259045"/>
    <xdr:sp macro="" textlink="">
      <xdr:nvSpPr>
        <xdr:cNvPr id="950" name="n_4mainValue【公民館】&#10;一人当たり面積">
          <a:extLst>
            <a:ext uri="{FF2B5EF4-FFF2-40B4-BE49-F238E27FC236}">
              <a16:creationId xmlns:a16="http://schemas.microsoft.com/office/drawing/2014/main" id="{303F7163-1D84-4B72-94D2-55B1D58A64B8}"/>
            </a:ext>
          </a:extLst>
        </xdr:cNvPr>
        <xdr:cNvSpPr txBox="1"/>
      </xdr:nvSpPr>
      <xdr:spPr>
        <a:xfrm>
          <a:off x="18421427" y="1792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a:extLst>
            <a:ext uri="{FF2B5EF4-FFF2-40B4-BE49-F238E27FC236}">
              <a16:creationId xmlns:a16="http://schemas.microsoft.com/office/drawing/2014/main" id="{075261D9-A99E-4F46-AAD7-904198E9BDE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a:extLst>
            <a:ext uri="{FF2B5EF4-FFF2-40B4-BE49-F238E27FC236}">
              <a16:creationId xmlns:a16="http://schemas.microsoft.com/office/drawing/2014/main" id="{18B01C0B-5653-408A-AAB8-3C1117F4054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a:extLst>
            <a:ext uri="{FF2B5EF4-FFF2-40B4-BE49-F238E27FC236}">
              <a16:creationId xmlns:a16="http://schemas.microsoft.com/office/drawing/2014/main" id="{1301E44A-CC98-4969-9FCB-AECF86E2B06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上記施設の中では、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内平均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値と比べ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、それぞれ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大きく上回っている。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八幡浜市橋梁長寿命化修繕計画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八幡浜市道路トンネル個別施設計画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に基づき、計画的かつ効率的な予防管理を行うこと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、橋梁及びトンネルの長寿命化による修繕等のコスト縮減を図る。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公営住宅」については、令和５年度末に策定した「八幡浜市公営住宅等長寿命化計画」では建替え対象とされた住棟・住戸はないものの、必要に応じて民間賃貸住宅と合築すること等も検討の対象としつつ、</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計画的かつ効果的に施設の長寿命化、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修繕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B18F7E7-0D8E-477F-A8CD-35E1C079A0C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223B88E-935A-4A75-89EB-A88CA6F5A09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B86F3B2-211C-4E80-9C27-F6F0ED668C8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79CEDFD-2AD6-4324-B192-F4E2CE88FA7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A7D6613-FBCE-4082-9DCA-CD07D4CE3B4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20D4C8C-96D9-4F34-8885-C68C6C00BD9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D5317C0-B7C9-4878-A9D2-BEC34572C5C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16CE919-5BBE-4D07-B559-70FEBD7C765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79F9D80-6853-4D68-ADFC-55E10EE865C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6F90F4B-9581-49F7-99DF-D2A706D1520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31,293
30,960
132.65
24,383,193
23,328,799
808,433
11,750,357
24,227,859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4BEF36C-E58B-40E2-B813-DD5C018BB88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4B36DC8-225B-4FB5-86E2-7D89239994C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81F150E-6F1C-485C-9D01-F144ECD084E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8C19C47-5AFE-4759-BDD1-D0E616A297B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B5CCB11-C30E-40AA-B7C8-C4F48651B2F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5C969CE-0828-4C8F-AA18-85F23006FF9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071F517-BB0B-4BF4-8552-67B688DFDBB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0FCAB94-83AB-4CA9-B430-E8F221E1085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5EF935A-6DE4-4F9C-9A93-728E493CE37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686A013-AB2A-4A06-AF20-14D22E1111D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68F25AA-CA4A-4BBE-A8A3-7EDF3E7091D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94612DC-DF28-44F5-A409-EAB10DCB577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A64C808-B1DD-4AE9-B0A6-FF843E932F5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E9BEAE2-55CB-466B-976D-401510DB1A7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0F40BEC-DB43-47F8-88E5-77145C2CCFC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1F1B5C6-451B-4D6E-9DA3-2EF05AA2E47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69CC271-746E-4817-9D88-79A4D25C8FA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083BBD9-0CB4-401B-8AA0-AD291002FA4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5CC8D44-0B4B-477C-8A2C-E1ACEAFC70F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E5FC3DB-B7D7-4701-B5B6-AAF5FECCE9E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0AB6F3D-7E9B-4221-BEB4-A755982EC13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DEBFD9D-4CD7-43BA-B70D-4249E479ECC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3B9A620-2BF8-4062-8F8B-7539CFA0C58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28AA189-EC35-45EC-9E32-F3F192B36B0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F1EA95D-2D6C-4826-AD40-D06BCD8FACB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401BF5D-6810-4D87-B522-7AAA83E7331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C913E2D-62F4-4E1C-B924-87D22B3F710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A22E7E2-93BD-47B6-9964-43781A26E5B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EA0B7EA-20AB-4E12-AEAC-B558575D18D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725A08C-264F-4342-A53A-F6C51453264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3DC1F03-ADAA-4DD7-A85C-5B066DAC91C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F29108D-6995-43DD-BC11-CA0911F7A5E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DE2043F-BF18-4FE1-A6CC-B3BBD427D72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C30763C-CA0F-4C8F-AEDB-D6A066FA1D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C0DEA34-F539-4107-8CCC-4BB3EB6CCFC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E3EAADE-B457-4129-A83E-5D31B623695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32C69A2-0EA3-4C97-ABBC-C53CC2E40D5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C6AA1DF-CAAD-45AE-9875-65BE87FED4A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5C8AADC-FB95-4954-A91B-F933926993D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FFB67DA-DBE2-4BC7-9A77-FC46477ADAF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436C59F-3CBF-47B1-80BC-563870ED08D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701A5664-E4F2-4EAE-9520-9C00AFF9080C}"/>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00BBC45-1BC8-43F5-9F8B-4E95FFDC98D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668616D3-F9C4-477B-8A03-B65DDC891C5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F17300EF-CCB3-4DB9-893D-B9B0857121FD}"/>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2610605E-13B9-453F-B4D3-4E4758EFF318}"/>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FEDC9C7B-ABEF-4A34-9472-3B2594754D33}"/>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6D123AF2-DFE2-48A5-BF82-4BA6C685A3A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CB0E9934-4129-41B7-AF5B-2565BFF76F5F}"/>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82567</xdr:rowOff>
    </xdr:from>
    <xdr:ext cx="405111" cy="259045"/>
    <xdr:sp macro="" textlink="">
      <xdr:nvSpPr>
        <xdr:cNvPr id="61" name="【図書館】&#10;有形固定資産減価償却率平均値テキスト">
          <a:extLst>
            <a:ext uri="{FF2B5EF4-FFF2-40B4-BE49-F238E27FC236}">
              <a16:creationId xmlns:a16="http://schemas.microsoft.com/office/drawing/2014/main" id="{C2A5707E-4BE9-413E-9FA1-ED162C218A29}"/>
            </a:ext>
          </a:extLst>
        </xdr:cNvPr>
        <xdr:cNvSpPr txBox="1"/>
      </xdr:nvSpPr>
      <xdr:spPr>
        <a:xfrm>
          <a:off x="4673600" y="608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326350F4-BCA7-47B7-A504-4B3F2BB3141C}"/>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FDAD143D-40C5-44DA-869B-D031A209A888}"/>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8A1A79BB-BB06-4C36-9F70-E1DEF89DA22E}"/>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676E1436-3F3A-485B-803B-3B44BF0267F4}"/>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2EAD2CB5-A0D9-4CE9-97CB-2AB299F1F96D}"/>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088B6A0-14B1-4672-A320-B072691EDBB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6C8238D-1C31-4A9C-9711-ABBFAF1BBA3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25A1A70-A4F9-40AE-BA91-763CF0AC5BB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7AE719F-DD1F-4822-A26C-C45E6E491D6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A0A8404-C6AD-4D5C-9455-7CFF70951E7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107950</xdr:rowOff>
    </xdr:from>
    <xdr:to>
      <xdr:col>24</xdr:col>
      <xdr:colOff>114300</xdr:colOff>
      <xdr:row>38</xdr:row>
      <xdr:rowOff>38100</xdr:rowOff>
    </xdr:to>
    <xdr:sp macro="" textlink="">
      <xdr:nvSpPr>
        <xdr:cNvPr id="72" name="楕円 71">
          <a:extLst>
            <a:ext uri="{FF2B5EF4-FFF2-40B4-BE49-F238E27FC236}">
              <a16:creationId xmlns:a16="http://schemas.microsoft.com/office/drawing/2014/main" id="{2A9AEA46-AB70-4D63-9FD2-911F967FCF6B}"/>
            </a:ext>
          </a:extLst>
        </xdr:cNvPr>
        <xdr:cNvSpPr/>
      </xdr:nvSpPr>
      <xdr:spPr>
        <a:xfrm>
          <a:off x="45847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86377</xdr:rowOff>
    </xdr:from>
    <xdr:ext cx="405111" cy="259045"/>
    <xdr:sp macro="" textlink="">
      <xdr:nvSpPr>
        <xdr:cNvPr id="73" name="【図書館】&#10;有形固定資産減価償却率該当値テキスト">
          <a:extLst>
            <a:ext uri="{FF2B5EF4-FFF2-40B4-BE49-F238E27FC236}">
              <a16:creationId xmlns:a16="http://schemas.microsoft.com/office/drawing/2014/main" id="{D6B74B6C-0B9B-4694-9102-EF5C18249839}"/>
            </a:ext>
          </a:extLst>
        </xdr:cNvPr>
        <xdr:cNvSpPr txBox="1"/>
      </xdr:nvSpPr>
      <xdr:spPr>
        <a:xfrm>
          <a:off x="4673600"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83820</xdr:rowOff>
    </xdr:from>
    <xdr:to>
      <xdr:col>20</xdr:col>
      <xdr:colOff>38100</xdr:colOff>
      <xdr:row>38</xdr:row>
      <xdr:rowOff>13970</xdr:rowOff>
    </xdr:to>
    <xdr:sp macro="" textlink="">
      <xdr:nvSpPr>
        <xdr:cNvPr id="74" name="楕円 73">
          <a:extLst>
            <a:ext uri="{FF2B5EF4-FFF2-40B4-BE49-F238E27FC236}">
              <a16:creationId xmlns:a16="http://schemas.microsoft.com/office/drawing/2014/main" id="{09C3D8FF-E823-45F7-B1A7-3DB5DF1A27DC}"/>
            </a:ext>
          </a:extLst>
        </xdr:cNvPr>
        <xdr:cNvSpPr/>
      </xdr:nvSpPr>
      <xdr:spPr>
        <a:xfrm>
          <a:off x="3746500"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134620</xdr:rowOff>
    </xdr:from>
    <xdr:to>
      <xdr:col>24</xdr:col>
      <xdr:colOff>63500</xdr:colOff>
      <xdr:row>37</xdr:row>
      <xdr:rowOff>158750</xdr:rowOff>
    </xdr:to>
    <xdr:cxnSp macro="">
      <xdr:nvCxnSpPr>
        <xdr:cNvPr id="75" name="直線コネクタ 74">
          <a:extLst>
            <a:ext uri="{FF2B5EF4-FFF2-40B4-BE49-F238E27FC236}">
              <a16:creationId xmlns:a16="http://schemas.microsoft.com/office/drawing/2014/main" id="{65107A86-E188-4162-B03B-DF4818B3DAA3}"/>
            </a:ext>
          </a:extLst>
        </xdr:cNvPr>
        <xdr:cNvCxnSpPr/>
      </xdr:nvCxnSpPr>
      <xdr:spPr>
        <a:xfrm>
          <a:off x="3797300" y="647827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58420</xdr:rowOff>
    </xdr:from>
    <xdr:to>
      <xdr:col>15</xdr:col>
      <xdr:colOff>101600</xdr:colOff>
      <xdr:row>37</xdr:row>
      <xdr:rowOff>160020</xdr:rowOff>
    </xdr:to>
    <xdr:sp macro="" textlink="">
      <xdr:nvSpPr>
        <xdr:cNvPr id="76" name="楕円 75">
          <a:extLst>
            <a:ext uri="{FF2B5EF4-FFF2-40B4-BE49-F238E27FC236}">
              <a16:creationId xmlns:a16="http://schemas.microsoft.com/office/drawing/2014/main" id="{5E635970-B9BC-442A-9515-68AEF42FFAB7}"/>
            </a:ext>
          </a:extLst>
        </xdr:cNvPr>
        <xdr:cNvSpPr/>
      </xdr:nvSpPr>
      <xdr:spPr>
        <a:xfrm>
          <a:off x="2857500" y="640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109220</xdr:rowOff>
    </xdr:from>
    <xdr:to>
      <xdr:col>19</xdr:col>
      <xdr:colOff>177800</xdr:colOff>
      <xdr:row>37</xdr:row>
      <xdr:rowOff>134620</xdr:rowOff>
    </xdr:to>
    <xdr:cxnSp macro="">
      <xdr:nvCxnSpPr>
        <xdr:cNvPr id="77" name="直線コネクタ 76">
          <a:extLst>
            <a:ext uri="{FF2B5EF4-FFF2-40B4-BE49-F238E27FC236}">
              <a16:creationId xmlns:a16="http://schemas.microsoft.com/office/drawing/2014/main" id="{CA4DA37E-BDFA-4B8F-847F-02F0184F58D5}"/>
            </a:ext>
          </a:extLst>
        </xdr:cNvPr>
        <xdr:cNvCxnSpPr/>
      </xdr:nvCxnSpPr>
      <xdr:spPr>
        <a:xfrm>
          <a:off x="2908300" y="64528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33020</xdr:rowOff>
    </xdr:from>
    <xdr:to>
      <xdr:col>10</xdr:col>
      <xdr:colOff>165100</xdr:colOff>
      <xdr:row>37</xdr:row>
      <xdr:rowOff>134620</xdr:rowOff>
    </xdr:to>
    <xdr:sp macro="" textlink="">
      <xdr:nvSpPr>
        <xdr:cNvPr id="78" name="楕円 77">
          <a:extLst>
            <a:ext uri="{FF2B5EF4-FFF2-40B4-BE49-F238E27FC236}">
              <a16:creationId xmlns:a16="http://schemas.microsoft.com/office/drawing/2014/main" id="{1DABD994-22DA-43E7-89F1-ED795BB03ED5}"/>
            </a:ext>
          </a:extLst>
        </xdr:cNvPr>
        <xdr:cNvSpPr/>
      </xdr:nvSpPr>
      <xdr:spPr>
        <a:xfrm>
          <a:off x="1968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83820</xdr:rowOff>
    </xdr:from>
    <xdr:to>
      <xdr:col>15</xdr:col>
      <xdr:colOff>50800</xdr:colOff>
      <xdr:row>37</xdr:row>
      <xdr:rowOff>109220</xdr:rowOff>
    </xdr:to>
    <xdr:cxnSp macro="">
      <xdr:nvCxnSpPr>
        <xdr:cNvPr id="79" name="直線コネクタ 78">
          <a:extLst>
            <a:ext uri="{FF2B5EF4-FFF2-40B4-BE49-F238E27FC236}">
              <a16:creationId xmlns:a16="http://schemas.microsoft.com/office/drawing/2014/main" id="{65708D64-3BA6-4F33-AB96-B615129D85B3}"/>
            </a:ext>
          </a:extLst>
        </xdr:cNvPr>
        <xdr:cNvCxnSpPr/>
      </xdr:nvCxnSpPr>
      <xdr:spPr>
        <a:xfrm>
          <a:off x="2019300" y="64274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7620</xdr:rowOff>
    </xdr:from>
    <xdr:to>
      <xdr:col>6</xdr:col>
      <xdr:colOff>38100</xdr:colOff>
      <xdr:row>37</xdr:row>
      <xdr:rowOff>109220</xdr:rowOff>
    </xdr:to>
    <xdr:sp macro="" textlink="">
      <xdr:nvSpPr>
        <xdr:cNvPr id="80" name="楕円 79">
          <a:extLst>
            <a:ext uri="{FF2B5EF4-FFF2-40B4-BE49-F238E27FC236}">
              <a16:creationId xmlns:a16="http://schemas.microsoft.com/office/drawing/2014/main" id="{7BD4FE88-DB16-4C24-BC64-312289C6578C}"/>
            </a:ext>
          </a:extLst>
        </xdr:cNvPr>
        <xdr:cNvSpPr/>
      </xdr:nvSpPr>
      <xdr:spPr>
        <a:xfrm>
          <a:off x="10795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58420</xdr:rowOff>
    </xdr:from>
    <xdr:to>
      <xdr:col>10</xdr:col>
      <xdr:colOff>114300</xdr:colOff>
      <xdr:row>37</xdr:row>
      <xdr:rowOff>83820</xdr:rowOff>
    </xdr:to>
    <xdr:cxnSp macro="">
      <xdr:nvCxnSpPr>
        <xdr:cNvPr id="81" name="直線コネクタ 80">
          <a:extLst>
            <a:ext uri="{FF2B5EF4-FFF2-40B4-BE49-F238E27FC236}">
              <a16:creationId xmlns:a16="http://schemas.microsoft.com/office/drawing/2014/main" id="{64250553-6179-472A-AD46-5FD490D009D1}"/>
            </a:ext>
          </a:extLst>
        </xdr:cNvPr>
        <xdr:cNvCxnSpPr/>
      </xdr:nvCxnSpPr>
      <xdr:spPr>
        <a:xfrm>
          <a:off x="1130300" y="640207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8907</xdr:rowOff>
    </xdr:from>
    <xdr:ext cx="405111" cy="259045"/>
    <xdr:sp macro="" textlink="">
      <xdr:nvSpPr>
        <xdr:cNvPr id="82" name="n_1aveValue【図書館】&#10;有形固定資産減価償却率">
          <a:extLst>
            <a:ext uri="{FF2B5EF4-FFF2-40B4-BE49-F238E27FC236}">
              <a16:creationId xmlns:a16="http://schemas.microsoft.com/office/drawing/2014/main" id="{0BD0E76D-0EFB-4CD9-AC06-4AF17F78DE82}"/>
            </a:ext>
          </a:extLst>
        </xdr:cNvPr>
        <xdr:cNvSpPr txBox="1"/>
      </xdr:nvSpPr>
      <xdr:spPr>
        <a:xfrm>
          <a:off x="3582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160037</xdr:rowOff>
    </xdr:from>
    <xdr:ext cx="405111" cy="259045"/>
    <xdr:sp macro="" textlink="">
      <xdr:nvSpPr>
        <xdr:cNvPr id="83" name="n_2aveValue【図書館】&#10;有形固定資産減価償却率">
          <a:extLst>
            <a:ext uri="{FF2B5EF4-FFF2-40B4-BE49-F238E27FC236}">
              <a16:creationId xmlns:a16="http://schemas.microsoft.com/office/drawing/2014/main" id="{B5E737AA-5968-4F82-9E78-44F45AC87166}"/>
            </a:ext>
          </a:extLst>
        </xdr:cNvPr>
        <xdr:cNvSpPr txBox="1"/>
      </xdr:nvSpPr>
      <xdr:spPr>
        <a:xfrm>
          <a:off x="2705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4" name="n_3aveValue【図書館】&#10;有形固定資産減価償却率">
          <a:extLst>
            <a:ext uri="{FF2B5EF4-FFF2-40B4-BE49-F238E27FC236}">
              <a16:creationId xmlns:a16="http://schemas.microsoft.com/office/drawing/2014/main" id="{F5B738CA-1EC1-4D18-B68B-B4C0646C170E}"/>
            </a:ext>
          </a:extLst>
        </xdr:cNvPr>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5" name="n_4aveValue【図書館】&#10;有形固定資産減価償却率">
          <a:extLst>
            <a:ext uri="{FF2B5EF4-FFF2-40B4-BE49-F238E27FC236}">
              <a16:creationId xmlns:a16="http://schemas.microsoft.com/office/drawing/2014/main" id="{A5E48172-97F7-4FD1-BFDB-DCA5BDF8E2FA}"/>
            </a:ext>
          </a:extLst>
        </xdr:cNvPr>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5097</xdr:rowOff>
    </xdr:from>
    <xdr:ext cx="405111" cy="259045"/>
    <xdr:sp macro="" textlink="">
      <xdr:nvSpPr>
        <xdr:cNvPr id="86" name="n_1mainValue【図書館】&#10;有形固定資産減価償却率">
          <a:extLst>
            <a:ext uri="{FF2B5EF4-FFF2-40B4-BE49-F238E27FC236}">
              <a16:creationId xmlns:a16="http://schemas.microsoft.com/office/drawing/2014/main" id="{8366A361-24ED-4023-A64B-23658DBBCB30}"/>
            </a:ext>
          </a:extLst>
        </xdr:cNvPr>
        <xdr:cNvSpPr txBox="1"/>
      </xdr:nvSpPr>
      <xdr:spPr>
        <a:xfrm>
          <a:off x="3582044" y="652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151147</xdr:rowOff>
    </xdr:from>
    <xdr:ext cx="405111" cy="259045"/>
    <xdr:sp macro="" textlink="">
      <xdr:nvSpPr>
        <xdr:cNvPr id="87" name="n_2mainValue【図書館】&#10;有形固定資産減価償却率">
          <a:extLst>
            <a:ext uri="{FF2B5EF4-FFF2-40B4-BE49-F238E27FC236}">
              <a16:creationId xmlns:a16="http://schemas.microsoft.com/office/drawing/2014/main" id="{796DFEA3-B18D-4C12-AEC8-03AE6360F676}"/>
            </a:ext>
          </a:extLst>
        </xdr:cNvPr>
        <xdr:cNvSpPr txBox="1"/>
      </xdr:nvSpPr>
      <xdr:spPr>
        <a:xfrm>
          <a:off x="2705744" y="649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125747</xdr:rowOff>
    </xdr:from>
    <xdr:ext cx="405111" cy="259045"/>
    <xdr:sp macro="" textlink="">
      <xdr:nvSpPr>
        <xdr:cNvPr id="88" name="n_3mainValue【図書館】&#10;有形固定資産減価償却率">
          <a:extLst>
            <a:ext uri="{FF2B5EF4-FFF2-40B4-BE49-F238E27FC236}">
              <a16:creationId xmlns:a16="http://schemas.microsoft.com/office/drawing/2014/main" id="{96BDE599-9478-4897-9BFB-4A8092670D37}"/>
            </a:ext>
          </a:extLst>
        </xdr:cNvPr>
        <xdr:cNvSpPr txBox="1"/>
      </xdr:nvSpPr>
      <xdr:spPr>
        <a:xfrm>
          <a:off x="1816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100347</xdr:rowOff>
    </xdr:from>
    <xdr:ext cx="405111" cy="259045"/>
    <xdr:sp macro="" textlink="">
      <xdr:nvSpPr>
        <xdr:cNvPr id="89" name="n_4mainValue【図書館】&#10;有形固定資産減価償却率">
          <a:extLst>
            <a:ext uri="{FF2B5EF4-FFF2-40B4-BE49-F238E27FC236}">
              <a16:creationId xmlns:a16="http://schemas.microsoft.com/office/drawing/2014/main" id="{02DA388A-1CD8-4600-B2EC-7B5B107C72BC}"/>
            </a:ext>
          </a:extLst>
        </xdr:cNvPr>
        <xdr:cNvSpPr txBox="1"/>
      </xdr:nvSpPr>
      <xdr:spPr>
        <a:xfrm>
          <a:off x="927744" y="644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B82DD65D-660F-4C29-B633-8F7D6F3D862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D494B31-E147-4A10-9B7E-845FA9F4B2D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4F97BE4E-F450-4C67-A73D-172D5779894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93BAC0ED-374D-425F-B32E-74591F99E98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35ABA1B4-CC46-41B6-B36A-333DE41270C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1767244F-C705-4CD5-8FF8-83C065FBADA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D29943AC-7D61-4CF8-B35E-CF867F1925E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6085C9F7-CF51-41D9-8BDD-29913532403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8EDC36FC-058E-4D2E-84B4-828BF648EFE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65609D8F-C9C2-48AF-8895-4C1F6FDD532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990A442E-F4EC-43A6-B717-5F0EA6BF897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FACE7307-AA6F-4563-9B7F-C24C4400A5C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947EB74F-09E4-4E21-A0C2-337F5CDDF6E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52188C36-8FE6-4B7F-B037-3F8112D6D7A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6BAAA942-8B0A-40E5-B209-1F931245D7A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61A8BC96-130C-4A8E-B8CA-FB103BAA305E}"/>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27CED9B9-8D1F-4CBB-BCAC-950103D2FBD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5F098B3D-3E4C-45AC-85F0-C2393A9E45F6}"/>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CC09EE5E-C1F5-49BA-B008-C3700AE3410A}"/>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D525C1EE-B687-4C51-B1AE-BB5F3265062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ED656B1C-8559-4628-B65A-6BABB078703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0CB3029-91C2-45A9-AED7-404C7BEB4C9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79C13E10-D7AD-445C-9DB9-415B78388AA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68A947E3-8667-43BB-B7DC-EC56AD0C08EC}"/>
            </a:ext>
          </a:extLst>
        </xdr:cNvPr>
        <xdr:cNvCxnSpPr/>
      </xdr:nvCxnSpPr>
      <xdr:spPr>
        <a:xfrm flipV="1">
          <a:off x="10476865" y="586359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4" name="【図書館】&#10;一人当たり面積最小値テキスト">
          <a:extLst>
            <a:ext uri="{FF2B5EF4-FFF2-40B4-BE49-F238E27FC236}">
              <a16:creationId xmlns:a16="http://schemas.microsoft.com/office/drawing/2014/main" id="{F21412B9-521A-4605-9026-BBA10AB6C6EF}"/>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A58F8731-7A96-42BF-9FB9-A8AB041A6431}"/>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152417</xdr:rowOff>
    </xdr:from>
    <xdr:ext cx="469744" cy="259045"/>
    <xdr:sp macro="" textlink="">
      <xdr:nvSpPr>
        <xdr:cNvPr id="116" name="【図書館】&#10;一人当たり面積最大値テキスト">
          <a:extLst>
            <a:ext uri="{FF2B5EF4-FFF2-40B4-BE49-F238E27FC236}">
              <a16:creationId xmlns:a16="http://schemas.microsoft.com/office/drawing/2014/main" id="{AE1455A2-5591-4263-97AF-6BABD0117541}"/>
            </a:ext>
          </a:extLst>
        </xdr:cNvPr>
        <xdr:cNvSpPr txBox="1"/>
      </xdr:nvSpPr>
      <xdr:spPr>
        <a:xfrm>
          <a:off x="10515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AA347304-E059-44ED-AE85-4262260B2D7D}"/>
            </a:ext>
          </a:extLst>
        </xdr:cNvPr>
        <xdr:cNvCxnSpPr/>
      </xdr:nvCxnSpPr>
      <xdr:spPr>
        <a:xfrm>
          <a:off x="10388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38117</xdr:rowOff>
    </xdr:from>
    <xdr:ext cx="469744" cy="259045"/>
    <xdr:sp macro="" textlink="">
      <xdr:nvSpPr>
        <xdr:cNvPr id="118" name="【図書館】&#10;一人当たり面積平均値テキスト">
          <a:extLst>
            <a:ext uri="{FF2B5EF4-FFF2-40B4-BE49-F238E27FC236}">
              <a16:creationId xmlns:a16="http://schemas.microsoft.com/office/drawing/2014/main" id="{E1F0C368-BB74-4B5A-BD92-D18B0083EF01}"/>
            </a:ext>
          </a:extLst>
        </xdr:cNvPr>
        <xdr:cNvSpPr txBox="1"/>
      </xdr:nvSpPr>
      <xdr:spPr>
        <a:xfrm>
          <a:off x="10515600" y="6896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5F74C9F6-D227-4B42-A5BF-D2DE931C8C72}"/>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A028B1C4-332D-422F-946D-38DF448120F9}"/>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6B1E387F-01B5-4A4A-88C2-E37E9D6C2730}"/>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C3E8B284-D2F1-4F36-8BA6-26A5A9E57CEB}"/>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D7353C4C-5C12-47EB-A868-C6513ED411C2}"/>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DF02207-8242-4160-9F3E-00E120AC6DE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646C6B9-A72E-465E-872E-724C4E9985B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F0F7ED2-7AD5-4B2A-A831-BE3BC9595BD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BDC9B51-DBDC-4C11-ABF5-4F5E31771A4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C029069-1894-49CA-9B9E-9F662D48097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29" name="楕円 128">
          <a:extLst>
            <a:ext uri="{FF2B5EF4-FFF2-40B4-BE49-F238E27FC236}">
              <a16:creationId xmlns:a16="http://schemas.microsoft.com/office/drawing/2014/main" id="{3A31D0E5-5746-4385-B24B-49DD411BA1CF}"/>
            </a:ext>
          </a:extLst>
        </xdr:cNvPr>
        <xdr:cNvSpPr/>
      </xdr:nvSpPr>
      <xdr:spPr>
        <a:xfrm>
          <a:off x="10426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44467</xdr:rowOff>
    </xdr:from>
    <xdr:ext cx="469744" cy="259045"/>
    <xdr:sp macro="" textlink="">
      <xdr:nvSpPr>
        <xdr:cNvPr id="130" name="【図書館】&#10;一人当たり面積該当値テキスト">
          <a:extLst>
            <a:ext uri="{FF2B5EF4-FFF2-40B4-BE49-F238E27FC236}">
              <a16:creationId xmlns:a16="http://schemas.microsoft.com/office/drawing/2014/main" id="{4842E4FB-B7B6-4454-A67B-2328B9A2C008}"/>
            </a:ext>
          </a:extLst>
        </xdr:cNvPr>
        <xdr:cNvSpPr txBox="1"/>
      </xdr:nvSpPr>
      <xdr:spPr>
        <a:xfrm>
          <a:off x="10515600"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33020</xdr:rowOff>
    </xdr:from>
    <xdr:to>
      <xdr:col>50</xdr:col>
      <xdr:colOff>165100</xdr:colOff>
      <xdr:row>39</xdr:row>
      <xdr:rowOff>134620</xdr:rowOff>
    </xdr:to>
    <xdr:sp macro="" textlink="">
      <xdr:nvSpPr>
        <xdr:cNvPr id="131" name="楕円 130">
          <a:extLst>
            <a:ext uri="{FF2B5EF4-FFF2-40B4-BE49-F238E27FC236}">
              <a16:creationId xmlns:a16="http://schemas.microsoft.com/office/drawing/2014/main" id="{86D42FAA-9A19-4A16-8088-07249B985F77}"/>
            </a:ext>
          </a:extLst>
        </xdr:cNvPr>
        <xdr:cNvSpPr/>
      </xdr:nvSpPr>
      <xdr:spPr>
        <a:xfrm>
          <a:off x="9588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72390</xdr:rowOff>
    </xdr:from>
    <xdr:to>
      <xdr:col>55</xdr:col>
      <xdr:colOff>0</xdr:colOff>
      <xdr:row>39</xdr:row>
      <xdr:rowOff>83820</xdr:rowOff>
    </xdr:to>
    <xdr:cxnSp macro="">
      <xdr:nvCxnSpPr>
        <xdr:cNvPr id="132" name="直線コネクタ 131">
          <a:extLst>
            <a:ext uri="{FF2B5EF4-FFF2-40B4-BE49-F238E27FC236}">
              <a16:creationId xmlns:a16="http://schemas.microsoft.com/office/drawing/2014/main" id="{CB82CD3B-CD8E-4607-93C7-AD81AD40945F}"/>
            </a:ext>
          </a:extLst>
        </xdr:cNvPr>
        <xdr:cNvCxnSpPr/>
      </xdr:nvCxnSpPr>
      <xdr:spPr>
        <a:xfrm flipV="1">
          <a:off x="9639300" y="67589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40640</xdr:rowOff>
    </xdr:from>
    <xdr:to>
      <xdr:col>46</xdr:col>
      <xdr:colOff>38100</xdr:colOff>
      <xdr:row>39</xdr:row>
      <xdr:rowOff>142240</xdr:rowOff>
    </xdr:to>
    <xdr:sp macro="" textlink="">
      <xdr:nvSpPr>
        <xdr:cNvPr id="133" name="楕円 132">
          <a:extLst>
            <a:ext uri="{FF2B5EF4-FFF2-40B4-BE49-F238E27FC236}">
              <a16:creationId xmlns:a16="http://schemas.microsoft.com/office/drawing/2014/main" id="{322EA799-9CBB-48C1-8DAE-5C53B37FF56E}"/>
            </a:ext>
          </a:extLst>
        </xdr:cNvPr>
        <xdr:cNvSpPr/>
      </xdr:nvSpPr>
      <xdr:spPr>
        <a:xfrm>
          <a:off x="8699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83820</xdr:rowOff>
    </xdr:from>
    <xdr:to>
      <xdr:col>50</xdr:col>
      <xdr:colOff>114300</xdr:colOff>
      <xdr:row>39</xdr:row>
      <xdr:rowOff>91440</xdr:rowOff>
    </xdr:to>
    <xdr:cxnSp macro="">
      <xdr:nvCxnSpPr>
        <xdr:cNvPr id="134" name="直線コネクタ 133">
          <a:extLst>
            <a:ext uri="{FF2B5EF4-FFF2-40B4-BE49-F238E27FC236}">
              <a16:creationId xmlns:a16="http://schemas.microsoft.com/office/drawing/2014/main" id="{9A5F2265-21C4-4877-940A-E24B5222AA31}"/>
            </a:ext>
          </a:extLst>
        </xdr:cNvPr>
        <xdr:cNvCxnSpPr/>
      </xdr:nvCxnSpPr>
      <xdr:spPr>
        <a:xfrm flipV="1">
          <a:off x="8750300" y="67703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52070</xdr:rowOff>
    </xdr:from>
    <xdr:to>
      <xdr:col>41</xdr:col>
      <xdr:colOff>101600</xdr:colOff>
      <xdr:row>39</xdr:row>
      <xdr:rowOff>153670</xdr:rowOff>
    </xdr:to>
    <xdr:sp macro="" textlink="">
      <xdr:nvSpPr>
        <xdr:cNvPr id="135" name="楕円 134">
          <a:extLst>
            <a:ext uri="{FF2B5EF4-FFF2-40B4-BE49-F238E27FC236}">
              <a16:creationId xmlns:a16="http://schemas.microsoft.com/office/drawing/2014/main" id="{541C6077-84CA-4B40-B8E2-D195F9C14B30}"/>
            </a:ext>
          </a:extLst>
        </xdr:cNvPr>
        <xdr:cNvSpPr/>
      </xdr:nvSpPr>
      <xdr:spPr>
        <a:xfrm>
          <a:off x="7810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91440</xdr:rowOff>
    </xdr:from>
    <xdr:to>
      <xdr:col>45</xdr:col>
      <xdr:colOff>177800</xdr:colOff>
      <xdr:row>39</xdr:row>
      <xdr:rowOff>102870</xdr:rowOff>
    </xdr:to>
    <xdr:cxnSp macro="">
      <xdr:nvCxnSpPr>
        <xdr:cNvPr id="136" name="直線コネクタ 135">
          <a:extLst>
            <a:ext uri="{FF2B5EF4-FFF2-40B4-BE49-F238E27FC236}">
              <a16:creationId xmlns:a16="http://schemas.microsoft.com/office/drawing/2014/main" id="{780FE3E6-726B-4BCD-9D13-3D3105C0DE28}"/>
            </a:ext>
          </a:extLst>
        </xdr:cNvPr>
        <xdr:cNvCxnSpPr/>
      </xdr:nvCxnSpPr>
      <xdr:spPr>
        <a:xfrm flipV="1">
          <a:off x="7861300" y="67779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37" name="楕円 136">
          <a:extLst>
            <a:ext uri="{FF2B5EF4-FFF2-40B4-BE49-F238E27FC236}">
              <a16:creationId xmlns:a16="http://schemas.microsoft.com/office/drawing/2014/main" id="{23C31BC1-8233-4323-BD1C-95D0851A3052}"/>
            </a:ext>
          </a:extLst>
        </xdr:cNvPr>
        <xdr:cNvSpPr/>
      </xdr:nvSpPr>
      <xdr:spPr>
        <a:xfrm>
          <a:off x="6921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102870</xdr:rowOff>
    </xdr:from>
    <xdr:to>
      <xdr:col>41</xdr:col>
      <xdr:colOff>50800</xdr:colOff>
      <xdr:row>39</xdr:row>
      <xdr:rowOff>110490</xdr:rowOff>
    </xdr:to>
    <xdr:cxnSp macro="">
      <xdr:nvCxnSpPr>
        <xdr:cNvPr id="138" name="直線コネクタ 137">
          <a:extLst>
            <a:ext uri="{FF2B5EF4-FFF2-40B4-BE49-F238E27FC236}">
              <a16:creationId xmlns:a16="http://schemas.microsoft.com/office/drawing/2014/main" id="{5C7DC852-7483-4F17-9C46-4EED6E7876B8}"/>
            </a:ext>
          </a:extLst>
        </xdr:cNvPr>
        <xdr:cNvCxnSpPr/>
      </xdr:nvCxnSpPr>
      <xdr:spPr>
        <a:xfrm flipV="1">
          <a:off x="6972300" y="6789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160037</xdr:rowOff>
    </xdr:from>
    <xdr:ext cx="469744" cy="259045"/>
    <xdr:sp macro="" textlink="">
      <xdr:nvSpPr>
        <xdr:cNvPr id="139" name="n_1aveValue【図書館】&#10;一人当たり面積">
          <a:extLst>
            <a:ext uri="{FF2B5EF4-FFF2-40B4-BE49-F238E27FC236}">
              <a16:creationId xmlns:a16="http://schemas.microsoft.com/office/drawing/2014/main" id="{98BCB0DB-09D1-4FE6-A888-372EB2E73866}"/>
            </a:ext>
          </a:extLst>
        </xdr:cNvPr>
        <xdr:cNvSpPr txBox="1"/>
      </xdr:nvSpPr>
      <xdr:spPr>
        <a:xfrm>
          <a:off x="9391727"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167657</xdr:rowOff>
    </xdr:from>
    <xdr:ext cx="469744" cy="259045"/>
    <xdr:sp macro="" textlink="">
      <xdr:nvSpPr>
        <xdr:cNvPr id="140" name="n_2aveValue【図書館】&#10;一人当たり面積">
          <a:extLst>
            <a:ext uri="{FF2B5EF4-FFF2-40B4-BE49-F238E27FC236}">
              <a16:creationId xmlns:a16="http://schemas.microsoft.com/office/drawing/2014/main" id="{1A9DF0D6-82EC-41B7-B7C7-794AB0E0784F}"/>
            </a:ext>
          </a:extLst>
        </xdr:cNvPr>
        <xdr:cNvSpPr txBox="1"/>
      </xdr:nvSpPr>
      <xdr:spPr>
        <a:xfrm>
          <a:off x="8515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17</xdr:rowOff>
    </xdr:from>
    <xdr:ext cx="469744" cy="259045"/>
    <xdr:sp macro="" textlink="">
      <xdr:nvSpPr>
        <xdr:cNvPr id="141" name="n_3aveValue【図書館】&#10;一人当たり面積">
          <a:extLst>
            <a:ext uri="{FF2B5EF4-FFF2-40B4-BE49-F238E27FC236}">
              <a16:creationId xmlns:a16="http://schemas.microsoft.com/office/drawing/2014/main" id="{BB987E7F-391D-4605-BF35-4DD08A780512}"/>
            </a:ext>
          </a:extLst>
        </xdr:cNvPr>
        <xdr:cNvSpPr txBox="1"/>
      </xdr:nvSpPr>
      <xdr:spPr>
        <a:xfrm>
          <a:off x="7626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7637</xdr:rowOff>
    </xdr:from>
    <xdr:ext cx="469744" cy="259045"/>
    <xdr:sp macro="" textlink="">
      <xdr:nvSpPr>
        <xdr:cNvPr id="142" name="n_4aveValue【図書館】&#10;一人当たり面積">
          <a:extLst>
            <a:ext uri="{FF2B5EF4-FFF2-40B4-BE49-F238E27FC236}">
              <a16:creationId xmlns:a16="http://schemas.microsoft.com/office/drawing/2014/main" id="{EA46A85C-11E3-4DE9-9955-BF12C66CE246}"/>
            </a:ext>
          </a:extLst>
        </xdr:cNvPr>
        <xdr:cNvSpPr txBox="1"/>
      </xdr:nvSpPr>
      <xdr:spPr>
        <a:xfrm>
          <a:off x="6737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151147</xdr:rowOff>
    </xdr:from>
    <xdr:ext cx="469744" cy="259045"/>
    <xdr:sp macro="" textlink="">
      <xdr:nvSpPr>
        <xdr:cNvPr id="143" name="n_1mainValue【図書館】&#10;一人当たり面積">
          <a:extLst>
            <a:ext uri="{FF2B5EF4-FFF2-40B4-BE49-F238E27FC236}">
              <a16:creationId xmlns:a16="http://schemas.microsoft.com/office/drawing/2014/main" id="{B198A23D-6813-4AE2-8608-C6D430F0EB97}"/>
            </a:ext>
          </a:extLst>
        </xdr:cNvPr>
        <xdr:cNvSpPr txBox="1"/>
      </xdr:nvSpPr>
      <xdr:spPr>
        <a:xfrm>
          <a:off x="9391727"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158767</xdr:rowOff>
    </xdr:from>
    <xdr:ext cx="469744" cy="259045"/>
    <xdr:sp macro="" textlink="">
      <xdr:nvSpPr>
        <xdr:cNvPr id="144" name="n_2mainValue【図書館】&#10;一人当たり面積">
          <a:extLst>
            <a:ext uri="{FF2B5EF4-FFF2-40B4-BE49-F238E27FC236}">
              <a16:creationId xmlns:a16="http://schemas.microsoft.com/office/drawing/2014/main" id="{9AC1F6B0-B388-40AC-B271-019B31228023}"/>
            </a:ext>
          </a:extLst>
        </xdr:cNvPr>
        <xdr:cNvSpPr txBox="1"/>
      </xdr:nvSpPr>
      <xdr:spPr>
        <a:xfrm>
          <a:off x="8515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170197</xdr:rowOff>
    </xdr:from>
    <xdr:ext cx="469744" cy="259045"/>
    <xdr:sp macro="" textlink="">
      <xdr:nvSpPr>
        <xdr:cNvPr id="145" name="n_3mainValue【図書館】&#10;一人当たり面積">
          <a:extLst>
            <a:ext uri="{FF2B5EF4-FFF2-40B4-BE49-F238E27FC236}">
              <a16:creationId xmlns:a16="http://schemas.microsoft.com/office/drawing/2014/main" id="{E151A808-D246-4307-B6EF-3D07045B9D18}"/>
            </a:ext>
          </a:extLst>
        </xdr:cNvPr>
        <xdr:cNvSpPr txBox="1"/>
      </xdr:nvSpPr>
      <xdr:spPr>
        <a:xfrm>
          <a:off x="7626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46" name="n_4mainValue【図書館】&#10;一人当たり面積">
          <a:extLst>
            <a:ext uri="{FF2B5EF4-FFF2-40B4-BE49-F238E27FC236}">
              <a16:creationId xmlns:a16="http://schemas.microsoft.com/office/drawing/2014/main" id="{1C340D8D-F06F-43AE-BC9E-5A856E830C2F}"/>
            </a:ext>
          </a:extLst>
        </xdr:cNvPr>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BF4F49A-BF44-4D19-9BA3-6B55777FC1A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7AF7513-6E46-41FC-88BE-F539CCDE81D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D656310-C770-483B-AAC3-F239C9E78DD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E79E741-47D7-48AE-B647-B8F69112FE3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4B7589B-FE97-4746-A4E6-881A24DD9D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87D7906-3587-434F-BA28-5D57B07182C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83863A6-C2A7-4C2B-A376-BFC0FC4DD0A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2B179FC-50BE-4840-A5A0-B87314AC2CD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20F444B-06FA-4633-B299-B11370CA80E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17E2DDED-D1AE-4E09-A5A2-4AEA7CB5E4D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DBBB608-650A-419D-ABD7-64992642F6A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A6207DDF-6424-4857-B029-58BB9604240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8C9FC6CF-E280-4257-AD1F-546A2810EEF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453406D6-A32D-4EC2-BD78-6A4431645AF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3240E740-5B2E-4FEF-99D4-E841888C339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10136A22-E618-4632-80F9-3316B3FE7E8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7BD76B3-2DFD-4255-8680-6199637E022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2DDD86D-7AB8-403B-90DD-54E3A192D8E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6E3315E-D897-4C7D-9097-41CA83155D5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BEDB530-4B4C-43E7-9E3E-18DB4ABBA2C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3FF14B34-36D7-43C1-9C28-D32F7D7508A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4D0648E-B158-4C49-A178-E4BDA631342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9B165ADC-F0B0-461B-9244-FA9CBF8D5DA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F609836B-B36F-4469-9656-703E522A77C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8A00B49-073E-4466-B54B-F8B4BA42F52F}"/>
            </a:ext>
          </a:extLst>
        </xdr:cNvPr>
        <xdr:cNvCxnSpPr/>
      </xdr:nvCxnSpPr>
      <xdr:spPr>
        <a:xfrm flipV="1">
          <a:off x="4634865"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31EF4278-075C-4597-A603-F78D8596474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829722A-A8E7-40E9-A654-703A31CDDD8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8B0F8DDB-68C2-445C-9B6D-A18A50C604AC}"/>
            </a:ext>
          </a:extLst>
        </xdr:cNvPr>
        <xdr:cNvSpPr txBox="1"/>
      </xdr:nvSpPr>
      <xdr:spPr>
        <a:xfrm>
          <a:off x="4673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4633DC9E-23DE-4C5D-AEC2-E477FB7A717A}"/>
            </a:ext>
          </a:extLst>
        </xdr:cNvPr>
        <xdr:cNvCxnSpPr/>
      </xdr:nvCxnSpPr>
      <xdr:spPr>
        <a:xfrm>
          <a:off x="4546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D200AAC3-DB74-47E9-AF28-4C1C25411598}"/>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AF060589-8E89-4512-95AA-9893240CC25D}"/>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B84E76B7-9ED9-4795-8019-5FD0D238BA68}"/>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4CDBD351-6975-480E-89B0-D2D016E3A2FD}"/>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1A14DA6A-1DD1-4C1B-9F8D-93E6C11825A7}"/>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99E04AAE-7E1A-48ED-A113-09352CF3731A}"/>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2580443-1631-4D06-8CD8-CB8628083E7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0239FB0-EAF2-415C-AFE2-98AC72D2A32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20340BA-6443-44F5-B40E-B3D23314CB1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B1B6594-CFC4-484C-B2D4-F5F698FB803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EF76F93-23FF-42BD-B3FF-92F119D99C2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126365</xdr:rowOff>
    </xdr:from>
    <xdr:to>
      <xdr:col>24</xdr:col>
      <xdr:colOff>114300</xdr:colOff>
      <xdr:row>60</xdr:row>
      <xdr:rowOff>56515</xdr:rowOff>
    </xdr:to>
    <xdr:sp macro="" textlink="">
      <xdr:nvSpPr>
        <xdr:cNvPr id="187" name="楕円 186">
          <a:extLst>
            <a:ext uri="{FF2B5EF4-FFF2-40B4-BE49-F238E27FC236}">
              <a16:creationId xmlns:a16="http://schemas.microsoft.com/office/drawing/2014/main" id="{DA130B80-8B7C-4658-8883-E19604F97448}"/>
            </a:ext>
          </a:extLst>
        </xdr:cNvPr>
        <xdr:cNvSpPr/>
      </xdr:nvSpPr>
      <xdr:spPr>
        <a:xfrm>
          <a:off x="45847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149242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1D59A300-F521-406D-A8C0-5780EAFB4121}"/>
            </a:ext>
          </a:extLst>
        </xdr:cNvPr>
        <xdr:cNvSpPr txBox="1"/>
      </xdr:nvSpPr>
      <xdr:spPr>
        <a:xfrm>
          <a:off x="4673600"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154940</xdr:rowOff>
    </xdr:from>
    <xdr:to>
      <xdr:col>20</xdr:col>
      <xdr:colOff>38100</xdr:colOff>
      <xdr:row>60</xdr:row>
      <xdr:rowOff>85090</xdr:rowOff>
    </xdr:to>
    <xdr:sp macro="" textlink="">
      <xdr:nvSpPr>
        <xdr:cNvPr id="189" name="楕円 188">
          <a:extLst>
            <a:ext uri="{FF2B5EF4-FFF2-40B4-BE49-F238E27FC236}">
              <a16:creationId xmlns:a16="http://schemas.microsoft.com/office/drawing/2014/main" id="{71A0877A-B1F9-4C1C-BE19-DE16782EFCE6}"/>
            </a:ext>
          </a:extLst>
        </xdr:cNvPr>
        <xdr:cNvSpPr/>
      </xdr:nvSpPr>
      <xdr:spPr>
        <a:xfrm>
          <a:off x="3746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xdr:rowOff>
    </xdr:from>
    <xdr:to>
      <xdr:col>24</xdr:col>
      <xdr:colOff>63500</xdr:colOff>
      <xdr:row>60</xdr:row>
      <xdr:rowOff>34290</xdr:rowOff>
    </xdr:to>
    <xdr:cxnSp macro="">
      <xdr:nvCxnSpPr>
        <xdr:cNvPr id="190" name="直線コネクタ 189">
          <a:extLst>
            <a:ext uri="{FF2B5EF4-FFF2-40B4-BE49-F238E27FC236}">
              <a16:creationId xmlns:a16="http://schemas.microsoft.com/office/drawing/2014/main" id="{8EC2D4B3-A98E-4949-A805-C5C78090FFB6}"/>
            </a:ext>
          </a:extLst>
        </xdr:cNvPr>
        <xdr:cNvCxnSpPr/>
      </xdr:nvCxnSpPr>
      <xdr:spPr>
        <a:xfrm flipV="1">
          <a:off x="3797300" y="1029271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113030</xdr:rowOff>
    </xdr:from>
    <xdr:to>
      <xdr:col>15</xdr:col>
      <xdr:colOff>101600</xdr:colOff>
      <xdr:row>60</xdr:row>
      <xdr:rowOff>43180</xdr:rowOff>
    </xdr:to>
    <xdr:sp macro="" textlink="">
      <xdr:nvSpPr>
        <xdr:cNvPr id="191" name="楕円 190">
          <a:extLst>
            <a:ext uri="{FF2B5EF4-FFF2-40B4-BE49-F238E27FC236}">
              <a16:creationId xmlns:a16="http://schemas.microsoft.com/office/drawing/2014/main" id="{295170DF-93AE-43B5-B01E-228CF944D517}"/>
            </a:ext>
          </a:extLst>
        </xdr:cNvPr>
        <xdr:cNvSpPr/>
      </xdr:nvSpPr>
      <xdr:spPr>
        <a:xfrm>
          <a:off x="28575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163830</xdr:rowOff>
    </xdr:from>
    <xdr:to>
      <xdr:col>19</xdr:col>
      <xdr:colOff>177800</xdr:colOff>
      <xdr:row>60</xdr:row>
      <xdr:rowOff>34290</xdr:rowOff>
    </xdr:to>
    <xdr:cxnSp macro="">
      <xdr:nvCxnSpPr>
        <xdr:cNvPr id="192" name="直線コネクタ 191">
          <a:extLst>
            <a:ext uri="{FF2B5EF4-FFF2-40B4-BE49-F238E27FC236}">
              <a16:creationId xmlns:a16="http://schemas.microsoft.com/office/drawing/2014/main" id="{45A9E01E-116B-4AFB-9A64-BCFBF207FA9E}"/>
            </a:ext>
          </a:extLst>
        </xdr:cNvPr>
        <xdr:cNvCxnSpPr/>
      </xdr:nvCxnSpPr>
      <xdr:spPr>
        <a:xfrm>
          <a:off x="2908300" y="102793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93" name="楕円 192">
          <a:extLst>
            <a:ext uri="{FF2B5EF4-FFF2-40B4-BE49-F238E27FC236}">
              <a16:creationId xmlns:a16="http://schemas.microsoft.com/office/drawing/2014/main" id="{7F0E3001-513C-45C8-B492-DAABE75BDE53}"/>
            </a:ext>
          </a:extLst>
        </xdr:cNvPr>
        <xdr:cNvSpPr/>
      </xdr:nvSpPr>
      <xdr:spPr>
        <a:xfrm>
          <a:off x="1968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118110</xdr:rowOff>
    </xdr:from>
    <xdr:to>
      <xdr:col>15</xdr:col>
      <xdr:colOff>50800</xdr:colOff>
      <xdr:row>59</xdr:row>
      <xdr:rowOff>163830</xdr:rowOff>
    </xdr:to>
    <xdr:cxnSp macro="">
      <xdr:nvCxnSpPr>
        <xdr:cNvPr id="194" name="直線コネクタ 193">
          <a:extLst>
            <a:ext uri="{FF2B5EF4-FFF2-40B4-BE49-F238E27FC236}">
              <a16:creationId xmlns:a16="http://schemas.microsoft.com/office/drawing/2014/main" id="{9BE96183-BF8D-4B67-BD63-38A8ACDBF6FD}"/>
            </a:ext>
          </a:extLst>
        </xdr:cNvPr>
        <xdr:cNvCxnSpPr/>
      </xdr:nvCxnSpPr>
      <xdr:spPr>
        <a:xfrm>
          <a:off x="2019300" y="10233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34925</xdr:rowOff>
    </xdr:from>
    <xdr:to>
      <xdr:col>6</xdr:col>
      <xdr:colOff>38100</xdr:colOff>
      <xdr:row>59</xdr:row>
      <xdr:rowOff>136525</xdr:rowOff>
    </xdr:to>
    <xdr:sp macro="" textlink="">
      <xdr:nvSpPr>
        <xdr:cNvPr id="195" name="楕円 194">
          <a:extLst>
            <a:ext uri="{FF2B5EF4-FFF2-40B4-BE49-F238E27FC236}">
              <a16:creationId xmlns:a16="http://schemas.microsoft.com/office/drawing/2014/main" id="{E8DE2CCE-AB45-4965-B712-437AED7953F9}"/>
            </a:ext>
          </a:extLst>
        </xdr:cNvPr>
        <xdr:cNvSpPr/>
      </xdr:nvSpPr>
      <xdr:spPr>
        <a:xfrm>
          <a:off x="1079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85725</xdr:rowOff>
    </xdr:from>
    <xdr:to>
      <xdr:col>10</xdr:col>
      <xdr:colOff>114300</xdr:colOff>
      <xdr:row>59</xdr:row>
      <xdr:rowOff>118110</xdr:rowOff>
    </xdr:to>
    <xdr:cxnSp macro="">
      <xdr:nvCxnSpPr>
        <xdr:cNvPr id="196" name="直線コネクタ 195">
          <a:extLst>
            <a:ext uri="{FF2B5EF4-FFF2-40B4-BE49-F238E27FC236}">
              <a16:creationId xmlns:a16="http://schemas.microsoft.com/office/drawing/2014/main" id="{DB849B55-FF2A-422D-A7EA-D74E8C055026}"/>
            </a:ext>
          </a:extLst>
        </xdr:cNvPr>
        <xdr:cNvCxnSpPr/>
      </xdr:nvCxnSpPr>
      <xdr:spPr>
        <a:xfrm>
          <a:off x="1130300" y="102012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112412</xdr:rowOff>
    </xdr:from>
    <xdr:ext cx="405111" cy="259045"/>
    <xdr:sp macro="" textlink="">
      <xdr:nvSpPr>
        <xdr:cNvPr id="197" name="n_1aveValue【体育館・プール】&#10;有形固定資産減価償却率">
          <a:extLst>
            <a:ext uri="{FF2B5EF4-FFF2-40B4-BE49-F238E27FC236}">
              <a16:creationId xmlns:a16="http://schemas.microsoft.com/office/drawing/2014/main" id="{97078551-2F70-4BE7-9BFC-51095874C60D}"/>
            </a:ext>
          </a:extLst>
        </xdr:cNvPr>
        <xdr:cNvSpPr txBox="1"/>
      </xdr:nvSpPr>
      <xdr:spPr>
        <a:xfrm>
          <a:off x="3582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100982</xdr:rowOff>
    </xdr:from>
    <xdr:ext cx="405111" cy="259045"/>
    <xdr:sp macro="" textlink="">
      <xdr:nvSpPr>
        <xdr:cNvPr id="198" name="n_2aveValue【体育館・プール】&#10;有形固定資産減価償却率">
          <a:extLst>
            <a:ext uri="{FF2B5EF4-FFF2-40B4-BE49-F238E27FC236}">
              <a16:creationId xmlns:a16="http://schemas.microsoft.com/office/drawing/2014/main" id="{655B0779-D500-498F-99AA-DF33FDB0E6C3}"/>
            </a:ext>
          </a:extLst>
        </xdr:cNvPr>
        <xdr:cNvSpPr txBox="1"/>
      </xdr:nvSpPr>
      <xdr:spPr>
        <a:xfrm>
          <a:off x="2705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99" name="n_3aveValue【体育館・プール】&#10;有形固定資産減価償却率">
          <a:extLst>
            <a:ext uri="{FF2B5EF4-FFF2-40B4-BE49-F238E27FC236}">
              <a16:creationId xmlns:a16="http://schemas.microsoft.com/office/drawing/2014/main" id="{121C46BA-33F2-4FE2-B142-53AC48998456}"/>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72407</xdr:rowOff>
    </xdr:from>
    <xdr:ext cx="405111" cy="259045"/>
    <xdr:sp macro="" textlink="">
      <xdr:nvSpPr>
        <xdr:cNvPr id="200" name="n_4aveValue【体育館・プール】&#10;有形固定資産減価償却率">
          <a:extLst>
            <a:ext uri="{FF2B5EF4-FFF2-40B4-BE49-F238E27FC236}">
              <a16:creationId xmlns:a16="http://schemas.microsoft.com/office/drawing/2014/main" id="{C275ED69-900D-4ADF-B071-DA7D5EA74464}"/>
            </a:ext>
          </a:extLst>
        </xdr:cNvPr>
        <xdr:cNvSpPr txBox="1"/>
      </xdr:nvSpPr>
      <xdr:spPr>
        <a:xfrm>
          <a:off x="927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101617</xdr:rowOff>
    </xdr:from>
    <xdr:ext cx="405111" cy="259045"/>
    <xdr:sp macro="" textlink="">
      <xdr:nvSpPr>
        <xdr:cNvPr id="201" name="n_1mainValue【体育館・プール】&#10;有形固定資産減価償却率">
          <a:extLst>
            <a:ext uri="{FF2B5EF4-FFF2-40B4-BE49-F238E27FC236}">
              <a16:creationId xmlns:a16="http://schemas.microsoft.com/office/drawing/2014/main" id="{1425961B-4687-441B-B447-5608B5A8E687}"/>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2" name="n_2mainValue【体育館・プール】&#10;有形固定資産減価償却率">
          <a:extLst>
            <a:ext uri="{FF2B5EF4-FFF2-40B4-BE49-F238E27FC236}">
              <a16:creationId xmlns:a16="http://schemas.microsoft.com/office/drawing/2014/main" id="{0DDC190A-9E69-4239-9180-8B3F5F76A1BC}"/>
            </a:ext>
          </a:extLst>
        </xdr:cNvPr>
        <xdr:cNvSpPr txBox="1"/>
      </xdr:nvSpPr>
      <xdr:spPr>
        <a:xfrm>
          <a:off x="2705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203" name="n_3mainValue【体育館・プール】&#10;有形固定資産減価償却率">
          <a:extLst>
            <a:ext uri="{FF2B5EF4-FFF2-40B4-BE49-F238E27FC236}">
              <a16:creationId xmlns:a16="http://schemas.microsoft.com/office/drawing/2014/main" id="{57C9F7B2-8CED-4371-9E37-A0C1074D5712}"/>
            </a:ext>
          </a:extLst>
        </xdr:cNvPr>
        <xdr:cNvSpPr txBox="1"/>
      </xdr:nvSpPr>
      <xdr:spPr>
        <a:xfrm>
          <a:off x="1816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153052</xdr:rowOff>
    </xdr:from>
    <xdr:ext cx="405111" cy="259045"/>
    <xdr:sp macro="" textlink="">
      <xdr:nvSpPr>
        <xdr:cNvPr id="204" name="n_4mainValue【体育館・プール】&#10;有形固定資産減価償却率">
          <a:extLst>
            <a:ext uri="{FF2B5EF4-FFF2-40B4-BE49-F238E27FC236}">
              <a16:creationId xmlns:a16="http://schemas.microsoft.com/office/drawing/2014/main" id="{EA767E80-5318-42C4-BBDD-354572DF04A9}"/>
            </a:ext>
          </a:extLst>
        </xdr:cNvPr>
        <xdr:cNvSpPr txBox="1"/>
      </xdr:nvSpPr>
      <xdr:spPr>
        <a:xfrm>
          <a:off x="927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FEAA3F6-8332-4F0A-A67E-1CD113FFFD0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BB7BE94-FA75-4746-8DD9-4346E9CFFBA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13D9AB0-4130-4109-ABE4-5AE03409583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8E83F36-DB5A-446D-B9FD-76CC42A3E2B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5B94632F-B1A6-4471-AA46-0C7618D8CC5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DC255CC-3801-42E2-85D1-37D700E5789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FEF4822-363D-4D1D-87BE-EB2D12ECFA9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EA4A524-C29B-4DE0-911B-CB6033EBF1F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8C9235F-010B-4C3F-AD56-EB5E3B4600D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DA0EF68-3B4F-4279-AD7B-2B1BF623699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9B425E3-B850-415C-B56A-C226E46BDCB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965D1C90-93FF-4BFE-8FF0-423D695BFD9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6FED4843-7BBE-45C1-9DDB-A2AAE43850C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EB3ED67-B7EC-4E5A-955A-35E4EF9C31B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395D7B4-72E1-404C-9A9A-C92B0B8D3EE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1EF97E05-8A20-4911-975D-89629B86720B}"/>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ED0BFA7-BD75-46DE-9C14-290FCD8ED90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43A24F59-3D4B-49E7-8954-A687FA2C03A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459514D-ECE9-4CF3-98F0-870881A72B1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BB978BA-D66A-44A2-B5F3-EDE3EE7027C4}"/>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1A6869C-3D64-4430-B97D-AF07EC1F9F7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90785E21-985E-44E5-8839-EFB89CC5EF18}"/>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ED53246-0E46-481B-8983-5513976924C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117729</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5313AC13-89CC-44C3-A33E-5A487D5CFD14}"/>
            </a:ext>
          </a:extLst>
        </xdr:cNvPr>
        <xdr:cNvCxnSpPr/>
      </xdr:nvCxnSpPr>
      <xdr:spPr>
        <a:xfrm flipV="1">
          <a:off x="10476865" y="9718929"/>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5244F594-345C-4201-BBB7-6F00F148FF25}"/>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B907E28A-D2D2-4F24-A6C3-56CC38B551E9}"/>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64406</xdr:rowOff>
    </xdr:from>
    <xdr:ext cx="469744" cy="259045"/>
    <xdr:sp macro="" textlink="">
      <xdr:nvSpPr>
        <xdr:cNvPr id="231" name="【体育館・プール】&#10;一人当たり面積最大値テキスト">
          <a:extLst>
            <a:ext uri="{FF2B5EF4-FFF2-40B4-BE49-F238E27FC236}">
              <a16:creationId xmlns:a16="http://schemas.microsoft.com/office/drawing/2014/main" id="{10B0AE4F-DC90-4B94-AB39-0DDEA94E06D8}"/>
            </a:ext>
          </a:extLst>
        </xdr:cNvPr>
        <xdr:cNvSpPr txBox="1"/>
      </xdr:nvSpPr>
      <xdr:spPr>
        <a:xfrm>
          <a:off x="10515600" y="94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117729</xdr:rowOff>
    </xdr:from>
    <xdr:to>
      <xdr:col>55</xdr:col>
      <xdr:colOff>88900</xdr:colOff>
      <xdr:row>56</xdr:row>
      <xdr:rowOff>117729</xdr:rowOff>
    </xdr:to>
    <xdr:cxnSp macro="">
      <xdr:nvCxnSpPr>
        <xdr:cNvPr id="232" name="直線コネクタ 231">
          <a:extLst>
            <a:ext uri="{FF2B5EF4-FFF2-40B4-BE49-F238E27FC236}">
              <a16:creationId xmlns:a16="http://schemas.microsoft.com/office/drawing/2014/main" id="{43D88962-8FE2-41AE-B72C-06829398E5E5}"/>
            </a:ext>
          </a:extLst>
        </xdr:cNvPr>
        <xdr:cNvCxnSpPr/>
      </xdr:nvCxnSpPr>
      <xdr:spPr>
        <a:xfrm>
          <a:off x="10388600" y="97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16400</xdr:rowOff>
    </xdr:from>
    <xdr:ext cx="469744" cy="259045"/>
    <xdr:sp macro="" textlink="">
      <xdr:nvSpPr>
        <xdr:cNvPr id="233" name="【体育館・プール】&#10;一人当たり面積平均値テキスト">
          <a:extLst>
            <a:ext uri="{FF2B5EF4-FFF2-40B4-BE49-F238E27FC236}">
              <a16:creationId xmlns:a16="http://schemas.microsoft.com/office/drawing/2014/main" id="{C3A33B5B-268F-4724-A24D-F77A906587CC}"/>
            </a:ext>
          </a:extLst>
        </xdr:cNvPr>
        <xdr:cNvSpPr txBox="1"/>
      </xdr:nvSpPr>
      <xdr:spPr>
        <a:xfrm>
          <a:off x="10515600" y="10817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37973</xdr:rowOff>
    </xdr:from>
    <xdr:to>
      <xdr:col>55</xdr:col>
      <xdr:colOff>50800</xdr:colOff>
      <xdr:row>63</xdr:row>
      <xdr:rowOff>139573</xdr:rowOff>
    </xdr:to>
    <xdr:sp macro="" textlink="">
      <xdr:nvSpPr>
        <xdr:cNvPr id="234" name="フローチャート: 判断 233">
          <a:extLst>
            <a:ext uri="{FF2B5EF4-FFF2-40B4-BE49-F238E27FC236}">
              <a16:creationId xmlns:a16="http://schemas.microsoft.com/office/drawing/2014/main" id="{D6CB39A1-713E-4390-A07B-4E9C33C2D67E}"/>
            </a:ext>
          </a:extLst>
        </xdr:cNvPr>
        <xdr:cNvSpPr/>
      </xdr:nvSpPr>
      <xdr:spPr>
        <a:xfrm>
          <a:off x="10426700" y="1083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A9A21E8F-FE2E-4DEE-9366-B472B8210C7F}"/>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53594</xdr:rowOff>
    </xdr:from>
    <xdr:to>
      <xdr:col>46</xdr:col>
      <xdr:colOff>38100</xdr:colOff>
      <xdr:row>63</xdr:row>
      <xdr:rowOff>155194</xdr:rowOff>
    </xdr:to>
    <xdr:sp macro="" textlink="">
      <xdr:nvSpPr>
        <xdr:cNvPr id="236" name="フローチャート: 判断 235">
          <a:extLst>
            <a:ext uri="{FF2B5EF4-FFF2-40B4-BE49-F238E27FC236}">
              <a16:creationId xmlns:a16="http://schemas.microsoft.com/office/drawing/2014/main" id="{3AE3C6D8-93FA-411B-96C7-9BC3F2279213}"/>
            </a:ext>
          </a:extLst>
        </xdr:cNvPr>
        <xdr:cNvSpPr/>
      </xdr:nvSpPr>
      <xdr:spPr>
        <a:xfrm>
          <a:off x="8699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65786</xdr:rowOff>
    </xdr:from>
    <xdr:to>
      <xdr:col>41</xdr:col>
      <xdr:colOff>101600</xdr:colOff>
      <xdr:row>63</xdr:row>
      <xdr:rowOff>167386</xdr:rowOff>
    </xdr:to>
    <xdr:sp macro="" textlink="">
      <xdr:nvSpPr>
        <xdr:cNvPr id="237" name="フローチャート: 判断 236">
          <a:extLst>
            <a:ext uri="{FF2B5EF4-FFF2-40B4-BE49-F238E27FC236}">
              <a16:creationId xmlns:a16="http://schemas.microsoft.com/office/drawing/2014/main" id="{A4E95661-6815-400A-8040-C16F57F00A11}"/>
            </a:ext>
          </a:extLst>
        </xdr:cNvPr>
        <xdr:cNvSpPr/>
      </xdr:nvSpPr>
      <xdr:spPr>
        <a:xfrm>
          <a:off x="7810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68834</xdr:rowOff>
    </xdr:from>
    <xdr:to>
      <xdr:col>36</xdr:col>
      <xdr:colOff>165100</xdr:colOff>
      <xdr:row>63</xdr:row>
      <xdr:rowOff>170434</xdr:rowOff>
    </xdr:to>
    <xdr:sp macro="" textlink="">
      <xdr:nvSpPr>
        <xdr:cNvPr id="238" name="フローチャート: 判断 237">
          <a:extLst>
            <a:ext uri="{FF2B5EF4-FFF2-40B4-BE49-F238E27FC236}">
              <a16:creationId xmlns:a16="http://schemas.microsoft.com/office/drawing/2014/main" id="{ED362CF2-D413-4ADA-9F34-9CB55AE3734B}"/>
            </a:ext>
          </a:extLst>
        </xdr:cNvPr>
        <xdr:cNvSpPr/>
      </xdr:nvSpPr>
      <xdr:spPr>
        <a:xfrm>
          <a:off x="6921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981CA96-1BB1-43B2-ACE9-6D76D59EC54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3C53BEA-75F8-4F45-A8A5-FE09303D85E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DAA3271-129F-4FFE-84CB-5C7F05A0E37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908A7CE-3C9F-4B6B-84D6-9250E750D3F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99F0409-E49C-4604-BA70-7F18A699FD0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31496</xdr:rowOff>
    </xdr:from>
    <xdr:to>
      <xdr:col>55</xdr:col>
      <xdr:colOff>50800</xdr:colOff>
      <xdr:row>63</xdr:row>
      <xdr:rowOff>133096</xdr:rowOff>
    </xdr:to>
    <xdr:sp macro="" textlink="">
      <xdr:nvSpPr>
        <xdr:cNvPr id="244" name="楕円 243">
          <a:extLst>
            <a:ext uri="{FF2B5EF4-FFF2-40B4-BE49-F238E27FC236}">
              <a16:creationId xmlns:a16="http://schemas.microsoft.com/office/drawing/2014/main" id="{C4C12AF5-CFEE-4632-9933-FA265C705DBF}"/>
            </a:ext>
          </a:extLst>
        </xdr:cNvPr>
        <xdr:cNvSpPr/>
      </xdr:nvSpPr>
      <xdr:spPr>
        <a:xfrm>
          <a:off x="10426700" y="108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54373</xdr:rowOff>
    </xdr:from>
    <xdr:ext cx="469744" cy="259045"/>
    <xdr:sp macro="" textlink="">
      <xdr:nvSpPr>
        <xdr:cNvPr id="245" name="【体育館・プール】&#10;一人当たり面積該当値テキスト">
          <a:extLst>
            <a:ext uri="{FF2B5EF4-FFF2-40B4-BE49-F238E27FC236}">
              <a16:creationId xmlns:a16="http://schemas.microsoft.com/office/drawing/2014/main" id="{9547D270-43D3-449B-AE80-E6BC928C9EE4}"/>
            </a:ext>
          </a:extLst>
        </xdr:cNvPr>
        <xdr:cNvSpPr txBox="1"/>
      </xdr:nvSpPr>
      <xdr:spPr>
        <a:xfrm>
          <a:off x="10515600" y="1068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34925</xdr:rowOff>
    </xdr:from>
    <xdr:to>
      <xdr:col>50</xdr:col>
      <xdr:colOff>165100</xdr:colOff>
      <xdr:row>63</xdr:row>
      <xdr:rowOff>136525</xdr:rowOff>
    </xdr:to>
    <xdr:sp macro="" textlink="">
      <xdr:nvSpPr>
        <xdr:cNvPr id="246" name="楕円 245">
          <a:extLst>
            <a:ext uri="{FF2B5EF4-FFF2-40B4-BE49-F238E27FC236}">
              <a16:creationId xmlns:a16="http://schemas.microsoft.com/office/drawing/2014/main" id="{53743671-48F2-4965-944E-37A0E38FFCB2}"/>
            </a:ext>
          </a:extLst>
        </xdr:cNvPr>
        <xdr:cNvSpPr/>
      </xdr:nvSpPr>
      <xdr:spPr>
        <a:xfrm>
          <a:off x="9588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82296</xdr:rowOff>
    </xdr:from>
    <xdr:to>
      <xdr:col>55</xdr:col>
      <xdr:colOff>0</xdr:colOff>
      <xdr:row>63</xdr:row>
      <xdr:rowOff>85725</xdr:rowOff>
    </xdr:to>
    <xdr:cxnSp macro="">
      <xdr:nvCxnSpPr>
        <xdr:cNvPr id="247" name="直線コネクタ 246">
          <a:extLst>
            <a:ext uri="{FF2B5EF4-FFF2-40B4-BE49-F238E27FC236}">
              <a16:creationId xmlns:a16="http://schemas.microsoft.com/office/drawing/2014/main" id="{2893CDBE-C160-46AE-95A7-CA7E005B4845}"/>
            </a:ext>
          </a:extLst>
        </xdr:cNvPr>
        <xdr:cNvCxnSpPr/>
      </xdr:nvCxnSpPr>
      <xdr:spPr>
        <a:xfrm flipV="1">
          <a:off x="9639300" y="10883646"/>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38354</xdr:rowOff>
    </xdr:from>
    <xdr:to>
      <xdr:col>46</xdr:col>
      <xdr:colOff>38100</xdr:colOff>
      <xdr:row>63</xdr:row>
      <xdr:rowOff>139954</xdr:rowOff>
    </xdr:to>
    <xdr:sp macro="" textlink="">
      <xdr:nvSpPr>
        <xdr:cNvPr id="248" name="楕円 247">
          <a:extLst>
            <a:ext uri="{FF2B5EF4-FFF2-40B4-BE49-F238E27FC236}">
              <a16:creationId xmlns:a16="http://schemas.microsoft.com/office/drawing/2014/main" id="{7547FF42-44A5-46FA-A9F2-EF522DECA6DB}"/>
            </a:ext>
          </a:extLst>
        </xdr:cNvPr>
        <xdr:cNvSpPr/>
      </xdr:nvSpPr>
      <xdr:spPr>
        <a:xfrm>
          <a:off x="8699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85725</xdr:rowOff>
    </xdr:from>
    <xdr:to>
      <xdr:col>50</xdr:col>
      <xdr:colOff>114300</xdr:colOff>
      <xdr:row>63</xdr:row>
      <xdr:rowOff>89154</xdr:rowOff>
    </xdr:to>
    <xdr:cxnSp macro="">
      <xdr:nvCxnSpPr>
        <xdr:cNvPr id="249" name="直線コネクタ 248">
          <a:extLst>
            <a:ext uri="{FF2B5EF4-FFF2-40B4-BE49-F238E27FC236}">
              <a16:creationId xmlns:a16="http://schemas.microsoft.com/office/drawing/2014/main" id="{8B11E28E-32F9-4E51-9445-2585A18ED404}"/>
            </a:ext>
          </a:extLst>
        </xdr:cNvPr>
        <xdr:cNvCxnSpPr/>
      </xdr:nvCxnSpPr>
      <xdr:spPr>
        <a:xfrm flipV="1">
          <a:off x="8750300" y="1088707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41402</xdr:rowOff>
    </xdr:from>
    <xdr:to>
      <xdr:col>41</xdr:col>
      <xdr:colOff>101600</xdr:colOff>
      <xdr:row>63</xdr:row>
      <xdr:rowOff>143002</xdr:rowOff>
    </xdr:to>
    <xdr:sp macro="" textlink="">
      <xdr:nvSpPr>
        <xdr:cNvPr id="250" name="楕円 249">
          <a:extLst>
            <a:ext uri="{FF2B5EF4-FFF2-40B4-BE49-F238E27FC236}">
              <a16:creationId xmlns:a16="http://schemas.microsoft.com/office/drawing/2014/main" id="{2F771946-0FAC-42B0-84BC-693978AA0FD2}"/>
            </a:ext>
          </a:extLst>
        </xdr:cNvPr>
        <xdr:cNvSpPr/>
      </xdr:nvSpPr>
      <xdr:spPr>
        <a:xfrm>
          <a:off x="7810500" y="1084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89154</xdr:rowOff>
    </xdr:from>
    <xdr:to>
      <xdr:col>45</xdr:col>
      <xdr:colOff>177800</xdr:colOff>
      <xdr:row>63</xdr:row>
      <xdr:rowOff>92202</xdr:rowOff>
    </xdr:to>
    <xdr:cxnSp macro="">
      <xdr:nvCxnSpPr>
        <xdr:cNvPr id="251" name="直線コネクタ 250">
          <a:extLst>
            <a:ext uri="{FF2B5EF4-FFF2-40B4-BE49-F238E27FC236}">
              <a16:creationId xmlns:a16="http://schemas.microsoft.com/office/drawing/2014/main" id="{56828AB6-A18E-4A78-A7FC-B511074023B6}"/>
            </a:ext>
          </a:extLst>
        </xdr:cNvPr>
        <xdr:cNvCxnSpPr/>
      </xdr:nvCxnSpPr>
      <xdr:spPr>
        <a:xfrm flipV="1">
          <a:off x="7861300" y="1089050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44069</xdr:rowOff>
    </xdr:from>
    <xdr:to>
      <xdr:col>36</xdr:col>
      <xdr:colOff>165100</xdr:colOff>
      <xdr:row>63</xdr:row>
      <xdr:rowOff>145669</xdr:rowOff>
    </xdr:to>
    <xdr:sp macro="" textlink="">
      <xdr:nvSpPr>
        <xdr:cNvPr id="252" name="楕円 251">
          <a:extLst>
            <a:ext uri="{FF2B5EF4-FFF2-40B4-BE49-F238E27FC236}">
              <a16:creationId xmlns:a16="http://schemas.microsoft.com/office/drawing/2014/main" id="{9E25B12E-A0BC-42E8-81E6-3A11BF636CBA}"/>
            </a:ext>
          </a:extLst>
        </xdr:cNvPr>
        <xdr:cNvSpPr/>
      </xdr:nvSpPr>
      <xdr:spPr>
        <a:xfrm>
          <a:off x="6921500" y="1084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92202</xdr:rowOff>
    </xdr:from>
    <xdr:to>
      <xdr:col>41</xdr:col>
      <xdr:colOff>50800</xdr:colOff>
      <xdr:row>63</xdr:row>
      <xdr:rowOff>94869</xdr:rowOff>
    </xdr:to>
    <xdr:cxnSp macro="">
      <xdr:nvCxnSpPr>
        <xdr:cNvPr id="253" name="直線コネクタ 252">
          <a:extLst>
            <a:ext uri="{FF2B5EF4-FFF2-40B4-BE49-F238E27FC236}">
              <a16:creationId xmlns:a16="http://schemas.microsoft.com/office/drawing/2014/main" id="{C43232A3-9702-4E7F-AEEE-B2CE812061A1}"/>
            </a:ext>
          </a:extLst>
        </xdr:cNvPr>
        <xdr:cNvCxnSpPr/>
      </xdr:nvCxnSpPr>
      <xdr:spPr>
        <a:xfrm flipV="1">
          <a:off x="6972300" y="10893552"/>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135272</xdr:rowOff>
    </xdr:from>
    <xdr:ext cx="469744" cy="259045"/>
    <xdr:sp macro="" textlink="">
      <xdr:nvSpPr>
        <xdr:cNvPr id="254" name="n_1aveValue【体育館・プール】&#10;一人当たり面積">
          <a:extLst>
            <a:ext uri="{FF2B5EF4-FFF2-40B4-BE49-F238E27FC236}">
              <a16:creationId xmlns:a16="http://schemas.microsoft.com/office/drawing/2014/main" id="{79FCCE90-F06F-410B-97E1-E359A831CCF4}"/>
            </a:ext>
          </a:extLst>
        </xdr:cNvPr>
        <xdr:cNvSpPr txBox="1"/>
      </xdr:nvSpPr>
      <xdr:spPr>
        <a:xfrm>
          <a:off x="9391727" y="1093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146321</xdr:rowOff>
    </xdr:from>
    <xdr:ext cx="469744" cy="259045"/>
    <xdr:sp macro="" textlink="">
      <xdr:nvSpPr>
        <xdr:cNvPr id="255" name="n_2aveValue【体育館・プール】&#10;一人当たり面積">
          <a:extLst>
            <a:ext uri="{FF2B5EF4-FFF2-40B4-BE49-F238E27FC236}">
              <a16:creationId xmlns:a16="http://schemas.microsoft.com/office/drawing/2014/main" id="{85FEC98F-EB72-4668-90F2-92C8E01601A2}"/>
            </a:ext>
          </a:extLst>
        </xdr:cNvPr>
        <xdr:cNvSpPr txBox="1"/>
      </xdr:nvSpPr>
      <xdr:spPr>
        <a:xfrm>
          <a:off x="8515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158513</xdr:rowOff>
    </xdr:from>
    <xdr:ext cx="469744" cy="259045"/>
    <xdr:sp macro="" textlink="">
      <xdr:nvSpPr>
        <xdr:cNvPr id="256" name="n_3aveValue【体育館・プール】&#10;一人当たり面積">
          <a:extLst>
            <a:ext uri="{FF2B5EF4-FFF2-40B4-BE49-F238E27FC236}">
              <a16:creationId xmlns:a16="http://schemas.microsoft.com/office/drawing/2014/main" id="{38F07A9A-193C-43DE-A903-3F887C849DC0}"/>
            </a:ext>
          </a:extLst>
        </xdr:cNvPr>
        <xdr:cNvSpPr txBox="1"/>
      </xdr:nvSpPr>
      <xdr:spPr>
        <a:xfrm>
          <a:off x="7626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161561</xdr:rowOff>
    </xdr:from>
    <xdr:ext cx="469744" cy="259045"/>
    <xdr:sp macro="" textlink="">
      <xdr:nvSpPr>
        <xdr:cNvPr id="257" name="n_4aveValue【体育館・プール】&#10;一人当たり面積">
          <a:extLst>
            <a:ext uri="{FF2B5EF4-FFF2-40B4-BE49-F238E27FC236}">
              <a16:creationId xmlns:a16="http://schemas.microsoft.com/office/drawing/2014/main" id="{3E244C38-2DE3-4ABE-996B-4933635F460C}"/>
            </a:ext>
          </a:extLst>
        </xdr:cNvPr>
        <xdr:cNvSpPr txBox="1"/>
      </xdr:nvSpPr>
      <xdr:spPr>
        <a:xfrm>
          <a:off x="6737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153052</xdr:rowOff>
    </xdr:from>
    <xdr:ext cx="469744" cy="259045"/>
    <xdr:sp macro="" textlink="">
      <xdr:nvSpPr>
        <xdr:cNvPr id="258" name="n_1mainValue【体育館・プール】&#10;一人当たり面積">
          <a:extLst>
            <a:ext uri="{FF2B5EF4-FFF2-40B4-BE49-F238E27FC236}">
              <a16:creationId xmlns:a16="http://schemas.microsoft.com/office/drawing/2014/main" id="{C5B1A155-A62A-4C39-ACAD-5EF2DA2D4FEB}"/>
            </a:ext>
          </a:extLst>
        </xdr:cNvPr>
        <xdr:cNvSpPr txBox="1"/>
      </xdr:nvSpPr>
      <xdr:spPr>
        <a:xfrm>
          <a:off x="9391727" y="1061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156481</xdr:rowOff>
    </xdr:from>
    <xdr:ext cx="469744" cy="259045"/>
    <xdr:sp macro="" textlink="">
      <xdr:nvSpPr>
        <xdr:cNvPr id="259" name="n_2mainValue【体育館・プール】&#10;一人当たり面積">
          <a:extLst>
            <a:ext uri="{FF2B5EF4-FFF2-40B4-BE49-F238E27FC236}">
              <a16:creationId xmlns:a16="http://schemas.microsoft.com/office/drawing/2014/main" id="{E610BC6F-0675-48FB-AFE6-043350241382}"/>
            </a:ext>
          </a:extLst>
        </xdr:cNvPr>
        <xdr:cNvSpPr txBox="1"/>
      </xdr:nvSpPr>
      <xdr:spPr>
        <a:xfrm>
          <a:off x="8515427" y="1061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159529</xdr:rowOff>
    </xdr:from>
    <xdr:ext cx="469744" cy="259045"/>
    <xdr:sp macro="" textlink="">
      <xdr:nvSpPr>
        <xdr:cNvPr id="260" name="n_3mainValue【体育館・プール】&#10;一人当たり面積">
          <a:extLst>
            <a:ext uri="{FF2B5EF4-FFF2-40B4-BE49-F238E27FC236}">
              <a16:creationId xmlns:a16="http://schemas.microsoft.com/office/drawing/2014/main" id="{2148433E-594B-428C-AEE2-19EB1DC99E49}"/>
            </a:ext>
          </a:extLst>
        </xdr:cNvPr>
        <xdr:cNvSpPr txBox="1"/>
      </xdr:nvSpPr>
      <xdr:spPr>
        <a:xfrm>
          <a:off x="7626427" y="1061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162196</xdr:rowOff>
    </xdr:from>
    <xdr:ext cx="469744" cy="259045"/>
    <xdr:sp macro="" textlink="">
      <xdr:nvSpPr>
        <xdr:cNvPr id="261" name="n_4mainValue【体育館・プール】&#10;一人当たり面積">
          <a:extLst>
            <a:ext uri="{FF2B5EF4-FFF2-40B4-BE49-F238E27FC236}">
              <a16:creationId xmlns:a16="http://schemas.microsoft.com/office/drawing/2014/main" id="{6245C294-FFAD-46AB-8626-23D5C4512788}"/>
            </a:ext>
          </a:extLst>
        </xdr:cNvPr>
        <xdr:cNvSpPr txBox="1"/>
      </xdr:nvSpPr>
      <xdr:spPr>
        <a:xfrm>
          <a:off x="6737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644FBAB-7430-4BAC-B6B5-11111A73ECE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2C023A3-AB23-4564-A9FD-EE8A8CBD20C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07DD94C-95D8-4A2F-9AAA-D485C5A8787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7421CE4D-2CFF-485F-B07C-736D31C5265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316A460-3F19-4725-8FE0-A3D72EB9C14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81974435-8B0A-43F1-8629-F701F26AA47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7694DAB-9126-4ADD-B2B2-58C0FC0E833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F6F6BCC-F9C4-44F4-A2A3-45D74DE7ACF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84CA2B7B-675B-453F-9AF5-50DD6C37D4A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ACB38C1-7B7E-4BE3-A281-AD762B371AE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70F29DC8-93C0-4690-B8B4-C5617F293E1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10E39D40-15EB-4D38-BDD6-2E5622B25AF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C0D151BC-A796-41CC-AA71-77D679A5027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A135164A-442E-40E7-8080-9FBC097C088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13A4EC2D-7592-40D3-BD9B-D81D76F751CE}"/>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4F73A6ED-4950-4F18-95C2-5457DB4AEE6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6C86A2EE-F4A0-468D-BE8D-EB34DBD26DA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2BD30C95-F50A-48D9-A0D6-0AEAEC9EA58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3CED033B-101A-49E5-B829-997E3830E15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1A5983F1-1499-4C22-A936-D549B12187D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AE1E1168-24F9-444F-98BE-293F6F90169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5C14957D-A68F-413F-84F0-9833A3B3ED2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D19B3FF9-987A-4379-A09F-450A6BCF60D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13C0EA6-F149-4BE9-B250-F5EABB9D985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5290E071-B307-4BA2-82A9-8FFAE69CDC5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9AB36EB5-3471-4618-8869-161093748BAA}"/>
            </a:ext>
          </a:extLst>
        </xdr:cNvPr>
        <xdr:cNvCxnSpPr/>
      </xdr:nvCxnSpPr>
      <xdr:spPr>
        <a:xfrm flipV="1">
          <a:off x="4634865" y="1349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D676C99B-39E1-42E9-B6FC-AA5A56FB86B9}"/>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5E592C21-5DB2-44D1-9B24-97476A549AD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EB08C507-946F-4937-9CAF-14C52E0B4418}"/>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91" name="直線コネクタ 290">
          <a:extLst>
            <a:ext uri="{FF2B5EF4-FFF2-40B4-BE49-F238E27FC236}">
              <a16:creationId xmlns:a16="http://schemas.microsoft.com/office/drawing/2014/main" id="{9CA85A37-7EDD-4469-BDB0-6731C5CE063F}"/>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147338</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6509552E-66C7-4399-BD17-51B89011396E}"/>
            </a:ext>
          </a:extLst>
        </xdr:cNvPr>
        <xdr:cNvSpPr txBox="1"/>
      </xdr:nvSpPr>
      <xdr:spPr>
        <a:xfrm>
          <a:off x="4673600" y="14034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293" name="フローチャート: 判断 292">
          <a:extLst>
            <a:ext uri="{FF2B5EF4-FFF2-40B4-BE49-F238E27FC236}">
              <a16:creationId xmlns:a16="http://schemas.microsoft.com/office/drawing/2014/main" id="{E0466D26-8B32-489C-AFAC-6AF62191CF0A}"/>
            </a:ext>
          </a:extLst>
        </xdr:cNvPr>
        <xdr:cNvSpPr/>
      </xdr:nvSpPr>
      <xdr:spPr>
        <a:xfrm>
          <a:off x="45847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103232</xdr:rowOff>
    </xdr:from>
    <xdr:to>
      <xdr:col>20</xdr:col>
      <xdr:colOff>38100</xdr:colOff>
      <xdr:row>83</xdr:row>
      <xdr:rowOff>33382</xdr:rowOff>
    </xdr:to>
    <xdr:sp macro="" textlink="">
      <xdr:nvSpPr>
        <xdr:cNvPr id="294" name="フローチャート: 判断 293">
          <a:extLst>
            <a:ext uri="{FF2B5EF4-FFF2-40B4-BE49-F238E27FC236}">
              <a16:creationId xmlns:a16="http://schemas.microsoft.com/office/drawing/2014/main" id="{1B07815F-15FD-4B05-8FEA-397DD26BAAEC}"/>
            </a:ext>
          </a:extLst>
        </xdr:cNvPr>
        <xdr:cNvSpPr/>
      </xdr:nvSpPr>
      <xdr:spPr>
        <a:xfrm>
          <a:off x="3746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72208</xdr:rowOff>
    </xdr:from>
    <xdr:to>
      <xdr:col>15</xdr:col>
      <xdr:colOff>101600</xdr:colOff>
      <xdr:row>83</xdr:row>
      <xdr:rowOff>2358</xdr:rowOff>
    </xdr:to>
    <xdr:sp macro="" textlink="">
      <xdr:nvSpPr>
        <xdr:cNvPr id="295" name="フローチャート: 判断 294">
          <a:extLst>
            <a:ext uri="{FF2B5EF4-FFF2-40B4-BE49-F238E27FC236}">
              <a16:creationId xmlns:a16="http://schemas.microsoft.com/office/drawing/2014/main" id="{9C42E681-C483-4554-BFC8-96A010B84E55}"/>
            </a:ext>
          </a:extLst>
        </xdr:cNvPr>
        <xdr:cNvSpPr/>
      </xdr:nvSpPr>
      <xdr:spPr>
        <a:xfrm>
          <a:off x="2857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96701</xdr:rowOff>
    </xdr:from>
    <xdr:to>
      <xdr:col>10</xdr:col>
      <xdr:colOff>165100</xdr:colOff>
      <xdr:row>83</xdr:row>
      <xdr:rowOff>26851</xdr:rowOff>
    </xdr:to>
    <xdr:sp macro="" textlink="">
      <xdr:nvSpPr>
        <xdr:cNvPr id="296" name="フローチャート: 判断 295">
          <a:extLst>
            <a:ext uri="{FF2B5EF4-FFF2-40B4-BE49-F238E27FC236}">
              <a16:creationId xmlns:a16="http://schemas.microsoft.com/office/drawing/2014/main" id="{84D2D6D9-8382-453A-BDD5-13D51BEEA0E2}"/>
            </a:ext>
          </a:extLst>
        </xdr:cNvPr>
        <xdr:cNvSpPr/>
      </xdr:nvSpPr>
      <xdr:spPr>
        <a:xfrm>
          <a:off x="1968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73842</xdr:rowOff>
    </xdr:from>
    <xdr:to>
      <xdr:col>6</xdr:col>
      <xdr:colOff>38100</xdr:colOff>
      <xdr:row>83</xdr:row>
      <xdr:rowOff>3992</xdr:rowOff>
    </xdr:to>
    <xdr:sp macro="" textlink="">
      <xdr:nvSpPr>
        <xdr:cNvPr id="297" name="フローチャート: 判断 296">
          <a:extLst>
            <a:ext uri="{FF2B5EF4-FFF2-40B4-BE49-F238E27FC236}">
              <a16:creationId xmlns:a16="http://schemas.microsoft.com/office/drawing/2014/main" id="{0F749064-FB15-4407-9842-50D3EF0BD1D2}"/>
            </a:ext>
          </a:extLst>
        </xdr:cNvPr>
        <xdr:cNvSpPr/>
      </xdr:nvSpPr>
      <xdr:spPr>
        <a:xfrm>
          <a:off x="1079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4E6DAA9-4279-4232-8E01-B7B78865B17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2103AFC-A155-40B1-BAB4-8A2072261E7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C7B9F7E-48FC-47CC-B0EE-EBEFC5A4CD7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59E27F9-9C39-493F-AB9D-FC7407F64E7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CA2A5FC-0F3C-4622-8079-ABEC659E160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68943</xdr:rowOff>
    </xdr:from>
    <xdr:to>
      <xdr:col>24</xdr:col>
      <xdr:colOff>114300</xdr:colOff>
      <xdr:row>84</xdr:row>
      <xdr:rowOff>170543</xdr:rowOff>
    </xdr:to>
    <xdr:sp macro="" textlink="">
      <xdr:nvSpPr>
        <xdr:cNvPr id="303" name="楕円 302">
          <a:extLst>
            <a:ext uri="{FF2B5EF4-FFF2-40B4-BE49-F238E27FC236}">
              <a16:creationId xmlns:a16="http://schemas.microsoft.com/office/drawing/2014/main" id="{0937D644-3785-4C8A-B942-384F3A157DD2}"/>
            </a:ext>
          </a:extLst>
        </xdr:cNvPr>
        <xdr:cNvSpPr/>
      </xdr:nvSpPr>
      <xdr:spPr>
        <a:xfrm>
          <a:off x="45847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47370</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7BF65145-B905-485A-A83F-991A6EB1168D}"/>
            </a:ext>
          </a:extLst>
        </xdr:cNvPr>
        <xdr:cNvSpPr txBox="1"/>
      </xdr:nvSpPr>
      <xdr:spPr>
        <a:xfrm>
          <a:off x="4673600"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36286</xdr:rowOff>
    </xdr:from>
    <xdr:to>
      <xdr:col>20</xdr:col>
      <xdr:colOff>38100</xdr:colOff>
      <xdr:row>84</xdr:row>
      <xdr:rowOff>137886</xdr:rowOff>
    </xdr:to>
    <xdr:sp macro="" textlink="">
      <xdr:nvSpPr>
        <xdr:cNvPr id="305" name="楕円 304">
          <a:extLst>
            <a:ext uri="{FF2B5EF4-FFF2-40B4-BE49-F238E27FC236}">
              <a16:creationId xmlns:a16="http://schemas.microsoft.com/office/drawing/2014/main" id="{4A3C8458-4291-4A32-A6D6-78686AFF9FA5}"/>
            </a:ext>
          </a:extLst>
        </xdr:cNvPr>
        <xdr:cNvSpPr/>
      </xdr:nvSpPr>
      <xdr:spPr>
        <a:xfrm>
          <a:off x="3746500" y="1443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87086</xdr:rowOff>
    </xdr:from>
    <xdr:to>
      <xdr:col>24</xdr:col>
      <xdr:colOff>63500</xdr:colOff>
      <xdr:row>84</xdr:row>
      <xdr:rowOff>119743</xdr:rowOff>
    </xdr:to>
    <xdr:cxnSp macro="">
      <xdr:nvCxnSpPr>
        <xdr:cNvPr id="306" name="直線コネクタ 305">
          <a:extLst>
            <a:ext uri="{FF2B5EF4-FFF2-40B4-BE49-F238E27FC236}">
              <a16:creationId xmlns:a16="http://schemas.microsoft.com/office/drawing/2014/main" id="{ECC372E6-0E17-42D0-8042-6E0719714946}"/>
            </a:ext>
          </a:extLst>
        </xdr:cNvPr>
        <xdr:cNvCxnSpPr/>
      </xdr:nvCxnSpPr>
      <xdr:spPr>
        <a:xfrm>
          <a:off x="3797300" y="144888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119562</xdr:rowOff>
    </xdr:from>
    <xdr:to>
      <xdr:col>15</xdr:col>
      <xdr:colOff>101600</xdr:colOff>
      <xdr:row>84</xdr:row>
      <xdr:rowOff>49712</xdr:rowOff>
    </xdr:to>
    <xdr:sp macro="" textlink="">
      <xdr:nvSpPr>
        <xdr:cNvPr id="307" name="楕円 306">
          <a:extLst>
            <a:ext uri="{FF2B5EF4-FFF2-40B4-BE49-F238E27FC236}">
              <a16:creationId xmlns:a16="http://schemas.microsoft.com/office/drawing/2014/main" id="{7AF733A2-9CE2-4A8F-A607-BF44D60314CE}"/>
            </a:ext>
          </a:extLst>
        </xdr:cNvPr>
        <xdr:cNvSpPr/>
      </xdr:nvSpPr>
      <xdr:spPr>
        <a:xfrm>
          <a:off x="2857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170362</xdr:rowOff>
    </xdr:from>
    <xdr:to>
      <xdr:col>19</xdr:col>
      <xdr:colOff>177800</xdr:colOff>
      <xdr:row>84</xdr:row>
      <xdr:rowOff>87086</xdr:rowOff>
    </xdr:to>
    <xdr:cxnSp macro="">
      <xdr:nvCxnSpPr>
        <xdr:cNvPr id="308" name="直線コネクタ 307">
          <a:extLst>
            <a:ext uri="{FF2B5EF4-FFF2-40B4-BE49-F238E27FC236}">
              <a16:creationId xmlns:a16="http://schemas.microsoft.com/office/drawing/2014/main" id="{20CA22BA-A7F8-4A1B-A27F-9C163F36FCE7}"/>
            </a:ext>
          </a:extLst>
        </xdr:cNvPr>
        <xdr:cNvCxnSpPr/>
      </xdr:nvCxnSpPr>
      <xdr:spPr>
        <a:xfrm>
          <a:off x="2908300" y="14400712"/>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86905</xdr:rowOff>
    </xdr:from>
    <xdr:to>
      <xdr:col>10</xdr:col>
      <xdr:colOff>165100</xdr:colOff>
      <xdr:row>84</xdr:row>
      <xdr:rowOff>17055</xdr:rowOff>
    </xdr:to>
    <xdr:sp macro="" textlink="">
      <xdr:nvSpPr>
        <xdr:cNvPr id="309" name="楕円 308">
          <a:extLst>
            <a:ext uri="{FF2B5EF4-FFF2-40B4-BE49-F238E27FC236}">
              <a16:creationId xmlns:a16="http://schemas.microsoft.com/office/drawing/2014/main" id="{38FA274C-51D2-4AFE-BFA2-9A89FE31659F}"/>
            </a:ext>
          </a:extLst>
        </xdr:cNvPr>
        <xdr:cNvSpPr/>
      </xdr:nvSpPr>
      <xdr:spPr>
        <a:xfrm>
          <a:off x="1968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137705</xdr:rowOff>
    </xdr:from>
    <xdr:to>
      <xdr:col>15</xdr:col>
      <xdr:colOff>50800</xdr:colOff>
      <xdr:row>83</xdr:row>
      <xdr:rowOff>170362</xdr:rowOff>
    </xdr:to>
    <xdr:cxnSp macro="">
      <xdr:nvCxnSpPr>
        <xdr:cNvPr id="310" name="直線コネクタ 309">
          <a:extLst>
            <a:ext uri="{FF2B5EF4-FFF2-40B4-BE49-F238E27FC236}">
              <a16:creationId xmlns:a16="http://schemas.microsoft.com/office/drawing/2014/main" id="{1B2F7C97-1D01-4551-B4FF-1B944418E930}"/>
            </a:ext>
          </a:extLst>
        </xdr:cNvPr>
        <xdr:cNvCxnSpPr/>
      </xdr:nvCxnSpPr>
      <xdr:spPr>
        <a:xfrm>
          <a:off x="2019300" y="143680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54248</xdr:rowOff>
    </xdr:from>
    <xdr:to>
      <xdr:col>6</xdr:col>
      <xdr:colOff>38100</xdr:colOff>
      <xdr:row>83</xdr:row>
      <xdr:rowOff>155848</xdr:rowOff>
    </xdr:to>
    <xdr:sp macro="" textlink="">
      <xdr:nvSpPr>
        <xdr:cNvPr id="311" name="楕円 310">
          <a:extLst>
            <a:ext uri="{FF2B5EF4-FFF2-40B4-BE49-F238E27FC236}">
              <a16:creationId xmlns:a16="http://schemas.microsoft.com/office/drawing/2014/main" id="{5E71BDF7-F478-4902-A23E-7938E96EA907}"/>
            </a:ext>
          </a:extLst>
        </xdr:cNvPr>
        <xdr:cNvSpPr/>
      </xdr:nvSpPr>
      <xdr:spPr>
        <a:xfrm>
          <a:off x="1079500" y="1428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105048</xdr:rowOff>
    </xdr:from>
    <xdr:to>
      <xdr:col>10</xdr:col>
      <xdr:colOff>114300</xdr:colOff>
      <xdr:row>83</xdr:row>
      <xdr:rowOff>137705</xdr:rowOff>
    </xdr:to>
    <xdr:cxnSp macro="">
      <xdr:nvCxnSpPr>
        <xdr:cNvPr id="312" name="直線コネクタ 311">
          <a:extLst>
            <a:ext uri="{FF2B5EF4-FFF2-40B4-BE49-F238E27FC236}">
              <a16:creationId xmlns:a16="http://schemas.microsoft.com/office/drawing/2014/main" id="{D84708E2-544D-4C92-84ED-D726FB5C5B18}"/>
            </a:ext>
          </a:extLst>
        </xdr:cNvPr>
        <xdr:cNvCxnSpPr/>
      </xdr:nvCxnSpPr>
      <xdr:spPr>
        <a:xfrm>
          <a:off x="1130300" y="143353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49909</xdr:rowOff>
    </xdr:from>
    <xdr:ext cx="405111" cy="259045"/>
    <xdr:sp macro="" textlink="">
      <xdr:nvSpPr>
        <xdr:cNvPr id="313" name="n_1aveValue【福祉施設】&#10;有形固定資産減価償却率">
          <a:extLst>
            <a:ext uri="{FF2B5EF4-FFF2-40B4-BE49-F238E27FC236}">
              <a16:creationId xmlns:a16="http://schemas.microsoft.com/office/drawing/2014/main" id="{1FFA1513-2B20-4B92-912E-E74732C485E5}"/>
            </a:ext>
          </a:extLst>
        </xdr:cNvPr>
        <xdr:cNvSpPr txBox="1"/>
      </xdr:nvSpPr>
      <xdr:spPr>
        <a:xfrm>
          <a:off x="3582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18885</xdr:rowOff>
    </xdr:from>
    <xdr:ext cx="405111" cy="259045"/>
    <xdr:sp macro="" textlink="">
      <xdr:nvSpPr>
        <xdr:cNvPr id="314" name="n_2aveValue【福祉施設】&#10;有形固定資産減価償却率">
          <a:extLst>
            <a:ext uri="{FF2B5EF4-FFF2-40B4-BE49-F238E27FC236}">
              <a16:creationId xmlns:a16="http://schemas.microsoft.com/office/drawing/2014/main" id="{6642B54E-B0EA-4043-BA72-BFB718A45F62}"/>
            </a:ext>
          </a:extLst>
        </xdr:cNvPr>
        <xdr:cNvSpPr txBox="1"/>
      </xdr:nvSpPr>
      <xdr:spPr>
        <a:xfrm>
          <a:off x="2705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43378</xdr:rowOff>
    </xdr:from>
    <xdr:ext cx="405111" cy="259045"/>
    <xdr:sp macro="" textlink="">
      <xdr:nvSpPr>
        <xdr:cNvPr id="315" name="n_3aveValue【福祉施設】&#10;有形固定資産減価償却率">
          <a:extLst>
            <a:ext uri="{FF2B5EF4-FFF2-40B4-BE49-F238E27FC236}">
              <a16:creationId xmlns:a16="http://schemas.microsoft.com/office/drawing/2014/main" id="{FA37354E-CEDC-436C-B3DC-B9CB3854ABF9}"/>
            </a:ext>
          </a:extLst>
        </xdr:cNvPr>
        <xdr:cNvSpPr txBox="1"/>
      </xdr:nvSpPr>
      <xdr:spPr>
        <a:xfrm>
          <a:off x="1816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20519</xdr:rowOff>
    </xdr:from>
    <xdr:ext cx="405111" cy="259045"/>
    <xdr:sp macro="" textlink="">
      <xdr:nvSpPr>
        <xdr:cNvPr id="316" name="n_4aveValue【福祉施設】&#10;有形固定資産減価償却率">
          <a:extLst>
            <a:ext uri="{FF2B5EF4-FFF2-40B4-BE49-F238E27FC236}">
              <a16:creationId xmlns:a16="http://schemas.microsoft.com/office/drawing/2014/main" id="{E268A081-1069-4B85-966B-D5B6BA2C9566}"/>
            </a:ext>
          </a:extLst>
        </xdr:cNvPr>
        <xdr:cNvSpPr txBox="1"/>
      </xdr:nvSpPr>
      <xdr:spPr>
        <a:xfrm>
          <a:off x="927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129013</xdr:rowOff>
    </xdr:from>
    <xdr:ext cx="405111" cy="259045"/>
    <xdr:sp macro="" textlink="">
      <xdr:nvSpPr>
        <xdr:cNvPr id="317" name="n_1mainValue【福祉施設】&#10;有形固定資産減価償却率">
          <a:extLst>
            <a:ext uri="{FF2B5EF4-FFF2-40B4-BE49-F238E27FC236}">
              <a16:creationId xmlns:a16="http://schemas.microsoft.com/office/drawing/2014/main" id="{6FBD47DB-CCDA-4F5B-A732-D18192A69691}"/>
            </a:ext>
          </a:extLst>
        </xdr:cNvPr>
        <xdr:cNvSpPr txBox="1"/>
      </xdr:nvSpPr>
      <xdr:spPr>
        <a:xfrm>
          <a:off x="3582044" y="1453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40839</xdr:rowOff>
    </xdr:from>
    <xdr:ext cx="405111" cy="259045"/>
    <xdr:sp macro="" textlink="">
      <xdr:nvSpPr>
        <xdr:cNvPr id="318" name="n_2mainValue【福祉施設】&#10;有形固定資産減価償却率">
          <a:extLst>
            <a:ext uri="{FF2B5EF4-FFF2-40B4-BE49-F238E27FC236}">
              <a16:creationId xmlns:a16="http://schemas.microsoft.com/office/drawing/2014/main" id="{F35940FA-8EAC-46A9-A239-A3C5E014CBFA}"/>
            </a:ext>
          </a:extLst>
        </xdr:cNvPr>
        <xdr:cNvSpPr txBox="1"/>
      </xdr:nvSpPr>
      <xdr:spPr>
        <a:xfrm>
          <a:off x="2705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8182</xdr:rowOff>
    </xdr:from>
    <xdr:ext cx="405111" cy="259045"/>
    <xdr:sp macro="" textlink="">
      <xdr:nvSpPr>
        <xdr:cNvPr id="319" name="n_3mainValue【福祉施設】&#10;有形固定資産減価償却率">
          <a:extLst>
            <a:ext uri="{FF2B5EF4-FFF2-40B4-BE49-F238E27FC236}">
              <a16:creationId xmlns:a16="http://schemas.microsoft.com/office/drawing/2014/main" id="{77A27230-8E40-4141-9B12-E8BCFF7FF30F}"/>
            </a:ext>
          </a:extLst>
        </xdr:cNvPr>
        <xdr:cNvSpPr txBox="1"/>
      </xdr:nvSpPr>
      <xdr:spPr>
        <a:xfrm>
          <a:off x="18167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146975</xdr:rowOff>
    </xdr:from>
    <xdr:ext cx="405111" cy="259045"/>
    <xdr:sp macro="" textlink="">
      <xdr:nvSpPr>
        <xdr:cNvPr id="320" name="n_4mainValue【福祉施設】&#10;有形固定資産減価償却率">
          <a:extLst>
            <a:ext uri="{FF2B5EF4-FFF2-40B4-BE49-F238E27FC236}">
              <a16:creationId xmlns:a16="http://schemas.microsoft.com/office/drawing/2014/main" id="{FC510A9B-E18E-4992-8DD5-8611399BAC1D}"/>
            </a:ext>
          </a:extLst>
        </xdr:cNvPr>
        <xdr:cNvSpPr txBox="1"/>
      </xdr:nvSpPr>
      <xdr:spPr>
        <a:xfrm>
          <a:off x="927744" y="1437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FD036D1C-20A5-4098-BC38-7FA4F1B1B92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910DCAA-FDB6-43D5-A979-2AEC954F9F8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39FD9AE1-C042-44ED-8491-2853B093D93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EEC8F74-8294-48A7-8819-FA3CA9787A2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E72787CD-0339-48FD-819A-5D2788069D5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35A25570-1D50-4829-B353-B652F31AD1D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920A4130-6BA1-47D8-9360-B27D5D27383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41AE55EB-C91A-4DB7-9AA8-E53448B866F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9CC42735-8446-4D0E-BF2E-75F07EA8FFD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95A2B67-BC58-44BF-9A2E-483881B4CB6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1A33F4E2-1F0B-494E-B8ED-DFEE2F81C2F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FDD7BB14-EF70-4D8D-9B56-E86E3622015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910D23F2-71EA-44ED-8652-17FA88DB503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6DA01A3C-05DB-43AC-AE7B-302849184713}"/>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0FD9633C-E916-46CE-8A34-EB01B4A962A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868F3355-EF94-4064-B590-D0F747F4AA2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3D0C0883-C8AF-4C20-9E17-540DB43F028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FB2EF099-27EC-4B61-9892-57A0B46C2C8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3FAA1AA9-6DBB-4A56-A328-5AB5E174A0D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57EAC6EA-D0C3-4C08-B2E2-C75C0EB565C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1B0609A6-76F2-4AFC-BAA3-080B74D8072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147828</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6C221B00-DF5A-4C90-BB0B-1390BD8DA025}"/>
            </a:ext>
          </a:extLst>
        </xdr:cNvPr>
        <xdr:cNvCxnSpPr/>
      </xdr:nvCxnSpPr>
      <xdr:spPr>
        <a:xfrm flipV="1">
          <a:off x="10476865" y="1334947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3" name="【福祉施設】&#10;一人当たり面積最小値テキスト">
          <a:extLst>
            <a:ext uri="{FF2B5EF4-FFF2-40B4-BE49-F238E27FC236}">
              <a16:creationId xmlns:a16="http://schemas.microsoft.com/office/drawing/2014/main" id="{A2753850-C4AD-4F2F-942A-E7BA5E79D127}"/>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23B806CB-5AB1-4421-AF58-C07B5140808B}"/>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94505</xdr:rowOff>
    </xdr:from>
    <xdr:ext cx="469744" cy="259045"/>
    <xdr:sp macro="" textlink="">
      <xdr:nvSpPr>
        <xdr:cNvPr id="345" name="【福祉施設】&#10;一人当たり面積最大値テキスト">
          <a:extLst>
            <a:ext uri="{FF2B5EF4-FFF2-40B4-BE49-F238E27FC236}">
              <a16:creationId xmlns:a16="http://schemas.microsoft.com/office/drawing/2014/main" id="{C64F1DFA-9516-4619-8317-56B38D514B11}"/>
            </a:ext>
          </a:extLst>
        </xdr:cNvPr>
        <xdr:cNvSpPr txBox="1"/>
      </xdr:nvSpPr>
      <xdr:spPr>
        <a:xfrm>
          <a:off x="10515600" y="131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147828</xdr:rowOff>
    </xdr:from>
    <xdr:to>
      <xdr:col>55</xdr:col>
      <xdr:colOff>88900</xdr:colOff>
      <xdr:row>77</xdr:row>
      <xdr:rowOff>147828</xdr:rowOff>
    </xdr:to>
    <xdr:cxnSp macro="">
      <xdr:nvCxnSpPr>
        <xdr:cNvPr id="346" name="直線コネクタ 345">
          <a:extLst>
            <a:ext uri="{FF2B5EF4-FFF2-40B4-BE49-F238E27FC236}">
              <a16:creationId xmlns:a16="http://schemas.microsoft.com/office/drawing/2014/main" id="{7E09D0B7-4B18-4D33-9A67-1B061F3A0EC0}"/>
            </a:ext>
          </a:extLst>
        </xdr:cNvPr>
        <xdr:cNvCxnSpPr/>
      </xdr:nvCxnSpPr>
      <xdr:spPr>
        <a:xfrm>
          <a:off x="10388600" y="13349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5541749C-EEFE-46A4-BA00-5C8276D7B54F}"/>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2E3F2263-3C7D-487A-B729-D3738033B751}"/>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165608</xdr:rowOff>
    </xdr:from>
    <xdr:to>
      <xdr:col>50</xdr:col>
      <xdr:colOff>165100</xdr:colOff>
      <xdr:row>84</xdr:row>
      <xdr:rowOff>95758</xdr:rowOff>
    </xdr:to>
    <xdr:sp macro="" textlink="">
      <xdr:nvSpPr>
        <xdr:cNvPr id="349" name="フローチャート: 判断 348">
          <a:extLst>
            <a:ext uri="{FF2B5EF4-FFF2-40B4-BE49-F238E27FC236}">
              <a16:creationId xmlns:a16="http://schemas.microsoft.com/office/drawing/2014/main" id="{768DC948-0279-4A9F-B270-2E60D3EC70E0}"/>
            </a:ext>
          </a:extLst>
        </xdr:cNvPr>
        <xdr:cNvSpPr/>
      </xdr:nvSpPr>
      <xdr:spPr>
        <a:xfrm>
          <a:off x="95885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350" name="フローチャート: 判断 349">
          <a:extLst>
            <a:ext uri="{FF2B5EF4-FFF2-40B4-BE49-F238E27FC236}">
              <a16:creationId xmlns:a16="http://schemas.microsoft.com/office/drawing/2014/main" id="{4D0B861F-D1F7-45E1-B00D-B8970D11AB44}"/>
            </a:ext>
          </a:extLst>
        </xdr:cNvPr>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161037</xdr:rowOff>
    </xdr:from>
    <xdr:to>
      <xdr:col>41</xdr:col>
      <xdr:colOff>101600</xdr:colOff>
      <xdr:row>84</xdr:row>
      <xdr:rowOff>91187</xdr:rowOff>
    </xdr:to>
    <xdr:sp macro="" textlink="">
      <xdr:nvSpPr>
        <xdr:cNvPr id="351" name="フローチャート: 判断 350">
          <a:extLst>
            <a:ext uri="{FF2B5EF4-FFF2-40B4-BE49-F238E27FC236}">
              <a16:creationId xmlns:a16="http://schemas.microsoft.com/office/drawing/2014/main" id="{36E0485C-FEDB-450D-AA4F-3CB6A354A13B}"/>
            </a:ext>
          </a:extLst>
        </xdr:cNvPr>
        <xdr:cNvSpPr/>
      </xdr:nvSpPr>
      <xdr:spPr>
        <a:xfrm>
          <a:off x="7810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2" name="フローチャート: 判断 351">
          <a:extLst>
            <a:ext uri="{FF2B5EF4-FFF2-40B4-BE49-F238E27FC236}">
              <a16:creationId xmlns:a16="http://schemas.microsoft.com/office/drawing/2014/main" id="{66F79AE3-B8CE-4495-A915-5A021332B469}"/>
            </a:ext>
          </a:extLst>
        </xdr:cNvPr>
        <xdr:cNvSpPr/>
      </xdr:nvSpPr>
      <xdr:spPr>
        <a:xfrm>
          <a:off x="6921500" y="1439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730B676-44EC-43C0-BE4F-2AC61D47585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E009436-73B6-474D-9603-22A880C55B0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0D53E37-2148-47E7-8386-55789EA435C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736A325-B336-458A-9DCB-69749C19C79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B2748D5-219B-473B-9241-E4863BA61CF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81026</xdr:rowOff>
    </xdr:from>
    <xdr:to>
      <xdr:col>55</xdr:col>
      <xdr:colOff>50800</xdr:colOff>
      <xdr:row>85</xdr:row>
      <xdr:rowOff>11176</xdr:rowOff>
    </xdr:to>
    <xdr:sp macro="" textlink="">
      <xdr:nvSpPr>
        <xdr:cNvPr id="358" name="楕円 357">
          <a:extLst>
            <a:ext uri="{FF2B5EF4-FFF2-40B4-BE49-F238E27FC236}">
              <a16:creationId xmlns:a16="http://schemas.microsoft.com/office/drawing/2014/main" id="{6B5720D8-FC58-4320-BCE5-0504CA7ECE92}"/>
            </a:ext>
          </a:extLst>
        </xdr:cNvPr>
        <xdr:cNvSpPr/>
      </xdr:nvSpPr>
      <xdr:spPr>
        <a:xfrm>
          <a:off x="104267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59453</xdr:rowOff>
    </xdr:from>
    <xdr:ext cx="469744" cy="259045"/>
    <xdr:sp macro="" textlink="">
      <xdr:nvSpPr>
        <xdr:cNvPr id="359" name="【福祉施設】&#10;一人当たり面積該当値テキスト">
          <a:extLst>
            <a:ext uri="{FF2B5EF4-FFF2-40B4-BE49-F238E27FC236}">
              <a16:creationId xmlns:a16="http://schemas.microsoft.com/office/drawing/2014/main" id="{9D9B4434-9E6C-44A9-A092-32054B344BF5}"/>
            </a:ext>
          </a:extLst>
        </xdr:cNvPr>
        <xdr:cNvSpPr txBox="1"/>
      </xdr:nvSpPr>
      <xdr:spPr>
        <a:xfrm>
          <a:off x="10515600" y="144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87885</xdr:rowOff>
    </xdr:from>
    <xdr:to>
      <xdr:col>50</xdr:col>
      <xdr:colOff>165100</xdr:colOff>
      <xdr:row>85</xdr:row>
      <xdr:rowOff>18035</xdr:rowOff>
    </xdr:to>
    <xdr:sp macro="" textlink="">
      <xdr:nvSpPr>
        <xdr:cNvPr id="360" name="楕円 359">
          <a:extLst>
            <a:ext uri="{FF2B5EF4-FFF2-40B4-BE49-F238E27FC236}">
              <a16:creationId xmlns:a16="http://schemas.microsoft.com/office/drawing/2014/main" id="{736FC51B-2948-4FEC-B354-510DD5ECFA09}"/>
            </a:ext>
          </a:extLst>
        </xdr:cNvPr>
        <xdr:cNvSpPr/>
      </xdr:nvSpPr>
      <xdr:spPr>
        <a:xfrm>
          <a:off x="9588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131826</xdr:rowOff>
    </xdr:from>
    <xdr:to>
      <xdr:col>55</xdr:col>
      <xdr:colOff>0</xdr:colOff>
      <xdr:row>84</xdr:row>
      <xdr:rowOff>138685</xdr:rowOff>
    </xdr:to>
    <xdr:cxnSp macro="">
      <xdr:nvCxnSpPr>
        <xdr:cNvPr id="361" name="直線コネクタ 360">
          <a:extLst>
            <a:ext uri="{FF2B5EF4-FFF2-40B4-BE49-F238E27FC236}">
              <a16:creationId xmlns:a16="http://schemas.microsoft.com/office/drawing/2014/main" id="{71AB4F82-62A3-4379-A39A-9DDF57577AB8}"/>
            </a:ext>
          </a:extLst>
        </xdr:cNvPr>
        <xdr:cNvCxnSpPr/>
      </xdr:nvCxnSpPr>
      <xdr:spPr>
        <a:xfrm flipV="1">
          <a:off x="9639300" y="14533626"/>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62" name="楕円 361">
          <a:extLst>
            <a:ext uri="{FF2B5EF4-FFF2-40B4-BE49-F238E27FC236}">
              <a16:creationId xmlns:a16="http://schemas.microsoft.com/office/drawing/2014/main" id="{4425D9C0-7CD7-4110-B93B-40B22D6D766F}"/>
            </a:ext>
          </a:extLst>
        </xdr:cNvPr>
        <xdr:cNvSpPr/>
      </xdr:nvSpPr>
      <xdr:spPr>
        <a:xfrm>
          <a:off x="8699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81535</xdr:rowOff>
    </xdr:from>
    <xdr:to>
      <xdr:col>50</xdr:col>
      <xdr:colOff>114300</xdr:colOff>
      <xdr:row>84</xdr:row>
      <xdr:rowOff>138685</xdr:rowOff>
    </xdr:to>
    <xdr:cxnSp macro="">
      <xdr:nvCxnSpPr>
        <xdr:cNvPr id="363" name="直線コネクタ 362">
          <a:extLst>
            <a:ext uri="{FF2B5EF4-FFF2-40B4-BE49-F238E27FC236}">
              <a16:creationId xmlns:a16="http://schemas.microsoft.com/office/drawing/2014/main" id="{06F5A3DD-D0D5-431D-A348-5B558B798844}"/>
            </a:ext>
          </a:extLst>
        </xdr:cNvPr>
        <xdr:cNvCxnSpPr/>
      </xdr:nvCxnSpPr>
      <xdr:spPr>
        <a:xfrm>
          <a:off x="8750300" y="144833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37592</xdr:rowOff>
    </xdr:from>
    <xdr:to>
      <xdr:col>41</xdr:col>
      <xdr:colOff>101600</xdr:colOff>
      <xdr:row>84</xdr:row>
      <xdr:rowOff>139192</xdr:rowOff>
    </xdr:to>
    <xdr:sp macro="" textlink="">
      <xdr:nvSpPr>
        <xdr:cNvPr id="364" name="楕円 363">
          <a:extLst>
            <a:ext uri="{FF2B5EF4-FFF2-40B4-BE49-F238E27FC236}">
              <a16:creationId xmlns:a16="http://schemas.microsoft.com/office/drawing/2014/main" id="{6F820047-CE81-4087-8570-5DBC0C5550B3}"/>
            </a:ext>
          </a:extLst>
        </xdr:cNvPr>
        <xdr:cNvSpPr/>
      </xdr:nvSpPr>
      <xdr:spPr>
        <a:xfrm>
          <a:off x="7810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81535</xdr:rowOff>
    </xdr:from>
    <xdr:to>
      <xdr:col>45</xdr:col>
      <xdr:colOff>177800</xdr:colOff>
      <xdr:row>84</xdr:row>
      <xdr:rowOff>88392</xdr:rowOff>
    </xdr:to>
    <xdr:cxnSp macro="">
      <xdr:nvCxnSpPr>
        <xdr:cNvPr id="365" name="直線コネクタ 364">
          <a:extLst>
            <a:ext uri="{FF2B5EF4-FFF2-40B4-BE49-F238E27FC236}">
              <a16:creationId xmlns:a16="http://schemas.microsoft.com/office/drawing/2014/main" id="{A3893148-7788-4BF5-964E-5BE1140E09EC}"/>
            </a:ext>
          </a:extLst>
        </xdr:cNvPr>
        <xdr:cNvCxnSpPr/>
      </xdr:nvCxnSpPr>
      <xdr:spPr>
        <a:xfrm flipV="1">
          <a:off x="7861300" y="14483335"/>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66" name="楕円 365">
          <a:extLst>
            <a:ext uri="{FF2B5EF4-FFF2-40B4-BE49-F238E27FC236}">
              <a16:creationId xmlns:a16="http://schemas.microsoft.com/office/drawing/2014/main" id="{7533D46D-A156-4BC0-AAAE-EA97EBB89AF3}"/>
            </a:ext>
          </a:extLst>
        </xdr:cNvPr>
        <xdr:cNvSpPr/>
      </xdr:nvSpPr>
      <xdr:spPr>
        <a:xfrm>
          <a:off x="6921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88392</xdr:rowOff>
    </xdr:from>
    <xdr:to>
      <xdr:col>41</xdr:col>
      <xdr:colOff>50800</xdr:colOff>
      <xdr:row>84</xdr:row>
      <xdr:rowOff>92963</xdr:rowOff>
    </xdr:to>
    <xdr:cxnSp macro="">
      <xdr:nvCxnSpPr>
        <xdr:cNvPr id="367" name="直線コネクタ 366">
          <a:extLst>
            <a:ext uri="{FF2B5EF4-FFF2-40B4-BE49-F238E27FC236}">
              <a16:creationId xmlns:a16="http://schemas.microsoft.com/office/drawing/2014/main" id="{D63A7320-65D7-4F13-88BC-BEEDF9984018}"/>
            </a:ext>
          </a:extLst>
        </xdr:cNvPr>
        <xdr:cNvCxnSpPr/>
      </xdr:nvCxnSpPr>
      <xdr:spPr>
        <a:xfrm flipV="1">
          <a:off x="6972300" y="14490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112285</xdr:rowOff>
    </xdr:from>
    <xdr:ext cx="469744" cy="259045"/>
    <xdr:sp macro="" textlink="">
      <xdr:nvSpPr>
        <xdr:cNvPr id="368" name="n_1aveValue【福祉施設】&#10;一人当たり面積">
          <a:extLst>
            <a:ext uri="{FF2B5EF4-FFF2-40B4-BE49-F238E27FC236}">
              <a16:creationId xmlns:a16="http://schemas.microsoft.com/office/drawing/2014/main" id="{7B8DD14C-64EA-4A48-B8FB-D12E3CC2D9D3}"/>
            </a:ext>
          </a:extLst>
        </xdr:cNvPr>
        <xdr:cNvSpPr txBox="1"/>
      </xdr:nvSpPr>
      <xdr:spPr>
        <a:xfrm>
          <a:off x="9391727" y="1417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98569</xdr:rowOff>
    </xdr:from>
    <xdr:ext cx="469744" cy="259045"/>
    <xdr:sp macro="" textlink="">
      <xdr:nvSpPr>
        <xdr:cNvPr id="369" name="n_2aveValue【福祉施設】&#10;一人当たり面積">
          <a:extLst>
            <a:ext uri="{FF2B5EF4-FFF2-40B4-BE49-F238E27FC236}">
              <a16:creationId xmlns:a16="http://schemas.microsoft.com/office/drawing/2014/main" id="{872B9C3F-DCDC-42D7-BDE3-FED47CF5B88E}"/>
            </a:ext>
          </a:extLst>
        </xdr:cNvPr>
        <xdr:cNvSpPr txBox="1"/>
      </xdr:nvSpPr>
      <xdr:spPr>
        <a:xfrm>
          <a:off x="85154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107714</xdr:rowOff>
    </xdr:from>
    <xdr:ext cx="469744" cy="259045"/>
    <xdr:sp macro="" textlink="">
      <xdr:nvSpPr>
        <xdr:cNvPr id="370" name="n_3aveValue【福祉施設】&#10;一人当たり面積">
          <a:extLst>
            <a:ext uri="{FF2B5EF4-FFF2-40B4-BE49-F238E27FC236}">
              <a16:creationId xmlns:a16="http://schemas.microsoft.com/office/drawing/2014/main" id="{81758776-BDE6-4857-83CA-AABCDF8F77E5}"/>
            </a:ext>
          </a:extLst>
        </xdr:cNvPr>
        <xdr:cNvSpPr txBox="1"/>
      </xdr:nvSpPr>
      <xdr:spPr>
        <a:xfrm>
          <a:off x="7626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1" name="n_4aveValue【福祉施設】&#10;一人当たり面積">
          <a:extLst>
            <a:ext uri="{FF2B5EF4-FFF2-40B4-BE49-F238E27FC236}">
              <a16:creationId xmlns:a16="http://schemas.microsoft.com/office/drawing/2014/main" id="{9EE9BBBC-82AA-42F4-B82C-B61AF50E3089}"/>
            </a:ext>
          </a:extLst>
        </xdr:cNvPr>
        <xdr:cNvSpPr txBox="1"/>
      </xdr:nvSpPr>
      <xdr:spPr>
        <a:xfrm>
          <a:off x="6737427"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9162</xdr:rowOff>
    </xdr:from>
    <xdr:ext cx="469744" cy="259045"/>
    <xdr:sp macro="" textlink="">
      <xdr:nvSpPr>
        <xdr:cNvPr id="372" name="n_1mainValue【福祉施設】&#10;一人当たり面積">
          <a:extLst>
            <a:ext uri="{FF2B5EF4-FFF2-40B4-BE49-F238E27FC236}">
              <a16:creationId xmlns:a16="http://schemas.microsoft.com/office/drawing/2014/main" id="{435EC6DB-A661-41F2-86A2-1EEABCC5EAC3}"/>
            </a:ext>
          </a:extLst>
        </xdr:cNvPr>
        <xdr:cNvSpPr txBox="1"/>
      </xdr:nvSpPr>
      <xdr:spPr>
        <a:xfrm>
          <a:off x="93917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123462</xdr:rowOff>
    </xdr:from>
    <xdr:ext cx="469744" cy="259045"/>
    <xdr:sp macro="" textlink="">
      <xdr:nvSpPr>
        <xdr:cNvPr id="373" name="n_2mainValue【福祉施設】&#10;一人当たり面積">
          <a:extLst>
            <a:ext uri="{FF2B5EF4-FFF2-40B4-BE49-F238E27FC236}">
              <a16:creationId xmlns:a16="http://schemas.microsoft.com/office/drawing/2014/main" id="{9386630F-0DEF-48C2-BD3C-813CE0C9A325}"/>
            </a:ext>
          </a:extLst>
        </xdr:cNvPr>
        <xdr:cNvSpPr txBox="1"/>
      </xdr:nvSpPr>
      <xdr:spPr>
        <a:xfrm>
          <a:off x="85154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130319</xdr:rowOff>
    </xdr:from>
    <xdr:ext cx="469744" cy="259045"/>
    <xdr:sp macro="" textlink="">
      <xdr:nvSpPr>
        <xdr:cNvPr id="374" name="n_3mainValue【福祉施設】&#10;一人当たり面積">
          <a:extLst>
            <a:ext uri="{FF2B5EF4-FFF2-40B4-BE49-F238E27FC236}">
              <a16:creationId xmlns:a16="http://schemas.microsoft.com/office/drawing/2014/main" id="{10FD5E5E-3F0A-4929-A865-0371D310493A}"/>
            </a:ext>
          </a:extLst>
        </xdr:cNvPr>
        <xdr:cNvSpPr txBox="1"/>
      </xdr:nvSpPr>
      <xdr:spPr>
        <a:xfrm>
          <a:off x="7626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134890</xdr:rowOff>
    </xdr:from>
    <xdr:ext cx="469744" cy="259045"/>
    <xdr:sp macro="" textlink="">
      <xdr:nvSpPr>
        <xdr:cNvPr id="375" name="n_4mainValue【福祉施設】&#10;一人当たり面積">
          <a:extLst>
            <a:ext uri="{FF2B5EF4-FFF2-40B4-BE49-F238E27FC236}">
              <a16:creationId xmlns:a16="http://schemas.microsoft.com/office/drawing/2014/main" id="{4F90D36D-425E-4DBF-86E9-03A016D13BDB}"/>
            </a:ext>
          </a:extLst>
        </xdr:cNvPr>
        <xdr:cNvSpPr txBox="1"/>
      </xdr:nvSpPr>
      <xdr:spPr>
        <a:xfrm>
          <a:off x="6737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B287A58C-B417-4D19-80D1-F5B261CC71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26CBF47A-1231-41F7-922A-EA58DCFD7EF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288B132A-A9B8-4213-B178-99947AEF771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997B990D-6EB3-41EA-93BC-DDAB6490889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CE33E8E4-0ACD-431D-8600-58F86ED4B61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87E126E5-4EBA-4326-918A-364FE488218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FA46F105-AEE6-487B-98F2-D1DC0C6C887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5D77B3BB-83F1-4EC6-ABB5-366228DB6A4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56C5925D-9073-4017-B24A-B72C131176B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EBA4BAD5-F5FA-4434-8320-EBEBCFE8196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0E91F6AD-A574-4445-A526-18FE0DDBE17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3D4EF131-B050-4F6F-AB11-908F812B6C6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A7AEC3DB-8473-4D0F-88FF-5289970CF7F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7D779F8A-A9D8-475A-A9FD-FB43E8409BC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0BFB3FAF-5969-4FDA-A225-90297CFEF3C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50BFE4A1-AA34-41F2-AC76-671BB2E5EA96}"/>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39EAD5B2-8D70-428B-BB1B-69FF5BD9A73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F16D78D8-4AD5-41A6-828E-66185C97BF1A}"/>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91BFCE15-8960-4FEF-B5E3-4CE89B1E6D9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93AD987A-FBBF-4A0E-ABC6-F8C615476E9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BE986641-063D-46A4-9093-2B00A7D0DBE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86626E1A-A865-4328-8151-236291E56351}"/>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7FE12FC9-C6BA-4F52-BBE7-4F84DD1C0BB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BD75EC1E-48C3-452A-935D-D0EDF71D61A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8152C7C2-8456-4AEB-8D52-EF6C6ABED7F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35379</xdr:rowOff>
    </xdr:to>
    <xdr:cxnSp macro="">
      <xdr:nvCxnSpPr>
        <xdr:cNvPr id="401" name="直線コネクタ 400">
          <a:extLst>
            <a:ext uri="{FF2B5EF4-FFF2-40B4-BE49-F238E27FC236}">
              <a16:creationId xmlns:a16="http://schemas.microsoft.com/office/drawing/2014/main" id="{71921CDB-AF6C-42CB-B695-F499CCD83B5E}"/>
            </a:ext>
          </a:extLst>
        </xdr:cNvPr>
        <xdr:cNvCxnSpPr/>
      </xdr:nvCxnSpPr>
      <xdr:spPr>
        <a:xfrm flipV="1">
          <a:off x="4634865" y="1718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2" name="【市民会館】&#10;有形固定資産減価償却率最小値テキスト">
          <a:extLst>
            <a:ext uri="{FF2B5EF4-FFF2-40B4-BE49-F238E27FC236}">
              <a16:creationId xmlns:a16="http://schemas.microsoft.com/office/drawing/2014/main" id="{732B91D0-9A9F-4E89-97F9-AA7B2720D438}"/>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3" name="直線コネクタ 402">
          <a:extLst>
            <a:ext uri="{FF2B5EF4-FFF2-40B4-BE49-F238E27FC236}">
              <a16:creationId xmlns:a16="http://schemas.microsoft.com/office/drawing/2014/main" id="{10BA44B5-E0F1-45B8-B49A-9854D76E663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76BBFBD5-33AE-423A-BDF1-2CAFEAAD4F62}"/>
            </a:ext>
          </a:extLst>
        </xdr:cNvPr>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5" name="直線コネクタ 404">
          <a:extLst>
            <a:ext uri="{FF2B5EF4-FFF2-40B4-BE49-F238E27FC236}">
              <a16:creationId xmlns:a16="http://schemas.microsoft.com/office/drawing/2014/main" id="{A6D55E30-B8F0-4413-A0F6-A8D1783238F3}"/>
            </a:ext>
          </a:extLst>
        </xdr:cNvPr>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60977</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FC3CA2D1-0F96-4771-9ACF-EBA131365FCB}"/>
            </a:ext>
          </a:extLst>
        </xdr:cNvPr>
        <xdr:cNvSpPr txBox="1"/>
      </xdr:nvSpPr>
      <xdr:spPr>
        <a:xfrm>
          <a:off x="4673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66E17C46-0381-4E18-AE0F-EC8968DC20EC}"/>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2ED5BA13-9637-4EC7-998C-A9902905D2CB}"/>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46627</xdr:rowOff>
    </xdr:from>
    <xdr:to>
      <xdr:col>15</xdr:col>
      <xdr:colOff>101600</xdr:colOff>
      <xdr:row>104</xdr:row>
      <xdr:rowOff>148227</xdr:rowOff>
    </xdr:to>
    <xdr:sp macro="" textlink="">
      <xdr:nvSpPr>
        <xdr:cNvPr id="409" name="フローチャート: 判断 408">
          <a:extLst>
            <a:ext uri="{FF2B5EF4-FFF2-40B4-BE49-F238E27FC236}">
              <a16:creationId xmlns:a16="http://schemas.microsoft.com/office/drawing/2014/main" id="{A2F2737A-07A4-41BF-A29E-2D2FEF50562F}"/>
            </a:ext>
          </a:extLst>
        </xdr:cNvPr>
        <xdr:cNvSpPr/>
      </xdr:nvSpPr>
      <xdr:spPr>
        <a:xfrm>
          <a:off x="2857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31931</xdr:rowOff>
    </xdr:from>
    <xdr:to>
      <xdr:col>10</xdr:col>
      <xdr:colOff>165100</xdr:colOff>
      <xdr:row>104</xdr:row>
      <xdr:rowOff>133531</xdr:rowOff>
    </xdr:to>
    <xdr:sp macro="" textlink="">
      <xdr:nvSpPr>
        <xdr:cNvPr id="410" name="フローチャート: 判断 409">
          <a:extLst>
            <a:ext uri="{FF2B5EF4-FFF2-40B4-BE49-F238E27FC236}">
              <a16:creationId xmlns:a16="http://schemas.microsoft.com/office/drawing/2014/main" id="{565C8073-A62B-4042-94F9-08268F25B5BA}"/>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411" name="フローチャート: 判断 410">
          <a:extLst>
            <a:ext uri="{FF2B5EF4-FFF2-40B4-BE49-F238E27FC236}">
              <a16:creationId xmlns:a16="http://schemas.microsoft.com/office/drawing/2014/main" id="{BEDF007D-8C2F-45B2-BD60-BD9AA9A1519B}"/>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2BF4D36-70F0-4542-8EFE-95DC32B1BD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193E5CB-ED5E-4E43-8248-87C21E75572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2FC0066-9CC3-4A89-8B08-50EE3F9F5FC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A2C16CE-7264-4DE1-B790-2C34C32AD33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5D7538BF-49E4-4901-BE14-A74C190774A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128270</xdr:rowOff>
    </xdr:from>
    <xdr:to>
      <xdr:col>24</xdr:col>
      <xdr:colOff>114300</xdr:colOff>
      <xdr:row>103</xdr:row>
      <xdr:rowOff>58420</xdr:rowOff>
    </xdr:to>
    <xdr:sp macro="" textlink="">
      <xdr:nvSpPr>
        <xdr:cNvPr id="417" name="楕円 416">
          <a:extLst>
            <a:ext uri="{FF2B5EF4-FFF2-40B4-BE49-F238E27FC236}">
              <a16:creationId xmlns:a16="http://schemas.microsoft.com/office/drawing/2014/main" id="{689B6809-CC7F-426B-9019-5B69A9F6A5CC}"/>
            </a:ext>
          </a:extLst>
        </xdr:cNvPr>
        <xdr:cNvSpPr/>
      </xdr:nvSpPr>
      <xdr:spPr>
        <a:xfrm>
          <a:off x="45847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151147</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EBD1DFB8-070A-49EE-8205-1785D201F7D9}"/>
            </a:ext>
          </a:extLst>
        </xdr:cNvPr>
        <xdr:cNvSpPr txBox="1"/>
      </xdr:nvSpPr>
      <xdr:spPr>
        <a:xfrm>
          <a:off x="4673600"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98879</xdr:rowOff>
    </xdr:from>
    <xdr:to>
      <xdr:col>20</xdr:col>
      <xdr:colOff>38100</xdr:colOff>
      <xdr:row>103</xdr:row>
      <xdr:rowOff>29029</xdr:rowOff>
    </xdr:to>
    <xdr:sp macro="" textlink="">
      <xdr:nvSpPr>
        <xdr:cNvPr id="419" name="楕円 418">
          <a:extLst>
            <a:ext uri="{FF2B5EF4-FFF2-40B4-BE49-F238E27FC236}">
              <a16:creationId xmlns:a16="http://schemas.microsoft.com/office/drawing/2014/main" id="{F88A067F-041B-4826-976E-B8D30D29CEC7}"/>
            </a:ext>
          </a:extLst>
        </xdr:cNvPr>
        <xdr:cNvSpPr/>
      </xdr:nvSpPr>
      <xdr:spPr>
        <a:xfrm>
          <a:off x="3746500" y="1758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149679</xdr:rowOff>
    </xdr:from>
    <xdr:to>
      <xdr:col>24</xdr:col>
      <xdr:colOff>63500</xdr:colOff>
      <xdr:row>103</xdr:row>
      <xdr:rowOff>7620</xdr:rowOff>
    </xdr:to>
    <xdr:cxnSp macro="">
      <xdr:nvCxnSpPr>
        <xdr:cNvPr id="420" name="直線コネクタ 419">
          <a:extLst>
            <a:ext uri="{FF2B5EF4-FFF2-40B4-BE49-F238E27FC236}">
              <a16:creationId xmlns:a16="http://schemas.microsoft.com/office/drawing/2014/main" id="{03307502-D802-4096-8B21-D2D3D8A5248C}"/>
            </a:ext>
          </a:extLst>
        </xdr:cNvPr>
        <xdr:cNvCxnSpPr/>
      </xdr:nvCxnSpPr>
      <xdr:spPr>
        <a:xfrm>
          <a:off x="3797300" y="1763757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66221</xdr:rowOff>
    </xdr:from>
    <xdr:to>
      <xdr:col>15</xdr:col>
      <xdr:colOff>101600</xdr:colOff>
      <xdr:row>102</xdr:row>
      <xdr:rowOff>167821</xdr:rowOff>
    </xdr:to>
    <xdr:sp macro="" textlink="">
      <xdr:nvSpPr>
        <xdr:cNvPr id="421" name="楕円 420">
          <a:extLst>
            <a:ext uri="{FF2B5EF4-FFF2-40B4-BE49-F238E27FC236}">
              <a16:creationId xmlns:a16="http://schemas.microsoft.com/office/drawing/2014/main" id="{31898673-2CA8-4EDB-A368-AD707424D753}"/>
            </a:ext>
          </a:extLst>
        </xdr:cNvPr>
        <xdr:cNvSpPr/>
      </xdr:nvSpPr>
      <xdr:spPr>
        <a:xfrm>
          <a:off x="2857500" y="17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117021</xdr:rowOff>
    </xdr:from>
    <xdr:to>
      <xdr:col>19</xdr:col>
      <xdr:colOff>177800</xdr:colOff>
      <xdr:row>102</xdr:row>
      <xdr:rowOff>149679</xdr:rowOff>
    </xdr:to>
    <xdr:cxnSp macro="">
      <xdr:nvCxnSpPr>
        <xdr:cNvPr id="422" name="直線コネクタ 421">
          <a:extLst>
            <a:ext uri="{FF2B5EF4-FFF2-40B4-BE49-F238E27FC236}">
              <a16:creationId xmlns:a16="http://schemas.microsoft.com/office/drawing/2014/main" id="{93EE15F2-7F44-468B-A588-8463531E7387}"/>
            </a:ext>
          </a:extLst>
        </xdr:cNvPr>
        <xdr:cNvCxnSpPr/>
      </xdr:nvCxnSpPr>
      <xdr:spPr>
        <a:xfrm>
          <a:off x="2908300" y="176049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907</xdr:rowOff>
    </xdr:from>
    <xdr:to>
      <xdr:col>10</xdr:col>
      <xdr:colOff>165100</xdr:colOff>
      <xdr:row>105</xdr:row>
      <xdr:rowOff>102507</xdr:rowOff>
    </xdr:to>
    <xdr:sp macro="" textlink="">
      <xdr:nvSpPr>
        <xdr:cNvPr id="423" name="楕円 422">
          <a:extLst>
            <a:ext uri="{FF2B5EF4-FFF2-40B4-BE49-F238E27FC236}">
              <a16:creationId xmlns:a16="http://schemas.microsoft.com/office/drawing/2014/main" id="{D4E3BFC6-B914-4DB6-8844-041B57AC5249}"/>
            </a:ext>
          </a:extLst>
        </xdr:cNvPr>
        <xdr:cNvSpPr/>
      </xdr:nvSpPr>
      <xdr:spPr>
        <a:xfrm>
          <a:off x="1968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117021</xdr:rowOff>
    </xdr:from>
    <xdr:to>
      <xdr:col>15</xdr:col>
      <xdr:colOff>50800</xdr:colOff>
      <xdr:row>105</xdr:row>
      <xdr:rowOff>51707</xdr:rowOff>
    </xdr:to>
    <xdr:cxnSp macro="">
      <xdr:nvCxnSpPr>
        <xdr:cNvPr id="424" name="直線コネクタ 423">
          <a:extLst>
            <a:ext uri="{FF2B5EF4-FFF2-40B4-BE49-F238E27FC236}">
              <a16:creationId xmlns:a16="http://schemas.microsoft.com/office/drawing/2014/main" id="{DC31FC64-1BD2-4894-A217-4E961DF89A11}"/>
            </a:ext>
          </a:extLst>
        </xdr:cNvPr>
        <xdr:cNvCxnSpPr/>
      </xdr:nvCxnSpPr>
      <xdr:spPr>
        <a:xfrm flipV="1">
          <a:off x="2019300" y="17604921"/>
          <a:ext cx="889000" cy="44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147864</xdr:rowOff>
    </xdr:from>
    <xdr:to>
      <xdr:col>6</xdr:col>
      <xdr:colOff>38100</xdr:colOff>
      <xdr:row>104</xdr:row>
      <xdr:rowOff>78014</xdr:rowOff>
    </xdr:to>
    <xdr:sp macro="" textlink="">
      <xdr:nvSpPr>
        <xdr:cNvPr id="425" name="楕円 424">
          <a:extLst>
            <a:ext uri="{FF2B5EF4-FFF2-40B4-BE49-F238E27FC236}">
              <a16:creationId xmlns:a16="http://schemas.microsoft.com/office/drawing/2014/main" id="{427296CB-5A3A-4A7B-8402-F6C8DE5AC7AB}"/>
            </a:ext>
          </a:extLst>
        </xdr:cNvPr>
        <xdr:cNvSpPr/>
      </xdr:nvSpPr>
      <xdr:spPr>
        <a:xfrm>
          <a:off x="1079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27214</xdr:rowOff>
    </xdr:from>
    <xdr:to>
      <xdr:col>10</xdr:col>
      <xdr:colOff>114300</xdr:colOff>
      <xdr:row>105</xdr:row>
      <xdr:rowOff>51707</xdr:rowOff>
    </xdr:to>
    <xdr:cxnSp macro="">
      <xdr:nvCxnSpPr>
        <xdr:cNvPr id="426" name="直線コネクタ 425">
          <a:extLst>
            <a:ext uri="{FF2B5EF4-FFF2-40B4-BE49-F238E27FC236}">
              <a16:creationId xmlns:a16="http://schemas.microsoft.com/office/drawing/2014/main" id="{03056AFD-93D0-4255-8F06-51DF4C445569}"/>
            </a:ext>
          </a:extLst>
        </xdr:cNvPr>
        <xdr:cNvCxnSpPr/>
      </xdr:nvCxnSpPr>
      <xdr:spPr>
        <a:xfrm>
          <a:off x="1130300" y="178580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7" name="n_1aveValue【市民会館】&#10;有形固定資産減価償却率">
          <a:extLst>
            <a:ext uri="{FF2B5EF4-FFF2-40B4-BE49-F238E27FC236}">
              <a16:creationId xmlns:a16="http://schemas.microsoft.com/office/drawing/2014/main" id="{DFC208CC-8B81-4CAD-913E-4182C7BAFE61}"/>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139354</xdr:rowOff>
    </xdr:from>
    <xdr:ext cx="405111" cy="259045"/>
    <xdr:sp macro="" textlink="">
      <xdr:nvSpPr>
        <xdr:cNvPr id="428" name="n_2aveValue【市民会館】&#10;有形固定資産減価償却率">
          <a:extLst>
            <a:ext uri="{FF2B5EF4-FFF2-40B4-BE49-F238E27FC236}">
              <a16:creationId xmlns:a16="http://schemas.microsoft.com/office/drawing/2014/main" id="{B8693248-CCCE-4BD9-93C4-F6D198626AEB}"/>
            </a:ext>
          </a:extLst>
        </xdr:cNvPr>
        <xdr:cNvSpPr txBox="1"/>
      </xdr:nvSpPr>
      <xdr:spPr>
        <a:xfrm>
          <a:off x="2705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150058</xdr:rowOff>
    </xdr:from>
    <xdr:ext cx="405111" cy="259045"/>
    <xdr:sp macro="" textlink="">
      <xdr:nvSpPr>
        <xdr:cNvPr id="429" name="n_3aveValue【市民会館】&#10;有形固定資産減価償却率">
          <a:extLst>
            <a:ext uri="{FF2B5EF4-FFF2-40B4-BE49-F238E27FC236}">
              <a16:creationId xmlns:a16="http://schemas.microsoft.com/office/drawing/2014/main" id="{CF3F77BD-3FD1-40E1-BD56-E4EA29930645}"/>
            </a:ext>
          </a:extLst>
        </xdr:cNvPr>
        <xdr:cNvSpPr txBox="1"/>
      </xdr:nvSpPr>
      <xdr:spPr>
        <a:xfrm>
          <a:off x="1816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103432</xdr:rowOff>
    </xdr:from>
    <xdr:ext cx="405111" cy="259045"/>
    <xdr:sp macro="" textlink="">
      <xdr:nvSpPr>
        <xdr:cNvPr id="430" name="n_4aveValue【市民会館】&#10;有形固定資産減価償却率">
          <a:extLst>
            <a:ext uri="{FF2B5EF4-FFF2-40B4-BE49-F238E27FC236}">
              <a16:creationId xmlns:a16="http://schemas.microsoft.com/office/drawing/2014/main" id="{3603B364-DF14-4870-B808-E93DE65F17A7}"/>
            </a:ext>
          </a:extLst>
        </xdr:cNvPr>
        <xdr:cNvSpPr txBox="1"/>
      </xdr:nvSpPr>
      <xdr:spPr>
        <a:xfrm>
          <a:off x="927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45556</xdr:rowOff>
    </xdr:from>
    <xdr:ext cx="405111" cy="259045"/>
    <xdr:sp macro="" textlink="">
      <xdr:nvSpPr>
        <xdr:cNvPr id="431" name="n_1mainValue【市民会館】&#10;有形固定資産減価償却率">
          <a:extLst>
            <a:ext uri="{FF2B5EF4-FFF2-40B4-BE49-F238E27FC236}">
              <a16:creationId xmlns:a16="http://schemas.microsoft.com/office/drawing/2014/main" id="{705F60D4-9D85-48DC-85F3-ADDD8E3B75C0}"/>
            </a:ext>
          </a:extLst>
        </xdr:cNvPr>
        <xdr:cNvSpPr txBox="1"/>
      </xdr:nvSpPr>
      <xdr:spPr>
        <a:xfrm>
          <a:off x="3582044" y="1736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12898</xdr:rowOff>
    </xdr:from>
    <xdr:ext cx="405111" cy="259045"/>
    <xdr:sp macro="" textlink="">
      <xdr:nvSpPr>
        <xdr:cNvPr id="432" name="n_2mainValue【市民会館】&#10;有形固定資産減価償却率">
          <a:extLst>
            <a:ext uri="{FF2B5EF4-FFF2-40B4-BE49-F238E27FC236}">
              <a16:creationId xmlns:a16="http://schemas.microsoft.com/office/drawing/2014/main" id="{A89708E4-0D18-49ED-B206-C15FFE54EF4E}"/>
            </a:ext>
          </a:extLst>
        </xdr:cNvPr>
        <xdr:cNvSpPr txBox="1"/>
      </xdr:nvSpPr>
      <xdr:spPr>
        <a:xfrm>
          <a:off x="2705744" y="1732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93634</xdr:rowOff>
    </xdr:from>
    <xdr:ext cx="405111" cy="259045"/>
    <xdr:sp macro="" textlink="">
      <xdr:nvSpPr>
        <xdr:cNvPr id="433" name="n_3mainValue【市民会館】&#10;有形固定資産減価償却率">
          <a:extLst>
            <a:ext uri="{FF2B5EF4-FFF2-40B4-BE49-F238E27FC236}">
              <a16:creationId xmlns:a16="http://schemas.microsoft.com/office/drawing/2014/main" id="{47656D71-A185-424D-86A5-D593BE42E28D}"/>
            </a:ext>
          </a:extLst>
        </xdr:cNvPr>
        <xdr:cNvSpPr txBox="1"/>
      </xdr:nvSpPr>
      <xdr:spPr>
        <a:xfrm>
          <a:off x="1816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94541</xdr:rowOff>
    </xdr:from>
    <xdr:ext cx="405111" cy="259045"/>
    <xdr:sp macro="" textlink="">
      <xdr:nvSpPr>
        <xdr:cNvPr id="434" name="n_4mainValue【市民会館】&#10;有形固定資産減価償却率">
          <a:extLst>
            <a:ext uri="{FF2B5EF4-FFF2-40B4-BE49-F238E27FC236}">
              <a16:creationId xmlns:a16="http://schemas.microsoft.com/office/drawing/2014/main" id="{B0FAEC7E-5DA4-4752-8F02-804D8A2EE95C}"/>
            </a:ext>
          </a:extLst>
        </xdr:cNvPr>
        <xdr:cNvSpPr txBox="1"/>
      </xdr:nvSpPr>
      <xdr:spPr>
        <a:xfrm>
          <a:off x="927744" y="175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225EE8BD-023F-47EF-BABA-391DD20ACB9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8AC8F4A0-B0CF-4064-803B-60FB141DF85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8153A347-3331-4299-89F6-E29467578AA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84811DC7-A8D6-4B84-80C8-10CF078B52E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1E0635D5-59D2-4394-B480-51668A659BA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A67213E9-765B-4532-A7DA-F88A5ED2FD8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2CD4159F-A329-43DF-9838-0F58DFAA587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943F595-8891-421C-9ACE-5A6A7BCF8B2A}"/>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FD5F5232-DEAA-4A8B-A65B-4069F78EA11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F22AB56F-3119-492C-8E60-63E032B3776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0D0DFA7A-1DCA-422D-AC3B-E56432FE013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EFEC6F66-C907-4DF7-84F4-C47A26A8D62B}"/>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181CD51A-7B7C-4785-93BA-5052DE44193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A1987D45-B26B-437A-AADA-259192C87A2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D0AC7CAA-0EAE-46B2-90FF-BBC4191603F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A29C5E6E-F4DA-4FEE-AC0F-13116F405EB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36601D1C-23E8-41CD-B7C2-855B47E603F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E5AECA79-B378-49E7-AB4F-D7B66C70EF0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B958FAF7-D272-4D27-907D-C5E02C445AD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F5DB3190-B51A-4A7E-908F-C5C729D87D5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C558A83A-9D03-4751-9675-0F7C1DA7DD8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18BAC9A2-A360-4CB9-940B-CA5EC847132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AFE98609-34F3-44A6-A6AB-F869FF92542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129539</xdr:rowOff>
    </xdr:to>
    <xdr:cxnSp macro="">
      <xdr:nvCxnSpPr>
        <xdr:cNvPr id="458" name="直線コネクタ 457">
          <a:extLst>
            <a:ext uri="{FF2B5EF4-FFF2-40B4-BE49-F238E27FC236}">
              <a16:creationId xmlns:a16="http://schemas.microsoft.com/office/drawing/2014/main" id="{CA0EB50F-0E46-4AE5-8DB4-8EEAB70C2FCE}"/>
            </a:ext>
          </a:extLst>
        </xdr:cNvPr>
        <xdr:cNvCxnSpPr/>
      </xdr:nvCxnSpPr>
      <xdr:spPr>
        <a:xfrm flipV="1">
          <a:off x="10476865" y="17146905"/>
          <a:ext cx="0" cy="1499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9" name="【市民会館】&#10;一人当たり面積最小値テキスト">
          <a:extLst>
            <a:ext uri="{FF2B5EF4-FFF2-40B4-BE49-F238E27FC236}">
              <a16:creationId xmlns:a16="http://schemas.microsoft.com/office/drawing/2014/main" id="{C0271DB2-44C7-420E-91F5-A5F056289399}"/>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60" name="直線コネクタ 459">
          <a:extLst>
            <a:ext uri="{FF2B5EF4-FFF2-40B4-BE49-F238E27FC236}">
              <a16:creationId xmlns:a16="http://schemas.microsoft.com/office/drawing/2014/main" id="{E472BD19-2BC5-441A-9ABA-530DB27E66AD}"/>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120032</xdr:rowOff>
    </xdr:from>
    <xdr:ext cx="469744" cy="259045"/>
    <xdr:sp macro="" textlink="">
      <xdr:nvSpPr>
        <xdr:cNvPr id="461" name="【市民会館】&#10;一人当たり面積最大値テキスト">
          <a:extLst>
            <a:ext uri="{FF2B5EF4-FFF2-40B4-BE49-F238E27FC236}">
              <a16:creationId xmlns:a16="http://schemas.microsoft.com/office/drawing/2014/main" id="{2798E8F1-590A-4522-9D39-87C3E999C0F7}"/>
            </a:ext>
          </a:extLst>
        </xdr:cNvPr>
        <xdr:cNvSpPr txBox="1"/>
      </xdr:nvSpPr>
      <xdr:spPr>
        <a:xfrm>
          <a:off x="10515600" y="1692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a:extLst>
            <a:ext uri="{FF2B5EF4-FFF2-40B4-BE49-F238E27FC236}">
              <a16:creationId xmlns:a16="http://schemas.microsoft.com/office/drawing/2014/main" id="{DB6EC689-A30F-44F3-92CF-04690F7C0C54}"/>
            </a:ext>
          </a:extLst>
        </xdr:cNvPr>
        <xdr:cNvCxnSpPr/>
      </xdr:nvCxnSpPr>
      <xdr:spPr>
        <a:xfrm>
          <a:off x="10388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36213</xdr:rowOff>
    </xdr:from>
    <xdr:ext cx="469744" cy="259045"/>
    <xdr:sp macro="" textlink="">
      <xdr:nvSpPr>
        <xdr:cNvPr id="463" name="【市民会館】&#10;一人当たり面積平均値テキスト">
          <a:extLst>
            <a:ext uri="{FF2B5EF4-FFF2-40B4-BE49-F238E27FC236}">
              <a16:creationId xmlns:a16="http://schemas.microsoft.com/office/drawing/2014/main" id="{148E17F4-70B0-410E-A145-E9252D70D0A0}"/>
            </a:ext>
          </a:extLst>
        </xdr:cNvPr>
        <xdr:cNvSpPr txBox="1"/>
      </xdr:nvSpPr>
      <xdr:spPr>
        <a:xfrm>
          <a:off x="10515600" y="18209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57786</xdr:rowOff>
    </xdr:from>
    <xdr:to>
      <xdr:col>55</xdr:col>
      <xdr:colOff>50800</xdr:colOff>
      <xdr:row>106</xdr:row>
      <xdr:rowOff>159386</xdr:rowOff>
    </xdr:to>
    <xdr:sp macro="" textlink="">
      <xdr:nvSpPr>
        <xdr:cNvPr id="464" name="フローチャート: 判断 463">
          <a:extLst>
            <a:ext uri="{FF2B5EF4-FFF2-40B4-BE49-F238E27FC236}">
              <a16:creationId xmlns:a16="http://schemas.microsoft.com/office/drawing/2014/main" id="{9FA4DD87-0B44-4931-A5DB-C138D1F90809}"/>
            </a:ext>
          </a:extLst>
        </xdr:cNvPr>
        <xdr:cNvSpPr/>
      </xdr:nvSpPr>
      <xdr:spPr>
        <a:xfrm>
          <a:off x="10426700" y="1823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5" name="フローチャート: 判断 464">
          <a:extLst>
            <a:ext uri="{FF2B5EF4-FFF2-40B4-BE49-F238E27FC236}">
              <a16:creationId xmlns:a16="http://schemas.microsoft.com/office/drawing/2014/main" id="{43B4121F-6CC6-4215-96E8-75F228C7218D}"/>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6" name="フローチャート: 判断 465">
          <a:extLst>
            <a:ext uri="{FF2B5EF4-FFF2-40B4-BE49-F238E27FC236}">
              <a16:creationId xmlns:a16="http://schemas.microsoft.com/office/drawing/2014/main" id="{6155BF4F-D65D-49D8-97B3-A136F328662F}"/>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7" name="フローチャート: 判断 466">
          <a:extLst>
            <a:ext uri="{FF2B5EF4-FFF2-40B4-BE49-F238E27FC236}">
              <a16:creationId xmlns:a16="http://schemas.microsoft.com/office/drawing/2014/main" id="{AB1F53A6-EF19-4BD0-A2DF-57F4CBE63846}"/>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68" name="フローチャート: 判断 467">
          <a:extLst>
            <a:ext uri="{FF2B5EF4-FFF2-40B4-BE49-F238E27FC236}">
              <a16:creationId xmlns:a16="http://schemas.microsoft.com/office/drawing/2014/main" id="{7AB7FE59-4BD9-4034-8F40-E18D007546FF}"/>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9CD32D1-DCED-48B5-91EB-6B3F3864246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A7172CEC-8803-46BB-B4F6-E06CA83BC48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7132A3A-3C12-4818-BC56-9282D131200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4B1CF43-01A6-45B9-9E9F-9928EA19F8E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C28ABBE-39D8-4E2E-BF73-2E72CB9558D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156845</xdr:rowOff>
    </xdr:from>
    <xdr:to>
      <xdr:col>55</xdr:col>
      <xdr:colOff>50800</xdr:colOff>
      <xdr:row>105</xdr:row>
      <xdr:rowOff>86995</xdr:rowOff>
    </xdr:to>
    <xdr:sp macro="" textlink="">
      <xdr:nvSpPr>
        <xdr:cNvPr id="474" name="楕円 473">
          <a:extLst>
            <a:ext uri="{FF2B5EF4-FFF2-40B4-BE49-F238E27FC236}">
              <a16:creationId xmlns:a16="http://schemas.microsoft.com/office/drawing/2014/main" id="{78B546D8-2FFD-4644-B2C7-CF31A5BC5FD1}"/>
            </a:ext>
          </a:extLst>
        </xdr:cNvPr>
        <xdr:cNvSpPr/>
      </xdr:nvSpPr>
      <xdr:spPr>
        <a:xfrm>
          <a:off x="104267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8272</xdr:rowOff>
    </xdr:from>
    <xdr:ext cx="469744" cy="259045"/>
    <xdr:sp macro="" textlink="">
      <xdr:nvSpPr>
        <xdr:cNvPr id="475" name="【市民会館】&#10;一人当たり面積該当値テキスト">
          <a:extLst>
            <a:ext uri="{FF2B5EF4-FFF2-40B4-BE49-F238E27FC236}">
              <a16:creationId xmlns:a16="http://schemas.microsoft.com/office/drawing/2014/main" id="{B50118F3-5977-4755-B77E-DF7863F79589}"/>
            </a:ext>
          </a:extLst>
        </xdr:cNvPr>
        <xdr:cNvSpPr txBox="1"/>
      </xdr:nvSpPr>
      <xdr:spPr>
        <a:xfrm>
          <a:off x="10515600" y="1783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168275</xdr:rowOff>
    </xdr:from>
    <xdr:to>
      <xdr:col>50</xdr:col>
      <xdr:colOff>165100</xdr:colOff>
      <xdr:row>105</xdr:row>
      <xdr:rowOff>98425</xdr:rowOff>
    </xdr:to>
    <xdr:sp macro="" textlink="">
      <xdr:nvSpPr>
        <xdr:cNvPr id="476" name="楕円 475">
          <a:extLst>
            <a:ext uri="{FF2B5EF4-FFF2-40B4-BE49-F238E27FC236}">
              <a16:creationId xmlns:a16="http://schemas.microsoft.com/office/drawing/2014/main" id="{C40F1C27-6796-40AD-A080-ABB29094DC19}"/>
            </a:ext>
          </a:extLst>
        </xdr:cNvPr>
        <xdr:cNvSpPr/>
      </xdr:nvSpPr>
      <xdr:spPr>
        <a:xfrm>
          <a:off x="9588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36195</xdr:rowOff>
    </xdr:from>
    <xdr:to>
      <xdr:col>55</xdr:col>
      <xdr:colOff>0</xdr:colOff>
      <xdr:row>105</xdr:row>
      <xdr:rowOff>47625</xdr:rowOff>
    </xdr:to>
    <xdr:cxnSp macro="">
      <xdr:nvCxnSpPr>
        <xdr:cNvPr id="477" name="直線コネクタ 476">
          <a:extLst>
            <a:ext uri="{FF2B5EF4-FFF2-40B4-BE49-F238E27FC236}">
              <a16:creationId xmlns:a16="http://schemas.microsoft.com/office/drawing/2014/main" id="{3B2A6163-9AEE-4FC7-B8DD-6633D560DBC7}"/>
            </a:ext>
          </a:extLst>
        </xdr:cNvPr>
        <xdr:cNvCxnSpPr/>
      </xdr:nvCxnSpPr>
      <xdr:spPr>
        <a:xfrm flipV="1">
          <a:off x="9639300" y="180384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10161</xdr:rowOff>
    </xdr:from>
    <xdr:to>
      <xdr:col>46</xdr:col>
      <xdr:colOff>38100</xdr:colOff>
      <xdr:row>105</xdr:row>
      <xdr:rowOff>111761</xdr:rowOff>
    </xdr:to>
    <xdr:sp macro="" textlink="">
      <xdr:nvSpPr>
        <xdr:cNvPr id="478" name="楕円 477">
          <a:extLst>
            <a:ext uri="{FF2B5EF4-FFF2-40B4-BE49-F238E27FC236}">
              <a16:creationId xmlns:a16="http://schemas.microsoft.com/office/drawing/2014/main" id="{1444BA9D-44FD-4858-89A1-5EC1796625CB}"/>
            </a:ext>
          </a:extLst>
        </xdr:cNvPr>
        <xdr:cNvSpPr/>
      </xdr:nvSpPr>
      <xdr:spPr>
        <a:xfrm>
          <a:off x="8699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47625</xdr:rowOff>
    </xdr:from>
    <xdr:to>
      <xdr:col>50</xdr:col>
      <xdr:colOff>114300</xdr:colOff>
      <xdr:row>105</xdr:row>
      <xdr:rowOff>60961</xdr:rowOff>
    </xdr:to>
    <xdr:cxnSp macro="">
      <xdr:nvCxnSpPr>
        <xdr:cNvPr id="479" name="直線コネクタ 478">
          <a:extLst>
            <a:ext uri="{FF2B5EF4-FFF2-40B4-BE49-F238E27FC236}">
              <a16:creationId xmlns:a16="http://schemas.microsoft.com/office/drawing/2014/main" id="{3F759CEA-7BE4-4E75-AA77-AE772271E210}"/>
            </a:ext>
          </a:extLst>
        </xdr:cNvPr>
        <xdr:cNvCxnSpPr/>
      </xdr:nvCxnSpPr>
      <xdr:spPr>
        <a:xfrm flipV="1">
          <a:off x="8750300" y="180498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636</xdr:rowOff>
    </xdr:from>
    <xdr:to>
      <xdr:col>41</xdr:col>
      <xdr:colOff>101600</xdr:colOff>
      <xdr:row>106</xdr:row>
      <xdr:rowOff>102236</xdr:rowOff>
    </xdr:to>
    <xdr:sp macro="" textlink="">
      <xdr:nvSpPr>
        <xdr:cNvPr id="480" name="楕円 479">
          <a:extLst>
            <a:ext uri="{FF2B5EF4-FFF2-40B4-BE49-F238E27FC236}">
              <a16:creationId xmlns:a16="http://schemas.microsoft.com/office/drawing/2014/main" id="{5766D964-40AD-4857-B2B5-82E21DA1BAC7}"/>
            </a:ext>
          </a:extLst>
        </xdr:cNvPr>
        <xdr:cNvSpPr/>
      </xdr:nvSpPr>
      <xdr:spPr>
        <a:xfrm>
          <a:off x="7810500" y="1817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60961</xdr:rowOff>
    </xdr:from>
    <xdr:to>
      <xdr:col>45</xdr:col>
      <xdr:colOff>177800</xdr:colOff>
      <xdr:row>106</xdr:row>
      <xdr:rowOff>51436</xdr:rowOff>
    </xdr:to>
    <xdr:cxnSp macro="">
      <xdr:nvCxnSpPr>
        <xdr:cNvPr id="481" name="直線コネクタ 480">
          <a:extLst>
            <a:ext uri="{FF2B5EF4-FFF2-40B4-BE49-F238E27FC236}">
              <a16:creationId xmlns:a16="http://schemas.microsoft.com/office/drawing/2014/main" id="{93EB7C4B-E859-4F34-8D18-C4E3A11A9DF6}"/>
            </a:ext>
          </a:extLst>
        </xdr:cNvPr>
        <xdr:cNvCxnSpPr/>
      </xdr:nvCxnSpPr>
      <xdr:spPr>
        <a:xfrm flipV="1">
          <a:off x="7861300" y="18063211"/>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8255</xdr:rowOff>
    </xdr:from>
    <xdr:to>
      <xdr:col>36</xdr:col>
      <xdr:colOff>165100</xdr:colOff>
      <xdr:row>106</xdr:row>
      <xdr:rowOff>109855</xdr:rowOff>
    </xdr:to>
    <xdr:sp macro="" textlink="">
      <xdr:nvSpPr>
        <xdr:cNvPr id="482" name="楕円 481">
          <a:extLst>
            <a:ext uri="{FF2B5EF4-FFF2-40B4-BE49-F238E27FC236}">
              <a16:creationId xmlns:a16="http://schemas.microsoft.com/office/drawing/2014/main" id="{931DF244-D005-4B7E-BC56-59B556F5A833}"/>
            </a:ext>
          </a:extLst>
        </xdr:cNvPr>
        <xdr:cNvSpPr/>
      </xdr:nvSpPr>
      <xdr:spPr>
        <a:xfrm>
          <a:off x="6921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51436</xdr:rowOff>
    </xdr:from>
    <xdr:to>
      <xdr:col>41</xdr:col>
      <xdr:colOff>50800</xdr:colOff>
      <xdr:row>106</xdr:row>
      <xdr:rowOff>59055</xdr:rowOff>
    </xdr:to>
    <xdr:cxnSp macro="">
      <xdr:nvCxnSpPr>
        <xdr:cNvPr id="483" name="直線コネクタ 482">
          <a:extLst>
            <a:ext uri="{FF2B5EF4-FFF2-40B4-BE49-F238E27FC236}">
              <a16:creationId xmlns:a16="http://schemas.microsoft.com/office/drawing/2014/main" id="{A9A3AFDD-8274-4295-8383-659FC51FA98B}"/>
            </a:ext>
          </a:extLst>
        </xdr:cNvPr>
        <xdr:cNvCxnSpPr/>
      </xdr:nvCxnSpPr>
      <xdr:spPr>
        <a:xfrm flipV="1">
          <a:off x="6972300" y="182251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4" name="n_1aveValue【市民会館】&#10;一人当たり面積">
          <a:extLst>
            <a:ext uri="{FF2B5EF4-FFF2-40B4-BE49-F238E27FC236}">
              <a16:creationId xmlns:a16="http://schemas.microsoft.com/office/drawing/2014/main" id="{5E737336-9ED0-4C8B-983D-FD80A9BF4B59}"/>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11447</xdr:rowOff>
    </xdr:from>
    <xdr:ext cx="469744" cy="259045"/>
    <xdr:sp macro="" textlink="">
      <xdr:nvSpPr>
        <xdr:cNvPr id="485" name="n_2aveValue【市民会館】&#10;一人当たり面積">
          <a:extLst>
            <a:ext uri="{FF2B5EF4-FFF2-40B4-BE49-F238E27FC236}">
              <a16:creationId xmlns:a16="http://schemas.microsoft.com/office/drawing/2014/main" id="{22DE7066-B665-4587-94E9-49A36652FA19}"/>
            </a:ext>
          </a:extLst>
        </xdr:cNvPr>
        <xdr:cNvSpPr txBox="1"/>
      </xdr:nvSpPr>
      <xdr:spPr>
        <a:xfrm>
          <a:off x="8515427" y="1835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86" name="n_3aveValue【市民会館】&#10;一人当たり面積">
          <a:extLst>
            <a:ext uri="{FF2B5EF4-FFF2-40B4-BE49-F238E27FC236}">
              <a16:creationId xmlns:a16="http://schemas.microsoft.com/office/drawing/2014/main" id="{90D57EB6-3E45-4B3D-94B5-33B445F08765}"/>
            </a:ext>
          </a:extLst>
        </xdr:cNvPr>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34307</xdr:rowOff>
    </xdr:from>
    <xdr:ext cx="469744" cy="259045"/>
    <xdr:sp macro="" textlink="">
      <xdr:nvSpPr>
        <xdr:cNvPr id="487" name="n_4aveValue【市民会館】&#10;一人当たり面積">
          <a:extLst>
            <a:ext uri="{FF2B5EF4-FFF2-40B4-BE49-F238E27FC236}">
              <a16:creationId xmlns:a16="http://schemas.microsoft.com/office/drawing/2014/main" id="{A39BE9DC-CECF-4C17-B4F0-9B3E68D0BD42}"/>
            </a:ext>
          </a:extLst>
        </xdr:cNvPr>
        <xdr:cNvSpPr txBox="1"/>
      </xdr:nvSpPr>
      <xdr:spPr>
        <a:xfrm>
          <a:off x="6737427"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114952</xdr:rowOff>
    </xdr:from>
    <xdr:ext cx="469744" cy="259045"/>
    <xdr:sp macro="" textlink="">
      <xdr:nvSpPr>
        <xdr:cNvPr id="488" name="n_1mainValue【市民会館】&#10;一人当たり面積">
          <a:extLst>
            <a:ext uri="{FF2B5EF4-FFF2-40B4-BE49-F238E27FC236}">
              <a16:creationId xmlns:a16="http://schemas.microsoft.com/office/drawing/2014/main" id="{67167B40-4CD6-4DC4-B865-3656A3598329}"/>
            </a:ext>
          </a:extLst>
        </xdr:cNvPr>
        <xdr:cNvSpPr txBox="1"/>
      </xdr:nvSpPr>
      <xdr:spPr>
        <a:xfrm>
          <a:off x="93917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128288</xdr:rowOff>
    </xdr:from>
    <xdr:ext cx="469744" cy="259045"/>
    <xdr:sp macro="" textlink="">
      <xdr:nvSpPr>
        <xdr:cNvPr id="489" name="n_2mainValue【市民会館】&#10;一人当たり面積">
          <a:extLst>
            <a:ext uri="{FF2B5EF4-FFF2-40B4-BE49-F238E27FC236}">
              <a16:creationId xmlns:a16="http://schemas.microsoft.com/office/drawing/2014/main" id="{9C1E59EA-8006-48E7-8E09-516722E7C48D}"/>
            </a:ext>
          </a:extLst>
        </xdr:cNvPr>
        <xdr:cNvSpPr txBox="1"/>
      </xdr:nvSpPr>
      <xdr:spPr>
        <a:xfrm>
          <a:off x="8515427" y="1778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118763</xdr:rowOff>
    </xdr:from>
    <xdr:ext cx="469744" cy="259045"/>
    <xdr:sp macro="" textlink="">
      <xdr:nvSpPr>
        <xdr:cNvPr id="490" name="n_3mainValue【市民会館】&#10;一人当たり面積">
          <a:extLst>
            <a:ext uri="{FF2B5EF4-FFF2-40B4-BE49-F238E27FC236}">
              <a16:creationId xmlns:a16="http://schemas.microsoft.com/office/drawing/2014/main" id="{931C7DC4-2F3C-4983-9F40-90E7E8CB3193}"/>
            </a:ext>
          </a:extLst>
        </xdr:cNvPr>
        <xdr:cNvSpPr txBox="1"/>
      </xdr:nvSpPr>
      <xdr:spPr>
        <a:xfrm>
          <a:off x="7626427" y="1794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126382</xdr:rowOff>
    </xdr:from>
    <xdr:ext cx="469744" cy="259045"/>
    <xdr:sp macro="" textlink="">
      <xdr:nvSpPr>
        <xdr:cNvPr id="491" name="n_4mainValue【市民会館】&#10;一人当たり面積">
          <a:extLst>
            <a:ext uri="{FF2B5EF4-FFF2-40B4-BE49-F238E27FC236}">
              <a16:creationId xmlns:a16="http://schemas.microsoft.com/office/drawing/2014/main" id="{10FD491A-42A6-43BA-9BA6-6BEE7FE54FD9}"/>
            </a:ext>
          </a:extLst>
        </xdr:cNvPr>
        <xdr:cNvSpPr txBox="1"/>
      </xdr:nvSpPr>
      <xdr:spPr>
        <a:xfrm>
          <a:off x="6737427" y="1795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393F0E4F-4EA9-49E2-8DE1-BE5322BCDD4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F73E0F6D-1FFE-4774-9CBF-359DB85B5FB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30AB6FD-D2BB-475A-AFD6-0DA88D3B668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23E31671-0FA2-4EE2-8C1F-04A2F69F365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AB7EAD96-2810-41C6-9F84-3A8E8C6F2A0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D62FA299-006A-4EB8-97E4-3CCE4DC8C52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3B21B198-D335-408B-BD71-22094355E50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C68D5B7C-B1B7-4D4D-86BB-60DA170B02E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7ABE230B-10C0-431F-857E-F1A38CBE172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BB0F57F0-E97F-4F31-A471-8CBFAAB360C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7B3E4422-E7F0-4CD9-AC32-531D683CBE5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3" name="直線コネクタ 502">
          <a:extLst>
            <a:ext uri="{FF2B5EF4-FFF2-40B4-BE49-F238E27FC236}">
              <a16:creationId xmlns:a16="http://schemas.microsoft.com/office/drawing/2014/main" id="{509EAAAE-7E82-4FF9-86F3-549A2660906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4" name="テキスト ボックス 503">
          <a:extLst>
            <a:ext uri="{FF2B5EF4-FFF2-40B4-BE49-F238E27FC236}">
              <a16:creationId xmlns:a16="http://schemas.microsoft.com/office/drawing/2014/main" id="{F7D78895-28FD-4F2A-898F-EF5F35BBB3B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5" name="直線コネクタ 504">
          <a:extLst>
            <a:ext uri="{FF2B5EF4-FFF2-40B4-BE49-F238E27FC236}">
              <a16:creationId xmlns:a16="http://schemas.microsoft.com/office/drawing/2014/main" id="{A18FD876-F681-496E-A5A2-E39C2E179B8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6" name="テキスト ボックス 505">
          <a:extLst>
            <a:ext uri="{FF2B5EF4-FFF2-40B4-BE49-F238E27FC236}">
              <a16:creationId xmlns:a16="http://schemas.microsoft.com/office/drawing/2014/main" id="{124D1FB4-CB84-4877-A016-080F06FAAB7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7" name="直線コネクタ 506">
          <a:extLst>
            <a:ext uri="{FF2B5EF4-FFF2-40B4-BE49-F238E27FC236}">
              <a16:creationId xmlns:a16="http://schemas.microsoft.com/office/drawing/2014/main" id="{25884ED9-970F-4F95-9021-D908EAEFEF7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8" name="テキスト ボックス 507">
          <a:extLst>
            <a:ext uri="{FF2B5EF4-FFF2-40B4-BE49-F238E27FC236}">
              <a16:creationId xmlns:a16="http://schemas.microsoft.com/office/drawing/2014/main" id="{D3F16615-81B9-459E-9397-F37868DF620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9" name="直線コネクタ 508">
          <a:extLst>
            <a:ext uri="{FF2B5EF4-FFF2-40B4-BE49-F238E27FC236}">
              <a16:creationId xmlns:a16="http://schemas.microsoft.com/office/drawing/2014/main" id="{BD20F0A1-6A23-4022-8323-4BD9600201B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0" name="テキスト ボックス 509">
          <a:extLst>
            <a:ext uri="{FF2B5EF4-FFF2-40B4-BE49-F238E27FC236}">
              <a16:creationId xmlns:a16="http://schemas.microsoft.com/office/drawing/2014/main" id="{51C10D20-2026-42C2-9BA6-CF314963B35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1" name="直線コネクタ 510">
          <a:extLst>
            <a:ext uri="{FF2B5EF4-FFF2-40B4-BE49-F238E27FC236}">
              <a16:creationId xmlns:a16="http://schemas.microsoft.com/office/drawing/2014/main" id="{3900631E-4EE1-4509-B0DA-5A77BF40E8E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2" name="テキスト ボックス 511">
          <a:extLst>
            <a:ext uri="{FF2B5EF4-FFF2-40B4-BE49-F238E27FC236}">
              <a16:creationId xmlns:a16="http://schemas.microsoft.com/office/drawing/2014/main" id="{15199A64-677A-42A7-BE8D-11DB460E3CE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3" name="直線コネクタ 512">
          <a:extLst>
            <a:ext uri="{FF2B5EF4-FFF2-40B4-BE49-F238E27FC236}">
              <a16:creationId xmlns:a16="http://schemas.microsoft.com/office/drawing/2014/main" id="{E08699F2-B9B0-4EF0-BC04-0DFB9D7E06E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4" name="テキスト ボックス 513">
          <a:extLst>
            <a:ext uri="{FF2B5EF4-FFF2-40B4-BE49-F238E27FC236}">
              <a16:creationId xmlns:a16="http://schemas.microsoft.com/office/drawing/2014/main" id="{6AC91E22-216F-465B-92B0-E74CC4BDB54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C96E110A-B721-445A-8CA5-5B31E9E2F12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0A504297-C039-4091-9ECE-9749971DA02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81099</xdr:rowOff>
    </xdr:to>
    <xdr:cxnSp macro="">
      <xdr:nvCxnSpPr>
        <xdr:cNvPr id="517" name="直線コネクタ 516">
          <a:extLst>
            <a:ext uri="{FF2B5EF4-FFF2-40B4-BE49-F238E27FC236}">
              <a16:creationId xmlns:a16="http://schemas.microsoft.com/office/drawing/2014/main" id="{8A76C109-96B1-4D4A-9172-1F5E7F690FFD}"/>
            </a:ext>
          </a:extLst>
        </xdr:cNvPr>
        <xdr:cNvCxnSpPr/>
      </xdr:nvCxnSpPr>
      <xdr:spPr>
        <a:xfrm flipV="1">
          <a:off x="16318864" y="5866311"/>
          <a:ext cx="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405111" cy="259045"/>
    <xdr:sp macro="" textlink="">
      <xdr:nvSpPr>
        <xdr:cNvPr id="518" name="【一般廃棄物処理施設】&#10;有形固定資産減価償却率最小値テキスト">
          <a:extLst>
            <a:ext uri="{FF2B5EF4-FFF2-40B4-BE49-F238E27FC236}">
              <a16:creationId xmlns:a16="http://schemas.microsoft.com/office/drawing/2014/main" id="{FBFB1103-AFE4-4454-99E7-FD0F4A1E84AF}"/>
            </a:ext>
          </a:extLst>
        </xdr:cNvPr>
        <xdr:cNvSpPr txBox="1"/>
      </xdr:nvSpPr>
      <xdr:spPr>
        <a:xfrm>
          <a:off x="16357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519" name="直線コネクタ 518">
          <a:extLst>
            <a:ext uri="{FF2B5EF4-FFF2-40B4-BE49-F238E27FC236}">
              <a16:creationId xmlns:a16="http://schemas.microsoft.com/office/drawing/2014/main" id="{FFFD31C4-2E1F-4A68-85AB-B84C157787DE}"/>
            </a:ext>
          </a:extLst>
        </xdr:cNvPr>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20" name="【一般廃棄物処理施設】&#10;有形固定資産減価償却率最大値テキスト">
          <a:extLst>
            <a:ext uri="{FF2B5EF4-FFF2-40B4-BE49-F238E27FC236}">
              <a16:creationId xmlns:a16="http://schemas.microsoft.com/office/drawing/2014/main" id="{839FDB64-6ECD-4910-85FB-A8DA55CE43B1}"/>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21" name="直線コネクタ 520">
          <a:extLst>
            <a:ext uri="{FF2B5EF4-FFF2-40B4-BE49-F238E27FC236}">
              <a16:creationId xmlns:a16="http://schemas.microsoft.com/office/drawing/2014/main" id="{EFDEAA4F-2696-408C-B777-E01AAEC3032B}"/>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522" name="【一般廃棄物処理施設】&#10;有形固定資産減価償却率平均値テキスト">
          <a:extLst>
            <a:ext uri="{FF2B5EF4-FFF2-40B4-BE49-F238E27FC236}">
              <a16:creationId xmlns:a16="http://schemas.microsoft.com/office/drawing/2014/main" id="{7886BA33-C14D-4E44-B9B1-7C32AF82F94C}"/>
            </a:ext>
          </a:extLst>
        </xdr:cNvPr>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a:extLst>
            <a:ext uri="{FF2B5EF4-FFF2-40B4-BE49-F238E27FC236}">
              <a16:creationId xmlns:a16="http://schemas.microsoft.com/office/drawing/2014/main" id="{CBBA0499-30CB-4D73-9A98-3E065D4153A9}"/>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4" name="フローチャート: 判断 523">
          <a:extLst>
            <a:ext uri="{FF2B5EF4-FFF2-40B4-BE49-F238E27FC236}">
              <a16:creationId xmlns:a16="http://schemas.microsoft.com/office/drawing/2014/main" id="{DFC53586-92B4-4578-AADD-A5D2006B2850}"/>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5" name="フローチャート: 判断 524">
          <a:extLst>
            <a:ext uri="{FF2B5EF4-FFF2-40B4-BE49-F238E27FC236}">
              <a16:creationId xmlns:a16="http://schemas.microsoft.com/office/drawing/2014/main" id="{CCEC48AD-0375-4574-ACB7-123670A822D1}"/>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6" name="フローチャート: 判断 525">
          <a:extLst>
            <a:ext uri="{FF2B5EF4-FFF2-40B4-BE49-F238E27FC236}">
              <a16:creationId xmlns:a16="http://schemas.microsoft.com/office/drawing/2014/main" id="{3F4A3206-5F9C-48ED-BE16-56351B9EB1CD}"/>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7" name="フローチャート: 判断 526">
          <a:extLst>
            <a:ext uri="{FF2B5EF4-FFF2-40B4-BE49-F238E27FC236}">
              <a16:creationId xmlns:a16="http://schemas.microsoft.com/office/drawing/2014/main" id="{CC07C295-0A54-436F-9A83-00AB00145008}"/>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655480B-F9A8-478F-8349-6C2715F4D42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167D07B-3CB9-40F4-8299-5F681DC1524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BB72C59-C9BA-470A-A4B0-17FDE89730D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DF9FA0B-3F86-489E-9A11-98162A47008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CE69C797-7A48-45E5-B5B6-C11549F2F52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165826</xdr:rowOff>
    </xdr:from>
    <xdr:to>
      <xdr:col>85</xdr:col>
      <xdr:colOff>177800</xdr:colOff>
      <xdr:row>40</xdr:row>
      <xdr:rowOff>95976</xdr:rowOff>
    </xdr:to>
    <xdr:sp macro="" textlink="">
      <xdr:nvSpPr>
        <xdr:cNvPr id="533" name="楕円 532">
          <a:extLst>
            <a:ext uri="{FF2B5EF4-FFF2-40B4-BE49-F238E27FC236}">
              <a16:creationId xmlns:a16="http://schemas.microsoft.com/office/drawing/2014/main" id="{29227CB0-6E77-489A-A9CE-1CB3280CD775}"/>
            </a:ext>
          </a:extLst>
        </xdr:cNvPr>
        <xdr:cNvSpPr/>
      </xdr:nvSpPr>
      <xdr:spPr>
        <a:xfrm>
          <a:off x="162687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144253</xdr:rowOff>
    </xdr:from>
    <xdr:ext cx="405111" cy="259045"/>
    <xdr:sp macro="" textlink="">
      <xdr:nvSpPr>
        <xdr:cNvPr id="534" name="【一般廃棄物処理施設】&#10;有形固定資産減価償却率該当値テキスト">
          <a:extLst>
            <a:ext uri="{FF2B5EF4-FFF2-40B4-BE49-F238E27FC236}">
              <a16:creationId xmlns:a16="http://schemas.microsoft.com/office/drawing/2014/main" id="{F2FE7694-DB36-4BFA-8D86-C59181A299FB}"/>
            </a:ext>
          </a:extLst>
        </xdr:cNvPr>
        <xdr:cNvSpPr txBox="1"/>
      </xdr:nvSpPr>
      <xdr:spPr>
        <a:xfrm>
          <a:off x="16357600"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129903</xdr:rowOff>
    </xdr:from>
    <xdr:to>
      <xdr:col>81</xdr:col>
      <xdr:colOff>101600</xdr:colOff>
      <xdr:row>40</xdr:row>
      <xdr:rowOff>60053</xdr:rowOff>
    </xdr:to>
    <xdr:sp macro="" textlink="">
      <xdr:nvSpPr>
        <xdr:cNvPr id="535" name="楕円 534">
          <a:extLst>
            <a:ext uri="{FF2B5EF4-FFF2-40B4-BE49-F238E27FC236}">
              <a16:creationId xmlns:a16="http://schemas.microsoft.com/office/drawing/2014/main" id="{82B8158D-66BE-4702-B00E-FFA61D2EB9E1}"/>
            </a:ext>
          </a:extLst>
        </xdr:cNvPr>
        <xdr:cNvSpPr/>
      </xdr:nvSpPr>
      <xdr:spPr>
        <a:xfrm>
          <a:off x="15430500" y="681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9253</xdr:rowOff>
    </xdr:from>
    <xdr:to>
      <xdr:col>85</xdr:col>
      <xdr:colOff>127000</xdr:colOff>
      <xdr:row>40</xdr:row>
      <xdr:rowOff>45176</xdr:rowOff>
    </xdr:to>
    <xdr:cxnSp macro="">
      <xdr:nvCxnSpPr>
        <xdr:cNvPr id="536" name="直線コネクタ 535">
          <a:extLst>
            <a:ext uri="{FF2B5EF4-FFF2-40B4-BE49-F238E27FC236}">
              <a16:creationId xmlns:a16="http://schemas.microsoft.com/office/drawing/2014/main" id="{B7CFD5DF-7CC2-4450-8D39-F3F463B858F4}"/>
            </a:ext>
          </a:extLst>
        </xdr:cNvPr>
        <xdr:cNvCxnSpPr/>
      </xdr:nvCxnSpPr>
      <xdr:spPr>
        <a:xfrm>
          <a:off x="15481300" y="686725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100512</xdr:rowOff>
    </xdr:from>
    <xdr:to>
      <xdr:col>76</xdr:col>
      <xdr:colOff>165100</xdr:colOff>
      <xdr:row>40</xdr:row>
      <xdr:rowOff>30662</xdr:rowOff>
    </xdr:to>
    <xdr:sp macro="" textlink="">
      <xdr:nvSpPr>
        <xdr:cNvPr id="537" name="楕円 536">
          <a:extLst>
            <a:ext uri="{FF2B5EF4-FFF2-40B4-BE49-F238E27FC236}">
              <a16:creationId xmlns:a16="http://schemas.microsoft.com/office/drawing/2014/main" id="{20144352-FDA8-49A6-B3E7-C6CD19EEC3FA}"/>
            </a:ext>
          </a:extLst>
        </xdr:cNvPr>
        <xdr:cNvSpPr/>
      </xdr:nvSpPr>
      <xdr:spPr>
        <a:xfrm>
          <a:off x="14541500" y="678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151312</xdr:rowOff>
    </xdr:from>
    <xdr:to>
      <xdr:col>81</xdr:col>
      <xdr:colOff>50800</xdr:colOff>
      <xdr:row>40</xdr:row>
      <xdr:rowOff>9253</xdr:rowOff>
    </xdr:to>
    <xdr:cxnSp macro="">
      <xdr:nvCxnSpPr>
        <xdr:cNvPr id="538" name="直線コネクタ 537">
          <a:extLst>
            <a:ext uri="{FF2B5EF4-FFF2-40B4-BE49-F238E27FC236}">
              <a16:creationId xmlns:a16="http://schemas.microsoft.com/office/drawing/2014/main" id="{DFA5489F-2CC2-4EB6-B405-1BFC602BD98F}"/>
            </a:ext>
          </a:extLst>
        </xdr:cNvPr>
        <xdr:cNvCxnSpPr/>
      </xdr:nvCxnSpPr>
      <xdr:spPr>
        <a:xfrm>
          <a:off x="14592300" y="683786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61323</xdr:rowOff>
    </xdr:from>
    <xdr:to>
      <xdr:col>72</xdr:col>
      <xdr:colOff>38100</xdr:colOff>
      <xdr:row>39</xdr:row>
      <xdr:rowOff>162923</xdr:rowOff>
    </xdr:to>
    <xdr:sp macro="" textlink="">
      <xdr:nvSpPr>
        <xdr:cNvPr id="539" name="楕円 538">
          <a:extLst>
            <a:ext uri="{FF2B5EF4-FFF2-40B4-BE49-F238E27FC236}">
              <a16:creationId xmlns:a16="http://schemas.microsoft.com/office/drawing/2014/main" id="{EDCB1DB9-4C2E-4E92-A6CA-6068EB8C3932}"/>
            </a:ext>
          </a:extLst>
        </xdr:cNvPr>
        <xdr:cNvSpPr/>
      </xdr:nvSpPr>
      <xdr:spPr>
        <a:xfrm>
          <a:off x="136525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112123</xdr:rowOff>
    </xdr:from>
    <xdr:to>
      <xdr:col>76</xdr:col>
      <xdr:colOff>114300</xdr:colOff>
      <xdr:row>39</xdr:row>
      <xdr:rowOff>151312</xdr:rowOff>
    </xdr:to>
    <xdr:cxnSp macro="">
      <xdr:nvCxnSpPr>
        <xdr:cNvPr id="540" name="直線コネクタ 539">
          <a:extLst>
            <a:ext uri="{FF2B5EF4-FFF2-40B4-BE49-F238E27FC236}">
              <a16:creationId xmlns:a16="http://schemas.microsoft.com/office/drawing/2014/main" id="{FF855051-A4FA-4290-AD75-7EEBD0F73ABC}"/>
            </a:ext>
          </a:extLst>
        </xdr:cNvPr>
        <xdr:cNvCxnSpPr/>
      </xdr:nvCxnSpPr>
      <xdr:spPr>
        <a:xfrm>
          <a:off x="13703300" y="679867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25400</xdr:rowOff>
    </xdr:from>
    <xdr:to>
      <xdr:col>67</xdr:col>
      <xdr:colOff>101600</xdr:colOff>
      <xdr:row>39</xdr:row>
      <xdr:rowOff>127000</xdr:rowOff>
    </xdr:to>
    <xdr:sp macro="" textlink="">
      <xdr:nvSpPr>
        <xdr:cNvPr id="541" name="楕円 540">
          <a:extLst>
            <a:ext uri="{FF2B5EF4-FFF2-40B4-BE49-F238E27FC236}">
              <a16:creationId xmlns:a16="http://schemas.microsoft.com/office/drawing/2014/main" id="{2F493FA5-88BE-4B9F-9FC7-ECECB37507D1}"/>
            </a:ext>
          </a:extLst>
        </xdr:cNvPr>
        <xdr:cNvSpPr/>
      </xdr:nvSpPr>
      <xdr:spPr>
        <a:xfrm>
          <a:off x="12763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76200</xdr:rowOff>
    </xdr:from>
    <xdr:to>
      <xdr:col>71</xdr:col>
      <xdr:colOff>177800</xdr:colOff>
      <xdr:row>39</xdr:row>
      <xdr:rowOff>112123</xdr:rowOff>
    </xdr:to>
    <xdr:cxnSp macro="">
      <xdr:nvCxnSpPr>
        <xdr:cNvPr id="542" name="直線コネクタ 541">
          <a:extLst>
            <a:ext uri="{FF2B5EF4-FFF2-40B4-BE49-F238E27FC236}">
              <a16:creationId xmlns:a16="http://schemas.microsoft.com/office/drawing/2014/main" id="{1B93B944-DBDE-460F-B951-40A2A26D5B15}"/>
            </a:ext>
          </a:extLst>
        </xdr:cNvPr>
        <xdr:cNvCxnSpPr/>
      </xdr:nvCxnSpPr>
      <xdr:spPr>
        <a:xfrm>
          <a:off x="12814300" y="67627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3" name="n_1aveValue【一般廃棄物処理施設】&#10;有形固定資産減価償却率">
          <a:extLst>
            <a:ext uri="{FF2B5EF4-FFF2-40B4-BE49-F238E27FC236}">
              <a16:creationId xmlns:a16="http://schemas.microsoft.com/office/drawing/2014/main" id="{831B4154-A4CB-4F46-8DCF-A3C49435D76B}"/>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166387</xdr:rowOff>
    </xdr:from>
    <xdr:ext cx="405111" cy="259045"/>
    <xdr:sp macro="" textlink="">
      <xdr:nvSpPr>
        <xdr:cNvPr id="544" name="n_2aveValue【一般廃棄物処理施設】&#10;有形固定資産減価償却率">
          <a:extLst>
            <a:ext uri="{FF2B5EF4-FFF2-40B4-BE49-F238E27FC236}">
              <a16:creationId xmlns:a16="http://schemas.microsoft.com/office/drawing/2014/main" id="{27A476E3-55B5-4321-9C2D-2C37B06F5905}"/>
            </a:ext>
          </a:extLst>
        </xdr:cNvPr>
        <xdr:cNvSpPr txBox="1"/>
      </xdr:nvSpPr>
      <xdr:spPr>
        <a:xfrm>
          <a:off x="14389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166387</xdr:rowOff>
    </xdr:from>
    <xdr:ext cx="405111" cy="259045"/>
    <xdr:sp macro="" textlink="">
      <xdr:nvSpPr>
        <xdr:cNvPr id="545" name="n_3aveValue【一般廃棄物処理施設】&#10;有形固定資産減価償却率">
          <a:extLst>
            <a:ext uri="{FF2B5EF4-FFF2-40B4-BE49-F238E27FC236}">
              <a16:creationId xmlns:a16="http://schemas.microsoft.com/office/drawing/2014/main" id="{79C0A7EB-00AD-4180-B293-4F988C399583}"/>
            </a:ext>
          </a:extLst>
        </xdr:cNvPr>
        <xdr:cNvSpPr txBox="1"/>
      </xdr:nvSpPr>
      <xdr:spPr>
        <a:xfrm>
          <a:off x="13500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546" name="n_4aveValue【一般廃棄物処理施設】&#10;有形固定資産減価償却率">
          <a:extLst>
            <a:ext uri="{FF2B5EF4-FFF2-40B4-BE49-F238E27FC236}">
              <a16:creationId xmlns:a16="http://schemas.microsoft.com/office/drawing/2014/main" id="{A24601F9-5CCB-4385-9334-54C8C624C2B8}"/>
            </a:ext>
          </a:extLst>
        </xdr:cNvPr>
        <xdr:cNvSpPr txBox="1"/>
      </xdr:nvSpPr>
      <xdr:spPr>
        <a:xfrm>
          <a:off x="12611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51180</xdr:rowOff>
    </xdr:from>
    <xdr:ext cx="405111" cy="259045"/>
    <xdr:sp macro="" textlink="">
      <xdr:nvSpPr>
        <xdr:cNvPr id="547" name="n_1mainValue【一般廃棄物処理施設】&#10;有形固定資産減価償却率">
          <a:extLst>
            <a:ext uri="{FF2B5EF4-FFF2-40B4-BE49-F238E27FC236}">
              <a16:creationId xmlns:a16="http://schemas.microsoft.com/office/drawing/2014/main" id="{F8BE5F02-7BD6-4B71-9868-B0D3E5E59645}"/>
            </a:ext>
          </a:extLst>
        </xdr:cNvPr>
        <xdr:cNvSpPr txBox="1"/>
      </xdr:nvSpPr>
      <xdr:spPr>
        <a:xfrm>
          <a:off x="15266044" y="690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21789</xdr:rowOff>
    </xdr:from>
    <xdr:ext cx="405111" cy="259045"/>
    <xdr:sp macro="" textlink="">
      <xdr:nvSpPr>
        <xdr:cNvPr id="548" name="n_2mainValue【一般廃棄物処理施設】&#10;有形固定資産減価償却率">
          <a:extLst>
            <a:ext uri="{FF2B5EF4-FFF2-40B4-BE49-F238E27FC236}">
              <a16:creationId xmlns:a16="http://schemas.microsoft.com/office/drawing/2014/main" id="{3534A790-548B-47FF-AF23-79BDB0761F31}"/>
            </a:ext>
          </a:extLst>
        </xdr:cNvPr>
        <xdr:cNvSpPr txBox="1"/>
      </xdr:nvSpPr>
      <xdr:spPr>
        <a:xfrm>
          <a:off x="14389744" y="687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154050</xdr:rowOff>
    </xdr:from>
    <xdr:ext cx="405111" cy="259045"/>
    <xdr:sp macro="" textlink="">
      <xdr:nvSpPr>
        <xdr:cNvPr id="549" name="n_3mainValue【一般廃棄物処理施設】&#10;有形固定資産減価償却率">
          <a:extLst>
            <a:ext uri="{FF2B5EF4-FFF2-40B4-BE49-F238E27FC236}">
              <a16:creationId xmlns:a16="http://schemas.microsoft.com/office/drawing/2014/main" id="{549BE75C-CF41-4D08-924C-83FB2BA5FF54}"/>
            </a:ext>
          </a:extLst>
        </xdr:cNvPr>
        <xdr:cNvSpPr txBox="1"/>
      </xdr:nvSpPr>
      <xdr:spPr>
        <a:xfrm>
          <a:off x="13500744" y="684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118127</xdr:rowOff>
    </xdr:from>
    <xdr:ext cx="405111" cy="259045"/>
    <xdr:sp macro="" textlink="">
      <xdr:nvSpPr>
        <xdr:cNvPr id="550" name="n_4mainValue【一般廃棄物処理施設】&#10;有形固定資産減価償却率">
          <a:extLst>
            <a:ext uri="{FF2B5EF4-FFF2-40B4-BE49-F238E27FC236}">
              <a16:creationId xmlns:a16="http://schemas.microsoft.com/office/drawing/2014/main" id="{CF1A8F8A-0762-4DD8-9D1E-18E9AFBECFD2}"/>
            </a:ext>
          </a:extLst>
        </xdr:cNvPr>
        <xdr:cNvSpPr txBox="1"/>
      </xdr:nvSpPr>
      <xdr:spPr>
        <a:xfrm>
          <a:off x="12611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A944C7B0-D4CD-4B7F-8DB3-D98B5AA24CF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2037BCF3-400D-4E2A-9BD8-2DBF829C60B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DF9CCFC3-E47C-4C4F-AD88-B4B06E14196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B46E7530-D86F-41A2-B0E7-C8C305501CE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F41A8A8E-1174-4056-8D0C-43DB632B719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D4FBC33F-4275-4B7B-A455-482114AFB87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8F6EF26B-EA95-4B2F-AF5B-B062BD291CC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CED47DEF-9D2C-4EF1-83CD-CEC80EE156C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a:extLst>
            <a:ext uri="{FF2B5EF4-FFF2-40B4-BE49-F238E27FC236}">
              <a16:creationId xmlns:a16="http://schemas.microsoft.com/office/drawing/2014/main" id="{DEE0438D-465F-4E2B-80A3-60BF58BF0C1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E3B117ED-8168-46FA-901C-BFDFE1AD4E2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14818DB2-AC2F-415F-9661-A43EDBD4638E}"/>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2" name="テキスト ボックス 561">
          <a:extLst>
            <a:ext uri="{FF2B5EF4-FFF2-40B4-BE49-F238E27FC236}">
              <a16:creationId xmlns:a16="http://schemas.microsoft.com/office/drawing/2014/main" id="{6AD0CA2F-47DC-4299-AC9F-377470595E4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91F2E30F-A8ED-4B49-8A8A-65176992144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4" name="テキスト ボックス 563">
          <a:extLst>
            <a:ext uri="{FF2B5EF4-FFF2-40B4-BE49-F238E27FC236}">
              <a16:creationId xmlns:a16="http://schemas.microsoft.com/office/drawing/2014/main" id="{BD09F1D2-799B-4428-B1C9-669BBBCAAF2B}"/>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0DC64F63-7405-4837-A3EE-01C30CAF4A0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6" name="テキスト ボックス 565">
          <a:extLst>
            <a:ext uri="{FF2B5EF4-FFF2-40B4-BE49-F238E27FC236}">
              <a16:creationId xmlns:a16="http://schemas.microsoft.com/office/drawing/2014/main" id="{88F699FF-B793-4ECB-8960-673AFBCED27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836AAA88-B90F-463C-85B7-10EF8705D91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8" name="テキスト ボックス 567">
          <a:extLst>
            <a:ext uri="{FF2B5EF4-FFF2-40B4-BE49-F238E27FC236}">
              <a16:creationId xmlns:a16="http://schemas.microsoft.com/office/drawing/2014/main" id="{1EA63004-3B4B-4F90-B27A-EE93F57E16B3}"/>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C5212B34-2389-4FFD-89A8-0FD194CBEF3C}"/>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0" name="テキスト ボックス 569">
          <a:extLst>
            <a:ext uri="{FF2B5EF4-FFF2-40B4-BE49-F238E27FC236}">
              <a16:creationId xmlns:a16="http://schemas.microsoft.com/office/drawing/2014/main" id="{026F1E3C-DA0B-4CE2-B2C5-B5C7878E7B2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5D662F31-345A-49CC-BF1E-A7AB5AC94D5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7E89FC97-CDED-42F9-8836-7B198B0E14B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C78729C7-C721-4545-B90D-DCB6FC7A9DB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126198</xdr:rowOff>
    </xdr:from>
    <xdr:to>
      <xdr:col>116</xdr:col>
      <xdr:colOff>62864</xdr:colOff>
      <xdr:row>42</xdr:row>
      <xdr:rowOff>37818</xdr:rowOff>
    </xdr:to>
    <xdr:cxnSp macro="">
      <xdr:nvCxnSpPr>
        <xdr:cNvPr id="574" name="直線コネクタ 573">
          <a:extLst>
            <a:ext uri="{FF2B5EF4-FFF2-40B4-BE49-F238E27FC236}">
              <a16:creationId xmlns:a16="http://schemas.microsoft.com/office/drawing/2014/main" id="{EE4E3412-7014-4A7A-9BBA-609CB90A1275}"/>
            </a:ext>
          </a:extLst>
        </xdr:cNvPr>
        <xdr:cNvCxnSpPr/>
      </xdr:nvCxnSpPr>
      <xdr:spPr>
        <a:xfrm flipV="1">
          <a:off x="22160864" y="5955498"/>
          <a:ext cx="0" cy="12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41645</xdr:rowOff>
    </xdr:from>
    <xdr:ext cx="313932" cy="259045"/>
    <xdr:sp macro="" textlink="">
      <xdr:nvSpPr>
        <xdr:cNvPr id="575" name="【一般廃棄物処理施設】&#10;一人当たり有形固定資産（償却資産）額最小値テキスト">
          <a:extLst>
            <a:ext uri="{FF2B5EF4-FFF2-40B4-BE49-F238E27FC236}">
              <a16:creationId xmlns:a16="http://schemas.microsoft.com/office/drawing/2014/main" id="{5F00726B-DEBB-4AEB-99ED-50F281EF8AEA}"/>
            </a:ext>
          </a:extLst>
        </xdr:cNvPr>
        <xdr:cNvSpPr txBox="1"/>
      </xdr:nvSpPr>
      <xdr:spPr>
        <a:xfrm>
          <a:off x="22199600" y="72425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37818</xdr:rowOff>
    </xdr:from>
    <xdr:to>
      <xdr:col>116</xdr:col>
      <xdr:colOff>152400</xdr:colOff>
      <xdr:row>42</xdr:row>
      <xdr:rowOff>37818</xdr:rowOff>
    </xdr:to>
    <xdr:cxnSp macro="">
      <xdr:nvCxnSpPr>
        <xdr:cNvPr id="576" name="直線コネクタ 575">
          <a:extLst>
            <a:ext uri="{FF2B5EF4-FFF2-40B4-BE49-F238E27FC236}">
              <a16:creationId xmlns:a16="http://schemas.microsoft.com/office/drawing/2014/main" id="{D575A621-EF0E-4DF3-B0F2-0C04D3B77662}"/>
            </a:ext>
          </a:extLst>
        </xdr:cNvPr>
        <xdr:cNvCxnSpPr/>
      </xdr:nvCxnSpPr>
      <xdr:spPr>
        <a:xfrm>
          <a:off x="22072600" y="7238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72875</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64BF6A8E-4BD7-4574-9220-9E448E90FAF4}"/>
            </a:ext>
          </a:extLst>
        </xdr:cNvPr>
        <xdr:cNvSpPr txBox="1"/>
      </xdr:nvSpPr>
      <xdr:spPr>
        <a:xfrm>
          <a:off x="22199600" y="573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126198</xdr:rowOff>
    </xdr:from>
    <xdr:to>
      <xdr:col>116</xdr:col>
      <xdr:colOff>152400</xdr:colOff>
      <xdr:row>34</xdr:row>
      <xdr:rowOff>126198</xdr:rowOff>
    </xdr:to>
    <xdr:cxnSp macro="">
      <xdr:nvCxnSpPr>
        <xdr:cNvPr id="578" name="直線コネクタ 577">
          <a:extLst>
            <a:ext uri="{FF2B5EF4-FFF2-40B4-BE49-F238E27FC236}">
              <a16:creationId xmlns:a16="http://schemas.microsoft.com/office/drawing/2014/main" id="{93043AF4-E2FA-4447-AD7B-D1218FF06DB9}"/>
            </a:ext>
          </a:extLst>
        </xdr:cNvPr>
        <xdr:cNvCxnSpPr/>
      </xdr:nvCxnSpPr>
      <xdr:spPr>
        <a:xfrm>
          <a:off x="22072600" y="595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63251</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1CA71D3F-240A-4C6E-9611-B24339E1D329}"/>
            </a:ext>
          </a:extLst>
        </xdr:cNvPr>
        <xdr:cNvSpPr txBox="1"/>
      </xdr:nvSpPr>
      <xdr:spPr>
        <a:xfrm>
          <a:off x="22199600" y="6578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40374</xdr:rowOff>
    </xdr:from>
    <xdr:to>
      <xdr:col>116</xdr:col>
      <xdr:colOff>114300</xdr:colOff>
      <xdr:row>39</xdr:row>
      <xdr:rowOff>141974</xdr:rowOff>
    </xdr:to>
    <xdr:sp macro="" textlink="">
      <xdr:nvSpPr>
        <xdr:cNvPr id="580" name="フローチャート: 判断 579">
          <a:extLst>
            <a:ext uri="{FF2B5EF4-FFF2-40B4-BE49-F238E27FC236}">
              <a16:creationId xmlns:a16="http://schemas.microsoft.com/office/drawing/2014/main" id="{3C8496BF-FD2C-49B8-B76B-FBAA6466EC23}"/>
            </a:ext>
          </a:extLst>
        </xdr:cNvPr>
        <xdr:cNvSpPr/>
      </xdr:nvSpPr>
      <xdr:spPr>
        <a:xfrm>
          <a:off x="22110700" y="6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56318</xdr:rowOff>
    </xdr:from>
    <xdr:to>
      <xdr:col>112</xdr:col>
      <xdr:colOff>38100</xdr:colOff>
      <xdr:row>39</xdr:row>
      <xdr:rowOff>157918</xdr:rowOff>
    </xdr:to>
    <xdr:sp macro="" textlink="">
      <xdr:nvSpPr>
        <xdr:cNvPr id="581" name="フローチャート: 判断 580">
          <a:extLst>
            <a:ext uri="{FF2B5EF4-FFF2-40B4-BE49-F238E27FC236}">
              <a16:creationId xmlns:a16="http://schemas.microsoft.com/office/drawing/2014/main" id="{E47A6624-BC9C-46E2-B171-4313FDC95771}"/>
            </a:ext>
          </a:extLst>
        </xdr:cNvPr>
        <xdr:cNvSpPr/>
      </xdr:nvSpPr>
      <xdr:spPr>
        <a:xfrm>
          <a:off x="21272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64502</xdr:rowOff>
    </xdr:from>
    <xdr:to>
      <xdr:col>107</xdr:col>
      <xdr:colOff>101600</xdr:colOff>
      <xdr:row>39</xdr:row>
      <xdr:rowOff>166102</xdr:rowOff>
    </xdr:to>
    <xdr:sp macro="" textlink="">
      <xdr:nvSpPr>
        <xdr:cNvPr id="582" name="フローチャート: 判断 581">
          <a:extLst>
            <a:ext uri="{FF2B5EF4-FFF2-40B4-BE49-F238E27FC236}">
              <a16:creationId xmlns:a16="http://schemas.microsoft.com/office/drawing/2014/main" id="{22FF7C4D-8403-47B8-8A9E-93C1AFAFAC6B}"/>
            </a:ext>
          </a:extLst>
        </xdr:cNvPr>
        <xdr:cNvSpPr/>
      </xdr:nvSpPr>
      <xdr:spPr>
        <a:xfrm>
          <a:off x="20383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75692</xdr:rowOff>
    </xdr:from>
    <xdr:to>
      <xdr:col>102</xdr:col>
      <xdr:colOff>165100</xdr:colOff>
      <xdr:row>40</xdr:row>
      <xdr:rowOff>5842</xdr:rowOff>
    </xdr:to>
    <xdr:sp macro="" textlink="">
      <xdr:nvSpPr>
        <xdr:cNvPr id="583" name="フローチャート: 判断 582">
          <a:extLst>
            <a:ext uri="{FF2B5EF4-FFF2-40B4-BE49-F238E27FC236}">
              <a16:creationId xmlns:a16="http://schemas.microsoft.com/office/drawing/2014/main" id="{7B46FE42-33A3-45C7-8A4B-3EE91DF2D181}"/>
            </a:ext>
          </a:extLst>
        </xdr:cNvPr>
        <xdr:cNvSpPr/>
      </xdr:nvSpPr>
      <xdr:spPr>
        <a:xfrm>
          <a:off x="19494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89972</xdr:rowOff>
    </xdr:from>
    <xdr:to>
      <xdr:col>98</xdr:col>
      <xdr:colOff>38100</xdr:colOff>
      <xdr:row>40</xdr:row>
      <xdr:rowOff>20122</xdr:rowOff>
    </xdr:to>
    <xdr:sp macro="" textlink="">
      <xdr:nvSpPr>
        <xdr:cNvPr id="584" name="フローチャート: 判断 583">
          <a:extLst>
            <a:ext uri="{FF2B5EF4-FFF2-40B4-BE49-F238E27FC236}">
              <a16:creationId xmlns:a16="http://schemas.microsoft.com/office/drawing/2014/main" id="{50177310-6746-476B-9C03-618267DEF2A6}"/>
            </a:ext>
          </a:extLst>
        </xdr:cNvPr>
        <xdr:cNvSpPr/>
      </xdr:nvSpPr>
      <xdr:spPr>
        <a:xfrm>
          <a:off x="18605500" y="677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19807E9-C507-4FB4-9057-71A1F1250D6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8B69495-AC77-4FB5-A5C8-703B757502B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910B50C8-1EF3-4DC6-8D6E-147A4869F0C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24B086B-A08A-4FEA-A18C-F4829B3F385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3FB4FB67-9C68-4818-AADB-98C540E1D1F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67935</xdr:rowOff>
    </xdr:from>
    <xdr:to>
      <xdr:col>116</xdr:col>
      <xdr:colOff>114300</xdr:colOff>
      <xdr:row>41</xdr:row>
      <xdr:rowOff>169535</xdr:rowOff>
    </xdr:to>
    <xdr:sp macro="" textlink="">
      <xdr:nvSpPr>
        <xdr:cNvPr id="590" name="楕円 589">
          <a:extLst>
            <a:ext uri="{FF2B5EF4-FFF2-40B4-BE49-F238E27FC236}">
              <a16:creationId xmlns:a16="http://schemas.microsoft.com/office/drawing/2014/main" id="{0CFB356C-B01C-48FC-8D8C-02980865B623}"/>
            </a:ext>
          </a:extLst>
        </xdr:cNvPr>
        <xdr:cNvSpPr/>
      </xdr:nvSpPr>
      <xdr:spPr>
        <a:xfrm>
          <a:off x="22110700" y="709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154312</xdr:rowOff>
    </xdr:from>
    <xdr:ext cx="534377" cy="259045"/>
    <xdr:sp macro="" textlink="">
      <xdr:nvSpPr>
        <xdr:cNvPr id="591" name="【一般廃棄物処理施設】&#10;一人当たり有形固定資産（償却資産）額該当値テキスト">
          <a:extLst>
            <a:ext uri="{FF2B5EF4-FFF2-40B4-BE49-F238E27FC236}">
              <a16:creationId xmlns:a16="http://schemas.microsoft.com/office/drawing/2014/main" id="{78D17EDF-1196-4F41-A688-954F4B5638E2}"/>
            </a:ext>
          </a:extLst>
        </xdr:cNvPr>
        <xdr:cNvSpPr txBox="1"/>
      </xdr:nvSpPr>
      <xdr:spPr>
        <a:xfrm>
          <a:off x="22199600" y="701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69771</xdr:rowOff>
    </xdr:from>
    <xdr:to>
      <xdr:col>112</xdr:col>
      <xdr:colOff>38100</xdr:colOff>
      <xdr:row>41</xdr:row>
      <xdr:rowOff>171371</xdr:rowOff>
    </xdr:to>
    <xdr:sp macro="" textlink="">
      <xdr:nvSpPr>
        <xdr:cNvPr id="592" name="楕円 591">
          <a:extLst>
            <a:ext uri="{FF2B5EF4-FFF2-40B4-BE49-F238E27FC236}">
              <a16:creationId xmlns:a16="http://schemas.microsoft.com/office/drawing/2014/main" id="{37DBBDA0-ED70-475B-974C-880E88E9AE72}"/>
            </a:ext>
          </a:extLst>
        </xdr:cNvPr>
        <xdr:cNvSpPr/>
      </xdr:nvSpPr>
      <xdr:spPr>
        <a:xfrm>
          <a:off x="21272500" y="709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118735</xdr:rowOff>
    </xdr:from>
    <xdr:to>
      <xdr:col>116</xdr:col>
      <xdr:colOff>63500</xdr:colOff>
      <xdr:row>41</xdr:row>
      <xdr:rowOff>120571</xdr:rowOff>
    </xdr:to>
    <xdr:cxnSp macro="">
      <xdr:nvCxnSpPr>
        <xdr:cNvPr id="593" name="直線コネクタ 592">
          <a:extLst>
            <a:ext uri="{FF2B5EF4-FFF2-40B4-BE49-F238E27FC236}">
              <a16:creationId xmlns:a16="http://schemas.microsoft.com/office/drawing/2014/main" id="{53DCFFBC-1FCB-4D28-ADE9-CCF000B6BA4B}"/>
            </a:ext>
          </a:extLst>
        </xdr:cNvPr>
        <xdr:cNvCxnSpPr/>
      </xdr:nvCxnSpPr>
      <xdr:spPr>
        <a:xfrm flipV="1">
          <a:off x="21323300" y="7148185"/>
          <a:ext cx="838200" cy="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72275</xdr:rowOff>
    </xdr:from>
    <xdr:to>
      <xdr:col>107</xdr:col>
      <xdr:colOff>101600</xdr:colOff>
      <xdr:row>42</xdr:row>
      <xdr:rowOff>2425</xdr:rowOff>
    </xdr:to>
    <xdr:sp macro="" textlink="">
      <xdr:nvSpPr>
        <xdr:cNvPr id="594" name="楕円 593">
          <a:extLst>
            <a:ext uri="{FF2B5EF4-FFF2-40B4-BE49-F238E27FC236}">
              <a16:creationId xmlns:a16="http://schemas.microsoft.com/office/drawing/2014/main" id="{0EC54666-B563-4B9B-BEE5-52643AD27141}"/>
            </a:ext>
          </a:extLst>
        </xdr:cNvPr>
        <xdr:cNvSpPr/>
      </xdr:nvSpPr>
      <xdr:spPr>
        <a:xfrm>
          <a:off x="20383500" y="710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120571</xdr:rowOff>
    </xdr:from>
    <xdr:to>
      <xdr:col>111</xdr:col>
      <xdr:colOff>177800</xdr:colOff>
      <xdr:row>41</xdr:row>
      <xdr:rowOff>123075</xdr:rowOff>
    </xdr:to>
    <xdr:cxnSp macro="">
      <xdr:nvCxnSpPr>
        <xdr:cNvPr id="595" name="直線コネクタ 594">
          <a:extLst>
            <a:ext uri="{FF2B5EF4-FFF2-40B4-BE49-F238E27FC236}">
              <a16:creationId xmlns:a16="http://schemas.microsoft.com/office/drawing/2014/main" id="{F6C7D0AA-880B-4C14-875B-45789EC1A7AB}"/>
            </a:ext>
          </a:extLst>
        </xdr:cNvPr>
        <xdr:cNvCxnSpPr/>
      </xdr:nvCxnSpPr>
      <xdr:spPr>
        <a:xfrm flipV="1">
          <a:off x="20434300" y="7150021"/>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73928</xdr:rowOff>
    </xdr:from>
    <xdr:to>
      <xdr:col>102</xdr:col>
      <xdr:colOff>165100</xdr:colOff>
      <xdr:row>42</xdr:row>
      <xdr:rowOff>4078</xdr:rowOff>
    </xdr:to>
    <xdr:sp macro="" textlink="">
      <xdr:nvSpPr>
        <xdr:cNvPr id="596" name="楕円 595">
          <a:extLst>
            <a:ext uri="{FF2B5EF4-FFF2-40B4-BE49-F238E27FC236}">
              <a16:creationId xmlns:a16="http://schemas.microsoft.com/office/drawing/2014/main" id="{B39D5935-81AD-4FA6-95ED-E74A9D3A914F}"/>
            </a:ext>
          </a:extLst>
        </xdr:cNvPr>
        <xdr:cNvSpPr/>
      </xdr:nvSpPr>
      <xdr:spPr>
        <a:xfrm>
          <a:off x="19494500" y="710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123075</xdr:rowOff>
    </xdr:from>
    <xdr:to>
      <xdr:col>107</xdr:col>
      <xdr:colOff>50800</xdr:colOff>
      <xdr:row>41</xdr:row>
      <xdr:rowOff>124728</xdr:rowOff>
    </xdr:to>
    <xdr:cxnSp macro="">
      <xdr:nvCxnSpPr>
        <xdr:cNvPr id="597" name="直線コネクタ 596">
          <a:extLst>
            <a:ext uri="{FF2B5EF4-FFF2-40B4-BE49-F238E27FC236}">
              <a16:creationId xmlns:a16="http://schemas.microsoft.com/office/drawing/2014/main" id="{9876F964-5E01-4AB4-9DCB-36A9F80F274A}"/>
            </a:ext>
          </a:extLst>
        </xdr:cNvPr>
        <xdr:cNvCxnSpPr/>
      </xdr:nvCxnSpPr>
      <xdr:spPr>
        <a:xfrm flipV="1">
          <a:off x="19545300" y="7152525"/>
          <a:ext cx="889000" cy="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75627</xdr:rowOff>
    </xdr:from>
    <xdr:to>
      <xdr:col>98</xdr:col>
      <xdr:colOff>38100</xdr:colOff>
      <xdr:row>42</xdr:row>
      <xdr:rowOff>5777</xdr:rowOff>
    </xdr:to>
    <xdr:sp macro="" textlink="">
      <xdr:nvSpPr>
        <xdr:cNvPr id="598" name="楕円 597">
          <a:extLst>
            <a:ext uri="{FF2B5EF4-FFF2-40B4-BE49-F238E27FC236}">
              <a16:creationId xmlns:a16="http://schemas.microsoft.com/office/drawing/2014/main" id="{693F0B7A-C209-4618-B2C7-448D61BE822D}"/>
            </a:ext>
          </a:extLst>
        </xdr:cNvPr>
        <xdr:cNvSpPr/>
      </xdr:nvSpPr>
      <xdr:spPr>
        <a:xfrm>
          <a:off x="18605500" y="710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124728</xdr:rowOff>
    </xdr:from>
    <xdr:to>
      <xdr:col>102</xdr:col>
      <xdr:colOff>114300</xdr:colOff>
      <xdr:row>41</xdr:row>
      <xdr:rowOff>126427</xdr:rowOff>
    </xdr:to>
    <xdr:cxnSp macro="">
      <xdr:nvCxnSpPr>
        <xdr:cNvPr id="599" name="直線コネクタ 598">
          <a:extLst>
            <a:ext uri="{FF2B5EF4-FFF2-40B4-BE49-F238E27FC236}">
              <a16:creationId xmlns:a16="http://schemas.microsoft.com/office/drawing/2014/main" id="{8BA58E1B-E7AF-459A-97C9-6C59A82ABDE9}"/>
            </a:ext>
          </a:extLst>
        </xdr:cNvPr>
        <xdr:cNvCxnSpPr/>
      </xdr:nvCxnSpPr>
      <xdr:spPr>
        <a:xfrm flipV="1">
          <a:off x="18656300" y="7154178"/>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2995</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FE39775A-AA26-44A7-99A0-1DCA15BA4506}"/>
            </a:ext>
          </a:extLst>
        </xdr:cNvPr>
        <xdr:cNvSpPr txBox="1"/>
      </xdr:nvSpPr>
      <xdr:spPr>
        <a:xfrm>
          <a:off x="21011095" y="6518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11179</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06220F9A-6780-4243-BC47-717E72F077A6}"/>
            </a:ext>
          </a:extLst>
        </xdr:cNvPr>
        <xdr:cNvSpPr txBox="1"/>
      </xdr:nvSpPr>
      <xdr:spPr>
        <a:xfrm>
          <a:off x="20134795" y="652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22369</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id="{69AA8030-D9A7-4A60-9BF1-0355FFC4A29F}"/>
            </a:ext>
          </a:extLst>
        </xdr:cNvPr>
        <xdr:cNvSpPr txBox="1"/>
      </xdr:nvSpPr>
      <xdr:spPr>
        <a:xfrm>
          <a:off x="19245795" y="65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36649</xdr:rowOff>
    </xdr:from>
    <xdr:ext cx="599010" cy="259045"/>
    <xdr:sp macro="" textlink="">
      <xdr:nvSpPr>
        <xdr:cNvPr id="603" name="n_4aveValue【一般廃棄物処理施設】&#10;一人当たり有形固定資産（償却資産）額">
          <a:extLst>
            <a:ext uri="{FF2B5EF4-FFF2-40B4-BE49-F238E27FC236}">
              <a16:creationId xmlns:a16="http://schemas.microsoft.com/office/drawing/2014/main" id="{A35B230B-FAF0-41A4-8577-F4135850BFDF}"/>
            </a:ext>
          </a:extLst>
        </xdr:cNvPr>
        <xdr:cNvSpPr txBox="1"/>
      </xdr:nvSpPr>
      <xdr:spPr>
        <a:xfrm>
          <a:off x="18356795" y="6551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162498</xdr:rowOff>
    </xdr:from>
    <xdr:ext cx="534377" cy="259045"/>
    <xdr:sp macro="" textlink="">
      <xdr:nvSpPr>
        <xdr:cNvPr id="604" name="n_1mainValue【一般廃棄物処理施設】&#10;一人当たり有形固定資産（償却資産）額">
          <a:extLst>
            <a:ext uri="{FF2B5EF4-FFF2-40B4-BE49-F238E27FC236}">
              <a16:creationId xmlns:a16="http://schemas.microsoft.com/office/drawing/2014/main" id="{9F14F252-C2F5-4625-AB0E-4527D05470B8}"/>
            </a:ext>
          </a:extLst>
        </xdr:cNvPr>
        <xdr:cNvSpPr txBox="1"/>
      </xdr:nvSpPr>
      <xdr:spPr>
        <a:xfrm>
          <a:off x="21043411" y="719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165002</xdr:rowOff>
    </xdr:from>
    <xdr:ext cx="534377" cy="259045"/>
    <xdr:sp macro="" textlink="">
      <xdr:nvSpPr>
        <xdr:cNvPr id="605" name="n_2mainValue【一般廃棄物処理施設】&#10;一人当たり有形固定資産（償却資産）額">
          <a:extLst>
            <a:ext uri="{FF2B5EF4-FFF2-40B4-BE49-F238E27FC236}">
              <a16:creationId xmlns:a16="http://schemas.microsoft.com/office/drawing/2014/main" id="{042F5052-875B-4B05-BCC6-8D2E01778019}"/>
            </a:ext>
          </a:extLst>
        </xdr:cNvPr>
        <xdr:cNvSpPr txBox="1"/>
      </xdr:nvSpPr>
      <xdr:spPr>
        <a:xfrm>
          <a:off x="20167111" y="719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166655</xdr:rowOff>
    </xdr:from>
    <xdr:ext cx="534377" cy="259045"/>
    <xdr:sp macro="" textlink="">
      <xdr:nvSpPr>
        <xdr:cNvPr id="606" name="n_3mainValue【一般廃棄物処理施設】&#10;一人当たり有形固定資産（償却資産）額">
          <a:extLst>
            <a:ext uri="{FF2B5EF4-FFF2-40B4-BE49-F238E27FC236}">
              <a16:creationId xmlns:a16="http://schemas.microsoft.com/office/drawing/2014/main" id="{800715EF-770E-41DA-BC8E-C769B40DA3A8}"/>
            </a:ext>
          </a:extLst>
        </xdr:cNvPr>
        <xdr:cNvSpPr txBox="1"/>
      </xdr:nvSpPr>
      <xdr:spPr>
        <a:xfrm>
          <a:off x="19278111" y="719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168354</xdr:rowOff>
    </xdr:from>
    <xdr:ext cx="534377" cy="259045"/>
    <xdr:sp macro="" textlink="">
      <xdr:nvSpPr>
        <xdr:cNvPr id="607" name="n_4mainValue【一般廃棄物処理施設】&#10;一人当たり有形固定資産（償却資産）額">
          <a:extLst>
            <a:ext uri="{FF2B5EF4-FFF2-40B4-BE49-F238E27FC236}">
              <a16:creationId xmlns:a16="http://schemas.microsoft.com/office/drawing/2014/main" id="{BA405362-9913-4DA0-BCCA-19E84EE30B2C}"/>
            </a:ext>
          </a:extLst>
        </xdr:cNvPr>
        <xdr:cNvSpPr txBox="1"/>
      </xdr:nvSpPr>
      <xdr:spPr>
        <a:xfrm>
          <a:off x="18389111" y="719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25B92A4D-39A7-448F-817D-59E1F1E73B4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CCE1931C-77B4-4C53-AAE0-5E9410F8775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54F1CC27-25A8-4093-BBFF-6E72465CC06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43181420-EDE0-4DE2-8D54-9D8A8B5C913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36A180F4-D073-46E0-B4C1-C4A4AA18539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C58B7D86-9F5B-4CD0-A17C-89B5D56B5CF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BFE90CEE-A5F7-4985-BE96-C735F026395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530439B0-118E-4367-AFB3-26F52AF6F46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CBA25E0D-EBFE-4F51-9B17-02C0799CC6C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1F78C573-4E47-4623-ACFD-ED618077D0B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92E7D8EA-85F9-47EE-9175-EFEA02AB642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4356DD72-AFB3-4DA6-AB73-EC4DC3FB78A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a:extLst>
            <a:ext uri="{FF2B5EF4-FFF2-40B4-BE49-F238E27FC236}">
              <a16:creationId xmlns:a16="http://schemas.microsoft.com/office/drawing/2014/main" id="{645B0F88-997F-458F-BD62-CBBB21AEA3E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00EE5A9C-4D72-4038-9A60-BB236321F51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a:extLst>
            <a:ext uri="{FF2B5EF4-FFF2-40B4-BE49-F238E27FC236}">
              <a16:creationId xmlns:a16="http://schemas.microsoft.com/office/drawing/2014/main" id="{C505544E-A432-4EE7-A6EF-6102D0F0AC0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1A665D32-C03C-46AD-BF8D-F1A6595DF66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a:extLst>
            <a:ext uri="{FF2B5EF4-FFF2-40B4-BE49-F238E27FC236}">
              <a16:creationId xmlns:a16="http://schemas.microsoft.com/office/drawing/2014/main" id="{85619E57-1DE9-414E-B14E-2DD9977B59F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A446D7E8-0550-4DD4-A150-E7C8384DF23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a:extLst>
            <a:ext uri="{FF2B5EF4-FFF2-40B4-BE49-F238E27FC236}">
              <a16:creationId xmlns:a16="http://schemas.microsoft.com/office/drawing/2014/main" id="{7D3EEE97-DBFA-4FE8-8077-B7512AB5B96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0E54C433-AFED-4A25-A207-A87006BAF7F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a:extLst>
            <a:ext uri="{FF2B5EF4-FFF2-40B4-BE49-F238E27FC236}">
              <a16:creationId xmlns:a16="http://schemas.microsoft.com/office/drawing/2014/main" id="{7C8B060C-8620-46B5-92BF-4148F634A18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85DCC98F-AE82-4FCD-8234-D14F151E9C0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a:extLst>
            <a:ext uri="{FF2B5EF4-FFF2-40B4-BE49-F238E27FC236}">
              <a16:creationId xmlns:a16="http://schemas.microsoft.com/office/drawing/2014/main" id="{FDE4BD04-1BE9-4D6B-93D0-6D9A4CF411E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B4199AB5-D6FE-44BA-BE6E-F12B31F9C55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38100</xdr:rowOff>
    </xdr:from>
    <xdr:to>
      <xdr:col>85</xdr:col>
      <xdr:colOff>126364</xdr:colOff>
      <xdr:row>64</xdr:row>
      <xdr:rowOff>76200</xdr:rowOff>
    </xdr:to>
    <xdr:cxnSp macro="">
      <xdr:nvCxnSpPr>
        <xdr:cNvPr id="632" name="直線コネクタ 631">
          <a:extLst>
            <a:ext uri="{FF2B5EF4-FFF2-40B4-BE49-F238E27FC236}">
              <a16:creationId xmlns:a16="http://schemas.microsoft.com/office/drawing/2014/main" id="{F868A5D3-447E-47B5-8561-F96EDD766ACB}"/>
            </a:ext>
          </a:extLst>
        </xdr:cNvPr>
        <xdr:cNvCxnSpPr/>
      </xdr:nvCxnSpPr>
      <xdr:spPr>
        <a:xfrm flipV="1">
          <a:off x="16318864" y="946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3" name="【保健センター・保健所】&#10;有形固定資産減価償却率最小値テキスト">
          <a:extLst>
            <a:ext uri="{FF2B5EF4-FFF2-40B4-BE49-F238E27FC236}">
              <a16:creationId xmlns:a16="http://schemas.microsoft.com/office/drawing/2014/main" id="{1C243585-DDF5-4799-BC17-B5E95E426B9D}"/>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4" name="直線コネクタ 633">
          <a:extLst>
            <a:ext uri="{FF2B5EF4-FFF2-40B4-BE49-F238E27FC236}">
              <a16:creationId xmlns:a16="http://schemas.microsoft.com/office/drawing/2014/main" id="{0EA02632-E369-48E6-BAB2-D15E99137F12}"/>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156227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82300CC5-7733-4C6F-8EDE-762C5C4DA70D}"/>
            </a:ext>
          </a:extLst>
        </xdr:cNvPr>
        <xdr:cNvSpPr txBox="1"/>
      </xdr:nvSpPr>
      <xdr:spPr>
        <a:xfrm>
          <a:off x="16357600" y="924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36" name="直線コネクタ 635">
          <a:extLst>
            <a:ext uri="{FF2B5EF4-FFF2-40B4-BE49-F238E27FC236}">
              <a16:creationId xmlns:a16="http://schemas.microsoft.com/office/drawing/2014/main" id="{00C7F2AD-2C43-401A-BC58-7C0697DB3559}"/>
            </a:ext>
          </a:extLst>
        </xdr:cNvPr>
        <xdr:cNvCxnSpPr/>
      </xdr:nvCxnSpPr>
      <xdr:spPr>
        <a:xfrm>
          <a:off x="16230600" y="946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25417</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A6402EA0-1FB1-4505-8552-C03301494E45}"/>
            </a:ext>
          </a:extLst>
        </xdr:cNvPr>
        <xdr:cNvSpPr txBox="1"/>
      </xdr:nvSpPr>
      <xdr:spPr>
        <a:xfrm>
          <a:off x="16357600" y="9969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38" name="フローチャート: 判断 637">
          <a:extLst>
            <a:ext uri="{FF2B5EF4-FFF2-40B4-BE49-F238E27FC236}">
              <a16:creationId xmlns:a16="http://schemas.microsoft.com/office/drawing/2014/main" id="{C46D7D03-026E-4A52-953C-B2C82067DEED}"/>
            </a:ext>
          </a:extLst>
        </xdr:cNvPr>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39" name="フローチャート: 判断 638">
          <a:extLst>
            <a:ext uri="{FF2B5EF4-FFF2-40B4-BE49-F238E27FC236}">
              <a16:creationId xmlns:a16="http://schemas.microsoft.com/office/drawing/2014/main" id="{8DFDB6BC-8431-4982-A1C3-F228FC9B8C0E}"/>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40" name="フローチャート: 判断 639">
          <a:extLst>
            <a:ext uri="{FF2B5EF4-FFF2-40B4-BE49-F238E27FC236}">
              <a16:creationId xmlns:a16="http://schemas.microsoft.com/office/drawing/2014/main" id="{9A51CC95-41A6-44A5-87DA-3E462210B83F}"/>
            </a:ext>
          </a:extLst>
        </xdr:cNvPr>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641" name="フローチャート: 判断 640">
          <a:extLst>
            <a:ext uri="{FF2B5EF4-FFF2-40B4-BE49-F238E27FC236}">
              <a16:creationId xmlns:a16="http://schemas.microsoft.com/office/drawing/2014/main" id="{998A6D18-3F63-455C-A5AC-052FBCF666D4}"/>
            </a:ext>
          </a:extLst>
        </xdr:cNvPr>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642" name="フローチャート: 判断 641">
          <a:extLst>
            <a:ext uri="{FF2B5EF4-FFF2-40B4-BE49-F238E27FC236}">
              <a16:creationId xmlns:a16="http://schemas.microsoft.com/office/drawing/2014/main" id="{6D1FCA62-4B82-40C3-83BB-136EDF3378D6}"/>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3F37462-2578-47E1-948D-8638F12B06B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8F23F485-84D8-4CAF-8590-B2CFFB850A0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39886F12-624A-4CB1-A7F9-5A20355C119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D0FF0A41-E9A1-435B-AD9C-E92C2D5767D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F0DC4B93-4754-465F-B52A-39A4AB79D39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53975</xdr:rowOff>
    </xdr:from>
    <xdr:to>
      <xdr:col>85</xdr:col>
      <xdr:colOff>177800</xdr:colOff>
      <xdr:row>63</xdr:row>
      <xdr:rowOff>155575</xdr:rowOff>
    </xdr:to>
    <xdr:sp macro="" textlink="">
      <xdr:nvSpPr>
        <xdr:cNvPr id="648" name="楕円 647">
          <a:extLst>
            <a:ext uri="{FF2B5EF4-FFF2-40B4-BE49-F238E27FC236}">
              <a16:creationId xmlns:a16="http://schemas.microsoft.com/office/drawing/2014/main" id="{3F4B3AAF-29CC-41F0-8FC8-E03CDEF4E4E8}"/>
            </a:ext>
          </a:extLst>
        </xdr:cNvPr>
        <xdr:cNvSpPr/>
      </xdr:nvSpPr>
      <xdr:spPr>
        <a:xfrm>
          <a:off x="162687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32402</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52C09E42-61C1-4EB3-A3DB-C6AFA47C7DD8}"/>
            </a:ext>
          </a:extLst>
        </xdr:cNvPr>
        <xdr:cNvSpPr txBox="1"/>
      </xdr:nvSpPr>
      <xdr:spPr>
        <a:xfrm>
          <a:off x="16357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44450</xdr:rowOff>
    </xdr:from>
    <xdr:to>
      <xdr:col>81</xdr:col>
      <xdr:colOff>101600</xdr:colOff>
      <xdr:row>63</xdr:row>
      <xdr:rowOff>146050</xdr:rowOff>
    </xdr:to>
    <xdr:sp macro="" textlink="">
      <xdr:nvSpPr>
        <xdr:cNvPr id="650" name="楕円 649">
          <a:extLst>
            <a:ext uri="{FF2B5EF4-FFF2-40B4-BE49-F238E27FC236}">
              <a16:creationId xmlns:a16="http://schemas.microsoft.com/office/drawing/2014/main" id="{B6A6BF2A-53F4-4C37-9273-E2C0963ED170}"/>
            </a:ext>
          </a:extLst>
        </xdr:cNvPr>
        <xdr:cNvSpPr/>
      </xdr:nvSpPr>
      <xdr:spPr>
        <a:xfrm>
          <a:off x="15430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95250</xdr:rowOff>
    </xdr:from>
    <xdr:to>
      <xdr:col>85</xdr:col>
      <xdr:colOff>127000</xdr:colOff>
      <xdr:row>63</xdr:row>
      <xdr:rowOff>104775</xdr:rowOff>
    </xdr:to>
    <xdr:cxnSp macro="">
      <xdr:nvCxnSpPr>
        <xdr:cNvPr id="651" name="直線コネクタ 650">
          <a:extLst>
            <a:ext uri="{FF2B5EF4-FFF2-40B4-BE49-F238E27FC236}">
              <a16:creationId xmlns:a16="http://schemas.microsoft.com/office/drawing/2014/main" id="{67558CB1-B999-4612-BE48-FF8B92F5336E}"/>
            </a:ext>
          </a:extLst>
        </xdr:cNvPr>
        <xdr:cNvCxnSpPr/>
      </xdr:nvCxnSpPr>
      <xdr:spPr>
        <a:xfrm>
          <a:off x="15481300" y="1089660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34925</xdr:rowOff>
    </xdr:from>
    <xdr:to>
      <xdr:col>76</xdr:col>
      <xdr:colOff>165100</xdr:colOff>
      <xdr:row>63</xdr:row>
      <xdr:rowOff>136525</xdr:rowOff>
    </xdr:to>
    <xdr:sp macro="" textlink="">
      <xdr:nvSpPr>
        <xdr:cNvPr id="652" name="楕円 651">
          <a:extLst>
            <a:ext uri="{FF2B5EF4-FFF2-40B4-BE49-F238E27FC236}">
              <a16:creationId xmlns:a16="http://schemas.microsoft.com/office/drawing/2014/main" id="{59CB3C1A-F4F3-4CE5-84D4-6DF4C5C39C53}"/>
            </a:ext>
          </a:extLst>
        </xdr:cNvPr>
        <xdr:cNvSpPr/>
      </xdr:nvSpPr>
      <xdr:spPr>
        <a:xfrm>
          <a:off x="14541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85725</xdr:rowOff>
    </xdr:from>
    <xdr:to>
      <xdr:col>81</xdr:col>
      <xdr:colOff>50800</xdr:colOff>
      <xdr:row>63</xdr:row>
      <xdr:rowOff>95250</xdr:rowOff>
    </xdr:to>
    <xdr:cxnSp macro="">
      <xdr:nvCxnSpPr>
        <xdr:cNvPr id="653" name="直線コネクタ 652">
          <a:extLst>
            <a:ext uri="{FF2B5EF4-FFF2-40B4-BE49-F238E27FC236}">
              <a16:creationId xmlns:a16="http://schemas.microsoft.com/office/drawing/2014/main" id="{40CB9876-A8EA-4AF4-8AE9-0AB0C1E22B83}"/>
            </a:ext>
          </a:extLst>
        </xdr:cNvPr>
        <xdr:cNvCxnSpPr/>
      </xdr:nvCxnSpPr>
      <xdr:spPr>
        <a:xfrm>
          <a:off x="14592300" y="108870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27305</xdr:rowOff>
    </xdr:from>
    <xdr:to>
      <xdr:col>72</xdr:col>
      <xdr:colOff>38100</xdr:colOff>
      <xdr:row>63</xdr:row>
      <xdr:rowOff>128905</xdr:rowOff>
    </xdr:to>
    <xdr:sp macro="" textlink="">
      <xdr:nvSpPr>
        <xdr:cNvPr id="654" name="楕円 653">
          <a:extLst>
            <a:ext uri="{FF2B5EF4-FFF2-40B4-BE49-F238E27FC236}">
              <a16:creationId xmlns:a16="http://schemas.microsoft.com/office/drawing/2014/main" id="{AD84DD20-F148-4D78-B6FB-32B549BF9032}"/>
            </a:ext>
          </a:extLst>
        </xdr:cNvPr>
        <xdr:cNvSpPr/>
      </xdr:nvSpPr>
      <xdr:spPr>
        <a:xfrm>
          <a:off x="13652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78105</xdr:rowOff>
    </xdr:from>
    <xdr:to>
      <xdr:col>76</xdr:col>
      <xdr:colOff>114300</xdr:colOff>
      <xdr:row>63</xdr:row>
      <xdr:rowOff>85725</xdr:rowOff>
    </xdr:to>
    <xdr:cxnSp macro="">
      <xdr:nvCxnSpPr>
        <xdr:cNvPr id="655" name="直線コネクタ 654">
          <a:extLst>
            <a:ext uri="{FF2B5EF4-FFF2-40B4-BE49-F238E27FC236}">
              <a16:creationId xmlns:a16="http://schemas.microsoft.com/office/drawing/2014/main" id="{5BDD6031-679A-4439-9FED-E91C85D4C69C}"/>
            </a:ext>
          </a:extLst>
        </xdr:cNvPr>
        <xdr:cNvCxnSpPr/>
      </xdr:nvCxnSpPr>
      <xdr:spPr>
        <a:xfrm>
          <a:off x="13703300" y="108794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17780</xdr:rowOff>
    </xdr:from>
    <xdr:to>
      <xdr:col>67</xdr:col>
      <xdr:colOff>101600</xdr:colOff>
      <xdr:row>63</xdr:row>
      <xdr:rowOff>119380</xdr:rowOff>
    </xdr:to>
    <xdr:sp macro="" textlink="">
      <xdr:nvSpPr>
        <xdr:cNvPr id="656" name="楕円 655">
          <a:extLst>
            <a:ext uri="{FF2B5EF4-FFF2-40B4-BE49-F238E27FC236}">
              <a16:creationId xmlns:a16="http://schemas.microsoft.com/office/drawing/2014/main" id="{3950A9B2-9CB7-40E8-8631-45793EDEAE9B}"/>
            </a:ext>
          </a:extLst>
        </xdr:cNvPr>
        <xdr:cNvSpPr/>
      </xdr:nvSpPr>
      <xdr:spPr>
        <a:xfrm>
          <a:off x="12763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68580</xdr:rowOff>
    </xdr:from>
    <xdr:to>
      <xdr:col>71</xdr:col>
      <xdr:colOff>177800</xdr:colOff>
      <xdr:row>63</xdr:row>
      <xdr:rowOff>78105</xdr:rowOff>
    </xdr:to>
    <xdr:cxnSp macro="">
      <xdr:nvCxnSpPr>
        <xdr:cNvPr id="657" name="直線コネクタ 656">
          <a:extLst>
            <a:ext uri="{FF2B5EF4-FFF2-40B4-BE49-F238E27FC236}">
              <a16:creationId xmlns:a16="http://schemas.microsoft.com/office/drawing/2014/main" id="{8FC63ACD-F455-42CC-841A-A10F369B80BA}"/>
            </a:ext>
          </a:extLst>
        </xdr:cNvPr>
        <xdr:cNvCxnSpPr/>
      </xdr:nvCxnSpPr>
      <xdr:spPr>
        <a:xfrm>
          <a:off x="12814300" y="108699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82567</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68CC3B72-BE1B-4B18-95A1-91D5E6A3D9AF}"/>
            </a:ext>
          </a:extLst>
        </xdr:cNvPr>
        <xdr:cNvSpPr txBox="1"/>
      </xdr:nvSpPr>
      <xdr:spPr>
        <a:xfrm>
          <a:off x="152660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61612</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76DD1CE8-358C-42D9-A588-BF928B90564A}"/>
            </a:ext>
          </a:extLst>
        </xdr:cNvPr>
        <xdr:cNvSpPr txBox="1"/>
      </xdr:nvSpPr>
      <xdr:spPr>
        <a:xfrm>
          <a:off x="14389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2557</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4C4640AD-7B0D-4E7A-AF46-C9B49A9488BE}"/>
            </a:ext>
          </a:extLst>
        </xdr:cNvPr>
        <xdr:cNvSpPr txBox="1"/>
      </xdr:nvSpPr>
      <xdr:spPr>
        <a:xfrm>
          <a:off x="13500744" y="977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158767</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BEA9253D-D5BE-4ED7-9ED3-6EE013AB476D}"/>
            </a:ext>
          </a:extLst>
        </xdr:cNvPr>
        <xdr:cNvSpPr txBox="1"/>
      </xdr:nvSpPr>
      <xdr:spPr>
        <a:xfrm>
          <a:off x="12611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137177</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9B397B85-11C2-45D3-BA30-93B6ABE66D4A}"/>
            </a:ext>
          </a:extLst>
        </xdr:cNvPr>
        <xdr:cNvSpPr txBox="1"/>
      </xdr:nvSpPr>
      <xdr:spPr>
        <a:xfrm>
          <a:off x="15266044"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127652</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4F07317D-D59E-4495-95C9-4DA918450FBE}"/>
            </a:ext>
          </a:extLst>
        </xdr:cNvPr>
        <xdr:cNvSpPr txBox="1"/>
      </xdr:nvSpPr>
      <xdr:spPr>
        <a:xfrm>
          <a:off x="14389744"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120032</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BB8FEEC1-6125-42E2-B824-8322EAE69094}"/>
            </a:ext>
          </a:extLst>
        </xdr:cNvPr>
        <xdr:cNvSpPr txBox="1"/>
      </xdr:nvSpPr>
      <xdr:spPr>
        <a:xfrm>
          <a:off x="13500744"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110507</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AF187219-250C-44C6-9F4C-F7F034B2D7EA}"/>
            </a:ext>
          </a:extLst>
        </xdr:cNvPr>
        <xdr:cNvSpPr txBox="1"/>
      </xdr:nvSpPr>
      <xdr:spPr>
        <a:xfrm>
          <a:off x="1261174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9819B4DE-AF58-468A-8F3E-2123A384270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DC54364E-4698-44B4-BC33-6AC530C7D64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8D529844-7B45-4346-BEB9-970A9803E6B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8120A23C-B3F1-4501-8965-A074D79E81C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D990D284-DF84-4728-9BBF-18552DC4A5F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42573334-D4DE-46FD-8C9C-79C2426CFD1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D2F379C2-26F4-4A22-9481-EB1DFADA096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5857FAD4-5FF0-4831-8A6B-A0D9874A3A8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E0DB754F-C5B3-4DED-A3F9-6B4A1D6D53C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52F01E7A-539A-4C16-A9AD-F4DE6AF51F1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43BC49BA-6AE8-409D-BC47-877C5194D79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7" name="テキスト ボックス 676">
          <a:extLst>
            <a:ext uri="{FF2B5EF4-FFF2-40B4-BE49-F238E27FC236}">
              <a16:creationId xmlns:a16="http://schemas.microsoft.com/office/drawing/2014/main" id="{08AC259D-5EE6-449E-B8D9-4C1C5DD43FD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567E7F98-F965-4584-A7C9-C93A561462B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9" name="テキスト ボックス 678">
          <a:extLst>
            <a:ext uri="{FF2B5EF4-FFF2-40B4-BE49-F238E27FC236}">
              <a16:creationId xmlns:a16="http://schemas.microsoft.com/office/drawing/2014/main" id="{DE73D5D5-02DA-4F87-8452-CFA05830460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CAC90B6F-8EA1-4687-A9B0-3E9A18E281C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1" name="テキスト ボックス 680">
          <a:extLst>
            <a:ext uri="{FF2B5EF4-FFF2-40B4-BE49-F238E27FC236}">
              <a16:creationId xmlns:a16="http://schemas.microsoft.com/office/drawing/2014/main" id="{7C93B55E-FDC2-4E30-99F1-0393089B2E4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E0852B59-5CF7-4280-B011-91ADBE3C547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3" name="テキスト ボックス 682">
          <a:extLst>
            <a:ext uri="{FF2B5EF4-FFF2-40B4-BE49-F238E27FC236}">
              <a16:creationId xmlns:a16="http://schemas.microsoft.com/office/drawing/2014/main" id="{27257253-90E7-44E4-87B8-1F2CEC392C7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0ABF1046-EDDB-41A0-B701-ECA06BB4555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5" name="テキスト ボックス 684">
          <a:extLst>
            <a:ext uri="{FF2B5EF4-FFF2-40B4-BE49-F238E27FC236}">
              <a16:creationId xmlns:a16="http://schemas.microsoft.com/office/drawing/2014/main" id="{72B0426E-61E8-46B3-8AF5-B9E2D2F6E4D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7D7DDC09-C348-4C7B-81A3-9E9F276E339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F949709C-2197-483B-BAEA-3F32EAF09D4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B6A3C9DD-ECFA-4D1D-B21C-1051399E9DD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64</xdr:row>
      <xdr:rowOff>64770</xdr:rowOff>
    </xdr:to>
    <xdr:cxnSp macro="">
      <xdr:nvCxnSpPr>
        <xdr:cNvPr id="689" name="直線コネクタ 688">
          <a:extLst>
            <a:ext uri="{FF2B5EF4-FFF2-40B4-BE49-F238E27FC236}">
              <a16:creationId xmlns:a16="http://schemas.microsoft.com/office/drawing/2014/main" id="{9BA7B7F4-7F6B-4944-BDB0-E3E202429A83}"/>
            </a:ext>
          </a:extLst>
        </xdr:cNvPr>
        <xdr:cNvCxnSpPr/>
      </xdr:nvCxnSpPr>
      <xdr:spPr>
        <a:xfrm flipV="1">
          <a:off x="22160864" y="949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423C31A4-89E0-4FF1-969A-B8161CA2458C}"/>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1" name="直線コネクタ 690">
          <a:extLst>
            <a:ext uri="{FF2B5EF4-FFF2-40B4-BE49-F238E27FC236}">
              <a16:creationId xmlns:a16="http://schemas.microsoft.com/office/drawing/2014/main" id="{2318F322-5508-47A5-A309-61C92420056F}"/>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CA20BAF8-E843-4D04-B6AA-2F965F08C65E}"/>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3" name="直線コネクタ 692">
          <a:extLst>
            <a:ext uri="{FF2B5EF4-FFF2-40B4-BE49-F238E27FC236}">
              <a16:creationId xmlns:a16="http://schemas.microsoft.com/office/drawing/2014/main" id="{1A196D9C-D490-4DE4-B753-F20B258C3569}"/>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A499638A-C812-4A85-8321-77F9B2842C69}"/>
            </a:ext>
          </a:extLst>
        </xdr:cNvPr>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5" name="フローチャート: 判断 694">
          <a:extLst>
            <a:ext uri="{FF2B5EF4-FFF2-40B4-BE49-F238E27FC236}">
              <a16:creationId xmlns:a16="http://schemas.microsoft.com/office/drawing/2014/main" id="{1AB95C79-E17E-4069-BAD3-51E7BAF562C3}"/>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96" name="フローチャート: 判断 695">
          <a:extLst>
            <a:ext uri="{FF2B5EF4-FFF2-40B4-BE49-F238E27FC236}">
              <a16:creationId xmlns:a16="http://schemas.microsoft.com/office/drawing/2014/main" id="{003B7FEE-6D02-439A-B7C1-F3F4A64E4097}"/>
            </a:ext>
          </a:extLst>
        </xdr:cNvPr>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697" name="フローチャート: 判断 696">
          <a:extLst>
            <a:ext uri="{FF2B5EF4-FFF2-40B4-BE49-F238E27FC236}">
              <a16:creationId xmlns:a16="http://schemas.microsoft.com/office/drawing/2014/main" id="{4261CA31-B2EE-41DD-B13A-0517913C3E64}"/>
            </a:ext>
          </a:extLst>
        </xdr:cNvPr>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98" name="フローチャート: 判断 697">
          <a:extLst>
            <a:ext uri="{FF2B5EF4-FFF2-40B4-BE49-F238E27FC236}">
              <a16:creationId xmlns:a16="http://schemas.microsoft.com/office/drawing/2014/main" id="{BEF243E7-2AB6-407A-AC52-0C2EBC5EDCE4}"/>
            </a:ext>
          </a:extLst>
        </xdr:cNvPr>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699" name="フローチャート: 判断 698">
          <a:extLst>
            <a:ext uri="{FF2B5EF4-FFF2-40B4-BE49-F238E27FC236}">
              <a16:creationId xmlns:a16="http://schemas.microsoft.com/office/drawing/2014/main" id="{8057E8D1-9FA9-44D5-81B1-8D700CF6E271}"/>
            </a:ext>
          </a:extLst>
        </xdr:cNvPr>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47257F07-634F-4338-9A1D-51E05005169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BAB7021E-8BF2-439F-A41C-18DB343EE85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FBD2C656-7CA7-486F-976A-43BB7894192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6E72AA6E-F1B5-442F-B3B7-B1EDCB23393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8AEE0EAB-469B-4E3A-9738-62D8F1DA1A9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36830</xdr:rowOff>
    </xdr:from>
    <xdr:to>
      <xdr:col>116</xdr:col>
      <xdr:colOff>114300</xdr:colOff>
      <xdr:row>61</xdr:row>
      <xdr:rowOff>138430</xdr:rowOff>
    </xdr:to>
    <xdr:sp macro="" textlink="">
      <xdr:nvSpPr>
        <xdr:cNvPr id="705" name="楕円 704">
          <a:extLst>
            <a:ext uri="{FF2B5EF4-FFF2-40B4-BE49-F238E27FC236}">
              <a16:creationId xmlns:a16="http://schemas.microsoft.com/office/drawing/2014/main" id="{0A764ECF-91E0-4082-A296-63A2C014BDA7}"/>
            </a:ext>
          </a:extLst>
        </xdr:cNvPr>
        <xdr:cNvSpPr/>
      </xdr:nvSpPr>
      <xdr:spPr>
        <a:xfrm>
          <a:off x="22110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59707</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037FE2A8-97F2-4961-894C-96294DB6751F}"/>
            </a:ext>
          </a:extLst>
        </xdr:cNvPr>
        <xdr:cNvSpPr txBox="1"/>
      </xdr:nvSpPr>
      <xdr:spPr>
        <a:xfrm>
          <a:off x="22199600"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44450</xdr:rowOff>
    </xdr:from>
    <xdr:to>
      <xdr:col>112</xdr:col>
      <xdr:colOff>38100</xdr:colOff>
      <xdr:row>61</xdr:row>
      <xdr:rowOff>146050</xdr:rowOff>
    </xdr:to>
    <xdr:sp macro="" textlink="">
      <xdr:nvSpPr>
        <xdr:cNvPr id="707" name="楕円 706">
          <a:extLst>
            <a:ext uri="{FF2B5EF4-FFF2-40B4-BE49-F238E27FC236}">
              <a16:creationId xmlns:a16="http://schemas.microsoft.com/office/drawing/2014/main" id="{803B2FDA-AC65-4AA3-9479-E3BC0E54849B}"/>
            </a:ext>
          </a:extLst>
        </xdr:cNvPr>
        <xdr:cNvSpPr/>
      </xdr:nvSpPr>
      <xdr:spPr>
        <a:xfrm>
          <a:off x="21272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87630</xdr:rowOff>
    </xdr:from>
    <xdr:to>
      <xdr:col>116</xdr:col>
      <xdr:colOff>63500</xdr:colOff>
      <xdr:row>61</xdr:row>
      <xdr:rowOff>95250</xdr:rowOff>
    </xdr:to>
    <xdr:cxnSp macro="">
      <xdr:nvCxnSpPr>
        <xdr:cNvPr id="708" name="直線コネクタ 707">
          <a:extLst>
            <a:ext uri="{FF2B5EF4-FFF2-40B4-BE49-F238E27FC236}">
              <a16:creationId xmlns:a16="http://schemas.microsoft.com/office/drawing/2014/main" id="{19A8809A-8F02-42D9-973F-E3D1FB7CE545}"/>
            </a:ext>
          </a:extLst>
        </xdr:cNvPr>
        <xdr:cNvCxnSpPr/>
      </xdr:nvCxnSpPr>
      <xdr:spPr>
        <a:xfrm flipV="1">
          <a:off x="21323300" y="10546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55880</xdr:rowOff>
    </xdr:from>
    <xdr:to>
      <xdr:col>107</xdr:col>
      <xdr:colOff>101600</xdr:colOff>
      <xdr:row>61</xdr:row>
      <xdr:rowOff>157480</xdr:rowOff>
    </xdr:to>
    <xdr:sp macro="" textlink="">
      <xdr:nvSpPr>
        <xdr:cNvPr id="709" name="楕円 708">
          <a:extLst>
            <a:ext uri="{FF2B5EF4-FFF2-40B4-BE49-F238E27FC236}">
              <a16:creationId xmlns:a16="http://schemas.microsoft.com/office/drawing/2014/main" id="{153FDEF4-18D4-49E2-A2C4-5129B1F74D6F}"/>
            </a:ext>
          </a:extLst>
        </xdr:cNvPr>
        <xdr:cNvSpPr/>
      </xdr:nvSpPr>
      <xdr:spPr>
        <a:xfrm>
          <a:off x="20383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95250</xdr:rowOff>
    </xdr:from>
    <xdr:to>
      <xdr:col>111</xdr:col>
      <xdr:colOff>177800</xdr:colOff>
      <xdr:row>61</xdr:row>
      <xdr:rowOff>106680</xdr:rowOff>
    </xdr:to>
    <xdr:cxnSp macro="">
      <xdr:nvCxnSpPr>
        <xdr:cNvPr id="710" name="直線コネクタ 709">
          <a:extLst>
            <a:ext uri="{FF2B5EF4-FFF2-40B4-BE49-F238E27FC236}">
              <a16:creationId xmlns:a16="http://schemas.microsoft.com/office/drawing/2014/main" id="{5F71A356-024F-47F0-82F9-807D2C784C4F}"/>
            </a:ext>
          </a:extLst>
        </xdr:cNvPr>
        <xdr:cNvCxnSpPr/>
      </xdr:nvCxnSpPr>
      <xdr:spPr>
        <a:xfrm flipV="1">
          <a:off x="20434300" y="105537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63500</xdr:rowOff>
    </xdr:from>
    <xdr:to>
      <xdr:col>102</xdr:col>
      <xdr:colOff>165100</xdr:colOff>
      <xdr:row>61</xdr:row>
      <xdr:rowOff>165100</xdr:rowOff>
    </xdr:to>
    <xdr:sp macro="" textlink="">
      <xdr:nvSpPr>
        <xdr:cNvPr id="711" name="楕円 710">
          <a:extLst>
            <a:ext uri="{FF2B5EF4-FFF2-40B4-BE49-F238E27FC236}">
              <a16:creationId xmlns:a16="http://schemas.microsoft.com/office/drawing/2014/main" id="{ACCC8E87-D43C-4663-AA2E-65E78D1B4A9E}"/>
            </a:ext>
          </a:extLst>
        </xdr:cNvPr>
        <xdr:cNvSpPr/>
      </xdr:nvSpPr>
      <xdr:spPr>
        <a:xfrm>
          <a:off x="19494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106680</xdr:rowOff>
    </xdr:from>
    <xdr:to>
      <xdr:col>107</xdr:col>
      <xdr:colOff>50800</xdr:colOff>
      <xdr:row>61</xdr:row>
      <xdr:rowOff>114300</xdr:rowOff>
    </xdr:to>
    <xdr:cxnSp macro="">
      <xdr:nvCxnSpPr>
        <xdr:cNvPr id="712" name="直線コネクタ 711">
          <a:extLst>
            <a:ext uri="{FF2B5EF4-FFF2-40B4-BE49-F238E27FC236}">
              <a16:creationId xmlns:a16="http://schemas.microsoft.com/office/drawing/2014/main" id="{8BF24955-0AB8-4938-9AD7-5058A485AFF1}"/>
            </a:ext>
          </a:extLst>
        </xdr:cNvPr>
        <xdr:cNvCxnSpPr/>
      </xdr:nvCxnSpPr>
      <xdr:spPr>
        <a:xfrm flipV="1">
          <a:off x="19545300" y="105651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74930</xdr:rowOff>
    </xdr:from>
    <xdr:to>
      <xdr:col>98</xdr:col>
      <xdr:colOff>38100</xdr:colOff>
      <xdr:row>62</xdr:row>
      <xdr:rowOff>5080</xdr:rowOff>
    </xdr:to>
    <xdr:sp macro="" textlink="">
      <xdr:nvSpPr>
        <xdr:cNvPr id="713" name="楕円 712">
          <a:extLst>
            <a:ext uri="{FF2B5EF4-FFF2-40B4-BE49-F238E27FC236}">
              <a16:creationId xmlns:a16="http://schemas.microsoft.com/office/drawing/2014/main" id="{F37501B2-9626-4920-ACCE-61FA1F5BDE71}"/>
            </a:ext>
          </a:extLst>
        </xdr:cNvPr>
        <xdr:cNvSpPr/>
      </xdr:nvSpPr>
      <xdr:spPr>
        <a:xfrm>
          <a:off x="18605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114300</xdr:rowOff>
    </xdr:from>
    <xdr:to>
      <xdr:col>102</xdr:col>
      <xdr:colOff>114300</xdr:colOff>
      <xdr:row>61</xdr:row>
      <xdr:rowOff>125730</xdr:rowOff>
    </xdr:to>
    <xdr:cxnSp macro="">
      <xdr:nvCxnSpPr>
        <xdr:cNvPr id="714" name="直線コネクタ 713">
          <a:extLst>
            <a:ext uri="{FF2B5EF4-FFF2-40B4-BE49-F238E27FC236}">
              <a16:creationId xmlns:a16="http://schemas.microsoft.com/office/drawing/2014/main" id="{43FD0335-58AF-42F6-BC78-66739542FD52}"/>
            </a:ext>
          </a:extLst>
        </xdr:cNvPr>
        <xdr:cNvCxnSpPr/>
      </xdr:nvCxnSpPr>
      <xdr:spPr>
        <a:xfrm flipV="1">
          <a:off x="18656300" y="105727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160037</xdr:rowOff>
    </xdr:from>
    <xdr:ext cx="469744" cy="259045"/>
    <xdr:sp macro="" textlink="">
      <xdr:nvSpPr>
        <xdr:cNvPr id="715" name="n_1aveValue【保健センター・保健所】&#10;一人当たり面積">
          <a:extLst>
            <a:ext uri="{FF2B5EF4-FFF2-40B4-BE49-F238E27FC236}">
              <a16:creationId xmlns:a16="http://schemas.microsoft.com/office/drawing/2014/main" id="{38856EDB-7B87-4623-A9F3-D34439AA4FD3}"/>
            </a:ext>
          </a:extLst>
        </xdr:cNvPr>
        <xdr:cNvSpPr txBox="1"/>
      </xdr:nvSpPr>
      <xdr:spPr>
        <a:xfrm>
          <a:off x="210757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167657</xdr:rowOff>
    </xdr:from>
    <xdr:ext cx="469744" cy="259045"/>
    <xdr:sp macro="" textlink="">
      <xdr:nvSpPr>
        <xdr:cNvPr id="716" name="n_2aveValue【保健センター・保健所】&#10;一人当たり面積">
          <a:extLst>
            <a:ext uri="{FF2B5EF4-FFF2-40B4-BE49-F238E27FC236}">
              <a16:creationId xmlns:a16="http://schemas.microsoft.com/office/drawing/2014/main" id="{E0800F43-8485-471B-B477-831D1F61FAAB}"/>
            </a:ext>
          </a:extLst>
        </xdr:cNvPr>
        <xdr:cNvSpPr txBox="1"/>
      </xdr:nvSpPr>
      <xdr:spPr>
        <a:xfrm>
          <a:off x="20199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140987</xdr:rowOff>
    </xdr:from>
    <xdr:ext cx="469744" cy="259045"/>
    <xdr:sp macro="" textlink="">
      <xdr:nvSpPr>
        <xdr:cNvPr id="717" name="n_3aveValue【保健センター・保健所】&#10;一人当たり面積">
          <a:extLst>
            <a:ext uri="{FF2B5EF4-FFF2-40B4-BE49-F238E27FC236}">
              <a16:creationId xmlns:a16="http://schemas.microsoft.com/office/drawing/2014/main" id="{D29E9B89-2F80-4AB1-AA80-DB247149AB97}"/>
            </a:ext>
          </a:extLst>
        </xdr:cNvPr>
        <xdr:cNvSpPr txBox="1"/>
      </xdr:nvSpPr>
      <xdr:spPr>
        <a:xfrm>
          <a:off x="19310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15257</xdr:rowOff>
    </xdr:from>
    <xdr:ext cx="469744" cy="259045"/>
    <xdr:sp macro="" textlink="">
      <xdr:nvSpPr>
        <xdr:cNvPr id="718" name="n_4aveValue【保健センター・保健所】&#10;一人当たり面積">
          <a:extLst>
            <a:ext uri="{FF2B5EF4-FFF2-40B4-BE49-F238E27FC236}">
              <a16:creationId xmlns:a16="http://schemas.microsoft.com/office/drawing/2014/main" id="{E57AA2A5-2A52-4478-A21D-0CBB64C8E690}"/>
            </a:ext>
          </a:extLst>
        </xdr:cNvPr>
        <xdr:cNvSpPr txBox="1"/>
      </xdr:nvSpPr>
      <xdr:spPr>
        <a:xfrm>
          <a:off x="18421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162577</xdr:rowOff>
    </xdr:from>
    <xdr:ext cx="469744" cy="259045"/>
    <xdr:sp macro="" textlink="">
      <xdr:nvSpPr>
        <xdr:cNvPr id="719" name="n_1mainValue【保健センター・保健所】&#10;一人当たり面積">
          <a:extLst>
            <a:ext uri="{FF2B5EF4-FFF2-40B4-BE49-F238E27FC236}">
              <a16:creationId xmlns:a16="http://schemas.microsoft.com/office/drawing/2014/main" id="{5C4E2094-85A8-4DA9-9949-C5C2667FF565}"/>
            </a:ext>
          </a:extLst>
        </xdr:cNvPr>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2557</xdr:rowOff>
    </xdr:from>
    <xdr:ext cx="469744" cy="259045"/>
    <xdr:sp macro="" textlink="">
      <xdr:nvSpPr>
        <xdr:cNvPr id="720" name="n_2mainValue【保健センター・保健所】&#10;一人当たり面積">
          <a:extLst>
            <a:ext uri="{FF2B5EF4-FFF2-40B4-BE49-F238E27FC236}">
              <a16:creationId xmlns:a16="http://schemas.microsoft.com/office/drawing/2014/main" id="{1CD1E0F9-58D7-466A-B42F-62BB9CE72F63}"/>
            </a:ext>
          </a:extLst>
        </xdr:cNvPr>
        <xdr:cNvSpPr txBox="1"/>
      </xdr:nvSpPr>
      <xdr:spPr>
        <a:xfrm>
          <a:off x="20199427" y="1028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10177</xdr:rowOff>
    </xdr:from>
    <xdr:ext cx="469744" cy="259045"/>
    <xdr:sp macro="" textlink="">
      <xdr:nvSpPr>
        <xdr:cNvPr id="721" name="n_3mainValue【保健センター・保健所】&#10;一人当たり面積">
          <a:extLst>
            <a:ext uri="{FF2B5EF4-FFF2-40B4-BE49-F238E27FC236}">
              <a16:creationId xmlns:a16="http://schemas.microsoft.com/office/drawing/2014/main" id="{25BE3907-D5F7-4194-8DEE-E5E2F6C050AD}"/>
            </a:ext>
          </a:extLst>
        </xdr:cNvPr>
        <xdr:cNvSpPr txBox="1"/>
      </xdr:nvSpPr>
      <xdr:spPr>
        <a:xfrm>
          <a:off x="19310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21607</xdr:rowOff>
    </xdr:from>
    <xdr:ext cx="469744" cy="259045"/>
    <xdr:sp macro="" textlink="">
      <xdr:nvSpPr>
        <xdr:cNvPr id="722" name="n_4mainValue【保健センター・保健所】&#10;一人当たり面積">
          <a:extLst>
            <a:ext uri="{FF2B5EF4-FFF2-40B4-BE49-F238E27FC236}">
              <a16:creationId xmlns:a16="http://schemas.microsoft.com/office/drawing/2014/main" id="{94437957-EF13-4EF7-A5EF-5900100648FB}"/>
            </a:ext>
          </a:extLst>
        </xdr:cNvPr>
        <xdr:cNvSpPr txBox="1"/>
      </xdr:nvSpPr>
      <xdr:spPr>
        <a:xfrm>
          <a:off x="18421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F80ED77E-E0DB-4FA7-A656-912298958BD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B149B58C-66C2-4372-B52E-2C462C53B9F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EE11F416-A278-4A03-84C7-DC17BD9A2F7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6C859A67-C10C-46FF-8715-9EBA2DFCB43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8AC0F261-D65D-48D4-9346-3ABCD9066C4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740978CA-C5B4-4A89-87F7-354EB5F8530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D836E98-872D-4D86-B1F5-CD1B13191AB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D905FCCD-895C-4062-89EF-81187D7A7F1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619EF553-53EE-470C-AD2F-185D70F8F6E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B3373DF0-EEBC-407B-AA5B-7B530441E38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F89E4457-0572-4E84-B8AC-B448CD24632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71F702D4-EDE0-48B5-8635-F5EBD429497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5" name="テキスト ボックス 734">
          <a:extLst>
            <a:ext uri="{FF2B5EF4-FFF2-40B4-BE49-F238E27FC236}">
              <a16:creationId xmlns:a16="http://schemas.microsoft.com/office/drawing/2014/main" id="{D23F8273-7C19-400D-AE3A-06358173D55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90F923AF-EDCA-4492-A6EF-48B8EB7709A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a:extLst>
            <a:ext uri="{FF2B5EF4-FFF2-40B4-BE49-F238E27FC236}">
              <a16:creationId xmlns:a16="http://schemas.microsoft.com/office/drawing/2014/main" id="{B990D98E-1609-4C14-9ED0-2D87FABFC65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43D76D50-75C0-4883-B12D-60AED81F8EB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a:extLst>
            <a:ext uri="{FF2B5EF4-FFF2-40B4-BE49-F238E27FC236}">
              <a16:creationId xmlns:a16="http://schemas.microsoft.com/office/drawing/2014/main" id="{9518B9F6-4064-4E34-BE4E-D0A0430CE30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0D03554F-2B00-4C7A-8111-D2C876ED6DF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a:extLst>
            <a:ext uri="{FF2B5EF4-FFF2-40B4-BE49-F238E27FC236}">
              <a16:creationId xmlns:a16="http://schemas.microsoft.com/office/drawing/2014/main" id="{68DA6CDA-BADD-4BD9-9F88-A78D4369769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81542E72-CFC9-47C8-A46E-7E84FEF8ED3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3" name="テキスト ボックス 742">
          <a:extLst>
            <a:ext uri="{FF2B5EF4-FFF2-40B4-BE49-F238E27FC236}">
              <a16:creationId xmlns:a16="http://schemas.microsoft.com/office/drawing/2014/main" id="{72046C68-B9F7-4CB5-9E98-FF3CD5DD301A}"/>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6D8BA630-D373-49F3-8D04-B57925B0406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F9B7D155-BD96-4397-92A9-A3066A75F0F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6" name="直線コネクタ 745">
          <a:extLst>
            <a:ext uri="{FF2B5EF4-FFF2-40B4-BE49-F238E27FC236}">
              <a16:creationId xmlns:a16="http://schemas.microsoft.com/office/drawing/2014/main" id="{8DF93259-E771-4ECD-BFBA-227A4573992F}"/>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7" name="【消防施設】&#10;有形固定資産減価償却率最小値テキスト">
          <a:extLst>
            <a:ext uri="{FF2B5EF4-FFF2-40B4-BE49-F238E27FC236}">
              <a16:creationId xmlns:a16="http://schemas.microsoft.com/office/drawing/2014/main" id="{3A31BD88-4273-469C-8925-2CFCF2CC05BA}"/>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8" name="直線コネクタ 747">
          <a:extLst>
            <a:ext uri="{FF2B5EF4-FFF2-40B4-BE49-F238E27FC236}">
              <a16:creationId xmlns:a16="http://schemas.microsoft.com/office/drawing/2014/main" id="{0DB18076-C327-4B47-A5B1-EEE65C49114C}"/>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9" name="【消防施設】&#10;有形固定資産減価償却率最大値テキスト">
          <a:extLst>
            <a:ext uri="{FF2B5EF4-FFF2-40B4-BE49-F238E27FC236}">
              <a16:creationId xmlns:a16="http://schemas.microsoft.com/office/drawing/2014/main" id="{C5CC411D-2603-40EC-9CC9-062C1F0A8996}"/>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0" name="直線コネクタ 749">
          <a:extLst>
            <a:ext uri="{FF2B5EF4-FFF2-40B4-BE49-F238E27FC236}">
              <a16:creationId xmlns:a16="http://schemas.microsoft.com/office/drawing/2014/main" id="{D5275DD5-A9B4-4FD6-B5E8-53841DE5B41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35577</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88C8236B-061A-4918-982F-169785A7D87D}"/>
            </a:ext>
          </a:extLst>
        </xdr:cNvPr>
        <xdr:cNvSpPr txBox="1"/>
      </xdr:nvSpPr>
      <xdr:spPr>
        <a:xfrm>
          <a:off x="16357600" y="1392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52" name="フローチャート: 判断 751">
          <a:extLst>
            <a:ext uri="{FF2B5EF4-FFF2-40B4-BE49-F238E27FC236}">
              <a16:creationId xmlns:a16="http://schemas.microsoft.com/office/drawing/2014/main" id="{58CB0BC7-2B7F-4AF7-AE1C-4D7D1DA9FCB9}"/>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53" name="フローチャート: 判断 752">
          <a:extLst>
            <a:ext uri="{FF2B5EF4-FFF2-40B4-BE49-F238E27FC236}">
              <a16:creationId xmlns:a16="http://schemas.microsoft.com/office/drawing/2014/main" id="{D7305C4E-D190-460F-9F87-818B487FE853}"/>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167639</xdr:rowOff>
    </xdr:from>
    <xdr:to>
      <xdr:col>76</xdr:col>
      <xdr:colOff>165100</xdr:colOff>
      <xdr:row>82</xdr:row>
      <xdr:rowOff>97789</xdr:rowOff>
    </xdr:to>
    <xdr:sp macro="" textlink="">
      <xdr:nvSpPr>
        <xdr:cNvPr id="754" name="フローチャート: 判断 753">
          <a:extLst>
            <a:ext uri="{FF2B5EF4-FFF2-40B4-BE49-F238E27FC236}">
              <a16:creationId xmlns:a16="http://schemas.microsoft.com/office/drawing/2014/main" id="{E5A15E5B-9B32-4E14-BDF3-AE09F7D3859D}"/>
            </a:ext>
          </a:extLst>
        </xdr:cNvPr>
        <xdr:cNvSpPr/>
      </xdr:nvSpPr>
      <xdr:spPr>
        <a:xfrm>
          <a:off x="14541500" y="1405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755" name="フローチャート: 判断 754">
          <a:extLst>
            <a:ext uri="{FF2B5EF4-FFF2-40B4-BE49-F238E27FC236}">
              <a16:creationId xmlns:a16="http://schemas.microsoft.com/office/drawing/2014/main" id="{396FD2C8-C416-4AEA-A7FE-79EAA1FFB634}"/>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756" name="フローチャート: 判断 755">
          <a:extLst>
            <a:ext uri="{FF2B5EF4-FFF2-40B4-BE49-F238E27FC236}">
              <a16:creationId xmlns:a16="http://schemas.microsoft.com/office/drawing/2014/main" id="{A192BD1E-D2CD-4DF7-95BF-19BE4883D5C3}"/>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7DBD399D-EA53-423C-A13B-BBBB64CDC9B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D6A0A28-2F00-4688-9A14-4EDA90B624D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B10359B-AFA3-49D2-9876-FF8FD520D2E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F174F72F-6C2E-4337-A2B9-AC6F6A6A8B9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CBF064E-EC10-4477-B666-B985924D784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80011</xdr:rowOff>
    </xdr:from>
    <xdr:to>
      <xdr:col>85</xdr:col>
      <xdr:colOff>177800</xdr:colOff>
      <xdr:row>83</xdr:row>
      <xdr:rowOff>10161</xdr:rowOff>
    </xdr:to>
    <xdr:sp macro="" textlink="">
      <xdr:nvSpPr>
        <xdr:cNvPr id="762" name="楕円 761">
          <a:extLst>
            <a:ext uri="{FF2B5EF4-FFF2-40B4-BE49-F238E27FC236}">
              <a16:creationId xmlns:a16="http://schemas.microsoft.com/office/drawing/2014/main" id="{A204C8FF-F118-48EF-937A-75C63CBA9834}"/>
            </a:ext>
          </a:extLst>
        </xdr:cNvPr>
        <xdr:cNvSpPr/>
      </xdr:nvSpPr>
      <xdr:spPr>
        <a:xfrm>
          <a:off x="16268700" y="1413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58438</xdr:rowOff>
    </xdr:from>
    <xdr:ext cx="405111" cy="259045"/>
    <xdr:sp macro="" textlink="">
      <xdr:nvSpPr>
        <xdr:cNvPr id="763" name="【消防施設】&#10;有形固定資産減価償却率該当値テキスト">
          <a:extLst>
            <a:ext uri="{FF2B5EF4-FFF2-40B4-BE49-F238E27FC236}">
              <a16:creationId xmlns:a16="http://schemas.microsoft.com/office/drawing/2014/main" id="{93D2E803-1B2B-4FDE-8742-4600FE5769AD}"/>
            </a:ext>
          </a:extLst>
        </xdr:cNvPr>
        <xdr:cNvSpPr txBox="1"/>
      </xdr:nvSpPr>
      <xdr:spPr>
        <a:xfrm>
          <a:off x="16357600" y="1411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95250</xdr:rowOff>
    </xdr:from>
    <xdr:to>
      <xdr:col>81</xdr:col>
      <xdr:colOff>101600</xdr:colOff>
      <xdr:row>83</xdr:row>
      <xdr:rowOff>25400</xdr:rowOff>
    </xdr:to>
    <xdr:sp macro="" textlink="">
      <xdr:nvSpPr>
        <xdr:cNvPr id="764" name="楕円 763">
          <a:extLst>
            <a:ext uri="{FF2B5EF4-FFF2-40B4-BE49-F238E27FC236}">
              <a16:creationId xmlns:a16="http://schemas.microsoft.com/office/drawing/2014/main" id="{DA4998CE-E41C-47E8-88B3-0E56F4C28B58}"/>
            </a:ext>
          </a:extLst>
        </xdr:cNvPr>
        <xdr:cNvSpPr/>
      </xdr:nvSpPr>
      <xdr:spPr>
        <a:xfrm>
          <a:off x="15430500" y="141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130811</xdr:rowOff>
    </xdr:from>
    <xdr:to>
      <xdr:col>85</xdr:col>
      <xdr:colOff>127000</xdr:colOff>
      <xdr:row>82</xdr:row>
      <xdr:rowOff>146050</xdr:rowOff>
    </xdr:to>
    <xdr:cxnSp macro="">
      <xdr:nvCxnSpPr>
        <xdr:cNvPr id="765" name="直線コネクタ 764">
          <a:extLst>
            <a:ext uri="{FF2B5EF4-FFF2-40B4-BE49-F238E27FC236}">
              <a16:creationId xmlns:a16="http://schemas.microsoft.com/office/drawing/2014/main" id="{B65DAEE2-C92D-47D6-B128-A9CB4DE12B48}"/>
            </a:ext>
          </a:extLst>
        </xdr:cNvPr>
        <xdr:cNvCxnSpPr/>
      </xdr:nvCxnSpPr>
      <xdr:spPr>
        <a:xfrm flipV="1">
          <a:off x="15481300" y="1418971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124461</xdr:rowOff>
    </xdr:from>
    <xdr:to>
      <xdr:col>76</xdr:col>
      <xdr:colOff>165100</xdr:colOff>
      <xdr:row>83</xdr:row>
      <xdr:rowOff>54611</xdr:rowOff>
    </xdr:to>
    <xdr:sp macro="" textlink="">
      <xdr:nvSpPr>
        <xdr:cNvPr id="766" name="楕円 765">
          <a:extLst>
            <a:ext uri="{FF2B5EF4-FFF2-40B4-BE49-F238E27FC236}">
              <a16:creationId xmlns:a16="http://schemas.microsoft.com/office/drawing/2014/main" id="{F8E83874-E365-4DAB-A66A-CA068DDF7A2D}"/>
            </a:ext>
          </a:extLst>
        </xdr:cNvPr>
        <xdr:cNvSpPr/>
      </xdr:nvSpPr>
      <xdr:spPr>
        <a:xfrm>
          <a:off x="14541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146050</xdr:rowOff>
    </xdr:from>
    <xdr:to>
      <xdr:col>81</xdr:col>
      <xdr:colOff>50800</xdr:colOff>
      <xdr:row>83</xdr:row>
      <xdr:rowOff>3811</xdr:rowOff>
    </xdr:to>
    <xdr:cxnSp macro="">
      <xdr:nvCxnSpPr>
        <xdr:cNvPr id="767" name="直線コネクタ 766">
          <a:extLst>
            <a:ext uri="{FF2B5EF4-FFF2-40B4-BE49-F238E27FC236}">
              <a16:creationId xmlns:a16="http://schemas.microsoft.com/office/drawing/2014/main" id="{8B90FFDC-9063-415D-A528-EBCF45050E09}"/>
            </a:ext>
          </a:extLst>
        </xdr:cNvPr>
        <xdr:cNvCxnSpPr/>
      </xdr:nvCxnSpPr>
      <xdr:spPr>
        <a:xfrm flipV="1">
          <a:off x="14592300" y="14204950"/>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161289</xdr:rowOff>
    </xdr:from>
    <xdr:to>
      <xdr:col>72</xdr:col>
      <xdr:colOff>38100</xdr:colOff>
      <xdr:row>83</xdr:row>
      <xdr:rowOff>91439</xdr:rowOff>
    </xdr:to>
    <xdr:sp macro="" textlink="">
      <xdr:nvSpPr>
        <xdr:cNvPr id="768" name="楕円 767">
          <a:extLst>
            <a:ext uri="{FF2B5EF4-FFF2-40B4-BE49-F238E27FC236}">
              <a16:creationId xmlns:a16="http://schemas.microsoft.com/office/drawing/2014/main" id="{A9CEF646-EF01-4CF4-99F4-D37BBF0EBDA5}"/>
            </a:ext>
          </a:extLst>
        </xdr:cNvPr>
        <xdr:cNvSpPr/>
      </xdr:nvSpPr>
      <xdr:spPr>
        <a:xfrm>
          <a:off x="13652500" y="142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3811</xdr:rowOff>
    </xdr:from>
    <xdr:to>
      <xdr:col>76</xdr:col>
      <xdr:colOff>114300</xdr:colOff>
      <xdr:row>83</xdr:row>
      <xdr:rowOff>40639</xdr:rowOff>
    </xdr:to>
    <xdr:cxnSp macro="">
      <xdr:nvCxnSpPr>
        <xdr:cNvPr id="769" name="直線コネクタ 768">
          <a:extLst>
            <a:ext uri="{FF2B5EF4-FFF2-40B4-BE49-F238E27FC236}">
              <a16:creationId xmlns:a16="http://schemas.microsoft.com/office/drawing/2014/main" id="{DE513C88-A35C-4B30-9CF1-F3F5D4FAA973}"/>
            </a:ext>
          </a:extLst>
        </xdr:cNvPr>
        <xdr:cNvCxnSpPr/>
      </xdr:nvCxnSpPr>
      <xdr:spPr>
        <a:xfrm flipV="1">
          <a:off x="13703300" y="14234161"/>
          <a:ext cx="88900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5080</xdr:rowOff>
    </xdr:from>
    <xdr:to>
      <xdr:col>67</xdr:col>
      <xdr:colOff>101600</xdr:colOff>
      <xdr:row>83</xdr:row>
      <xdr:rowOff>106680</xdr:rowOff>
    </xdr:to>
    <xdr:sp macro="" textlink="">
      <xdr:nvSpPr>
        <xdr:cNvPr id="770" name="楕円 769">
          <a:extLst>
            <a:ext uri="{FF2B5EF4-FFF2-40B4-BE49-F238E27FC236}">
              <a16:creationId xmlns:a16="http://schemas.microsoft.com/office/drawing/2014/main" id="{7C3EED82-7575-4952-8258-78AF50E99A1E}"/>
            </a:ext>
          </a:extLst>
        </xdr:cNvPr>
        <xdr:cNvSpPr/>
      </xdr:nvSpPr>
      <xdr:spPr>
        <a:xfrm>
          <a:off x="12763500" y="1423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40639</xdr:rowOff>
    </xdr:from>
    <xdr:to>
      <xdr:col>71</xdr:col>
      <xdr:colOff>177800</xdr:colOff>
      <xdr:row>83</xdr:row>
      <xdr:rowOff>55880</xdr:rowOff>
    </xdr:to>
    <xdr:cxnSp macro="">
      <xdr:nvCxnSpPr>
        <xdr:cNvPr id="771" name="直線コネクタ 770">
          <a:extLst>
            <a:ext uri="{FF2B5EF4-FFF2-40B4-BE49-F238E27FC236}">
              <a16:creationId xmlns:a16="http://schemas.microsoft.com/office/drawing/2014/main" id="{40484CAC-CD19-4F46-8E06-1B019F20C3D1}"/>
            </a:ext>
          </a:extLst>
        </xdr:cNvPr>
        <xdr:cNvCxnSpPr/>
      </xdr:nvCxnSpPr>
      <xdr:spPr>
        <a:xfrm flipV="1">
          <a:off x="12814300" y="142709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111777</xdr:rowOff>
    </xdr:from>
    <xdr:ext cx="405111" cy="259045"/>
    <xdr:sp macro="" textlink="">
      <xdr:nvSpPr>
        <xdr:cNvPr id="772" name="n_1aveValue【消防施設】&#10;有形固定資産減価償却率">
          <a:extLst>
            <a:ext uri="{FF2B5EF4-FFF2-40B4-BE49-F238E27FC236}">
              <a16:creationId xmlns:a16="http://schemas.microsoft.com/office/drawing/2014/main" id="{572C2E9D-1BCE-40C6-9D28-9FA1395A0EA7}"/>
            </a:ext>
          </a:extLst>
        </xdr:cNvPr>
        <xdr:cNvSpPr txBox="1"/>
      </xdr:nvSpPr>
      <xdr:spPr>
        <a:xfrm>
          <a:off x="15266044" y="1382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114316</xdr:rowOff>
    </xdr:from>
    <xdr:ext cx="405111" cy="259045"/>
    <xdr:sp macro="" textlink="">
      <xdr:nvSpPr>
        <xdr:cNvPr id="773" name="n_2aveValue【消防施設】&#10;有形固定資産減価償却率">
          <a:extLst>
            <a:ext uri="{FF2B5EF4-FFF2-40B4-BE49-F238E27FC236}">
              <a16:creationId xmlns:a16="http://schemas.microsoft.com/office/drawing/2014/main" id="{FF5FC161-8E51-4007-8819-364DB3407EC2}"/>
            </a:ext>
          </a:extLst>
        </xdr:cNvPr>
        <xdr:cNvSpPr txBox="1"/>
      </xdr:nvSpPr>
      <xdr:spPr>
        <a:xfrm>
          <a:off x="14389744" y="1383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125747</xdr:rowOff>
    </xdr:from>
    <xdr:ext cx="405111" cy="259045"/>
    <xdr:sp macro="" textlink="">
      <xdr:nvSpPr>
        <xdr:cNvPr id="774" name="n_3aveValue【消防施設】&#10;有形固定資産減価償却率">
          <a:extLst>
            <a:ext uri="{FF2B5EF4-FFF2-40B4-BE49-F238E27FC236}">
              <a16:creationId xmlns:a16="http://schemas.microsoft.com/office/drawing/2014/main" id="{29C507C7-0342-431A-B491-55F88B67901A}"/>
            </a:ext>
          </a:extLst>
        </xdr:cNvPr>
        <xdr:cNvSpPr txBox="1"/>
      </xdr:nvSpPr>
      <xdr:spPr>
        <a:xfrm>
          <a:off x="13500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139716</xdr:rowOff>
    </xdr:from>
    <xdr:ext cx="405111" cy="259045"/>
    <xdr:sp macro="" textlink="">
      <xdr:nvSpPr>
        <xdr:cNvPr id="775" name="n_4aveValue【消防施設】&#10;有形固定資産減価償却率">
          <a:extLst>
            <a:ext uri="{FF2B5EF4-FFF2-40B4-BE49-F238E27FC236}">
              <a16:creationId xmlns:a16="http://schemas.microsoft.com/office/drawing/2014/main" id="{6213DA4A-B76E-480E-A7B7-C88CA8992869}"/>
            </a:ext>
          </a:extLst>
        </xdr:cNvPr>
        <xdr:cNvSpPr txBox="1"/>
      </xdr:nvSpPr>
      <xdr:spPr>
        <a:xfrm>
          <a:off x="12611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16527</xdr:rowOff>
    </xdr:from>
    <xdr:ext cx="405111" cy="259045"/>
    <xdr:sp macro="" textlink="">
      <xdr:nvSpPr>
        <xdr:cNvPr id="776" name="n_1mainValue【消防施設】&#10;有形固定資産減価償却率">
          <a:extLst>
            <a:ext uri="{FF2B5EF4-FFF2-40B4-BE49-F238E27FC236}">
              <a16:creationId xmlns:a16="http://schemas.microsoft.com/office/drawing/2014/main" id="{067D6F93-1D9B-42D0-A8A1-57AADBE6E808}"/>
            </a:ext>
          </a:extLst>
        </xdr:cNvPr>
        <xdr:cNvSpPr txBox="1"/>
      </xdr:nvSpPr>
      <xdr:spPr>
        <a:xfrm>
          <a:off x="15266044" y="1424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45738</xdr:rowOff>
    </xdr:from>
    <xdr:ext cx="405111" cy="259045"/>
    <xdr:sp macro="" textlink="">
      <xdr:nvSpPr>
        <xdr:cNvPr id="777" name="n_2mainValue【消防施設】&#10;有形固定資産減価償却率">
          <a:extLst>
            <a:ext uri="{FF2B5EF4-FFF2-40B4-BE49-F238E27FC236}">
              <a16:creationId xmlns:a16="http://schemas.microsoft.com/office/drawing/2014/main" id="{9DFE8116-D496-4769-83B0-57ED2D9300FF}"/>
            </a:ext>
          </a:extLst>
        </xdr:cNvPr>
        <xdr:cNvSpPr txBox="1"/>
      </xdr:nvSpPr>
      <xdr:spPr>
        <a:xfrm>
          <a:off x="14389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82566</xdr:rowOff>
    </xdr:from>
    <xdr:ext cx="405111" cy="259045"/>
    <xdr:sp macro="" textlink="">
      <xdr:nvSpPr>
        <xdr:cNvPr id="778" name="n_3mainValue【消防施設】&#10;有形固定資産減価償却率">
          <a:extLst>
            <a:ext uri="{FF2B5EF4-FFF2-40B4-BE49-F238E27FC236}">
              <a16:creationId xmlns:a16="http://schemas.microsoft.com/office/drawing/2014/main" id="{63E65215-648A-4497-909B-D8D12572B517}"/>
            </a:ext>
          </a:extLst>
        </xdr:cNvPr>
        <xdr:cNvSpPr txBox="1"/>
      </xdr:nvSpPr>
      <xdr:spPr>
        <a:xfrm>
          <a:off x="13500744" y="14312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97807</xdr:rowOff>
    </xdr:from>
    <xdr:ext cx="405111" cy="259045"/>
    <xdr:sp macro="" textlink="">
      <xdr:nvSpPr>
        <xdr:cNvPr id="779" name="n_4mainValue【消防施設】&#10;有形固定資産減価償却率">
          <a:extLst>
            <a:ext uri="{FF2B5EF4-FFF2-40B4-BE49-F238E27FC236}">
              <a16:creationId xmlns:a16="http://schemas.microsoft.com/office/drawing/2014/main" id="{5CF9497A-3178-416A-A98E-A238C5F28F08}"/>
            </a:ext>
          </a:extLst>
        </xdr:cNvPr>
        <xdr:cNvSpPr txBox="1"/>
      </xdr:nvSpPr>
      <xdr:spPr>
        <a:xfrm>
          <a:off x="12611744" y="1432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3014AFAB-8C88-4DBB-B764-1D29601CD06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3CBFA677-11FA-4214-894D-EEB634C3981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0F909346-5726-41FB-9821-6F217629D46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E185EFE7-27D2-47B9-A58C-EB78A54F25C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E5BCA2F3-4033-40D1-816F-044613DB3BD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671D537F-1550-4D6B-AAC7-0AD9047230A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75AF9936-9A96-4892-891F-562A53BF009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39E4290A-3C84-49A5-BF59-60479750BE0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87355BF8-F597-404E-9495-96D0D0C1632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972394FC-B77E-4B19-9AD5-AD2E1AC40B8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a:extLst>
            <a:ext uri="{FF2B5EF4-FFF2-40B4-BE49-F238E27FC236}">
              <a16:creationId xmlns:a16="http://schemas.microsoft.com/office/drawing/2014/main" id="{9FE7446A-2C7C-4213-975B-D34A477E68C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1" name="テキスト ボックス 790">
          <a:extLst>
            <a:ext uri="{FF2B5EF4-FFF2-40B4-BE49-F238E27FC236}">
              <a16:creationId xmlns:a16="http://schemas.microsoft.com/office/drawing/2014/main" id="{D133C8BB-7A6F-4C80-8EAE-6D04B5EDDB8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a:extLst>
            <a:ext uri="{FF2B5EF4-FFF2-40B4-BE49-F238E27FC236}">
              <a16:creationId xmlns:a16="http://schemas.microsoft.com/office/drawing/2014/main" id="{31FA45D7-C14F-475F-A2EC-310AEDDFBEC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3" name="テキスト ボックス 792">
          <a:extLst>
            <a:ext uri="{FF2B5EF4-FFF2-40B4-BE49-F238E27FC236}">
              <a16:creationId xmlns:a16="http://schemas.microsoft.com/office/drawing/2014/main" id="{EE95F0C0-E1B9-4085-9FF0-025BCA9B1E5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B73C5210-C923-4640-8A9A-AE450C92514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9F9EA72C-F216-475B-8248-239487A1C18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a:extLst>
            <a:ext uri="{FF2B5EF4-FFF2-40B4-BE49-F238E27FC236}">
              <a16:creationId xmlns:a16="http://schemas.microsoft.com/office/drawing/2014/main" id="{9667F799-6AAF-4275-B863-DDDB82F2C00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7" name="テキスト ボックス 796">
          <a:extLst>
            <a:ext uri="{FF2B5EF4-FFF2-40B4-BE49-F238E27FC236}">
              <a16:creationId xmlns:a16="http://schemas.microsoft.com/office/drawing/2014/main" id="{15F2E3CE-3D34-4497-AF80-DE60700EC90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a:extLst>
            <a:ext uri="{FF2B5EF4-FFF2-40B4-BE49-F238E27FC236}">
              <a16:creationId xmlns:a16="http://schemas.microsoft.com/office/drawing/2014/main" id="{39AFABCA-F607-40EA-8FF2-9C3D31402FB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9" name="テキスト ボックス 798">
          <a:extLst>
            <a:ext uri="{FF2B5EF4-FFF2-40B4-BE49-F238E27FC236}">
              <a16:creationId xmlns:a16="http://schemas.microsoft.com/office/drawing/2014/main" id="{9135920D-6E9D-4EB1-8696-589A8FB11FC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D7BFECDF-E4A0-47BA-9AE8-26F2B9C076C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6B9D13A9-905D-4BF8-BBD8-F85D1907545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26B05C68-B0F1-4BEF-A256-BF6E89285BD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82</xdr:row>
      <xdr:rowOff>76200</xdr:rowOff>
    </xdr:from>
    <xdr:to>
      <xdr:col>116</xdr:col>
      <xdr:colOff>62864</xdr:colOff>
      <xdr:row>86</xdr:row>
      <xdr:rowOff>97537</xdr:rowOff>
    </xdr:to>
    <xdr:cxnSp macro="">
      <xdr:nvCxnSpPr>
        <xdr:cNvPr id="803" name="直線コネクタ 802">
          <a:extLst>
            <a:ext uri="{FF2B5EF4-FFF2-40B4-BE49-F238E27FC236}">
              <a16:creationId xmlns:a16="http://schemas.microsoft.com/office/drawing/2014/main" id="{2F996142-DC70-42A7-B797-AE02714D73B2}"/>
            </a:ext>
          </a:extLst>
        </xdr:cNvPr>
        <xdr:cNvCxnSpPr/>
      </xdr:nvCxnSpPr>
      <xdr:spPr>
        <a:xfrm flipV="1">
          <a:off x="22160864" y="14135100"/>
          <a:ext cx="0" cy="70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804" name="【消防施設】&#10;一人当たり面積最小値テキスト">
          <a:extLst>
            <a:ext uri="{FF2B5EF4-FFF2-40B4-BE49-F238E27FC236}">
              <a16:creationId xmlns:a16="http://schemas.microsoft.com/office/drawing/2014/main" id="{E70111C6-606E-47B2-86AA-5E05480C632D}"/>
            </a:ext>
          </a:extLst>
        </xdr:cNvPr>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805" name="直線コネクタ 804">
          <a:extLst>
            <a:ext uri="{FF2B5EF4-FFF2-40B4-BE49-F238E27FC236}">
              <a16:creationId xmlns:a16="http://schemas.microsoft.com/office/drawing/2014/main" id="{6EE3CFBF-3F99-42D4-AD90-B0F640520335}"/>
            </a:ext>
          </a:extLst>
        </xdr:cNvPr>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22877</xdr:rowOff>
    </xdr:from>
    <xdr:ext cx="469744" cy="259045"/>
    <xdr:sp macro="" textlink="">
      <xdr:nvSpPr>
        <xdr:cNvPr id="806" name="【消防施設】&#10;一人当たり面積最大値テキスト">
          <a:extLst>
            <a:ext uri="{FF2B5EF4-FFF2-40B4-BE49-F238E27FC236}">
              <a16:creationId xmlns:a16="http://schemas.microsoft.com/office/drawing/2014/main" id="{B2891D2E-1B6F-49DB-9E8B-BA3FACF9A86F}"/>
            </a:ext>
          </a:extLst>
        </xdr:cNvPr>
        <xdr:cNvSpPr txBox="1"/>
      </xdr:nvSpPr>
      <xdr:spPr>
        <a:xfrm>
          <a:off x="22199600"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807" name="直線コネクタ 806">
          <a:extLst>
            <a:ext uri="{FF2B5EF4-FFF2-40B4-BE49-F238E27FC236}">
              <a16:creationId xmlns:a16="http://schemas.microsoft.com/office/drawing/2014/main" id="{4F03809A-5FBC-4E5A-91EF-D88679DD5632}"/>
            </a:ext>
          </a:extLst>
        </xdr:cNvPr>
        <xdr:cNvCxnSpPr/>
      </xdr:nvCxnSpPr>
      <xdr:spPr>
        <a:xfrm>
          <a:off x="22072600" y="1413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134383</xdr:rowOff>
    </xdr:from>
    <xdr:ext cx="469744" cy="259045"/>
    <xdr:sp macro="" textlink="">
      <xdr:nvSpPr>
        <xdr:cNvPr id="808" name="【消防施設】&#10;一人当たり面積平均値テキスト">
          <a:extLst>
            <a:ext uri="{FF2B5EF4-FFF2-40B4-BE49-F238E27FC236}">
              <a16:creationId xmlns:a16="http://schemas.microsoft.com/office/drawing/2014/main" id="{6B7986BE-B723-4E6F-B932-D8B74FB9B156}"/>
            </a:ext>
          </a:extLst>
        </xdr:cNvPr>
        <xdr:cNvSpPr txBox="1"/>
      </xdr:nvSpPr>
      <xdr:spPr>
        <a:xfrm>
          <a:off x="22199600" y="14536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111506</xdr:rowOff>
    </xdr:from>
    <xdr:to>
      <xdr:col>116</xdr:col>
      <xdr:colOff>114300</xdr:colOff>
      <xdr:row>86</xdr:row>
      <xdr:rowOff>41656</xdr:rowOff>
    </xdr:to>
    <xdr:sp macro="" textlink="">
      <xdr:nvSpPr>
        <xdr:cNvPr id="809" name="フローチャート: 判断 808">
          <a:extLst>
            <a:ext uri="{FF2B5EF4-FFF2-40B4-BE49-F238E27FC236}">
              <a16:creationId xmlns:a16="http://schemas.microsoft.com/office/drawing/2014/main" id="{6CACF6CD-34FB-4873-A780-88547457B914}"/>
            </a:ext>
          </a:extLst>
        </xdr:cNvPr>
        <xdr:cNvSpPr/>
      </xdr:nvSpPr>
      <xdr:spPr>
        <a:xfrm>
          <a:off x="22110700" y="1468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810" name="フローチャート: 判断 809">
          <a:extLst>
            <a:ext uri="{FF2B5EF4-FFF2-40B4-BE49-F238E27FC236}">
              <a16:creationId xmlns:a16="http://schemas.microsoft.com/office/drawing/2014/main" id="{8F131FC6-0A5F-4D93-B211-76DD3279B9D6}"/>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146558</xdr:rowOff>
    </xdr:from>
    <xdr:to>
      <xdr:col>107</xdr:col>
      <xdr:colOff>101600</xdr:colOff>
      <xdr:row>78</xdr:row>
      <xdr:rowOff>76708</xdr:rowOff>
    </xdr:to>
    <xdr:sp macro="" textlink="">
      <xdr:nvSpPr>
        <xdr:cNvPr id="811" name="フローチャート: 判断 810">
          <a:extLst>
            <a:ext uri="{FF2B5EF4-FFF2-40B4-BE49-F238E27FC236}">
              <a16:creationId xmlns:a16="http://schemas.microsoft.com/office/drawing/2014/main" id="{EA873A7D-ECBF-4ACE-858F-FDF179B4C431}"/>
            </a:ext>
          </a:extLst>
        </xdr:cNvPr>
        <xdr:cNvSpPr/>
      </xdr:nvSpPr>
      <xdr:spPr>
        <a:xfrm>
          <a:off x="20383500" y="133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812" name="フローチャート: 判断 811">
          <a:extLst>
            <a:ext uri="{FF2B5EF4-FFF2-40B4-BE49-F238E27FC236}">
              <a16:creationId xmlns:a16="http://schemas.microsoft.com/office/drawing/2014/main" id="{D112B846-BD3E-4FEE-BDCF-3F9483E79481}"/>
            </a:ext>
          </a:extLst>
        </xdr:cNvPr>
        <xdr:cNvSpPr/>
      </xdr:nvSpPr>
      <xdr:spPr>
        <a:xfrm>
          <a:off x="19494500" y="147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132842</xdr:rowOff>
    </xdr:from>
    <xdr:to>
      <xdr:col>98</xdr:col>
      <xdr:colOff>38100</xdr:colOff>
      <xdr:row>86</xdr:row>
      <xdr:rowOff>62992</xdr:rowOff>
    </xdr:to>
    <xdr:sp macro="" textlink="">
      <xdr:nvSpPr>
        <xdr:cNvPr id="813" name="フローチャート: 判断 812">
          <a:extLst>
            <a:ext uri="{FF2B5EF4-FFF2-40B4-BE49-F238E27FC236}">
              <a16:creationId xmlns:a16="http://schemas.microsoft.com/office/drawing/2014/main" id="{434CEFCC-DAC4-4F3A-B124-CACF8BAC66E6}"/>
            </a:ext>
          </a:extLst>
        </xdr:cNvPr>
        <xdr:cNvSpPr/>
      </xdr:nvSpPr>
      <xdr:spPr>
        <a:xfrm>
          <a:off x="18605500" y="1470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8E61FE4D-E4A2-4275-BAD8-75B91E1EC0E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EE0CE112-3246-4F1F-93EE-D52D356B173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5D7705FE-7EBF-47A0-83E4-AA19FC65C24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A26E310F-FD32-4464-8185-2791CA70A9C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96B34217-B325-49F7-A97E-4D214F45A0E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13970</xdr:rowOff>
    </xdr:from>
    <xdr:to>
      <xdr:col>116</xdr:col>
      <xdr:colOff>114300</xdr:colOff>
      <xdr:row>86</xdr:row>
      <xdr:rowOff>115570</xdr:rowOff>
    </xdr:to>
    <xdr:sp macro="" textlink="">
      <xdr:nvSpPr>
        <xdr:cNvPr id="819" name="楕円 818">
          <a:extLst>
            <a:ext uri="{FF2B5EF4-FFF2-40B4-BE49-F238E27FC236}">
              <a16:creationId xmlns:a16="http://schemas.microsoft.com/office/drawing/2014/main" id="{B4EA248F-E5D1-45F3-B6F1-0AAC61493C7D}"/>
            </a:ext>
          </a:extLst>
        </xdr:cNvPr>
        <xdr:cNvSpPr/>
      </xdr:nvSpPr>
      <xdr:spPr>
        <a:xfrm>
          <a:off x="22110700" y="1475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100347</xdr:rowOff>
    </xdr:from>
    <xdr:ext cx="469744" cy="259045"/>
    <xdr:sp macro="" textlink="">
      <xdr:nvSpPr>
        <xdr:cNvPr id="820" name="【消防施設】&#10;一人当たり面積該当値テキスト">
          <a:extLst>
            <a:ext uri="{FF2B5EF4-FFF2-40B4-BE49-F238E27FC236}">
              <a16:creationId xmlns:a16="http://schemas.microsoft.com/office/drawing/2014/main" id="{405158DB-E0CC-4F76-BA2E-D1925DB52E3C}"/>
            </a:ext>
          </a:extLst>
        </xdr:cNvPr>
        <xdr:cNvSpPr txBox="1"/>
      </xdr:nvSpPr>
      <xdr:spPr>
        <a:xfrm>
          <a:off x="22199600" y="1467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15494</xdr:rowOff>
    </xdr:from>
    <xdr:to>
      <xdr:col>112</xdr:col>
      <xdr:colOff>38100</xdr:colOff>
      <xdr:row>86</xdr:row>
      <xdr:rowOff>117094</xdr:rowOff>
    </xdr:to>
    <xdr:sp macro="" textlink="">
      <xdr:nvSpPr>
        <xdr:cNvPr id="821" name="楕円 820">
          <a:extLst>
            <a:ext uri="{FF2B5EF4-FFF2-40B4-BE49-F238E27FC236}">
              <a16:creationId xmlns:a16="http://schemas.microsoft.com/office/drawing/2014/main" id="{4A47BD30-ECC3-466D-AD16-50D9C0082F29}"/>
            </a:ext>
          </a:extLst>
        </xdr:cNvPr>
        <xdr:cNvSpPr/>
      </xdr:nvSpPr>
      <xdr:spPr>
        <a:xfrm>
          <a:off x="21272500" y="1476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64770</xdr:rowOff>
    </xdr:from>
    <xdr:to>
      <xdr:col>116</xdr:col>
      <xdr:colOff>63500</xdr:colOff>
      <xdr:row>86</xdr:row>
      <xdr:rowOff>66294</xdr:rowOff>
    </xdr:to>
    <xdr:cxnSp macro="">
      <xdr:nvCxnSpPr>
        <xdr:cNvPr id="822" name="直線コネクタ 821">
          <a:extLst>
            <a:ext uri="{FF2B5EF4-FFF2-40B4-BE49-F238E27FC236}">
              <a16:creationId xmlns:a16="http://schemas.microsoft.com/office/drawing/2014/main" id="{767152B7-EE48-4052-BE7E-D416F8EE2943}"/>
            </a:ext>
          </a:extLst>
        </xdr:cNvPr>
        <xdr:cNvCxnSpPr/>
      </xdr:nvCxnSpPr>
      <xdr:spPr>
        <a:xfrm flipV="1">
          <a:off x="21323300" y="1480947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15494</xdr:rowOff>
    </xdr:from>
    <xdr:to>
      <xdr:col>107</xdr:col>
      <xdr:colOff>101600</xdr:colOff>
      <xdr:row>86</xdr:row>
      <xdr:rowOff>117094</xdr:rowOff>
    </xdr:to>
    <xdr:sp macro="" textlink="">
      <xdr:nvSpPr>
        <xdr:cNvPr id="823" name="楕円 822">
          <a:extLst>
            <a:ext uri="{FF2B5EF4-FFF2-40B4-BE49-F238E27FC236}">
              <a16:creationId xmlns:a16="http://schemas.microsoft.com/office/drawing/2014/main" id="{7CA98D6E-3AC8-4F6E-BA39-E60D23C4D850}"/>
            </a:ext>
          </a:extLst>
        </xdr:cNvPr>
        <xdr:cNvSpPr/>
      </xdr:nvSpPr>
      <xdr:spPr>
        <a:xfrm>
          <a:off x="20383500" y="1476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66294</xdr:rowOff>
    </xdr:from>
    <xdr:to>
      <xdr:col>111</xdr:col>
      <xdr:colOff>177800</xdr:colOff>
      <xdr:row>86</xdr:row>
      <xdr:rowOff>66294</xdr:rowOff>
    </xdr:to>
    <xdr:cxnSp macro="">
      <xdr:nvCxnSpPr>
        <xdr:cNvPr id="824" name="直線コネクタ 823">
          <a:extLst>
            <a:ext uri="{FF2B5EF4-FFF2-40B4-BE49-F238E27FC236}">
              <a16:creationId xmlns:a16="http://schemas.microsoft.com/office/drawing/2014/main" id="{B58AE62F-8D99-4F4A-B8E1-F4D407E4C742}"/>
            </a:ext>
          </a:extLst>
        </xdr:cNvPr>
        <xdr:cNvCxnSpPr/>
      </xdr:nvCxnSpPr>
      <xdr:spPr>
        <a:xfrm>
          <a:off x="20434300" y="148109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17780</xdr:rowOff>
    </xdr:from>
    <xdr:to>
      <xdr:col>102</xdr:col>
      <xdr:colOff>165100</xdr:colOff>
      <xdr:row>86</xdr:row>
      <xdr:rowOff>119380</xdr:rowOff>
    </xdr:to>
    <xdr:sp macro="" textlink="">
      <xdr:nvSpPr>
        <xdr:cNvPr id="825" name="楕円 824">
          <a:extLst>
            <a:ext uri="{FF2B5EF4-FFF2-40B4-BE49-F238E27FC236}">
              <a16:creationId xmlns:a16="http://schemas.microsoft.com/office/drawing/2014/main" id="{56AAA47F-62A4-40A9-B202-CD40E26CD934}"/>
            </a:ext>
          </a:extLst>
        </xdr:cNvPr>
        <xdr:cNvSpPr/>
      </xdr:nvSpPr>
      <xdr:spPr>
        <a:xfrm>
          <a:off x="19494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66294</xdr:rowOff>
    </xdr:from>
    <xdr:to>
      <xdr:col>107</xdr:col>
      <xdr:colOff>50800</xdr:colOff>
      <xdr:row>86</xdr:row>
      <xdr:rowOff>68580</xdr:rowOff>
    </xdr:to>
    <xdr:cxnSp macro="">
      <xdr:nvCxnSpPr>
        <xdr:cNvPr id="826" name="直線コネクタ 825">
          <a:extLst>
            <a:ext uri="{FF2B5EF4-FFF2-40B4-BE49-F238E27FC236}">
              <a16:creationId xmlns:a16="http://schemas.microsoft.com/office/drawing/2014/main" id="{D044D827-3209-4E25-8208-D2BA80B60979}"/>
            </a:ext>
          </a:extLst>
        </xdr:cNvPr>
        <xdr:cNvCxnSpPr/>
      </xdr:nvCxnSpPr>
      <xdr:spPr>
        <a:xfrm flipV="1">
          <a:off x="19545300" y="148109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18542</xdr:rowOff>
    </xdr:from>
    <xdr:to>
      <xdr:col>98</xdr:col>
      <xdr:colOff>38100</xdr:colOff>
      <xdr:row>86</xdr:row>
      <xdr:rowOff>120142</xdr:rowOff>
    </xdr:to>
    <xdr:sp macro="" textlink="">
      <xdr:nvSpPr>
        <xdr:cNvPr id="827" name="楕円 826">
          <a:extLst>
            <a:ext uri="{FF2B5EF4-FFF2-40B4-BE49-F238E27FC236}">
              <a16:creationId xmlns:a16="http://schemas.microsoft.com/office/drawing/2014/main" id="{7DCF4F15-FC1A-4DC4-B3FA-665412AE558F}"/>
            </a:ext>
          </a:extLst>
        </xdr:cNvPr>
        <xdr:cNvSpPr/>
      </xdr:nvSpPr>
      <xdr:spPr>
        <a:xfrm>
          <a:off x="18605500" y="1476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68580</xdr:rowOff>
    </xdr:from>
    <xdr:to>
      <xdr:col>102</xdr:col>
      <xdr:colOff>114300</xdr:colOff>
      <xdr:row>86</xdr:row>
      <xdr:rowOff>69342</xdr:rowOff>
    </xdr:to>
    <xdr:cxnSp macro="">
      <xdr:nvCxnSpPr>
        <xdr:cNvPr id="828" name="直線コネクタ 827">
          <a:extLst>
            <a:ext uri="{FF2B5EF4-FFF2-40B4-BE49-F238E27FC236}">
              <a16:creationId xmlns:a16="http://schemas.microsoft.com/office/drawing/2014/main" id="{FCD1566E-C15B-41B6-864D-0BA5530EBFCB}"/>
            </a:ext>
          </a:extLst>
        </xdr:cNvPr>
        <xdr:cNvCxnSpPr/>
      </xdr:nvCxnSpPr>
      <xdr:spPr>
        <a:xfrm flipV="1">
          <a:off x="18656300" y="148132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59707</xdr:rowOff>
    </xdr:from>
    <xdr:ext cx="469744" cy="259045"/>
    <xdr:sp macro="" textlink="">
      <xdr:nvSpPr>
        <xdr:cNvPr id="829" name="n_1aveValue【消防施設】&#10;一人当たり面積">
          <a:extLst>
            <a:ext uri="{FF2B5EF4-FFF2-40B4-BE49-F238E27FC236}">
              <a16:creationId xmlns:a16="http://schemas.microsoft.com/office/drawing/2014/main" id="{8C6C8782-070B-43A2-B770-54EB48506481}"/>
            </a:ext>
          </a:extLst>
        </xdr:cNvPr>
        <xdr:cNvSpPr txBox="1"/>
      </xdr:nvSpPr>
      <xdr:spPr>
        <a:xfrm>
          <a:off x="210757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93235</xdr:rowOff>
    </xdr:from>
    <xdr:ext cx="469744" cy="259045"/>
    <xdr:sp macro="" textlink="">
      <xdr:nvSpPr>
        <xdr:cNvPr id="830" name="n_2aveValue【消防施設】&#10;一人当たり面積">
          <a:extLst>
            <a:ext uri="{FF2B5EF4-FFF2-40B4-BE49-F238E27FC236}">
              <a16:creationId xmlns:a16="http://schemas.microsoft.com/office/drawing/2014/main" id="{E76F7C28-AAEB-42EA-A463-1EEF278698DB}"/>
            </a:ext>
          </a:extLst>
        </xdr:cNvPr>
        <xdr:cNvSpPr txBox="1"/>
      </xdr:nvSpPr>
      <xdr:spPr>
        <a:xfrm>
          <a:off x="20199427" y="1312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77995</xdr:rowOff>
    </xdr:from>
    <xdr:ext cx="469744" cy="259045"/>
    <xdr:sp macro="" textlink="">
      <xdr:nvSpPr>
        <xdr:cNvPr id="831" name="n_3aveValue【消防施設】&#10;一人当たり面積">
          <a:extLst>
            <a:ext uri="{FF2B5EF4-FFF2-40B4-BE49-F238E27FC236}">
              <a16:creationId xmlns:a16="http://schemas.microsoft.com/office/drawing/2014/main" id="{96701F82-1908-4035-8AA5-A4C91D7D46BD}"/>
            </a:ext>
          </a:extLst>
        </xdr:cNvPr>
        <xdr:cNvSpPr txBox="1"/>
      </xdr:nvSpPr>
      <xdr:spPr>
        <a:xfrm>
          <a:off x="19310427" y="1447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79519</xdr:rowOff>
    </xdr:from>
    <xdr:ext cx="469744" cy="259045"/>
    <xdr:sp macro="" textlink="">
      <xdr:nvSpPr>
        <xdr:cNvPr id="832" name="n_4aveValue【消防施設】&#10;一人当たり面積">
          <a:extLst>
            <a:ext uri="{FF2B5EF4-FFF2-40B4-BE49-F238E27FC236}">
              <a16:creationId xmlns:a16="http://schemas.microsoft.com/office/drawing/2014/main" id="{446EDEE4-76E5-4C03-B6B2-F0DF6FD75C09}"/>
            </a:ext>
          </a:extLst>
        </xdr:cNvPr>
        <xdr:cNvSpPr txBox="1"/>
      </xdr:nvSpPr>
      <xdr:spPr>
        <a:xfrm>
          <a:off x="18421427" y="1448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108221</xdr:rowOff>
    </xdr:from>
    <xdr:ext cx="469744" cy="259045"/>
    <xdr:sp macro="" textlink="">
      <xdr:nvSpPr>
        <xdr:cNvPr id="833" name="n_1mainValue【消防施設】&#10;一人当たり面積">
          <a:extLst>
            <a:ext uri="{FF2B5EF4-FFF2-40B4-BE49-F238E27FC236}">
              <a16:creationId xmlns:a16="http://schemas.microsoft.com/office/drawing/2014/main" id="{5534BDC3-81E6-4FD0-B180-4F256E7C0972}"/>
            </a:ext>
          </a:extLst>
        </xdr:cNvPr>
        <xdr:cNvSpPr txBox="1"/>
      </xdr:nvSpPr>
      <xdr:spPr>
        <a:xfrm>
          <a:off x="21075727"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108221</xdr:rowOff>
    </xdr:from>
    <xdr:ext cx="469744" cy="259045"/>
    <xdr:sp macro="" textlink="">
      <xdr:nvSpPr>
        <xdr:cNvPr id="834" name="n_2mainValue【消防施設】&#10;一人当たり面積">
          <a:extLst>
            <a:ext uri="{FF2B5EF4-FFF2-40B4-BE49-F238E27FC236}">
              <a16:creationId xmlns:a16="http://schemas.microsoft.com/office/drawing/2014/main" id="{1D494305-B5E1-44D0-BEE5-45F4300F5105}"/>
            </a:ext>
          </a:extLst>
        </xdr:cNvPr>
        <xdr:cNvSpPr txBox="1"/>
      </xdr:nvSpPr>
      <xdr:spPr>
        <a:xfrm>
          <a:off x="20199427"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110507</xdr:rowOff>
    </xdr:from>
    <xdr:ext cx="469744" cy="259045"/>
    <xdr:sp macro="" textlink="">
      <xdr:nvSpPr>
        <xdr:cNvPr id="835" name="n_3mainValue【消防施設】&#10;一人当たり面積">
          <a:extLst>
            <a:ext uri="{FF2B5EF4-FFF2-40B4-BE49-F238E27FC236}">
              <a16:creationId xmlns:a16="http://schemas.microsoft.com/office/drawing/2014/main" id="{B4FA5523-1439-4550-9B53-5C534F8D1920}"/>
            </a:ext>
          </a:extLst>
        </xdr:cNvPr>
        <xdr:cNvSpPr txBox="1"/>
      </xdr:nvSpPr>
      <xdr:spPr>
        <a:xfrm>
          <a:off x="19310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111269</xdr:rowOff>
    </xdr:from>
    <xdr:ext cx="469744" cy="259045"/>
    <xdr:sp macro="" textlink="">
      <xdr:nvSpPr>
        <xdr:cNvPr id="836" name="n_4mainValue【消防施設】&#10;一人当たり面積">
          <a:extLst>
            <a:ext uri="{FF2B5EF4-FFF2-40B4-BE49-F238E27FC236}">
              <a16:creationId xmlns:a16="http://schemas.microsoft.com/office/drawing/2014/main" id="{E327BD88-BAB8-4E1B-BDBA-4D26C5D6D372}"/>
            </a:ext>
          </a:extLst>
        </xdr:cNvPr>
        <xdr:cNvSpPr txBox="1"/>
      </xdr:nvSpPr>
      <xdr:spPr>
        <a:xfrm>
          <a:off x="18421427"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A8F5C361-2280-4D22-B6AC-890B9DD538A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343CB734-F176-4613-A2DB-C394BC7FD59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5D8EE7BC-5FEA-49B3-94F1-5835AF10FB5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5B38F6E4-55E2-4DC3-B855-2918ABCA056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220656B6-892F-4AEE-991D-982EABA1D82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66E45478-9929-44AE-8352-E4808DA38F1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A6CA3357-A767-4531-B758-C8EB5FBB7CA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120C30AE-FA9C-470F-9CF0-2ED6FBBBB6F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E198B1B4-4D9F-47E3-BABE-B2E5B2C8F7E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AB55FA57-28DA-4F56-BD89-DCC6145B08E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F981CF1F-5917-4FC3-8426-13FA3D0C678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BA5E4315-C59A-4485-85B6-B7E870B7B9D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C1DC81E3-2244-4B10-B191-A18A6599BD4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9F419681-EC06-4D37-8EB2-F4537B1BC36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64540E42-8251-43EC-A9DF-3D1986F3368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FEDB9A1B-59BB-4A9A-BED4-5C240A49B71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C11FA198-5884-4C51-93AA-C42B90F2F79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6C2FD593-0037-4825-A555-40883882965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C296A5A7-E300-42AA-A91A-C116F3AAE9F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EB6884BE-E846-44E0-9FE6-6917F6B9D39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60AA9B77-8E01-4C36-99BC-984AFFECAD9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DC7CE52A-CDC1-4B54-A5C4-CE6C5FE8BFC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8F50A2DB-7193-4864-A785-CC2CF0FCC74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24A522A6-72EA-4964-AF29-1D6B3B57F48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8066B484-8143-47FD-8C9C-C11B0805C10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58238</xdr:rowOff>
    </xdr:from>
    <xdr:to>
      <xdr:col>85</xdr:col>
      <xdr:colOff>126364</xdr:colOff>
      <xdr:row>109</xdr:row>
      <xdr:rowOff>35379</xdr:rowOff>
    </xdr:to>
    <xdr:cxnSp macro="">
      <xdr:nvCxnSpPr>
        <xdr:cNvPr id="862" name="直線コネクタ 861">
          <a:extLst>
            <a:ext uri="{FF2B5EF4-FFF2-40B4-BE49-F238E27FC236}">
              <a16:creationId xmlns:a16="http://schemas.microsoft.com/office/drawing/2014/main" id="{CE08900C-62FB-4B7E-8767-ECC73E49AA66}"/>
            </a:ext>
          </a:extLst>
        </xdr:cNvPr>
        <xdr:cNvCxnSpPr/>
      </xdr:nvCxnSpPr>
      <xdr:spPr>
        <a:xfrm flipV="1">
          <a:off x="16318864" y="1720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3" name="【庁舎】&#10;有形固定資産減価償却率最小値テキスト">
          <a:extLst>
            <a:ext uri="{FF2B5EF4-FFF2-40B4-BE49-F238E27FC236}">
              <a16:creationId xmlns:a16="http://schemas.microsoft.com/office/drawing/2014/main" id="{2CD750A8-593A-4E4B-B25F-869E266E873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4" name="直線コネクタ 863">
          <a:extLst>
            <a:ext uri="{FF2B5EF4-FFF2-40B4-BE49-F238E27FC236}">
              <a16:creationId xmlns:a16="http://schemas.microsoft.com/office/drawing/2014/main" id="{07C27E84-F3FF-478A-8BC6-42484C1F02D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4915</xdr:rowOff>
    </xdr:from>
    <xdr:ext cx="340478" cy="259045"/>
    <xdr:sp macro="" textlink="">
      <xdr:nvSpPr>
        <xdr:cNvPr id="865" name="【庁舎】&#10;有形固定資産減価償却率最大値テキスト">
          <a:extLst>
            <a:ext uri="{FF2B5EF4-FFF2-40B4-BE49-F238E27FC236}">
              <a16:creationId xmlns:a16="http://schemas.microsoft.com/office/drawing/2014/main" id="{1A63D4D4-F646-4EA7-A754-AA28F218453E}"/>
            </a:ext>
          </a:extLst>
        </xdr:cNvPr>
        <xdr:cNvSpPr txBox="1"/>
      </xdr:nvSpPr>
      <xdr:spPr>
        <a:xfrm>
          <a:off x="16357600" y="1697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58238</xdr:rowOff>
    </xdr:from>
    <xdr:to>
      <xdr:col>86</xdr:col>
      <xdr:colOff>25400</xdr:colOff>
      <xdr:row>100</xdr:row>
      <xdr:rowOff>58238</xdr:rowOff>
    </xdr:to>
    <xdr:cxnSp macro="">
      <xdr:nvCxnSpPr>
        <xdr:cNvPr id="866" name="直線コネクタ 865">
          <a:extLst>
            <a:ext uri="{FF2B5EF4-FFF2-40B4-BE49-F238E27FC236}">
              <a16:creationId xmlns:a16="http://schemas.microsoft.com/office/drawing/2014/main" id="{473FA0BB-6DDB-41B5-BCBB-A0330F52A148}"/>
            </a:ext>
          </a:extLst>
        </xdr:cNvPr>
        <xdr:cNvCxnSpPr/>
      </xdr:nvCxnSpPr>
      <xdr:spPr>
        <a:xfrm>
          <a:off x="16230600" y="1720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43378</xdr:rowOff>
    </xdr:from>
    <xdr:ext cx="405111" cy="259045"/>
    <xdr:sp macro="" textlink="">
      <xdr:nvSpPr>
        <xdr:cNvPr id="867" name="【庁舎】&#10;有形固定資産減価償却率平均値テキスト">
          <a:extLst>
            <a:ext uri="{FF2B5EF4-FFF2-40B4-BE49-F238E27FC236}">
              <a16:creationId xmlns:a16="http://schemas.microsoft.com/office/drawing/2014/main" id="{7ACE4C07-7A7D-411A-910B-573FBCB9AB77}"/>
            </a:ext>
          </a:extLst>
        </xdr:cNvPr>
        <xdr:cNvSpPr txBox="1"/>
      </xdr:nvSpPr>
      <xdr:spPr>
        <a:xfrm>
          <a:off x="16357600" y="1770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68" name="フローチャート: 判断 867">
          <a:extLst>
            <a:ext uri="{FF2B5EF4-FFF2-40B4-BE49-F238E27FC236}">
              <a16:creationId xmlns:a16="http://schemas.microsoft.com/office/drawing/2014/main" id="{C1A7A39B-8A00-46C1-9E8B-72153372B692}"/>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5806</xdr:rowOff>
    </xdr:from>
    <xdr:to>
      <xdr:col>81</xdr:col>
      <xdr:colOff>101600</xdr:colOff>
      <xdr:row>104</xdr:row>
      <xdr:rowOff>107406</xdr:rowOff>
    </xdr:to>
    <xdr:sp macro="" textlink="">
      <xdr:nvSpPr>
        <xdr:cNvPr id="869" name="フローチャート: 判断 868">
          <a:extLst>
            <a:ext uri="{FF2B5EF4-FFF2-40B4-BE49-F238E27FC236}">
              <a16:creationId xmlns:a16="http://schemas.microsoft.com/office/drawing/2014/main" id="{1E51DDC2-F348-4479-A2DB-AF5EA3F39293}"/>
            </a:ext>
          </a:extLst>
        </xdr:cNvPr>
        <xdr:cNvSpPr/>
      </xdr:nvSpPr>
      <xdr:spPr>
        <a:xfrm>
          <a:off x="15430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870" name="フローチャート: 判断 869">
          <a:extLst>
            <a:ext uri="{FF2B5EF4-FFF2-40B4-BE49-F238E27FC236}">
              <a16:creationId xmlns:a16="http://schemas.microsoft.com/office/drawing/2014/main" id="{812933F9-26BD-4DFA-9BC8-7D3F038DB7C3}"/>
            </a:ext>
          </a:extLst>
        </xdr:cNvPr>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1" name="フローチャート: 判断 870">
          <a:extLst>
            <a:ext uri="{FF2B5EF4-FFF2-40B4-BE49-F238E27FC236}">
              <a16:creationId xmlns:a16="http://schemas.microsoft.com/office/drawing/2014/main" id="{4088F678-D119-4FA4-9770-7EF748C8ED01}"/>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2" name="フローチャート: 判断 871">
          <a:extLst>
            <a:ext uri="{FF2B5EF4-FFF2-40B4-BE49-F238E27FC236}">
              <a16:creationId xmlns:a16="http://schemas.microsoft.com/office/drawing/2014/main" id="{5F74527F-87A6-4C8F-882C-2F317F9190E6}"/>
            </a:ext>
          </a:extLst>
        </xdr:cNvPr>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40AD49E2-76AD-4596-B448-E8E86A377FA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283948DE-346E-43D1-BDD8-0E570F5B43D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C1756B1-A302-43FB-B81F-2425B2A9235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AEC8C793-E861-4065-8083-C1D7E5C2EE9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F8EDB46D-9E49-4153-943C-6ECCFFEA280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878" name="楕円 877">
          <a:extLst>
            <a:ext uri="{FF2B5EF4-FFF2-40B4-BE49-F238E27FC236}">
              <a16:creationId xmlns:a16="http://schemas.microsoft.com/office/drawing/2014/main" id="{94B546E8-83A1-443A-9CBF-F61272DE8CA1}"/>
            </a:ext>
          </a:extLst>
        </xdr:cNvPr>
        <xdr:cNvSpPr/>
      </xdr:nvSpPr>
      <xdr:spPr>
        <a:xfrm>
          <a:off x="162687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10358</xdr:rowOff>
    </xdr:from>
    <xdr:ext cx="405111" cy="259045"/>
    <xdr:sp macro="" textlink="">
      <xdr:nvSpPr>
        <xdr:cNvPr id="879" name="【庁舎】&#10;有形固定資産減価償却率該当値テキスト">
          <a:extLst>
            <a:ext uri="{FF2B5EF4-FFF2-40B4-BE49-F238E27FC236}">
              <a16:creationId xmlns:a16="http://schemas.microsoft.com/office/drawing/2014/main" id="{95B99D77-7745-43A8-9275-A026A799089F}"/>
            </a:ext>
          </a:extLst>
        </xdr:cNvPr>
        <xdr:cNvSpPr txBox="1"/>
      </xdr:nvSpPr>
      <xdr:spPr>
        <a:xfrm>
          <a:off x="16357600" y="1784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149498</xdr:rowOff>
    </xdr:from>
    <xdr:to>
      <xdr:col>81</xdr:col>
      <xdr:colOff>101600</xdr:colOff>
      <xdr:row>104</xdr:row>
      <xdr:rowOff>79648</xdr:rowOff>
    </xdr:to>
    <xdr:sp macro="" textlink="">
      <xdr:nvSpPr>
        <xdr:cNvPr id="880" name="楕円 879">
          <a:extLst>
            <a:ext uri="{FF2B5EF4-FFF2-40B4-BE49-F238E27FC236}">
              <a16:creationId xmlns:a16="http://schemas.microsoft.com/office/drawing/2014/main" id="{C66B1499-4762-4F18-BAA5-DE6C46C34449}"/>
            </a:ext>
          </a:extLst>
        </xdr:cNvPr>
        <xdr:cNvSpPr/>
      </xdr:nvSpPr>
      <xdr:spPr>
        <a:xfrm>
          <a:off x="15430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28848</xdr:rowOff>
    </xdr:from>
    <xdr:to>
      <xdr:col>85</xdr:col>
      <xdr:colOff>127000</xdr:colOff>
      <xdr:row>104</xdr:row>
      <xdr:rowOff>82731</xdr:rowOff>
    </xdr:to>
    <xdr:cxnSp macro="">
      <xdr:nvCxnSpPr>
        <xdr:cNvPr id="881" name="直線コネクタ 880">
          <a:extLst>
            <a:ext uri="{FF2B5EF4-FFF2-40B4-BE49-F238E27FC236}">
              <a16:creationId xmlns:a16="http://schemas.microsoft.com/office/drawing/2014/main" id="{E841EE28-C1A2-436D-B6F1-AF6D5F9FC0B2}"/>
            </a:ext>
          </a:extLst>
        </xdr:cNvPr>
        <xdr:cNvCxnSpPr/>
      </xdr:nvCxnSpPr>
      <xdr:spPr>
        <a:xfrm>
          <a:off x="15481300" y="17859648"/>
          <a:ext cx="8382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107043</xdr:rowOff>
    </xdr:from>
    <xdr:to>
      <xdr:col>76</xdr:col>
      <xdr:colOff>165100</xdr:colOff>
      <xdr:row>104</xdr:row>
      <xdr:rowOff>37193</xdr:rowOff>
    </xdr:to>
    <xdr:sp macro="" textlink="">
      <xdr:nvSpPr>
        <xdr:cNvPr id="882" name="楕円 881">
          <a:extLst>
            <a:ext uri="{FF2B5EF4-FFF2-40B4-BE49-F238E27FC236}">
              <a16:creationId xmlns:a16="http://schemas.microsoft.com/office/drawing/2014/main" id="{5CD11CD8-2BCB-4098-B8C5-D9EE07FD3419}"/>
            </a:ext>
          </a:extLst>
        </xdr:cNvPr>
        <xdr:cNvSpPr/>
      </xdr:nvSpPr>
      <xdr:spPr>
        <a:xfrm>
          <a:off x="14541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157843</xdr:rowOff>
    </xdr:from>
    <xdr:to>
      <xdr:col>81</xdr:col>
      <xdr:colOff>50800</xdr:colOff>
      <xdr:row>104</xdr:row>
      <xdr:rowOff>28848</xdr:rowOff>
    </xdr:to>
    <xdr:cxnSp macro="">
      <xdr:nvCxnSpPr>
        <xdr:cNvPr id="883" name="直線コネクタ 882">
          <a:extLst>
            <a:ext uri="{FF2B5EF4-FFF2-40B4-BE49-F238E27FC236}">
              <a16:creationId xmlns:a16="http://schemas.microsoft.com/office/drawing/2014/main" id="{7164C8D0-4060-4CA2-9E22-E91B7930A502}"/>
            </a:ext>
          </a:extLst>
        </xdr:cNvPr>
        <xdr:cNvCxnSpPr/>
      </xdr:nvCxnSpPr>
      <xdr:spPr>
        <a:xfrm>
          <a:off x="14592300" y="17817193"/>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884" name="楕円 883">
          <a:extLst>
            <a:ext uri="{FF2B5EF4-FFF2-40B4-BE49-F238E27FC236}">
              <a16:creationId xmlns:a16="http://schemas.microsoft.com/office/drawing/2014/main" id="{C498FEB9-B9DE-4A61-BF0E-797D0AAB9EFB}"/>
            </a:ext>
          </a:extLst>
        </xdr:cNvPr>
        <xdr:cNvSpPr/>
      </xdr:nvSpPr>
      <xdr:spPr>
        <a:xfrm>
          <a:off x="13652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157843</xdr:rowOff>
    </xdr:from>
    <xdr:to>
      <xdr:col>76</xdr:col>
      <xdr:colOff>114300</xdr:colOff>
      <xdr:row>105</xdr:row>
      <xdr:rowOff>56606</xdr:rowOff>
    </xdr:to>
    <xdr:cxnSp macro="">
      <xdr:nvCxnSpPr>
        <xdr:cNvPr id="885" name="直線コネクタ 884">
          <a:extLst>
            <a:ext uri="{FF2B5EF4-FFF2-40B4-BE49-F238E27FC236}">
              <a16:creationId xmlns:a16="http://schemas.microsoft.com/office/drawing/2014/main" id="{265CB350-CED2-426C-836D-24AB2CA8C618}"/>
            </a:ext>
          </a:extLst>
        </xdr:cNvPr>
        <xdr:cNvCxnSpPr/>
      </xdr:nvCxnSpPr>
      <xdr:spPr>
        <a:xfrm flipV="1">
          <a:off x="13703300" y="17817193"/>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149498</xdr:rowOff>
    </xdr:from>
    <xdr:to>
      <xdr:col>67</xdr:col>
      <xdr:colOff>101600</xdr:colOff>
      <xdr:row>105</xdr:row>
      <xdr:rowOff>79648</xdr:rowOff>
    </xdr:to>
    <xdr:sp macro="" textlink="">
      <xdr:nvSpPr>
        <xdr:cNvPr id="886" name="楕円 885">
          <a:extLst>
            <a:ext uri="{FF2B5EF4-FFF2-40B4-BE49-F238E27FC236}">
              <a16:creationId xmlns:a16="http://schemas.microsoft.com/office/drawing/2014/main" id="{9D9128F0-A9F6-458C-BC09-437B55BDA487}"/>
            </a:ext>
          </a:extLst>
        </xdr:cNvPr>
        <xdr:cNvSpPr/>
      </xdr:nvSpPr>
      <xdr:spPr>
        <a:xfrm>
          <a:off x="12763500" y="1798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28848</xdr:rowOff>
    </xdr:from>
    <xdr:to>
      <xdr:col>71</xdr:col>
      <xdr:colOff>177800</xdr:colOff>
      <xdr:row>105</xdr:row>
      <xdr:rowOff>56606</xdr:rowOff>
    </xdr:to>
    <xdr:cxnSp macro="">
      <xdr:nvCxnSpPr>
        <xdr:cNvPr id="887" name="直線コネクタ 886">
          <a:extLst>
            <a:ext uri="{FF2B5EF4-FFF2-40B4-BE49-F238E27FC236}">
              <a16:creationId xmlns:a16="http://schemas.microsoft.com/office/drawing/2014/main" id="{09DD1700-046B-4BBF-AD4B-D91580A219B9}"/>
            </a:ext>
          </a:extLst>
        </xdr:cNvPr>
        <xdr:cNvCxnSpPr/>
      </xdr:nvCxnSpPr>
      <xdr:spPr>
        <a:xfrm>
          <a:off x="12814300" y="18031098"/>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98533</xdr:rowOff>
    </xdr:from>
    <xdr:ext cx="405111" cy="259045"/>
    <xdr:sp macro="" textlink="">
      <xdr:nvSpPr>
        <xdr:cNvPr id="888" name="n_1aveValue【庁舎】&#10;有形固定資産減価償却率">
          <a:extLst>
            <a:ext uri="{FF2B5EF4-FFF2-40B4-BE49-F238E27FC236}">
              <a16:creationId xmlns:a16="http://schemas.microsoft.com/office/drawing/2014/main" id="{76F02DE0-9F87-4048-A3FB-5A614439B297}"/>
            </a:ext>
          </a:extLst>
        </xdr:cNvPr>
        <xdr:cNvSpPr txBox="1"/>
      </xdr:nvSpPr>
      <xdr:spPr>
        <a:xfrm>
          <a:off x="152660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132822</xdr:rowOff>
    </xdr:from>
    <xdr:ext cx="405111" cy="259045"/>
    <xdr:sp macro="" textlink="">
      <xdr:nvSpPr>
        <xdr:cNvPr id="889" name="n_2aveValue【庁舎】&#10;有形固定資産減価償却率">
          <a:extLst>
            <a:ext uri="{FF2B5EF4-FFF2-40B4-BE49-F238E27FC236}">
              <a16:creationId xmlns:a16="http://schemas.microsoft.com/office/drawing/2014/main" id="{47AC3559-04C1-4AD4-8115-C2C612D5BFE8}"/>
            </a:ext>
          </a:extLst>
        </xdr:cNvPr>
        <xdr:cNvSpPr txBox="1"/>
      </xdr:nvSpPr>
      <xdr:spPr>
        <a:xfrm>
          <a:off x="14389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0" name="n_3aveValue【庁舎】&#10;有形固定資産減価償却率">
          <a:extLst>
            <a:ext uri="{FF2B5EF4-FFF2-40B4-BE49-F238E27FC236}">
              <a16:creationId xmlns:a16="http://schemas.microsoft.com/office/drawing/2014/main" id="{A7FBBCD5-ADD0-4A89-9963-D1512B377094}"/>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91" name="n_4aveValue【庁舎】&#10;有形固定資産減価償却率">
          <a:extLst>
            <a:ext uri="{FF2B5EF4-FFF2-40B4-BE49-F238E27FC236}">
              <a16:creationId xmlns:a16="http://schemas.microsoft.com/office/drawing/2014/main" id="{A00C69AB-6605-494C-A8D3-8B0A3267A99C}"/>
            </a:ext>
          </a:extLst>
        </xdr:cNvPr>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96175</xdr:rowOff>
    </xdr:from>
    <xdr:ext cx="405111" cy="259045"/>
    <xdr:sp macro="" textlink="">
      <xdr:nvSpPr>
        <xdr:cNvPr id="892" name="n_1mainValue【庁舎】&#10;有形固定資産減価償却率">
          <a:extLst>
            <a:ext uri="{FF2B5EF4-FFF2-40B4-BE49-F238E27FC236}">
              <a16:creationId xmlns:a16="http://schemas.microsoft.com/office/drawing/2014/main" id="{263203E6-4A29-4540-A393-4D9BE0DDA0DB}"/>
            </a:ext>
          </a:extLst>
        </xdr:cNvPr>
        <xdr:cNvSpPr txBox="1"/>
      </xdr:nvSpPr>
      <xdr:spPr>
        <a:xfrm>
          <a:off x="152660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53720</xdr:rowOff>
    </xdr:from>
    <xdr:ext cx="405111" cy="259045"/>
    <xdr:sp macro="" textlink="">
      <xdr:nvSpPr>
        <xdr:cNvPr id="893" name="n_2mainValue【庁舎】&#10;有形固定資産減価償却率">
          <a:extLst>
            <a:ext uri="{FF2B5EF4-FFF2-40B4-BE49-F238E27FC236}">
              <a16:creationId xmlns:a16="http://schemas.microsoft.com/office/drawing/2014/main" id="{06B080D0-0259-4D32-8B85-90E265FCE97E}"/>
            </a:ext>
          </a:extLst>
        </xdr:cNvPr>
        <xdr:cNvSpPr txBox="1"/>
      </xdr:nvSpPr>
      <xdr:spPr>
        <a:xfrm>
          <a:off x="14389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98533</xdr:rowOff>
    </xdr:from>
    <xdr:ext cx="405111" cy="259045"/>
    <xdr:sp macro="" textlink="">
      <xdr:nvSpPr>
        <xdr:cNvPr id="894" name="n_3mainValue【庁舎】&#10;有形固定資産減価償却率">
          <a:extLst>
            <a:ext uri="{FF2B5EF4-FFF2-40B4-BE49-F238E27FC236}">
              <a16:creationId xmlns:a16="http://schemas.microsoft.com/office/drawing/2014/main" id="{10777CEB-11B7-4FCA-9ECF-5D35EBE93B93}"/>
            </a:ext>
          </a:extLst>
        </xdr:cNvPr>
        <xdr:cNvSpPr txBox="1"/>
      </xdr:nvSpPr>
      <xdr:spPr>
        <a:xfrm>
          <a:off x="13500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70775</xdr:rowOff>
    </xdr:from>
    <xdr:ext cx="405111" cy="259045"/>
    <xdr:sp macro="" textlink="">
      <xdr:nvSpPr>
        <xdr:cNvPr id="895" name="n_4mainValue【庁舎】&#10;有形固定資産減価償却率">
          <a:extLst>
            <a:ext uri="{FF2B5EF4-FFF2-40B4-BE49-F238E27FC236}">
              <a16:creationId xmlns:a16="http://schemas.microsoft.com/office/drawing/2014/main" id="{7723FA03-2D39-4B42-8E71-8D74CD311EE8}"/>
            </a:ext>
          </a:extLst>
        </xdr:cNvPr>
        <xdr:cNvSpPr txBox="1"/>
      </xdr:nvSpPr>
      <xdr:spPr>
        <a:xfrm>
          <a:off x="12611744"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3D4642AB-6FDC-4B19-8EBF-E96C129554A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9354ECC9-C5E2-4160-9F57-EDEBD2E098A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2637BD18-EE32-4602-812B-A930CA33EF8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3F395450-AF09-4565-ACF2-66D9C6FF911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5389F313-FB2C-41B2-9C32-0D646A3F039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CDDE64DC-BA1B-4344-95A1-C358AA31C55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E04D7B4F-8DD7-4AA6-80EA-4F5C698228C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6C0DC726-5504-4F99-A46E-BCA32149B45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05C74817-798E-41CB-8AF4-BC3286A059D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46FF1F3F-FA9E-4594-A0B3-DD3E8B3E136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6" name="直線コネクタ 905">
          <a:extLst>
            <a:ext uri="{FF2B5EF4-FFF2-40B4-BE49-F238E27FC236}">
              <a16:creationId xmlns:a16="http://schemas.microsoft.com/office/drawing/2014/main" id="{6847C96A-66AE-44EE-BB25-07FEDAEA0C12}"/>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7" name="テキスト ボックス 906">
          <a:extLst>
            <a:ext uri="{FF2B5EF4-FFF2-40B4-BE49-F238E27FC236}">
              <a16:creationId xmlns:a16="http://schemas.microsoft.com/office/drawing/2014/main" id="{4AAEF3E9-889D-4AC8-A62D-11945307A33E}"/>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8" name="直線コネクタ 907">
          <a:extLst>
            <a:ext uri="{FF2B5EF4-FFF2-40B4-BE49-F238E27FC236}">
              <a16:creationId xmlns:a16="http://schemas.microsoft.com/office/drawing/2014/main" id="{FAC9D17C-D055-4CDA-8945-FD4F6F13EF62}"/>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09" name="テキスト ボックス 908">
          <a:extLst>
            <a:ext uri="{FF2B5EF4-FFF2-40B4-BE49-F238E27FC236}">
              <a16:creationId xmlns:a16="http://schemas.microsoft.com/office/drawing/2014/main" id="{B1A5D2A9-F20F-49E0-9038-803A20C12078}"/>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0" name="直線コネクタ 909">
          <a:extLst>
            <a:ext uri="{FF2B5EF4-FFF2-40B4-BE49-F238E27FC236}">
              <a16:creationId xmlns:a16="http://schemas.microsoft.com/office/drawing/2014/main" id="{C464468B-E9A7-44DB-A668-815D2A2BBD57}"/>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1" name="テキスト ボックス 910">
          <a:extLst>
            <a:ext uri="{FF2B5EF4-FFF2-40B4-BE49-F238E27FC236}">
              <a16:creationId xmlns:a16="http://schemas.microsoft.com/office/drawing/2014/main" id="{516E1B3B-AE19-4485-901A-D8FF9F144F2C}"/>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48C78748-595E-4419-ADA0-34A6E1539BE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733C6350-55F9-455A-930A-12C77BEE89C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4" name="直線コネクタ 913">
          <a:extLst>
            <a:ext uri="{FF2B5EF4-FFF2-40B4-BE49-F238E27FC236}">
              <a16:creationId xmlns:a16="http://schemas.microsoft.com/office/drawing/2014/main" id="{279C7905-D3A5-4473-912E-1CBC11AB65FF}"/>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5" name="テキスト ボックス 914">
          <a:extLst>
            <a:ext uri="{FF2B5EF4-FFF2-40B4-BE49-F238E27FC236}">
              <a16:creationId xmlns:a16="http://schemas.microsoft.com/office/drawing/2014/main" id="{99BF53CF-7F13-40BB-85F0-BA3121683F31}"/>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6" name="直線コネクタ 915">
          <a:extLst>
            <a:ext uri="{FF2B5EF4-FFF2-40B4-BE49-F238E27FC236}">
              <a16:creationId xmlns:a16="http://schemas.microsoft.com/office/drawing/2014/main" id="{14CCF9AD-760C-42E9-9AA2-88B20A29E55B}"/>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7" name="テキスト ボックス 916">
          <a:extLst>
            <a:ext uri="{FF2B5EF4-FFF2-40B4-BE49-F238E27FC236}">
              <a16:creationId xmlns:a16="http://schemas.microsoft.com/office/drawing/2014/main" id="{613099B0-87E9-433D-B2B5-C90754157A69}"/>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18" name="直線コネクタ 917">
          <a:extLst>
            <a:ext uri="{FF2B5EF4-FFF2-40B4-BE49-F238E27FC236}">
              <a16:creationId xmlns:a16="http://schemas.microsoft.com/office/drawing/2014/main" id="{86E43F80-0BFE-46C1-ACFA-18D8E78A61C5}"/>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19" name="テキスト ボックス 918">
          <a:extLst>
            <a:ext uri="{FF2B5EF4-FFF2-40B4-BE49-F238E27FC236}">
              <a16:creationId xmlns:a16="http://schemas.microsoft.com/office/drawing/2014/main" id="{B3107950-95B7-4039-889C-464F700F02E2}"/>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DCD62550-764C-463A-AE2B-C5C166D03CE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5420E8C3-341F-4B89-9F07-8B41DF468EC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4530C455-2873-4526-A0DA-9919D5E31DA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56198</xdr:rowOff>
    </xdr:from>
    <xdr:to>
      <xdr:col>116</xdr:col>
      <xdr:colOff>62864</xdr:colOff>
      <xdr:row>108</xdr:row>
      <xdr:rowOff>53339</xdr:rowOff>
    </xdr:to>
    <xdr:cxnSp macro="">
      <xdr:nvCxnSpPr>
        <xdr:cNvPr id="923" name="直線コネクタ 922">
          <a:extLst>
            <a:ext uri="{FF2B5EF4-FFF2-40B4-BE49-F238E27FC236}">
              <a16:creationId xmlns:a16="http://schemas.microsoft.com/office/drawing/2014/main" id="{9BBDCC2B-C40B-4CF5-B6A1-10BCDB7B700C}"/>
            </a:ext>
          </a:extLst>
        </xdr:cNvPr>
        <xdr:cNvCxnSpPr/>
      </xdr:nvCxnSpPr>
      <xdr:spPr>
        <a:xfrm flipV="1">
          <a:off x="22160864" y="17201198"/>
          <a:ext cx="0" cy="136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924" name="【庁舎】&#10;一人当たり面積最小値テキスト">
          <a:extLst>
            <a:ext uri="{FF2B5EF4-FFF2-40B4-BE49-F238E27FC236}">
              <a16:creationId xmlns:a16="http://schemas.microsoft.com/office/drawing/2014/main" id="{210FF166-3571-4A02-A446-E2E7C9A9FB3C}"/>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925" name="直線コネクタ 924">
          <a:extLst>
            <a:ext uri="{FF2B5EF4-FFF2-40B4-BE49-F238E27FC236}">
              <a16:creationId xmlns:a16="http://schemas.microsoft.com/office/drawing/2014/main" id="{E6B06011-EA36-49FE-B62F-F8F54C9130D7}"/>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2875</xdr:rowOff>
    </xdr:from>
    <xdr:ext cx="469744" cy="259045"/>
    <xdr:sp macro="" textlink="">
      <xdr:nvSpPr>
        <xdr:cNvPr id="926" name="【庁舎】&#10;一人当たり面積最大値テキスト">
          <a:extLst>
            <a:ext uri="{FF2B5EF4-FFF2-40B4-BE49-F238E27FC236}">
              <a16:creationId xmlns:a16="http://schemas.microsoft.com/office/drawing/2014/main" id="{3333A7C3-C227-4419-A429-95FE9F84B041}"/>
            </a:ext>
          </a:extLst>
        </xdr:cNvPr>
        <xdr:cNvSpPr txBox="1"/>
      </xdr:nvSpPr>
      <xdr:spPr>
        <a:xfrm>
          <a:off x="22199600" y="169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56198</xdr:rowOff>
    </xdr:from>
    <xdr:to>
      <xdr:col>116</xdr:col>
      <xdr:colOff>152400</xdr:colOff>
      <xdr:row>100</xdr:row>
      <xdr:rowOff>56198</xdr:rowOff>
    </xdr:to>
    <xdr:cxnSp macro="">
      <xdr:nvCxnSpPr>
        <xdr:cNvPr id="927" name="直線コネクタ 926">
          <a:extLst>
            <a:ext uri="{FF2B5EF4-FFF2-40B4-BE49-F238E27FC236}">
              <a16:creationId xmlns:a16="http://schemas.microsoft.com/office/drawing/2014/main" id="{39B27DFE-7C93-40CE-85F7-99A9D3F42E29}"/>
            </a:ext>
          </a:extLst>
        </xdr:cNvPr>
        <xdr:cNvCxnSpPr/>
      </xdr:nvCxnSpPr>
      <xdr:spPr>
        <a:xfrm>
          <a:off x="22072600" y="1720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129557</xdr:rowOff>
    </xdr:from>
    <xdr:ext cx="469744" cy="259045"/>
    <xdr:sp macro="" textlink="">
      <xdr:nvSpPr>
        <xdr:cNvPr id="928" name="【庁舎】&#10;一人当たり面積平均値テキスト">
          <a:extLst>
            <a:ext uri="{FF2B5EF4-FFF2-40B4-BE49-F238E27FC236}">
              <a16:creationId xmlns:a16="http://schemas.microsoft.com/office/drawing/2014/main" id="{A6959516-1770-49E3-8685-863858C93AA8}"/>
            </a:ext>
          </a:extLst>
        </xdr:cNvPr>
        <xdr:cNvSpPr txBox="1"/>
      </xdr:nvSpPr>
      <xdr:spPr>
        <a:xfrm>
          <a:off x="22199600" y="18131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9" name="フローチャート: 判断 928">
          <a:extLst>
            <a:ext uri="{FF2B5EF4-FFF2-40B4-BE49-F238E27FC236}">
              <a16:creationId xmlns:a16="http://schemas.microsoft.com/office/drawing/2014/main" id="{EAC6C027-D7D3-4F6E-BDA2-26D3505CB38F}"/>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169704</xdr:rowOff>
    </xdr:from>
    <xdr:to>
      <xdr:col>112</xdr:col>
      <xdr:colOff>38100</xdr:colOff>
      <xdr:row>106</xdr:row>
      <xdr:rowOff>99854</xdr:rowOff>
    </xdr:to>
    <xdr:sp macro="" textlink="">
      <xdr:nvSpPr>
        <xdr:cNvPr id="930" name="フローチャート: 判断 929">
          <a:extLst>
            <a:ext uri="{FF2B5EF4-FFF2-40B4-BE49-F238E27FC236}">
              <a16:creationId xmlns:a16="http://schemas.microsoft.com/office/drawing/2014/main" id="{CCB014A2-930C-4222-AA6A-CC79C04806F0}"/>
            </a:ext>
          </a:extLst>
        </xdr:cNvPr>
        <xdr:cNvSpPr/>
      </xdr:nvSpPr>
      <xdr:spPr>
        <a:xfrm>
          <a:off x="21272500" y="1817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6826</xdr:rowOff>
    </xdr:from>
    <xdr:to>
      <xdr:col>107</xdr:col>
      <xdr:colOff>101600</xdr:colOff>
      <xdr:row>106</xdr:row>
      <xdr:rowOff>108426</xdr:rowOff>
    </xdr:to>
    <xdr:sp macro="" textlink="">
      <xdr:nvSpPr>
        <xdr:cNvPr id="931" name="フローチャート: 判断 930">
          <a:extLst>
            <a:ext uri="{FF2B5EF4-FFF2-40B4-BE49-F238E27FC236}">
              <a16:creationId xmlns:a16="http://schemas.microsoft.com/office/drawing/2014/main" id="{97BDAA78-F2BE-4082-9A33-9D0320BB34B5}"/>
            </a:ext>
          </a:extLst>
        </xdr:cNvPr>
        <xdr:cNvSpPr/>
      </xdr:nvSpPr>
      <xdr:spPr>
        <a:xfrm>
          <a:off x="20383500" y="1818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171132</xdr:rowOff>
    </xdr:from>
    <xdr:to>
      <xdr:col>102</xdr:col>
      <xdr:colOff>165100</xdr:colOff>
      <xdr:row>106</xdr:row>
      <xdr:rowOff>101282</xdr:rowOff>
    </xdr:to>
    <xdr:sp macro="" textlink="">
      <xdr:nvSpPr>
        <xdr:cNvPr id="932" name="フローチャート: 判断 931">
          <a:extLst>
            <a:ext uri="{FF2B5EF4-FFF2-40B4-BE49-F238E27FC236}">
              <a16:creationId xmlns:a16="http://schemas.microsoft.com/office/drawing/2014/main" id="{3D080BB1-066A-4EAE-BE70-A9BBD431647A}"/>
            </a:ext>
          </a:extLst>
        </xdr:cNvPr>
        <xdr:cNvSpPr/>
      </xdr:nvSpPr>
      <xdr:spPr>
        <a:xfrm>
          <a:off x="19494500" y="1817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23971</xdr:rowOff>
    </xdr:from>
    <xdr:to>
      <xdr:col>98</xdr:col>
      <xdr:colOff>38100</xdr:colOff>
      <xdr:row>106</xdr:row>
      <xdr:rowOff>125571</xdr:rowOff>
    </xdr:to>
    <xdr:sp macro="" textlink="">
      <xdr:nvSpPr>
        <xdr:cNvPr id="933" name="フローチャート: 判断 932">
          <a:extLst>
            <a:ext uri="{FF2B5EF4-FFF2-40B4-BE49-F238E27FC236}">
              <a16:creationId xmlns:a16="http://schemas.microsoft.com/office/drawing/2014/main" id="{C14EA4CB-BDF0-46BA-B227-364A7B0ED4FB}"/>
            </a:ext>
          </a:extLst>
        </xdr:cNvPr>
        <xdr:cNvSpPr/>
      </xdr:nvSpPr>
      <xdr:spPr>
        <a:xfrm>
          <a:off x="18605500" y="181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398350D0-A4AF-4A20-810B-9CA00E15424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A230C937-5969-4752-9802-7A6F7589F52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1B155F42-8CE5-4BA4-B169-3C8E0C4B6FB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B99EA1F3-FAAB-42FF-93B3-9F006DEC43B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392A84BD-7E28-4355-8D04-8C7D5F2BE36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88264</xdr:rowOff>
    </xdr:from>
    <xdr:to>
      <xdr:col>116</xdr:col>
      <xdr:colOff>114300</xdr:colOff>
      <xdr:row>106</xdr:row>
      <xdr:rowOff>18414</xdr:rowOff>
    </xdr:to>
    <xdr:sp macro="" textlink="">
      <xdr:nvSpPr>
        <xdr:cNvPr id="939" name="楕円 938">
          <a:extLst>
            <a:ext uri="{FF2B5EF4-FFF2-40B4-BE49-F238E27FC236}">
              <a16:creationId xmlns:a16="http://schemas.microsoft.com/office/drawing/2014/main" id="{90625EDB-FD16-4133-B44C-CF6184DB2A7D}"/>
            </a:ext>
          </a:extLst>
        </xdr:cNvPr>
        <xdr:cNvSpPr/>
      </xdr:nvSpPr>
      <xdr:spPr>
        <a:xfrm>
          <a:off x="221107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111141</xdr:rowOff>
    </xdr:from>
    <xdr:ext cx="469744" cy="259045"/>
    <xdr:sp macro="" textlink="">
      <xdr:nvSpPr>
        <xdr:cNvPr id="940" name="【庁舎】&#10;一人当たり面積該当値テキスト">
          <a:extLst>
            <a:ext uri="{FF2B5EF4-FFF2-40B4-BE49-F238E27FC236}">
              <a16:creationId xmlns:a16="http://schemas.microsoft.com/office/drawing/2014/main" id="{C9B0243F-01CC-48A2-8A5B-F146DF631F8E}"/>
            </a:ext>
          </a:extLst>
        </xdr:cNvPr>
        <xdr:cNvSpPr txBox="1"/>
      </xdr:nvSpPr>
      <xdr:spPr>
        <a:xfrm>
          <a:off x="22199600" y="1794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99695</xdr:rowOff>
    </xdr:from>
    <xdr:to>
      <xdr:col>112</xdr:col>
      <xdr:colOff>38100</xdr:colOff>
      <xdr:row>106</xdr:row>
      <xdr:rowOff>29845</xdr:rowOff>
    </xdr:to>
    <xdr:sp macro="" textlink="">
      <xdr:nvSpPr>
        <xdr:cNvPr id="941" name="楕円 940">
          <a:extLst>
            <a:ext uri="{FF2B5EF4-FFF2-40B4-BE49-F238E27FC236}">
              <a16:creationId xmlns:a16="http://schemas.microsoft.com/office/drawing/2014/main" id="{4B5FDEB6-2F35-448E-B20F-7DAFE63A4F98}"/>
            </a:ext>
          </a:extLst>
        </xdr:cNvPr>
        <xdr:cNvSpPr/>
      </xdr:nvSpPr>
      <xdr:spPr>
        <a:xfrm>
          <a:off x="21272500" y="1810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139064</xdr:rowOff>
    </xdr:from>
    <xdr:to>
      <xdr:col>116</xdr:col>
      <xdr:colOff>63500</xdr:colOff>
      <xdr:row>105</xdr:row>
      <xdr:rowOff>150495</xdr:rowOff>
    </xdr:to>
    <xdr:cxnSp macro="">
      <xdr:nvCxnSpPr>
        <xdr:cNvPr id="942" name="直線コネクタ 941">
          <a:extLst>
            <a:ext uri="{FF2B5EF4-FFF2-40B4-BE49-F238E27FC236}">
              <a16:creationId xmlns:a16="http://schemas.microsoft.com/office/drawing/2014/main" id="{45208516-2C0E-481F-8312-93C52C86988A}"/>
            </a:ext>
          </a:extLst>
        </xdr:cNvPr>
        <xdr:cNvCxnSpPr/>
      </xdr:nvCxnSpPr>
      <xdr:spPr>
        <a:xfrm flipV="1">
          <a:off x="21323300" y="1814131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112554</xdr:rowOff>
    </xdr:from>
    <xdr:to>
      <xdr:col>107</xdr:col>
      <xdr:colOff>101600</xdr:colOff>
      <xdr:row>106</xdr:row>
      <xdr:rowOff>42704</xdr:rowOff>
    </xdr:to>
    <xdr:sp macro="" textlink="">
      <xdr:nvSpPr>
        <xdr:cNvPr id="943" name="楕円 942">
          <a:extLst>
            <a:ext uri="{FF2B5EF4-FFF2-40B4-BE49-F238E27FC236}">
              <a16:creationId xmlns:a16="http://schemas.microsoft.com/office/drawing/2014/main" id="{EECCFF26-A6C2-41B7-A6EF-10F6502683F4}"/>
            </a:ext>
          </a:extLst>
        </xdr:cNvPr>
        <xdr:cNvSpPr/>
      </xdr:nvSpPr>
      <xdr:spPr>
        <a:xfrm>
          <a:off x="20383500" y="1811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150495</xdr:rowOff>
    </xdr:from>
    <xdr:to>
      <xdr:col>111</xdr:col>
      <xdr:colOff>177800</xdr:colOff>
      <xdr:row>105</xdr:row>
      <xdr:rowOff>163354</xdr:rowOff>
    </xdr:to>
    <xdr:cxnSp macro="">
      <xdr:nvCxnSpPr>
        <xdr:cNvPr id="944" name="直線コネクタ 943">
          <a:extLst>
            <a:ext uri="{FF2B5EF4-FFF2-40B4-BE49-F238E27FC236}">
              <a16:creationId xmlns:a16="http://schemas.microsoft.com/office/drawing/2014/main" id="{541CEE04-A73C-4112-A746-2DB14696D119}"/>
            </a:ext>
          </a:extLst>
        </xdr:cNvPr>
        <xdr:cNvCxnSpPr/>
      </xdr:nvCxnSpPr>
      <xdr:spPr>
        <a:xfrm flipV="1">
          <a:off x="20434300" y="18152745"/>
          <a:ext cx="8890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123983</xdr:rowOff>
    </xdr:from>
    <xdr:to>
      <xdr:col>102</xdr:col>
      <xdr:colOff>165100</xdr:colOff>
      <xdr:row>106</xdr:row>
      <xdr:rowOff>54133</xdr:rowOff>
    </xdr:to>
    <xdr:sp macro="" textlink="">
      <xdr:nvSpPr>
        <xdr:cNvPr id="945" name="楕円 944">
          <a:extLst>
            <a:ext uri="{FF2B5EF4-FFF2-40B4-BE49-F238E27FC236}">
              <a16:creationId xmlns:a16="http://schemas.microsoft.com/office/drawing/2014/main" id="{29467D39-9759-49A0-89CC-FDFAD0308FF4}"/>
            </a:ext>
          </a:extLst>
        </xdr:cNvPr>
        <xdr:cNvSpPr/>
      </xdr:nvSpPr>
      <xdr:spPr>
        <a:xfrm>
          <a:off x="19494500" y="1812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163354</xdr:rowOff>
    </xdr:from>
    <xdr:to>
      <xdr:col>107</xdr:col>
      <xdr:colOff>50800</xdr:colOff>
      <xdr:row>106</xdr:row>
      <xdr:rowOff>3333</xdr:rowOff>
    </xdr:to>
    <xdr:cxnSp macro="">
      <xdr:nvCxnSpPr>
        <xdr:cNvPr id="946" name="直線コネクタ 945">
          <a:extLst>
            <a:ext uri="{FF2B5EF4-FFF2-40B4-BE49-F238E27FC236}">
              <a16:creationId xmlns:a16="http://schemas.microsoft.com/office/drawing/2014/main" id="{7CF654C5-5BB4-4EEF-A2F9-14DD26881A6D}"/>
            </a:ext>
          </a:extLst>
        </xdr:cNvPr>
        <xdr:cNvCxnSpPr/>
      </xdr:nvCxnSpPr>
      <xdr:spPr>
        <a:xfrm flipV="1">
          <a:off x="19545300" y="18165604"/>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135413</xdr:rowOff>
    </xdr:from>
    <xdr:to>
      <xdr:col>98</xdr:col>
      <xdr:colOff>38100</xdr:colOff>
      <xdr:row>106</xdr:row>
      <xdr:rowOff>65563</xdr:rowOff>
    </xdr:to>
    <xdr:sp macro="" textlink="">
      <xdr:nvSpPr>
        <xdr:cNvPr id="947" name="楕円 946">
          <a:extLst>
            <a:ext uri="{FF2B5EF4-FFF2-40B4-BE49-F238E27FC236}">
              <a16:creationId xmlns:a16="http://schemas.microsoft.com/office/drawing/2014/main" id="{6ED09CFB-A470-4B8E-8C60-52558EE8CB9F}"/>
            </a:ext>
          </a:extLst>
        </xdr:cNvPr>
        <xdr:cNvSpPr/>
      </xdr:nvSpPr>
      <xdr:spPr>
        <a:xfrm>
          <a:off x="18605500" y="1813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3333</xdr:rowOff>
    </xdr:from>
    <xdr:to>
      <xdr:col>102</xdr:col>
      <xdr:colOff>114300</xdr:colOff>
      <xdr:row>106</xdr:row>
      <xdr:rowOff>14763</xdr:rowOff>
    </xdr:to>
    <xdr:cxnSp macro="">
      <xdr:nvCxnSpPr>
        <xdr:cNvPr id="948" name="直線コネクタ 947">
          <a:extLst>
            <a:ext uri="{FF2B5EF4-FFF2-40B4-BE49-F238E27FC236}">
              <a16:creationId xmlns:a16="http://schemas.microsoft.com/office/drawing/2014/main" id="{D12452AD-0032-4078-99DA-2F37EC74A97D}"/>
            </a:ext>
          </a:extLst>
        </xdr:cNvPr>
        <xdr:cNvCxnSpPr/>
      </xdr:nvCxnSpPr>
      <xdr:spPr>
        <a:xfrm flipV="1">
          <a:off x="18656300" y="1817703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90981</xdr:rowOff>
    </xdr:from>
    <xdr:ext cx="469744" cy="259045"/>
    <xdr:sp macro="" textlink="">
      <xdr:nvSpPr>
        <xdr:cNvPr id="949" name="n_1aveValue【庁舎】&#10;一人当たり面積">
          <a:extLst>
            <a:ext uri="{FF2B5EF4-FFF2-40B4-BE49-F238E27FC236}">
              <a16:creationId xmlns:a16="http://schemas.microsoft.com/office/drawing/2014/main" id="{AE26A2D0-3E47-4D73-943A-16D90874AC6B}"/>
            </a:ext>
          </a:extLst>
        </xdr:cNvPr>
        <xdr:cNvSpPr txBox="1"/>
      </xdr:nvSpPr>
      <xdr:spPr>
        <a:xfrm>
          <a:off x="21075727" y="1826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99553</xdr:rowOff>
    </xdr:from>
    <xdr:ext cx="469744" cy="259045"/>
    <xdr:sp macro="" textlink="">
      <xdr:nvSpPr>
        <xdr:cNvPr id="950" name="n_2aveValue【庁舎】&#10;一人当たり面積">
          <a:extLst>
            <a:ext uri="{FF2B5EF4-FFF2-40B4-BE49-F238E27FC236}">
              <a16:creationId xmlns:a16="http://schemas.microsoft.com/office/drawing/2014/main" id="{8A096D7F-AA35-4E24-A02A-CB8B2BF63553}"/>
            </a:ext>
          </a:extLst>
        </xdr:cNvPr>
        <xdr:cNvSpPr txBox="1"/>
      </xdr:nvSpPr>
      <xdr:spPr>
        <a:xfrm>
          <a:off x="20199427" y="1827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92409</xdr:rowOff>
    </xdr:from>
    <xdr:ext cx="469744" cy="259045"/>
    <xdr:sp macro="" textlink="">
      <xdr:nvSpPr>
        <xdr:cNvPr id="951" name="n_3aveValue【庁舎】&#10;一人当たり面積">
          <a:extLst>
            <a:ext uri="{FF2B5EF4-FFF2-40B4-BE49-F238E27FC236}">
              <a16:creationId xmlns:a16="http://schemas.microsoft.com/office/drawing/2014/main" id="{2ABC2CF6-3F1A-4E59-BE8D-B434266EFC62}"/>
            </a:ext>
          </a:extLst>
        </xdr:cNvPr>
        <xdr:cNvSpPr txBox="1"/>
      </xdr:nvSpPr>
      <xdr:spPr>
        <a:xfrm>
          <a:off x="19310427" y="1826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116698</xdr:rowOff>
    </xdr:from>
    <xdr:ext cx="469744" cy="259045"/>
    <xdr:sp macro="" textlink="">
      <xdr:nvSpPr>
        <xdr:cNvPr id="952" name="n_4aveValue【庁舎】&#10;一人当たり面積">
          <a:extLst>
            <a:ext uri="{FF2B5EF4-FFF2-40B4-BE49-F238E27FC236}">
              <a16:creationId xmlns:a16="http://schemas.microsoft.com/office/drawing/2014/main" id="{8979DD83-F23F-405E-B1EF-6699D03B7C8A}"/>
            </a:ext>
          </a:extLst>
        </xdr:cNvPr>
        <xdr:cNvSpPr txBox="1"/>
      </xdr:nvSpPr>
      <xdr:spPr>
        <a:xfrm>
          <a:off x="18421427" y="1829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46372</xdr:rowOff>
    </xdr:from>
    <xdr:ext cx="469744" cy="259045"/>
    <xdr:sp macro="" textlink="">
      <xdr:nvSpPr>
        <xdr:cNvPr id="953" name="n_1mainValue【庁舎】&#10;一人当たり面積">
          <a:extLst>
            <a:ext uri="{FF2B5EF4-FFF2-40B4-BE49-F238E27FC236}">
              <a16:creationId xmlns:a16="http://schemas.microsoft.com/office/drawing/2014/main" id="{C5A8EED1-5FA7-4CE0-B0B1-8573ABD0D8B7}"/>
            </a:ext>
          </a:extLst>
        </xdr:cNvPr>
        <xdr:cNvSpPr txBox="1"/>
      </xdr:nvSpPr>
      <xdr:spPr>
        <a:xfrm>
          <a:off x="21075727" y="178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59231</xdr:rowOff>
    </xdr:from>
    <xdr:ext cx="469744" cy="259045"/>
    <xdr:sp macro="" textlink="">
      <xdr:nvSpPr>
        <xdr:cNvPr id="954" name="n_2mainValue【庁舎】&#10;一人当たり面積">
          <a:extLst>
            <a:ext uri="{FF2B5EF4-FFF2-40B4-BE49-F238E27FC236}">
              <a16:creationId xmlns:a16="http://schemas.microsoft.com/office/drawing/2014/main" id="{C17047F3-11D2-413A-BD65-20E92A568F7B}"/>
            </a:ext>
          </a:extLst>
        </xdr:cNvPr>
        <xdr:cNvSpPr txBox="1"/>
      </xdr:nvSpPr>
      <xdr:spPr>
        <a:xfrm>
          <a:off x="20199427" y="1789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70660</xdr:rowOff>
    </xdr:from>
    <xdr:ext cx="469744" cy="259045"/>
    <xdr:sp macro="" textlink="">
      <xdr:nvSpPr>
        <xdr:cNvPr id="955" name="n_3mainValue【庁舎】&#10;一人当たり面積">
          <a:extLst>
            <a:ext uri="{FF2B5EF4-FFF2-40B4-BE49-F238E27FC236}">
              <a16:creationId xmlns:a16="http://schemas.microsoft.com/office/drawing/2014/main" id="{39D451C3-2EC8-46EC-91A5-2225229FBD19}"/>
            </a:ext>
          </a:extLst>
        </xdr:cNvPr>
        <xdr:cNvSpPr txBox="1"/>
      </xdr:nvSpPr>
      <xdr:spPr>
        <a:xfrm>
          <a:off x="19310427" y="1790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82090</xdr:rowOff>
    </xdr:from>
    <xdr:ext cx="469744" cy="259045"/>
    <xdr:sp macro="" textlink="">
      <xdr:nvSpPr>
        <xdr:cNvPr id="956" name="n_4mainValue【庁舎】&#10;一人当たり面積">
          <a:extLst>
            <a:ext uri="{FF2B5EF4-FFF2-40B4-BE49-F238E27FC236}">
              <a16:creationId xmlns:a16="http://schemas.microsoft.com/office/drawing/2014/main" id="{3B93050D-A6B7-4370-9AA2-00BD4CCFC99A}"/>
            </a:ext>
          </a:extLst>
        </xdr:cNvPr>
        <xdr:cNvSpPr txBox="1"/>
      </xdr:nvSpPr>
      <xdr:spPr>
        <a:xfrm>
          <a:off x="18421427" y="1791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9734CB35-6438-4EB1-935F-5AF66015476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527DD56C-ED3C-4A73-B070-A31127190AF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2A5CD1D9-A56E-485A-888E-DC2C2F76728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上記施設の中では、特に「保健センター・保健所」が類似団体内平均値と比べ</a:t>
          </a:r>
          <a:r>
            <a:rPr kumimoji="1" lang="en-US" altLang="ja-JP" sz="1300">
              <a:latin typeface="ＭＳ Ｐゴシック" panose="020B0600070205080204" pitchFamily="50" charset="-128"/>
              <a:ea typeface="ＭＳ Ｐゴシック" panose="020B0600070205080204" pitchFamily="50" charset="-128"/>
            </a:rPr>
            <a:t>38.7</a:t>
          </a:r>
          <a:r>
            <a:rPr kumimoji="1" lang="ja-JP" altLang="en-US" sz="1300">
              <a:latin typeface="ＭＳ Ｐゴシック" panose="020B0600070205080204" pitchFamily="50" charset="-128"/>
              <a:ea typeface="ＭＳ Ｐゴシック" panose="020B0600070205080204" pitchFamily="50" charset="-128"/>
            </a:rPr>
            <a:t>ポイントと大きく上回っている。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当市の保健センターは昭和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年に建築され、平成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年に改修を行ったが、老朽化が進み更新が必要な時期を迎えていることを踏まえ、「中長期財政計画」において、令和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か年計画で新たな保健センターの建設を行う予定としている。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31,293
30,960
132.65
24,383,193
23,328,799
808,433
11,750,357
24,227,859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長引く景気低迷による個人・法人関係税の減収、地価の下落による固定資産税の減収などの理由により、類似団体平均を</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下回る</a:t>
          </a:r>
          <a:r>
            <a:rPr kumimoji="1" lang="en-US" altLang="ja-JP" sz="1300">
              <a:latin typeface="ＭＳ Ｐゴシック" panose="020B0600070205080204" pitchFamily="50" charset="-128"/>
              <a:ea typeface="ＭＳ Ｐゴシック" panose="020B0600070205080204" pitchFamily="50" charset="-128"/>
            </a:rPr>
            <a:t>0.32</a:t>
          </a:r>
          <a:r>
            <a:rPr kumimoji="1" lang="ja-JP" altLang="en-US" sz="1300">
              <a:latin typeface="ＭＳ Ｐゴシック" panose="020B0600070205080204" pitchFamily="50" charset="-128"/>
              <a:ea typeface="ＭＳ Ｐゴシック" panose="020B0600070205080204" pitchFamily="50" charset="-128"/>
            </a:rPr>
            <a:t>となっている。退職者不補充など定員の適正管理による人件費の抑制、指定管理者制度の積極導入、投資的経費の抑制等、歳出の徹底的な見直しを実施する。また、税収の徴収率向上対策、債権管理室による税外債権の回収、市有財産の売却、広告事業、ふるさと納税の</a:t>
          </a:r>
          <a:r>
            <a:rPr kumimoji="1" lang="en-US" altLang="ja-JP" sz="1300">
              <a:latin typeface="ＭＳ Ｐゴシック" panose="020B0600070205080204" pitchFamily="50" charset="-128"/>
              <a:ea typeface="ＭＳ Ｐゴシック" panose="020B0600070205080204" pitchFamily="50" charset="-128"/>
            </a:rPr>
            <a:t>PR</a:t>
          </a:r>
          <a:r>
            <a:rPr kumimoji="1" lang="ja-JP" altLang="en-US" sz="1300">
              <a:latin typeface="ＭＳ Ｐゴシック" panose="020B0600070205080204" pitchFamily="50" charset="-128"/>
              <a:ea typeface="ＭＳ Ｐゴシック" panose="020B0600070205080204" pitchFamily="50" charset="-128"/>
            </a:rPr>
            <a:t>強化などにより歳入確保に努める。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22860</xdr:rowOff>
    </xdr:from>
    <xdr:to>
      <xdr:col>23</xdr:col>
      <xdr:colOff>133350</xdr:colOff>
      <xdr:row>43</xdr:row>
      <xdr:rowOff>46990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952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170180</xdr:rowOff>
    </xdr:from>
    <xdr:to>
      <xdr:col>19</xdr:col>
      <xdr:colOff>133350</xdr:colOff>
      <xdr:row>43</xdr:row>
      <xdr:rowOff>22860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710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42</xdr:row>
      <xdr:rowOff>170180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42</xdr:row>
      <xdr:rowOff>170180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143510</xdr:rowOff>
    </xdr:from>
    <xdr:to>
      <xdr:col>19</xdr:col>
      <xdr:colOff>184150</xdr:colOff>
      <xdr:row>43</xdr:row>
      <xdr:rowOff>73660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58437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119380</xdr:rowOff>
    </xdr:from>
    <xdr:to>
      <xdr:col>15</xdr:col>
      <xdr:colOff>133350</xdr:colOff>
      <xdr:row>43</xdr:row>
      <xdr:rowOff>49530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34307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34307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34307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％台で推移し、令和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年度には</a:t>
          </a:r>
          <a:r>
            <a:rPr kumimoji="1" lang="en-US" altLang="ja-JP" sz="1300">
              <a:latin typeface="ＭＳ Ｐゴシック" panose="020B0600070205080204" pitchFamily="50" charset="-128"/>
              <a:ea typeface="ＭＳ Ｐゴシック" panose="020B0600070205080204" pitchFamily="50" charset="-128"/>
            </a:rPr>
            <a:t>89.1</a:t>
          </a:r>
          <a:r>
            <a:rPr kumimoji="1" lang="ja-JP" altLang="en-US" sz="1300">
              <a:latin typeface="ＭＳ Ｐゴシック" panose="020B0600070205080204" pitchFamily="50" charset="-128"/>
              <a:ea typeface="ＭＳ Ｐゴシック" panose="020B0600070205080204" pitchFamily="50" charset="-128"/>
            </a:rPr>
            <a:t>％に改善したが、令和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91.7</a:t>
          </a:r>
          <a:r>
            <a:rPr kumimoji="1" lang="ja-JP" altLang="en-US" sz="1300">
              <a:latin typeface="ＭＳ Ｐゴシック" panose="020B0600070205080204" pitchFamily="50" charset="-128"/>
              <a:ea typeface="ＭＳ Ｐゴシック" panose="020B0600070205080204" pitchFamily="50" charset="-128"/>
            </a:rPr>
            <a:t>％となり、再び</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％台になった。これは、経常経費（分子）が前年度比△</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％、経常一般財源（分母）が同△</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％とともに低下したが、分母の減少幅が大きかったためである。経常一般財源の減少の主な要因は、普通交付税（△</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107,655</a:t>
          </a:r>
          <a:r>
            <a:rPr kumimoji="1" lang="ja-JP" altLang="en-US" sz="1300">
              <a:latin typeface="ＭＳ Ｐゴシック" panose="020B0600070205080204" pitchFamily="50" charset="-128"/>
              <a:ea typeface="ＭＳ Ｐゴシック" panose="020B0600070205080204" pitchFamily="50" charset="-128"/>
            </a:rPr>
            <a:t>千円）や地方特例交付金等（△</a:t>
          </a:r>
          <a:r>
            <a:rPr kumimoji="1" lang="en-US" altLang="ja-JP" sz="1300">
              <a:latin typeface="ＭＳ Ｐゴシック" panose="020B0600070205080204" pitchFamily="50" charset="-128"/>
              <a:ea typeface="ＭＳ Ｐゴシック" panose="020B0600070205080204" pitchFamily="50" charset="-128"/>
            </a:rPr>
            <a:t>74.5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43,731</a:t>
          </a:r>
          <a:r>
            <a:rPr kumimoji="1" lang="ja-JP" altLang="en-US" sz="1300">
              <a:latin typeface="ＭＳ Ｐゴシック" panose="020B0600070205080204" pitchFamily="50" charset="-128"/>
              <a:ea typeface="ＭＳ Ｐゴシック" panose="020B0600070205080204" pitchFamily="50" charset="-128"/>
            </a:rPr>
            <a:t>千円）の減少等による。今後は、経常経費の中で構成比が大きい人件費を定員の適正管理等により抑制し、繰出金も全ての特別会計及び企業会計で経費支出の効率化に努める。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131354</xdr:rowOff>
    </xdr:from>
    <xdr:to>
      <xdr:col>23</xdr:col>
      <xdr:colOff>133350</xdr:colOff>
      <xdr:row>60</xdr:row>
      <xdr:rowOff>49530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46904"/>
          <a:ext cx="8382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131354</xdr:rowOff>
    </xdr:from>
    <xdr:to>
      <xdr:col>19</xdr:col>
      <xdr:colOff>133350</xdr:colOff>
      <xdr:row>60</xdr:row>
      <xdr:rowOff>128815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246904"/>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199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9944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128815</xdr:rowOff>
    </xdr:from>
    <xdr:to>
      <xdr:col>15</xdr:col>
      <xdr:colOff>82550</xdr:colOff>
      <xdr:row>60</xdr:row>
      <xdr:rowOff>128815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158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138084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118473</xdr:rowOff>
    </xdr:from>
    <xdr:to>
      <xdr:col>11</xdr:col>
      <xdr:colOff>31750</xdr:colOff>
      <xdr:row>60</xdr:row>
      <xdr:rowOff>128815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405473"/>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8000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155320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9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170180</xdr:rowOff>
    </xdr:from>
    <xdr:to>
      <xdr:col>23</xdr:col>
      <xdr:colOff>184150</xdr:colOff>
      <xdr:row>60</xdr:row>
      <xdr:rowOff>100330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15257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3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80554</xdr:rowOff>
    </xdr:from>
    <xdr:to>
      <xdr:col>19</xdr:col>
      <xdr:colOff>184150</xdr:colOff>
      <xdr:row>60</xdr:row>
      <xdr:rowOff>10704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166931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8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78015</xdr:rowOff>
    </xdr:from>
    <xdr:to>
      <xdr:col>15</xdr:col>
      <xdr:colOff>133350</xdr:colOff>
      <xdr:row>61</xdr:row>
      <xdr:rowOff>8165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164392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78015</xdr:rowOff>
    </xdr:from>
    <xdr:to>
      <xdr:col>11</xdr:col>
      <xdr:colOff>82550</xdr:colOff>
      <xdr:row>61</xdr:row>
      <xdr:rowOff>8165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164392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[221,444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共済費等の人件費の増加等により、前年度に比べ</a:t>
          </a:r>
          <a:r>
            <a:rPr kumimoji="1" lang="en-US" altLang="ja-JP" sz="1300">
              <a:latin typeface="ＭＳ Ｐゴシック" panose="020B0600070205080204" pitchFamily="50" charset="-128"/>
              <a:ea typeface="ＭＳ Ｐゴシック" panose="020B0600070205080204" pitchFamily="50" charset="-128"/>
            </a:rPr>
            <a:t>14,226</a:t>
          </a:r>
          <a:r>
            <a:rPr kumimoji="1" lang="ja-JP" altLang="en-US" sz="1300">
              <a:latin typeface="ＭＳ Ｐゴシック" panose="020B0600070205080204" pitchFamily="50" charset="-128"/>
              <a:ea typeface="ＭＳ Ｐゴシック" panose="020B0600070205080204" pitchFamily="50" charset="-128"/>
            </a:rPr>
            <a:t>円増加し、類似団体平均を</a:t>
          </a:r>
          <a:r>
            <a:rPr kumimoji="1" lang="en-US" altLang="ja-JP" sz="1300">
              <a:latin typeface="ＭＳ Ｐゴシック" panose="020B0600070205080204" pitchFamily="50" charset="-128"/>
              <a:ea typeface="ＭＳ Ｐゴシック" panose="020B0600070205080204" pitchFamily="50" charset="-128"/>
            </a:rPr>
            <a:t>8,035</a:t>
          </a:r>
          <a:r>
            <a:rPr kumimoji="1" lang="ja-JP" altLang="en-US" sz="1300">
              <a:latin typeface="ＭＳ Ｐゴシック" panose="020B0600070205080204" pitchFamily="50" charset="-128"/>
              <a:ea typeface="ＭＳ Ｐゴシック" panose="020B0600070205080204" pitchFamily="50" charset="-128"/>
            </a:rPr>
            <a:t>円上回っている。人件費のうち職員給については、類似団体平均とほぼ同じで、定員管理適正化計画の成果が表れているが、物件費については平均を上回っている。これは、八幡浜市行政改革大綱に基づき、業務の民間委託を推進し、職員人件費等から委託料（物件費）へシフトしていること等が要因となっている。今後も民間委託が可能な業務については適宜見直し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41469</xdr:rowOff>
    </xdr:from>
    <xdr:to>
      <xdr:col>23</xdr:col>
      <xdr:colOff>133350</xdr:colOff>
      <xdr:row>82</xdr:row>
      <xdr:rowOff>65988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00369"/>
          <a:ext cx="838200" cy="2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17866</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0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24828</xdr:rowOff>
    </xdr:from>
    <xdr:to>
      <xdr:col>19</xdr:col>
      <xdr:colOff>133350</xdr:colOff>
      <xdr:row>82</xdr:row>
      <xdr:rowOff>41469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83728"/>
          <a:ext cx="889000" cy="1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1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169509</xdr:rowOff>
    </xdr:from>
    <xdr:to>
      <xdr:col>15</xdr:col>
      <xdr:colOff>82550</xdr:colOff>
      <xdr:row>82</xdr:row>
      <xdr:rowOff>24828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56959"/>
          <a:ext cx="889000" cy="2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152623</xdr:rowOff>
    </xdr:from>
    <xdr:to>
      <xdr:col>11</xdr:col>
      <xdr:colOff>31750</xdr:colOff>
      <xdr:row>81</xdr:row>
      <xdr:rowOff>169509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40073"/>
          <a:ext cx="889000" cy="1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17046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7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15188</xdr:rowOff>
    </xdr:from>
    <xdr:to>
      <xdr:col>23</xdr:col>
      <xdr:colOff>184150</xdr:colOff>
      <xdr:row>82</xdr:row>
      <xdr:rowOff>116788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7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158715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46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162119</xdr:rowOff>
    </xdr:from>
    <xdr:to>
      <xdr:col>19</xdr:col>
      <xdr:colOff>184150</xdr:colOff>
      <xdr:row>82</xdr:row>
      <xdr:rowOff>92269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77046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35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145478</xdr:rowOff>
    </xdr:from>
    <xdr:to>
      <xdr:col>15</xdr:col>
      <xdr:colOff>133350</xdr:colOff>
      <xdr:row>82</xdr:row>
      <xdr:rowOff>75628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3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60405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1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118709</xdr:rowOff>
    </xdr:from>
    <xdr:to>
      <xdr:col>11</xdr:col>
      <xdr:colOff>82550</xdr:colOff>
      <xdr:row>82</xdr:row>
      <xdr:rowOff>48859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0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33636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09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101823</xdr:rowOff>
    </xdr:from>
    <xdr:to>
      <xdr:col>7</xdr:col>
      <xdr:colOff>31750</xdr:colOff>
      <xdr:row>82</xdr:row>
      <xdr:rowOff>31973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8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42150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5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現行の給料表は人事院勧告を完全実施し、手当の見直し等を行っており、ラスパイレス指数は類似団体平均とほぼ同等となっている。人事評価制度の導入などにより、職務・職責に応じた給与構造への転換を図り、今後も類似団体平均水準を維持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74789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5246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1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74789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80608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101600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144938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10584</xdr:rowOff>
    </xdr:from>
    <xdr:to>
      <xdr:col>73</xdr:col>
      <xdr:colOff>44450</xdr:colOff>
      <xdr:row>86</xdr:row>
      <xdr:rowOff>112184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122361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人下回っており、定員適正化計画の成果が表れている。定員適正化計画において</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人の削減を行い、旧八幡浜市と旧保内町との合併（</a:t>
          </a:r>
          <a:r>
            <a:rPr kumimoji="1" lang="en-US" altLang="ja-JP" sz="1300">
              <a:latin typeface="ＭＳ Ｐゴシック" panose="020B0600070205080204" pitchFamily="50" charset="-128"/>
              <a:ea typeface="ＭＳ Ｐゴシック" panose="020B0600070205080204" pitchFamily="50" charset="-128"/>
            </a:rPr>
            <a:t>H17.3.28</a:t>
          </a:r>
          <a:r>
            <a:rPr kumimoji="1" lang="ja-JP" altLang="en-US" sz="1300">
              <a:latin typeface="ＭＳ Ｐゴシック" panose="020B0600070205080204" pitchFamily="50" charset="-128"/>
              <a:ea typeface="ＭＳ Ｐゴシック" panose="020B0600070205080204" pitchFamily="50" charset="-128"/>
            </a:rPr>
            <a:t>）以降、退職者の不補充等により目標数値以上に職員数を削減してきたが、過剰な職員数の削減は住民サービスの低下を招くおそれがあるため、今後も引き続き中長期的な視点で職員採用を実施し、適正な人員配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44934</xdr:rowOff>
    </xdr:from>
    <xdr:to>
      <xdr:col>81</xdr:col>
      <xdr:colOff>44450</xdr:colOff>
      <xdr:row>60</xdr:row>
      <xdr:rowOff>62170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33193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21953</xdr:rowOff>
    </xdr:from>
    <xdr:to>
      <xdr:col>77</xdr:col>
      <xdr:colOff>44450</xdr:colOff>
      <xdr:row>60</xdr:row>
      <xdr:rowOff>44934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30895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11612</xdr:rowOff>
    </xdr:from>
    <xdr:to>
      <xdr:col>72</xdr:col>
      <xdr:colOff>203200</xdr:colOff>
      <xdr:row>60</xdr:row>
      <xdr:rowOff>21953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298612"/>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171286</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156633</xdr:rowOff>
    </xdr:from>
    <xdr:to>
      <xdr:col>68</xdr:col>
      <xdr:colOff>152400</xdr:colOff>
      <xdr:row>60</xdr:row>
      <xdr:rowOff>11612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272183"/>
          <a:ext cx="8890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162093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149454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11370</xdr:rowOff>
    </xdr:from>
    <xdr:to>
      <xdr:col>81</xdr:col>
      <xdr:colOff>95250</xdr:colOff>
      <xdr:row>60</xdr:row>
      <xdr:rowOff>112970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29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27897</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14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165584</xdr:rowOff>
    </xdr:from>
    <xdr:to>
      <xdr:col>77</xdr:col>
      <xdr:colOff>95250</xdr:colOff>
      <xdr:row>60</xdr:row>
      <xdr:rowOff>95734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2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105911</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050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142603</xdr:rowOff>
    </xdr:from>
    <xdr:to>
      <xdr:col>73</xdr:col>
      <xdr:colOff>44450</xdr:colOff>
      <xdr:row>60</xdr:row>
      <xdr:rowOff>72753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82930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132262</xdr:rowOff>
    </xdr:from>
    <xdr:to>
      <xdr:col>68</xdr:col>
      <xdr:colOff>203200</xdr:colOff>
      <xdr:row>60</xdr:row>
      <xdr:rowOff>62412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72589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0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105833</xdr:rowOff>
    </xdr:from>
    <xdr:to>
      <xdr:col>64</xdr:col>
      <xdr:colOff>152400</xdr:colOff>
      <xdr:row>60</xdr:row>
      <xdr:rowOff>35983</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46160</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％前後であった比率は、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年度から資本費平準化債を発行したことにより改善され、その後は安定している。令和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年度は、令和元年度の単年度の比率（</a:t>
          </a:r>
          <a:r>
            <a:rPr kumimoji="1" lang="en-US" altLang="ja-JP" sz="1300">
              <a:latin typeface="ＭＳ Ｐゴシック" panose="020B0600070205080204" pitchFamily="50" charset="-128"/>
              <a:ea typeface="ＭＳ Ｐゴシック" panose="020B0600070205080204" pitchFamily="50" charset="-128"/>
            </a:rPr>
            <a:t>9.9</a:t>
          </a:r>
          <a:r>
            <a:rPr kumimoji="1" lang="ja-JP" altLang="en-US" sz="1300">
              <a:latin typeface="ＭＳ Ｐゴシック" panose="020B0600070205080204" pitchFamily="50" charset="-128"/>
              <a:ea typeface="ＭＳ Ｐゴシック" panose="020B0600070205080204" pitchFamily="50" charset="-128"/>
            </a:rPr>
            <a:t>％）が、算定から外れたため、</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％となった。しかし、保内総合児童センター建設事業や八幡浜港フェリー埠頭再整備事業等の元金償還が開始した等により、単年度で</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％と前年度から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ポイント上昇している。引き続き、事業の優先度・必要性を厳しく精査するとともに、過疎債等の交付税措置率の高い起債を優先発行し、比率の急激な上昇を抑制する。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26035</xdr:rowOff>
    </xdr:from>
    <xdr:to>
      <xdr:col>81</xdr:col>
      <xdr:colOff>44450</xdr:colOff>
      <xdr:row>37</xdr:row>
      <xdr:rowOff>28046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36968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22013</xdr:rowOff>
    </xdr:from>
    <xdr:to>
      <xdr:col>77</xdr:col>
      <xdr:colOff>44450</xdr:colOff>
      <xdr:row>37</xdr:row>
      <xdr:rowOff>28046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6566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22013</xdr:rowOff>
    </xdr:from>
    <xdr:to>
      <xdr:col>72</xdr:col>
      <xdr:colOff>203200</xdr:colOff>
      <xdr:row>37</xdr:row>
      <xdr:rowOff>30057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36566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30057</xdr:rowOff>
    </xdr:from>
    <xdr:to>
      <xdr:col>68</xdr:col>
      <xdr:colOff>152400</xdr:colOff>
      <xdr:row>37</xdr:row>
      <xdr:rowOff>40111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37370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91034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146685</xdr:rowOff>
    </xdr:from>
    <xdr:to>
      <xdr:col>81</xdr:col>
      <xdr:colOff>95250</xdr:colOff>
      <xdr:row>37</xdr:row>
      <xdr:rowOff>76835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118762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9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148696</xdr:rowOff>
    </xdr:from>
    <xdr:to>
      <xdr:col>77</xdr:col>
      <xdr:colOff>95250</xdr:colOff>
      <xdr:row>37</xdr:row>
      <xdr:rowOff>78846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2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142663</xdr:rowOff>
    </xdr:from>
    <xdr:to>
      <xdr:col>73</xdr:col>
      <xdr:colOff>44450</xdr:colOff>
      <xdr:row>37</xdr:row>
      <xdr:rowOff>72813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57590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150707</xdr:rowOff>
    </xdr:from>
    <xdr:to>
      <xdr:col>68</xdr:col>
      <xdr:colOff>203200</xdr:colOff>
      <xdr:row>37</xdr:row>
      <xdr:rowOff>80857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65634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160761</xdr:rowOff>
    </xdr:from>
    <xdr:to>
      <xdr:col>64</xdr:col>
      <xdr:colOff>152400</xdr:colOff>
      <xdr:row>37</xdr:row>
      <xdr:rowOff>90911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75688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41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年度まで</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％前後であった比率は、</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年度から資本費平準化債の発行により下水道事業への繰出金を抑制したことで飛躍的に改善された。令和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年度は、地方債残高の減少（前年度比△</a:t>
          </a:r>
          <a:r>
            <a:rPr kumimoji="1" lang="en-US" altLang="ja-JP" sz="1300">
              <a:latin typeface="ＭＳ Ｐゴシック" panose="020B0600070205080204" pitchFamily="50" charset="-128"/>
              <a:ea typeface="ＭＳ Ｐゴシック" panose="020B0600070205080204" pitchFamily="50" charset="-128"/>
            </a:rPr>
            <a:t>670,306</a:t>
          </a:r>
          <a:r>
            <a:rPr kumimoji="1" lang="ja-JP" altLang="en-US" sz="1300">
              <a:latin typeface="ＭＳ Ｐゴシック" panose="020B0600070205080204" pitchFamily="50" charset="-128"/>
              <a:ea typeface="ＭＳ Ｐゴシック" panose="020B0600070205080204" pitchFamily="50" charset="-128"/>
            </a:rPr>
            <a:t>千円）や公営企業債等繰入見込額の減少（同△</a:t>
          </a:r>
          <a:r>
            <a:rPr kumimoji="1" lang="en-US" altLang="ja-JP" sz="1300">
              <a:latin typeface="ＭＳ Ｐゴシック" panose="020B0600070205080204" pitchFamily="50" charset="-128"/>
              <a:ea typeface="ＭＳ Ｐゴシック" panose="020B0600070205080204" pitchFamily="50" charset="-128"/>
            </a:rPr>
            <a:t>626,188</a:t>
          </a:r>
          <a:r>
            <a:rPr kumimoji="1" lang="ja-JP" altLang="en-US" sz="1300">
              <a:latin typeface="ＭＳ Ｐゴシック" panose="020B0600070205080204" pitchFamily="50" charset="-128"/>
              <a:ea typeface="ＭＳ Ｐゴシック" panose="020B0600070205080204" pitchFamily="50" charset="-128"/>
            </a:rPr>
            <a:t>千円）等により</a:t>
          </a:r>
          <a:r>
            <a:rPr kumimoji="1" lang="en-US" altLang="ja-JP" sz="1300">
              <a:latin typeface="ＭＳ Ｐゴシック" panose="020B0600070205080204" pitchFamily="50" charset="-128"/>
              <a:ea typeface="ＭＳ Ｐゴシック" panose="020B0600070205080204" pitchFamily="50" charset="-128"/>
            </a:rPr>
            <a:t>48.8</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ポイント改善したものの、類似団体平均では</a:t>
          </a:r>
          <a:r>
            <a:rPr kumimoji="1" lang="en-US" altLang="ja-JP" sz="1300">
              <a:latin typeface="ＭＳ Ｐゴシック" panose="020B0600070205080204" pitchFamily="50" charset="-128"/>
              <a:ea typeface="ＭＳ Ｐゴシック" panose="020B0600070205080204" pitchFamily="50" charset="-128"/>
            </a:rPr>
            <a:t>33.1</a:t>
          </a:r>
          <a:r>
            <a:rPr kumimoji="1" lang="ja-JP" altLang="en-US" sz="1300">
              <a:latin typeface="ＭＳ Ｐゴシック" panose="020B0600070205080204" pitchFamily="50" charset="-128"/>
              <a:ea typeface="ＭＳ Ｐゴシック" panose="020B0600070205080204" pitchFamily="50" charset="-128"/>
            </a:rPr>
            <a:t>ポイント上回っている。今後、当面の間は地方債現在高が減少するものの、中長期的には八幡浜港みなとみらいプロジェクト等の大型プロジェクトが展開されることから、引き続き事業実施の適正化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122936</xdr:rowOff>
    </xdr:from>
    <xdr:to>
      <xdr:col>81</xdr:col>
      <xdr:colOff>44450</xdr:colOff>
      <xdr:row>17</xdr:row>
      <xdr:rowOff>32321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2866136"/>
          <a:ext cx="838200" cy="8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60437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60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32321</xdr:rowOff>
    </xdr:from>
    <xdr:to>
      <xdr:col>77</xdr:col>
      <xdr:colOff>44450</xdr:colOff>
      <xdr:row>17</xdr:row>
      <xdr:rowOff>54642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946971"/>
          <a:ext cx="889000" cy="2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54642</xdr:rowOff>
    </xdr:from>
    <xdr:to>
      <xdr:col>72</xdr:col>
      <xdr:colOff>203200</xdr:colOff>
      <xdr:row>17</xdr:row>
      <xdr:rowOff>126429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969292"/>
          <a:ext cx="889000" cy="7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28099</xdr:rowOff>
    </xdr:from>
    <xdr:to>
      <xdr:col>73</xdr:col>
      <xdr:colOff>44450</xdr:colOff>
      <xdr:row>16</xdr:row>
      <xdr:rowOff>129699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139876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540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126429</xdr:rowOff>
    </xdr:from>
    <xdr:to>
      <xdr:col>68</xdr:col>
      <xdr:colOff>152400</xdr:colOff>
      <xdr:row>17</xdr:row>
      <xdr:rowOff>145129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041079"/>
          <a:ext cx="8890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73946</xdr:rowOff>
    </xdr:from>
    <xdr:to>
      <xdr:col>68</xdr:col>
      <xdr:colOff>203200</xdr:colOff>
      <xdr:row>17</xdr:row>
      <xdr:rowOff>4096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14273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58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72136</xdr:rowOff>
    </xdr:from>
    <xdr:to>
      <xdr:col>81</xdr:col>
      <xdr:colOff>95250</xdr:colOff>
      <xdr:row>17</xdr:row>
      <xdr:rowOff>2286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44213</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87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152971</xdr:rowOff>
    </xdr:from>
    <xdr:to>
      <xdr:col>77</xdr:col>
      <xdr:colOff>95250</xdr:colOff>
      <xdr:row>17</xdr:row>
      <xdr:rowOff>83121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89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67898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982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3842</xdr:rowOff>
    </xdr:from>
    <xdr:to>
      <xdr:col>73</xdr:col>
      <xdr:colOff>44450</xdr:colOff>
      <xdr:row>17</xdr:row>
      <xdr:rowOff>105442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90219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00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75629</xdr:rowOff>
    </xdr:from>
    <xdr:to>
      <xdr:col>68</xdr:col>
      <xdr:colOff>203200</xdr:colOff>
      <xdr:row>18</xdr:row>
      <xdr:rowOff>5779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99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162006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7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94329</xdr:rowOff>
    </xdr:from>
    <xdr:to>
      <xdr:col>64</xdr:col>
      <xdr:colOff>152400</xdr:colOff>
      <xdr:row>18</xdr:row>
      <xdr:rowOff>24479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0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9256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095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31,293
30,960
132.65
24,383,193
23,328,799
808,433
11,750,357
24,227,859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共済費等の増加により、人件費に係る経常収支比率は前年度に比べ</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ポイント増加したが、定員適正化計画により人員削減を行ってきたため、類似団体平均を</a:t>
          </a:r>
          <a:r>
            <a:rPr kumimoji="1" lang="en-US" altLang="ja-JP" sz="1200">
              <a:latin typeface="ＭＳ Ｐゴシック" panose="020B0600070205080204" pitchFamily="50" charset="-128"/>
              <a:ea typeface="ＭＳ Ｐゴシック" panose="020B0600070205080204" pitchFamily="50" charset="-128"/>
            </a:rPr>
            <a:t>3.2</a:t>
          </a:r>
          <a:r>
            <a:rPr kumimoji="1" lang="ja-JP" altLang="en-US" sz="1200">
              <a:latin typeface="ＭＳ Ｐゴシック" panose="020B0600070205080204" pitchFamily="50" charset="-128"/>
              <a:ea typeface="ＭＳ Ｐゴシック" panose="020B0600070205080204" pitchFamily="50" charset="-128"/>
            </a:rPr>
            <a:t>ポイント下回っている。今後も引き続き中長期的な視点で職員採用を実施し、適正な人員配置に努める。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107950</xdr:rowOff>
    </xdr:from>
    <xdr:to>
      <xdr:col>24</xdr:col>
      <xdr:colOff>25400</xdr:colOff>
      <xdr:row>35</xdr:row>
      <xdr:rowOff>168910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087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35</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01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xdr:rowOff>
    </xdr:from>
    <xdr:to>
      <xdr:col>15</xdr:col>
      <xdr:colOff>98425</xdr:colOff>
      <xdr:row>35</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096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xdr:rowOff>
    </xdr:from>
    <xdr:to>
      <xdr:col>11</xdr:col>
      <xdr:colOff>9525</xdr:colOff>
      <xdr:row>35</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9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57150</xdr:rowOff>
    </xdr:from>
    <xdr:to>
      <xdr:col>20</xdr:col>
      <xdr:colOff>38100</xdr:colOff>
      <xdr:row>35</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168927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2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161307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129540</xdr:rowOff>
    </xdr:from>
    <xdr:to>
      <xdr:col>11</xdr:col>
      <xdr:colOff>60325</xdr:colOff>
      <xdr:row>35</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69867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xdr:rowOff>
    </xdr:from>
    <xdr:to>
      <xdr:col>6</xdr:col>
      <xdr:colOff>171450</xdr:colOff>
      <xdr:row>35</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115587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が類似団体平均より高い状況が続いているが、これは、八幡浜市行政改革大綱に基づき、業務の民間委託を推進し、職員人件費等から委託料へシフトしていることが要因である。環境センター運転管理業務、ゴミ収集運搬業務等の清掃費関係、養護老人ホーム管理、市民スポーツセンター管理が民間委託の主なものであり、今後も積極的に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113393</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845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113393</xdr:rowOff>
    </xdr:from>
    <xdr:to>
      <xdr:col>78</xdr:col>
      <xdr:colOff>69850</xdr:colOff>
      <xdr:row>18</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280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160763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19</xdr:row>
      <xdr:rowOff>9978</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2131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29029</xdr:rowOff>
    </xdr:from>
    <xdr:to>
      <xdr:col>69</xdr:col>
      <xdr:colOff>92075</xdr:colOff>
      <xdr:row>19</xdr:row>
      <xdr:rowOff>9978</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115129"/>
          <a:ext cx="889000" cy="15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2920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62593</xdr:rowOff>
    </xdr:from>
    <xdr:to>
      <xdr:col>78</xdr:col>
      <xdr:colOff>120650</xdr:colOff>
      <xdr:row>17</xdr:row>
      <xdr:rowOff>164193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130629</xdr:rowOff>
    </xdr:from>
    <xdr:to>
      <xdr:col>69</xdr:col>
      <xdr:colOff>142875</xdr:colOff>
      <xdr:row>19</xdr:row>
      <xdr:rowOff>60778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45555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0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149679</xdr:rowOff>
    </xdr:from>
    <xdr:to>
      <xdr:col>65</xdr:col>
      <xdr:colOff>53975</xdr:colOff>
      <xdr:row>18</xdr:row>
      <xdr:rowOff>79829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64606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扶助費に係る経常収支比率は、類似団体平均以下の水準で推移している。これは、人口減少により社会福祉、児童福祉、老人福祉の給付が減少してるためと考えられる。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158750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32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25400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232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25400</xdr:rowOff>
    </xdr:from>
    <xdr:to>
      <xdr:col>15</xdr:col>
      <xdr:colOff>98425</xdr:colOff>
      <xdr:row>54</xdr:row>
      <xdr:rowOff>127000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83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114300</xdr:rowOff>
    </xdr:from>
    <xdr:to>
      <xdr:col>11</xdr:col>
      <xdr:colOff>9525</xdr:colOff>
      <xdr:row>54</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372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107950</xdr:rowOff>
    </xdr:from>
    <xdr:to>
      <xdr:col>24</xdr:col>
      <xdr:colOff>76200</xdr:colOff>
      <xdr:row>54</xdr:row>
      <xdr:rowOff>38100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146050</xdr:rowOff>
    </xdr:from>
    <xdr:to>
      <xdr:col>15</xdr:col>
      <xdr:colOff>149225</xdr:colOff>
      <xdr:row>54</xdr:row>
      <xdr:rowOff>76200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63500</xdr:rowOff>
    </xdr:from>
    <xdr:to>
      <xdr:col>6</xdr:col>
      <xdr:colOff>171450</xdr:colOff>
      <xdr:row>54</xdr:row>
      <xdr:rowOff>165100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類似団体平均とほぼ同等となっている。今後、高齢化による介護保険事業会計への繰出金が増えることが予想されるため、介護保険料の適正化を図ることなど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149860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05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104140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05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56</xdr:row>
      <xdr:rowOff>104140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82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59</xdr:row>
      <xdr:rowOff>138430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8248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161307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2557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補助費等に係る経常収支比率が類似団体平均より高くなっているのは、公共下水道の整備率が高いため下水道事業会計への公債費の繰出金が高い水準で推移していること及び市立八幡浜総合病院への負担金が多額になっているためである。こうした繰出金や負担金は地域住民の安全安心のために必要なものであるが、年々増高する補助費等を抑えることも必要であるため経営改善の努力を促す。その他、補助金については、補助団体の活動・運営状況等を的確に把握し、廃止・縮小を含めた見直しを図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44704</xdr:rowOff>
    </xdr:from>
    <xdr:to>
      <xdr:col>82</xdr:col>
      <xdr:colOff>107950</xdr:colOff>
      <xdr:row>38</xdr:row>
      <xdr:rowOff>72136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598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115587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72136</xdr:rowOff>
    </xdr:from>
    <xdr:to>
      <xdr:col>78</xdr:col>
      <xdr:colOff>69850</xdr:colOff>
      <xdr:row>39</xdr:row>
      <xdr:rowOff>46990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8723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46990</xdr:rowOff>
    </xdr:from>
    <xdr:to>
      <xdr:col>73</xdr:col>
      <xdr:colOff>180975</xdr:colOff>
      <xdr:row>39</xdr:row>
      <xdr:rowOff>65278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7335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39</xdr:row>
      <xdr:rowOff>65278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436360"/>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165354</xdr:rowOff>
    </xdr:from>
    <xdr:to>
      <xdr:col>82</xdr:col>
      <xdr:colOff>158750</xdr:colOff>
      <xdr:row>38</xdr:row>
      <xdr:rowOff>95504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137431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167640</xdr:rowOff>
    </xdr:from>
    <xdr:to>
      <xdr:col>74</xdr:col>
      <xdr:colOff>31750</xdr:colOff>
      <xdr:row>39</xdr:row>
      <xdr:rowOff>97790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82567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14478</xdr:rowOff>
    </xdr:from>
    <xdr:to>
      <xdr:col>69</xdr:col>
      <xdr:colOff>142875</xdr:colOff>
      <xdr:row>39</xdr:row>
      <xdr:rowOff>116078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100855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公債費に係る経常収支比率は、近年、横ばいとなっていたが、令和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年度は保内児童センター建設事業やフェリー埠頭再整備事業等の大型事業の償還が開始したこと等により、類似団体平均を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ポイント上回り、</a:t>
          </a:r>
          <a:r>
            <a:rPr kumimoji="1" lang="en-US" altLang="ja-JP" sz="1300">
              <a:latin typeface="ＭＳ Ｐゴシック" panose="020B0600070205080204" pitchFamily="50" charset="-128"/>
              <a:ea typeface="ＭＳ Ｐゴシック" panose="020B0600070205080204" pitchFamily="50" charset="-128"/>
            </a:rPr>
            <a:t>20.1</a:t>
          </a:r>
          <a:r>
            <a:rPr kumimoji="1" lang="ja-JP" altLang="en-US" sz="1300">
              <a:latin typeface="ＭＳ Ｐゴシック" panose="020B0600070205080204" pitchFamily="50" charset="-128"/>
              <a:ea typeface="ＭＳ Ｐゴシック" panose="020B0600070205080204" pitchFamily="50" charset="-128"/>
            </a:rPr>
            <a:t>％となった。今後も、公債費の増加が見込まれるため、地方債の発行を伴う普通建設事業を抑制し、原則として臨時財政対策債を除く地方債発行額を元金償還額より抑えるように努める。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165100</xdr:rowOff>
    </xdr:from>
    <xdr:to>
      <xdr:col>24</xdr:col>
      <xdr:colOff>25400</xdr:colOff>
      <xdr:row>75</xdr:row>
      <xdr:rowOff>33655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8524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159385</xdr:rowOff>
    </xdr:from>
    <xdr:to>
      <xdr:col>19</xdr:col>
      <xdr:colOff>187325</xdr:colOff>
      <xdr:row>74</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466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38752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897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155575</xdr:rowOff>
    </xdr:from>
    <xdr:to>
      <xdr:col>15</xdr:col>
      <xdr:colOff>98425</xdr:colOff>
      <xdr:row>74</xdr:row>
      <xdr:rowOff>159385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8428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50182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155575</xdr:rowOff>
    </xdr:from>
    <xdr:to>
      <xdr:col>11</xdr:col>
      <xdr:colOff>9525</xdr:colOff>
      <xdr:row>74</xdr:row>
      <xdr:rowOff>155575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42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52087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154305</xdr:rowOff>
    </xdr:from>
    <xdr:to>
      <xdr:col>24</xdr:col>
      <xdr:colOff>76200</xdr:colOff>
      <xdr:row>75</xdr:row>
      <xdr:rowOff>84455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126382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13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114300</xdr:rowOff>
    </xdr:from>
    <xdr:to>
      <xdr:col>20</xdr:col>
      <xdr:colOff>38100</xdr:colOff>
      <xdr:row>75</xdr:row>
      <xdr:rowOff>44450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108585</xdr:rowOff>
    </xdr:from>
    <xdr:to>
      <xdr:col>15</xdr:col>
      <xdr:colOff>149225</xdr:colOff>
      <xdr:row>75</xdr:row>
      <xdr:rowOff>38735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48912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6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104775</xdr:rowOff>
    </xdr:from>
    <xdr:to>
      <xdr:col>11</xdr:col>
      <xdr:colOff>60325</xdr:colOff>
      <xdr:row>75</xdr:row>
      <xdr:rowOff>34925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45102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104775</xdr:rowOff>
    </xdr:from>
    <xdr:to>
      <xdr:col>6</xdr:col>
      <xdr:colOff>171450</xdr:colOff>
      <xdr:row>75</xdr:row>
      <xdr:rowOff>34925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45102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6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この項目は、委託料等の物件費、公共下水道及び市立八幡浜総合病院への負担金等の補助費等が主に影響している。経常収支比率を改善するには、経常一般財源の増加も大きな要因となるため、市税の収納率向上や市有財産の売却等、歳入確保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62992</xdr:rowOff>
    </xdr:from>
    <xdr:to>
      <xdr:col>82</xdr:col>
      <xdr:colOff>107950</xdr:colOff>
      <xdr:row>76</xdr:row>
      <xdr:rowOff>85852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09319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77</xdr:row>
      <xdr:rowOff>129287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3093192"/>
          <a:ext cx="889000" cy="23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73677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129287</xdr:rowOff>
    </xdr:from>
    <xdr:to>
      <xdr:col>73</xdr:col>
      <xdr:colOff>180975</xdr:colOff>
      <xdr:row>77</xdr:row>
      <xdr:rowOff>138430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3309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124713</xdr:rowOff>
    </xdr:from>
    <xdr:to>
      <xdr:col>69</xdr:col>
      <xdr:colOff>92075</xdr:colOff>
      <xdr:row>77</xdr:row>
      <xdr:rowOff>138430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3263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75963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51579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910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xdr:rowOff>
    </xdr:from>
    <xdr:to>
      <xdr:col>78</xdr:col>
      <xdr:colOff>120650</xdr:colOff>
      <xdr:row>76</xdr:row>
      <xdr:rowOff>113792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98569</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128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78487</xdr:rowOff>
    </xdr:from>
    <xdr:to>
      <xdr:col>74</xdr:col>
      <xdr:colOff>31750</xdr:colOff>
      <xdr:row>78</xdr:row>
      <xdr:rowOff>8637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164864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62208</xdr:rowOff>
    </xdr:from>
    <xdr:to>
      <xdr:col>29</xdr:col>
      <xdr:colOff>127000</xdr:colOff>
      <xdr:row>16</xdr:row>
      <xdr:rowOff>87104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53033"/>
          <a:ext cx="647700" cy="24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27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87104</xdr:rowOff>
    </xdr:from>
    <xdr:to>
      <xdr:col>26</xdr:col>
      <xdr:colOff>50800</xdr:colOff>
      <xdr:row>16</xdr:row>
      <xdr:rowOff>142327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77929"/>
          <a:ext cx="698500" cy="55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142327</xdr:rowOff>
    </xdr:from>
    <xdr:to>
      <xdr:col>22</xdr:col>
      <xdr:colOff>114300</xdr:colOff>
      <xdr:row>17</xdr:row>
      <xdr:rowOff>5690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33152"/>
          <a:ext cx="698500" cy="34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5690</xdr:rowOff>
    </xdr:from>
    <xdr:to>
      <xdr:col>18</xdr:col>
      <xdr:colOff>177800</xdr:colOff>
      <xdr:row>17</xdr:row>
      <xdr:rowOff>24696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67965"/>
          <a:ext cx="698500" cy="19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11408</xdr:rowOff>
    </xdr:from>
    <xdr:to>
      <xdr:col>29</xdr:col>
      <xdr:colOff>177800</xdr:colOff>
      <xdr:row>16</xdr:row>
      <xdr:rowOff>113008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02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27935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47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36304</xdr:rowOff>
    </xdr:from>
    <xdr:to>
      <xdr:col>26</xdr:col>
      <xdr:colOff>101600</xdr:colOff>
      <xdr:row>16</xdr:row>
      <xdr:rowOff>137904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27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148081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9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91527</xdr:rowOff>
    </xdr:from>
    <xdr:to>
      <xdr:col>22</xdr:col>
      <xdr:colOff>165100</xdr:colOff>
      <xdr:row>17</xdr:row>
      <xdr:rowOff>21677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82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31854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126340</xdr:rowOff>
    </xdr:from>
    <xdr:to>
      <xdr:col>19</xdr:col>
      <xdr:colOff>38100</xdr:colOff>
      <xdr:row>17</xdr:row>
      <xdr:rowOff>56490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17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66667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8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145346</xdr:rowOff>
    </xdr:from>
    <xdr:to>
      <xdr:col>15</xdr:col>
      <xdr:colOff>101600</xdr:colOff>
      <xdr:row>17</xdr:row>
      <xdr:rowOff>75496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36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85673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322472</xdr:rowOff>
    </xdr:from>
    <xdr:to>
      <xdr:col>29</xdr:col>
      <xdr:colOff>127000</xdr:colOff>
      <xdr:row>37</xdr:row>
      <xdr:rowOff>323154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47172"/>
          <a:ext cx="647700" cy="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307931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432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322472</xdr:rowOff>
    </xdr:from>
    <xdr:to>
      <xdr:col>26</xdr:col>
      <xdr:colOff>50800</xdr:colOff>
      <xdr:row>37</xdr:row>
      <xdr:rowOff>331856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47172"/>
          <a:ext cx="698500" cy="9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22400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331189</xdr:rowOff>
    </xdr:from>
    <xdr:to>
      <xdr:col>22</xdr:col>
      <xdr:colOff>114300</xdr:colOff>
      <xdr:row>37</xdr:row>
      <xdr:rowOff>331856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55889"/>
          <a:ext cx="698500" cy="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331189</xdr:rowOff>
    </xdr:from>
    <xdr:to>
      <xdr:col>18</xdr:col>
      <xdr:colOff>177800</xdr:colOff>
      <xdr:row>38</xdr:row>
      <xdr:rowOff>3849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55889"/>
          <a:ext cx="698500" cy="15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26404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51701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272354</xdr:rowOff>
    </xdr:from>
    <xdr:to>
      <xdr:col>29</xdr:col>
      <xdr:colOff>177800</xdr:colOff>
      <xdr:row>38</xdr:row>
      <xdr:rowOff>31054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97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117431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4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271672</xdr:rowOff>
    </xdr:from>
    <xdr:to>
      <xdr:col>26</xdr:col>
      <xdr:colOff>101600</xdr:colOff>
      <xdr:row>38</xdr:row>
      <xdr:rowOff>30372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96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40549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65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281056</xdr:rowOff>
    </xdr:from>
    <xdr:to>
      <xdr:col>22</xdr:col>
      <xdr:colOff>165100</xdr:colOff>
      <xdr:row>38</xdr:row>
      <xdr:rowOff>39756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05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49933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7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280389</xdr:rowOff>
    </xdr:from>
    <xdr:to>
      <xdr:col>19</xdr:col>
      <xdr:colOff>38100</xdr:colOff>
      <xdr:row>38</xdr:row>
      <xdr:rowOff>39089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0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49266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73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295949</xdr:rowOff>
    </xdr:from>
    <xdr:to>
      <xdr:col>15</xdr:col>
      <xdr:colOff>101600</xdr:colOff>
      <xdr:row>38</xdr:row>
      <xdr:rowOff>54649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20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39426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07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31,293
30,960
132.65
24,383,193
23,328,799
808,433
11,750,357
24,227,859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150381</xdr:rowOff>
    </xdr:from>
    <xdr:to>
      <xdr:col>24</xdr:col>
      <xdr:colOff>63500</xdr:colOff>
      <xdr:row>36</xdr:row>
      <xdr:rowOff>32385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51131"/>
          <a:ext cx="838200" cy="5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82326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83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32385</xdr:rowOff>
    </xdr:from>
    <xdr:to>
      <xdr:col>19</xdr:col>
      <xdr:colOff>177800</xdr:colOff>
      <xdr:row>36</xdr:row>
      <xdr:rowOff>123330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04585"/>
          <a:ext cx="889000" cy="9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123330</xdr:rowOff>
    </xdr:from>
    <xdr:to>
      <xdr:col>15</xdr:col>
      <xdr:colOff>50800</xdr:colOff>
      <xdr:row>37</xdr:row>
      <xdr:rowOff>144869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95530"/>
          <a:ext cx="889000" cy="19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115879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135268</xdr:rowOff>
    </xdr:from>
    <xdr:to>
      <xdr:col>10</xdr:col>
      <xdr:colOff>114300</xdr:colOff>
      <xdr:row>37</xdr:row>
      <xdr:rowOff>144869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78918"/>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65892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68419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99581</xdr:rowOff>
    </xdr:from>
    <xdr:to>
      <xdr:col>24</xdr:col>
      <xdr:colOff>114300</xdr:colOff>
      <xdr:row>36</xdr:row>
      <xdr:rowOff>29731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0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122458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5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153035</xdr:rowOff>
    </xdr:from>
    <xdr:to>
      <xdr:col>20</xdr:col>
      <xdr:colOff>38100</xdr:colOff>
      <xdr:row>36</xdr:row>
      <xdr:rowOff>83185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5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74312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4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72530</xdr:rowOff>
    </xdr:from>
    <xdr:to>
      <xdr:col>15</xdr:col>
      <xdr:colOff>101600</xdr:colOff>
      <xdr:row>37</xdr:row>
      <xdr:rowOff>2680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4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165257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94069</xdr:rowOff>
    </xdr:from>
    <xdr:to>
      <xdr:col>10</xdr:col>
      <xdr:colOff>165100</xdr:colOff>
      <xdr:row>38</xdr:row>
      <xdr:rowOff>24219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3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15346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3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84468</xdr:rowOff>
    </xdr:from>
    <xdr:to>
      <xdr:col>6</xdr:col>
      <xdr:colOff>38100</xdr:colOff>
      <xdr:row>38</xdr:row>
      <xdr:rowOff>14618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5745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13867</xdr:rowOff>
    </xdr:from>
    <xdr:to>
      <xdr:col>24</xdr:col>
      <xdr:colOff>63500</xdr:colOff>
      <xdr:row>58</xdr:row>
      <xdr:rowOff>32690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57967"/>
          <a:ext cx="838200" cy="1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119311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91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32690</xdr:rowOff>
    </xdr:from>
    <xdr:to>
      <xdr:col>19</xdr:col>
      <xdr:colOff>177800</xdr:colOff>
      <xdr:row>58</xdr:row>
      <xdr:rowOff>43035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76790"/>
          <a:ext cx="889000" cy="1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98617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35371</xdr:rowOff>
    </xdr:from>
    <xdr:to>
      <xdr:col>15</xdr:col>
      <xdr:colOff>50800</xdr:colOff>
      <xdr:row>58</xdr:row>
      <xdr:rowOff>43035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979471"/>
          <a:ext cx="889000" cy="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35371</xdr:rowOff>
    </xdr:from>
    <xdr:to>
      <xdr:col>10</xdr:col>
      <xdr:colOff>114300</xdr:colOff>
      <xdr:row>58</xdr:row>
      <xdr:rowOff>53514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79471"/>
          <a:ext cx="8890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91402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103457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4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134517</xdr:rowOff>
    </xdr:from>
    <xdr:to>
      <xdr:col>24</xdr:col>
      <xdr:colOff>114300</xdr:colOff>
      <xdr:row>58</xdr:row>
      <xdr:rowOff>64667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0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93894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9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153340</xdr:rowOff>
    </xdr:from>
    <xdr:to>
      <xdr:col>20</xdr:col>
      <xdr:colOff>38100</xdr:colOff>
      <xdr:row>58</xdr:row>
      <xdr:rowOff>83490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74617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1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163685</xdr:rowOff>
    </xdr:from>
    <xdr:to>
      <xdr:col>15</xdr:col>
      <xdr:colOff>101600</xdr:colOff>
      <xdr:row>58</xdr:row>
      <xdr:rowOff>93835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110362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1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156021</xdr:rowOff>
    </xdr:from>
    <xdr:to>
      <xdr:col>10</xdr:col>
      <xdr:colOff>165100</xdr:colOff>
      <xdr:row>58</xdr:row>
      <xdr:rowOff>86171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2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102698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0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2714</xdr:rowOff>
    </xdr:from>
    <xdr:to>
      <xdr:col>6</xdr:col>
      <xdr:colOff>38100</xdr:colOff>
      <xdr:row>58</xdr:row>
      <xdr:rowOff>104314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4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120841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2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75791</xdr:rowOff>
    </xdr:from>
    <xdr:to>
      <xdr:col>24</xdr:col>
      <xdr:colOff>63500</xdr:colOff>
      <xdr:row>78</xdr:row>
      <xdr:rowOff>97377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48891"/>
          <a:ext cx="838200" cy="2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22310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395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77326</xdr:rowOff>
    </xdr:from>
    <xdr:to>
      <xdr:col>19</xdr:col>
      <xdr:colOff>177800</xdr:colOff>
      <xdr:row>78</xdr:row>
      <xdr:rowOff>97377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50426"/>
          <a:ext cx="889000" cy="2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77326</xdr:rowOff>
    </xdr:from>
    <xdr:to>
      <xdr:col>15</xdr:col>
      <xdr:colOff>50800</xdr:colOff>
      <xdr:row>78</xdr:row>
      <xdr:rowOff>119861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50426"/>
          <a:ext cx="889000" cy="4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157346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5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119861</xdr:rowOff>
    </xdr:from>
    <xdr:to>
      <xdr:col>10</xdr:col>
      <xdr:colOff>114300</xdr:colOff>
      <xdr:row>78</xdr:row>
      <xdr:rowOff>124890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92961"/>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31551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15778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6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24991</xdr:rowOff>
    </xdr:from>
    <xdr:to>
      <xdr:col>24</xdr:col>
      <xdr:colOff>114300</xdr:colOff>
      <xdr:row>78</xdr:row>
      <xdr:rowOff>126591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9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47868</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24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46577</xdr:rowOff>
    </xdr:from>
    <xdr:to>
      <xdr:col>20</xdr:col>
      <xdr:colOff>38100</xdr:colOff>
      <xdr:row>78</xdr:row>
      <xdr:rowOff>148177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139304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51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26526</xdr:rowOff>
    </xdr:from>
    <xdr:to>
      <xdr:col>15</xdr:col>
      <xdr:colOff>101600</xdr:colOff>
      <xdr:row>78</xdr:row>
      <xdr:rowOff>128126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9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144653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17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69061</xdr:rowOff>
    </xdr:from>
    <xdr:to>
      <xdr:col>10</xdr:col>
      <xdr:colOff>165100</xdr:colOff>
      <xdr:row>78</xdr:row>
      <xdr:rowOff>170661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15738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21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74090</xdr:rowOff>
    </xdr:from>
    <xdr:to>
      <xdr:col>6</xdr:col>
      <xdr:colOff>38100</xdr:colOff>
      <xdr:row>79</xdr:row>
      <xdr:rowOff>4240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20767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22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2997</xdr:rowOff>
    </xdr:from>
    <xdr:to>
      <xdr:col>24</xdr:col>
      <xdr:colOff>63500</xdr:colOff>
      <xdr:row>98</xdr:row>
      <xdr:rowOff>14134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633647"/>
          <a:ext cx="838200" cy="18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154960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71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2997</xdr:rowOff>
    </xdr:from>
    <xdr:to>
      <xdr:col>19</xdr:col>
      <xdr:colOff>177800</xdr:colOff>
      <xdr:row>98</xdr:row>
      <xdr:rowOff>119692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33647"/>
          <a:ext cx="889000" cy="28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136008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080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119692</xdr:rowOff>
    </xdr:from>
    <xdr:to>
      <xdr:col>15</xdr:col>
      <xdr:colOff>50800</xdr:colOff>
      <xdr:row>98</xdr:row>
      <xdr:rowOff>137458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921792"/>
          <a:ext cx="889000" cy="17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46756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137458</xdr:rowOff>
    </xdr:from>
    <xdr:to>
      <xdr:col>10</xdr:col>
      <xdr:colOff>114300</xdr:colOff>
      <xdr:row>98</xdr:row>
      <xdr:rowOff>154885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939558"/>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46060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33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91628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37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134784</xdr:rowOff>
    </xdr:from>
    <xdr:to>
      <xdr:col>24</xdr:col>
      <xdr:colOff>114300</xdr:colOff>
      <xdr:row>98</xdr:row>
      <xdr:rowOff>64934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7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113211</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74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123647</xdr:rowOff>
    </xdr:from>
    <xdr:to>
      <xdr:col>20</xdr:col>
      <xdr:colOff>38100</xdr:colOff>
      <xdr:row>97</xdr:row>
      <xdr:rowOff>53797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8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44924</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67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68892</xdr:rowOff>
    </xdr:from>
    <xdr:to>
      <xdr:col>15</xdr:col>
      <xdr:colOff>101600</xdr:colOff>
      <xdr:row>98</xdr:row>
      <xdr:rowOff>170492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8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161619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96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86658</xdr:rowOff>
    </xdr:from>
    <xdr:to>
      <xdr:col>10</xdr:col>
      <xdr:colOff>165100</xdr:colOff>
      <xdr:row>99</xdr:row>
      <xdr:rowOff>16808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88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7935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98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104085</xdr:rowOff>
    </xdr:from>
    <xdr:to>
      <xdr:col>6</xdr:col>
      <xdr:colOff>38100</xdr:colOff>
      <xdr:row>99</xdr:row>
      <xdr:rowOff>34235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9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25362</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99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5035</xdr:rowOff>
    </xdr:from>
    <xdr:to>
      <xdr:col>55</xdr:col>
      <xdr:colOff>0</xdr:colOff>
      <xdr:row>36</xdr:row>
      <xdr:rowOff>20119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177235"/>
          <a:ext cx="838200" cy="1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29249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372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82955</xdr:rowOff>
    </xdr:from>
    <xdr:to>
      <xdr:col>50</xdr:col>
      <xdr:colOff>114300</xdr:colOff>
      <xdr:row>36</xdr:row>
      <xdr:rowOff>5035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5912255"/>
          <a:ext cx="889000" cy="26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153003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82955</xdr:rowOff>
    </xdr:from>
    <xdr:to>
      <xdr:col>45</xdr:col>
      <xdr:colOff>177800</xdr:colOff>
      <xdr:row>37</xdr:row>
      <xdr:rowOff>9574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5912255"/>
          <a:ext cx="889000" cy="4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9574</xdr:rowOff>
    </xdr:from>
    <xdr:to>
      <xdr:col>41</xdr:col>
      <xdr:colOff>50800</xdr:colOff>
      <xdr:row>37</xdr:row>
      <xdr:rowOff>160048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353224"/>
          <a:ext cx="889000" cy="15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64097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57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83871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140769</xdr:rowOff>
    </xdr:from>
    <xdr:to>
      <xdr:col>55</xdr:col>
      <xdr:colOff>50800</xdr:colOff>
      <xdr:row>36</xdr:row>
      <xdr:rowOff>70919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4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163646</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59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125685</xdr:rowOff>
    </xdr:from>
    <xdr:to>
      <xdr:col>50</xdr:col>
      <xdr:colOff>165100</xdr:colOff>
      <xdr:row>36</xdr:row>
      <xdr:rowOff>55835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2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72362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590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32155</xdr:rowOff>
    </xdr:from>
    <xdr:to>
      <xdr:col>46</xdr:col>
      <xdr:colOff>38100</xdr:colOff>
      <xdr:row>34</xdr:row>
      <xdr:rowOff>133755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58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150282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563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130224</xdr:rowOff>
    </xdr:from>
    <xdr:to>
      <xdr:col>41</xdr:col>
      <xdr:colOff>101600</xdr:colOff>
      <xdr:row>37</xdr:row>
      <xdr:rowOff>60374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0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76901</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607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109249</xdr:rowOff>
    </xdr:from>
    <xdr:to>
      <xdr:col>36</xdr:col>
      <xdr:colOff>165100</xdr:colOff>
      <xdr:row>38</xdr:row>
      <xdr:rowOff>39399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45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55926</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2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164891</xdr:rowOff>
    </xdr:from>
    <xdr:to>
      <xdr:col>55</xdr:col>
      <xdr:colOff>0</xdr:colOff>
      <xdr:row>58</xdr:row>
      <xdr:rowOff>2948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766091"/>
          <a:ext cx="838200" cy="18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133843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735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164891</xdr:rowOff>
    </xdr:from>
    <xdr:to>
      <xdr:col>50</xdr:col>
      <xdr:colOff>114300</xdr:colOff>
      <xdr:row>57</xdr:row>
      <xdr:rowOff>72906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766091"/>
          <a:ext cx="889000" cy="7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168665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9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97317</xdr:rowOff>
    </xdr:from>
    <xdr:to>
      <xdr:col>45</xdr:col>
      <xdr:colOff>177800</xdr:colOff>
      <xdr:row>57</xdr:row>
      <xdr:rowOff>72906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698517"/>
          <a:ext cx="889000" cy="14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97317</xdr:rowOff>
    </xdr:from>
    <xdr:to>
      <xdr:col>41</xdr:col>
      <xdr:colOff>50800</xdr:colOff>
      <xdr:row>57</xdr:row>
      <xdr:rowOff>124403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698517"/>
          <a:ext cx="889000" cy="19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123598</xdr:rowOff>
    </xdr:from>
    <xdr:to>
      <xdr:col>55</xdr:col>
      <xdr:colOff>50800</xdr:colOff>
      <xdr:row>58</xdr:row>
      <xdr:rowOff>53748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9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102025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87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114091</xdr:rowOff>
    </xdr:from>
    <xdr:to>
      <xdr:col>50</xdr:col>
      <xdr:colOff>165100</xdr:colOff>
      <xdr:row>57</xdr:row>
      <xdr:rowOff>44241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1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60768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949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22106</xdr:rowOff>
    </xdr:from>
    <xdr:to>
      <xdr:col>46</xdr:col>
      <xdr:colOff>38100</xdr:colOff>
      <xdr:row>57</xdr:row>
      <xdr:rowOff>123706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140233</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956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46517</xdr:rowOff>
    </xdr:from>
    <xdr:to>
      <xdr:col>41</xdr:col>
      <xdr:colOff>101600</xdr:colOff>
      <xdr:row>56</xdr:row>
      <xdr:rowOff>148117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4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164644</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42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73603</xdr:rowOff>
    </xdr:from>
    <xdr:to>
      <xdr:col>36</xdr:col>
      <xdr:colOff>165100</xdr:colOff>
      <xdr:row>58</xdr:row>
      <xdr:rowOff>3753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4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20280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124383</xdr:rowOff>
    </xdr:from>
    <xdr:to>
      <xdr:col>55</xdr:col>
      <xdr:colOff>0</xdr:colOff>
      <xdr:row>78</xdr:row>
      <xdr:rowOff>131763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497483"/>
          <a:ext cx="838200" cy="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124489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4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144018</xdr:rowOff>
    </xdr:from>
    <xdr:to>
      <xdr:col>50</xdr:col>
      <xdr:colOff>114300</xdr:colOff>
      <xdr:row>78</xdr:row>
      <xdr:rowOff>131763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002768"/>
          <a:ext cx="889000" cy="50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141419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94653</xdr:rowOff>
    </xdr:from>
    <xdr:to>
      <xdr:col>45</xdr:col>
      <xdr:colOff>177800</xdr:colOff>
      <xdr:row>75</xdr:row>
      <xdr:rowOff>144018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2781953"/>
          <a:ext cx="889000" cy="22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89400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94653</xdr:rowOff>
    </xdr:from>
    <xdr:to>
      <xdr:col>41</xdr:col>
      <xdr:colOff>50800</xdr:colOff>
      <xdr:row>76</xdr:row>
      <xdr:rowOff>156083</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781953"/>
          <a:ext cx="889000" cy="40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117733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73583</xdr:rowOff>
    </xdr:from>
    <xdr:to>
      <xdr:col>55</xdr:col>
      <xdr:colOff>50800</xdr:colOff>
      <xdr:row>79</xdr:row>
      <xdr:rowOff>3733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159960</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6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80963</xdr:rowOff>
    </xdr:from>
    <xdr:to>
      <xdr:col>50</xdr:col>
      <xdr:colOff>165100</xdr:colOff>
      <xdr:row>79</xdr:row>
      <xdr:rowOff>11113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5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2240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4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93218</xdr:rowOff>
    </xdr:from>
    <xdr:to>
      <xdr:col>46</xdr:col>
      <xdr:colOff>38100</xdr:colOff>
      <xdr:row>76</xdr:row>
      <xdr:rowOff>23369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9519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39895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72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43853</xdr:rowOff>
    </xdr:from>
    <xdr:to>
      <xdr:col>41</xdr:col>
      <xdr:colOff>101600</xdr:colOff>
      <xdr:row>74</xdr:row>
      <xdr:rowOff>145453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73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161980</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50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105283</xdr:rowOff>
    </xdr:from>
    <xdr:to>
      <xdr:col>36</xdr:col>
      <xdr:colOff>165100</xdr:colOff>
      <xdr:row>77</xdr:row>
      <xdr:rowOff>35433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13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51960</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91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44776</xdr:rowOff>
    </xdr:from>
    <xdr:to>
      <xdr:col>55</xdr:col>
      <xdr:colOff>0</xdr:colOff>
      <xdr:row>98</xdr:row>
      <xdr:rowOff>49031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675426"/>
          <a:ext cx="838200" cy="17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26542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828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44776</xdr:rowOff>
    </xdr:from>
    <xdr:to>
      <xdr:col>50</xdr:col>
      <xdr:colOff>114300</xdr:colOff>
      <xdr:row>98</xdr:row>
      <xdr:rowOff>89928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675426"/>
          <a:ext cx="889000" cy="21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131926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3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16086</xdr:rowOff>
    </xdr:from>
    <xdr:to>
      <xdr:col>45</xdr:col>
      <xdr:colOff>177800</xdr:colOff>
      <xdr:row>98</xdr:row>
      <xdr:rowOff>89928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818186"/>
          <a:ext cx="889000" cy="7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16086</xdr:rowOff>
    </xdr:from>
    <xdr:to>
      <xdr:col>41</xdr:col>
      <xdr:colOff>50800</xdr:colOff>
      <xdr:row>98</xdr:row>
      <xdr:rowOff>84232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818186"/>
          <a:ext cx="889000" cy="6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140992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94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167115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9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169681</xdr:rowOff>
    </xdr:from>
    <xdr:to>
      <xdr:col>55</xdr:col>
      <xdr:colOff>50800</xdr:colOff>
      <xdr:row>98</xdr:row>
      <xdr:rowOff>99831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80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21108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5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165426</xdr:rowOff>
    </xdr:from>
    <xdr:to>
      <xdr:col>50</xdr:col>
      <xdr:colOff>165100</xdr:colOff>
      <xdr:row>97</xdr:row>
      <xdr:rowOff>95576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2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112103</xdr:rowOff>
    </xdr:from>
    <xdr:ext cx="59901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39795" y="1639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39128</xdr:rowOff>
    </xdr:from>
    <xdr:to>
      <xdr:col>46</xdr:col>
      <xdr:colOff>38100</xdr:colOff>
      <xdr:row>98</xdr:row>
      <xdr:rowOff>140728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84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157255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61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136736</xdr:rowOff>
    </xdr:from>
    <xdr:to>
      <xdr:col>41</xdr:col>
      <xdr:colOff>101600</xdr:colOff>
      <xdr:row>98</xdr:row>
      <xdr:rowOff>66886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6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83413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54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33432</xdr:rowOff>
    </xdr:from>
    <xdr:to>
      <xdr:col>36</xdr:col>
      <xdr:colOff>165100</xdr:colOff>
      <xdr:row>98</xdr:row>
      <xdr:rowOff>135032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3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151559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1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19032</xdr:rowOff>
    </xdr:from>
    <xdr:to>
      <xdr:col>85</xdr:col>
      <xdr:colOff>127000</xdr:colOff>
      <xdr:row>39</xdr:row>
      <xdr:rowOff>68949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05582"/>
          <a:ext cx="838200" cy="4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97963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4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151212</xdr:rowOff>
    </xdr:from>
    <xdr:to>
      <xdr:col>81</xdr:col>
      <xdr:colOff>50800</xdr:colOff>
      <xdr:row>39</xdr:row>
      <xdr:rowOff>19032</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666312"/>
          <a:ext cx="889000" cy="3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1875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140370</xdr:rowOff>
    </xdr:from>
    <xdr:to>
      <xdr:col>76</xdr:col>
      <xdr:colOff>114300</xdr:colOff>
      <xdr:row>38</xdr:row>
      <xdr:rowOff>151212</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655470"/>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15819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359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110341</xdr:rowOff>
    </xdr:from>
    <xdr:to>
      <xdr:col>71</xdr:col>
      <xdr:colOff>177800</xdr:colOff>
      <xdr:row>38</xdr:row>
      <xdr:rowOff>140370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625441"/>
          <a:ext cx="889000" cy="3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1009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3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163503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18149</xdr:rowOff>
    </xdr:from>
    <xdr:to>
      <xdr:col>85</xdr:col>
      <xdr:colOff>177800</xdr:colOff>
      <xdr:row>39</xdr:row>
      <xdr:rowOff>119749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0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104526</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1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139682</xdr:rowOff>
    </xdr:from>
    <xdr:to>
      <xdr:col>81</xdr:col>
      <xdr:colOff>101600</xdr:colOff>
      <xdr:row>39</xdr:row>
      <xdr:rowOff>69832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5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60959</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74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100412</xdr:rowOff>
    </xdr:from>
    <xdr:to>
      <xdr:col>76</xdr:col>
      <xdr:colOff>165100</xdr:colOff>
      <xdr:row>39</xdr:row>
      <xdr:rowOff>30562</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1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21689</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70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89570</xdr:rowOff>
    </xdr:from>
    <xdr:to>
      <xdr:col>72</xdr:col>
      <xdr:colOff>38100</xdr:colOff>
      <xdr:row>39</xdr:row>
      <xdr:rowOff>19720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0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10847</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69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59541</xdr:rowOff>
    </xdr:from>
    <xdr:to>
      <xdr:col>67</xdr:col>
      <xdr:colOff>101600</xdr:colOff>
      <xdr:row>38</xdr:row>
      <xdr:rowOff>161141</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57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6218</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34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10466</xdr:rowOff>
    </xdr:from>
    <xdr:to>
      <xdr:col>85</xdr:col>
      <xdr:colOff>127000</xdr:colOff>
      <xdr:row>78</xdr:row>
      <xdr:rowOff>31494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383566"/>
          <a:ext cx="838200" cy="2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31494</xdr:rowOff>
    </xdr:from>
    <xdr:to>
      <xdr:col>81</xdr:col>
      <xdr:colOff>50800</xdr:colOff>
      <xdr:row>78</xdr:row>
      <xdr:rowOff>43659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404594"/>
          <a:ext cx="889000" cy="1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92629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12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43659</xdr:rowOff>
    </xdr:from>
    <xdr:to>
      <xdr:col>76</xdr:col>
      <xdr:colOff>114300</xdr:colOff>
      <xdr:row>78</xdr:row>
      <xdr:rowOff>48845</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3703300" y="13416759"/>
          <a:ext cx="889000" cy="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107377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1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48845</xdr:rowOff>
    </xdr:from>
    <xdr:to>
      <xdr:col>71</xdr:col>
      <xdr:colOff>177800</xdr:colOff>
      <xdr:row>78</xdr:row>
      <xdr:rowOff>50171</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flipV="1">
          <a:off x="12814300" y="13421945"/>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111743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109597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131116</xdr:rowOff>
    </xdr:from>
    <xdr:to>
      <xdr:col>85</xdr:col>
      <xdr:colOff>177800</xdr:colOff>
      <xdr:row>78</xdr:row>
      <xdr:rowOff>61266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33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153993</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18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152144</xdr:rowOff>
    </xdr:from>
    <xdr:to>
      <xdr:col>81</xdr:col>
      <xdr:colOff>101600</xdr:colOff>
      <xdr:row>78</xdr:row>
      <xdr:rowOff>82294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35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73421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44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164309</xdr:rowOff>
    </xdr:from>
    <xdr:to>
      <xdr:col>76</xdr:col>
      <xdr:colOff>165100</xdr:colOff>
      <xdr:row>78</xdr:row>
      <xdr:rowOff>94459</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36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85586</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45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169495</xdr:rowOff>
    </xdr:from>
    <xdr:to>
      <xdr:col>72</xdr:col>
      <xdr:colOff>38100</xdr:colOff>
      <xdr:row>78</xdr:row>
      <xdr:rowOff>99645</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3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90772</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46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170821</xdr:rowOff>
    </xdr:from>
    <xdr:to>
      <xdr:col>67</xdr:col>
      <xdr:colOff>101600</xdr:colOff>
      <xdr:row>78</xdr:row>
      <xdr:rowOff>100971</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3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92098</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46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7274</xdr:rowOff>
    </xdr:from>
    <xdr:to>
      <xdr:col>85</xdr:col>
      <xdr:colOff>127000</xdr:colOff>
      <xdr:row>99</xdr:row>
      <xdr:rowOff>32169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5481300" y="16980824"/>
          <a:ext cx="838200" cy="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104224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734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32169</xdr:rowOff>
    </xdr:from>
    <xdr:to>
      <xdr:col>81</xdr:col>
      <xdr:colOff>50800</xdr:colOff>
      <xdr:row>99</xdr:row>
      <xdr:rowOff>34576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7005719"/>
          <a:ext cx="889000" cy="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19251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32858</xdr:rowOff>
    </xdr:from>
    <xdr:to>
      <xdr:col>76</xdr:col>
      <xdr:colOff>114300</xdr:colOff>
      <xdr:row>99</xdr:row>
      <xdr:rowOff>34576</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3703300" y="17006408"/>
          <a:ext cx="889000" cy="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51331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32858</xdr:rowOff>
    </xdr:from>
    <xdr:to>
      <xdr:col>71</xdr:col>
      <xdr:colOff>177800</xdr:colOff>
      <xdr:row>99</xdr:row>
      <xdr:rowOff>36866</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7006408"/>
          <a:ext cx="889000" cy="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69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70738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70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127924</xdr:rowOff>
    </xdr:from>
    <xdr:to>
      <xdr:col>85</xdr:col>
      <xdr:colOff>177800</xdr:colOff>
      <xdr:row>99</xdr:row>
      <xdr:rowOff>58074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9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59774</xdr:rowOff>
    </xdr:from>
    <xdr:ext cx="534377"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86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152819</xdr:rowOff>
    </xdr:from>
    <xdr:to>
      <xdr:col>81</xdr:col>
      <xdr:colOff>101600</xdr:colOff>
      <xdr:row>99</xdr:row>
      <xdr:rowOff>82969</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95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74096</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46428" y="1704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155226</xdr:rowOff>
    </xdr:from>
    <xdr:to>
      <xdr:col>76</xdr:col>
      <xdr:colOff>165100</xdr:colOff>
      <xdr:row>99</xdr:row>
      <xdr:rowOff>85376</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95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76503</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57428" y="1705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153508</xdr:rowOff>
    </xdr:from>
    <xdr:to>
      <xdr:col>72</xdr:col>
      <xdr:colOff>38100</xdr:colOff>
      <xdr:row>99</xdr:row>
      <xdr:rowOff>83658</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95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74785</xdr:rowOff>
    </xdr:from>
    <xdr:ext cx="469744"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68428" y="1704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157516</xdr:rowOff>
    </xdr:from>
    <xdr:to>
      <xdr:col>67</xdr:col>
      <xdr:colOff>101600</xdr:colOff>
      <xdr:row>99</xdr:row>
      <xdr:rowOff>87666</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95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78793</xdr:rowOff>
    </xdr:from>
    <xdr:ext cx="469744"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79428" y="1705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148910</xdr:rowOff>
    </xdr:from>
    <xdr:to>
      <xdr:col>116</xdr:col>
      <xdr:colOff>63500</xdr:colOff>
      <xdr:row>39</xdr:row>
      <xdr:rowOff>58939</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1323300" y="6664010"/>
          <a:ext cx="838200" cy="8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58939</xdr:rowOff>
    </xdr:from>
    <xdr:to>
      <xdr:col>111</xdr:col>
      <xdr:colOff>177800</xdr:colOff>
      <xdr:row>39</xdr:row>
      <xdr:rowOff>75921</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20434300" y="6745489"/>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49403</xdr:rowOff>
    </xdr:from>
    <xdr:to>
      <xdr:col>107</xdr:col>
      <xdr:colOff>50800</xdr:colOff>
      <xdr:row>39</xdr:row>
      <xdr:rowOff>75921</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9545300" y="6735953"/>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41108</xdr:rowOff>
    </xdr:from>
    <xdr:to>
      <xdr:col>102</xdr:col>
      <xdr:colOff>114300</xdr:colOff>
      <xdr:row>39</xdr:row>
      <xdr:rowOff>49403</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727658"/>
          <a:ext cx="889000" cy="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98110</xdr:rowOff>
    </xdr:from>
    <xdr:to>
      <xdr:col>116</xdr:col>
      <xdr:colOff>114300</xdr:colOff>
      <xdr:row>39</xdr:row>
      <xdr:rowOff>28260</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61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72357</xdr:rowOff>
    </xdr:from>
    <xdr:ext cx="469744"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58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8139</xdr:rowOff>
    </xdr:from>
    <xdr:to>
      <xdr:col>112</xdr:col>
      <xdr:colOff>38100</xdr:colOff>
      <xdr:row>39</xdr:row>
      <xdr:rowOff>109739</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6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100866</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88428" y="678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25121</xdr:rowOff>
    </xdr:from>
    <xdr:to>
      <xdr:col>107</xdr:col>
      <xdr:colOff>101600</xdr:colOff>
      <xdr:row>39</xdr:row>
      <xdr:rowOff>126721</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71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117848</xdr:rowOff>
    </xdr:from>
    <xdr:ext cx="378565"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245017" y="6804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170053</xdr:rowOff>
    </xdr:from>
    <xdr:to>
      <xdr:col>102</xdr:col>
      <xdr:colOff>165100</xdr:colOff>
      <xdr:row>39</xdr:row>
      <xdr:rowOff>100203</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68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91330</xdr:rowOff>
    </xdr:from>
    <xdr:ext cx="469744"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310428" y="677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161758</xdr:rowOff>
    </xdr:from>
    <xdr:to>
      <xdr:col>98</xdr:col>
      <xdr:colOff>38100</xdr:colOff>
      <xdr:row>39</xdr:row>
      <xdr:rowOff>91908</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67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83035</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421428" y="676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161257</xdr:rowOff>
    </xdr:from>
    <xdr:to>
      <xdr:col>116</xdr:col>
      <xdr:colOff>63500</xdr:colOff>
      <xdr:row>57</xdr:row>
      <xdr:rowOff>163840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21323300" y="9933907"/>
          <a:ext cx="8382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103469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876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163840</xdr:rowOff>
    </xdr:from>
    <xdr:to>
      <xdr:col>111</xdr:col>
      <xdr:colOff>177800</xdr:colOff>
      <xdr:row>57</xdr:row>
      <xdr:rowOff>166743</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20434300" y="9936490"/>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53360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99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166743</xdr:rowOff>
    </xdr:from>
    <xdr:to>
      <xdr:col>107</xdr:col>
      <xdr:colOff>50800</xdr:colOff>
      <xdr:row>58</xdr:row>
      <xdr:rowOff>39436</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9939393"/>
          <a:ext cx="889000" cy="4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37883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9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39436</xdr:rowOff>
    </xdr:from>
    <xdr:to>
      <xdr:col>102</xdr:col>
      <xdr:colOff>114300</xdr:colOff>
      <xdr:row>58</xdr:row>
      <xdr:rowOff>40305</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9983536"/>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110457</xdr:rowOff>
    </xdr:from>
    <xdr:to>
      <xdr:col>116</xdr:col>
      <xdr:colOff>114300</xdr:colOff>
      <xdr:row>58</xdr:row>
      <xdr:rowOff>40607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98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133334</xdr:rowOff>
    </xdr:from>
    <xdr:ext cx="469744"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734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113040</xdr:rowOff>
    </xdr:from>
    <xdr:to>
      <xdr:col>112</xdr:col>
      <xdr:colOff>38100</xdr:colOff>
      <xdr:row>58</xdr:row>
      <xdr:rowOff>43190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988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59717</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088428" y="966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115943</xdr:rowOff>
    </xdr:from>
    <xdr:to>
      <xdr:col>107</xdr:col>
      <xdr:colOff>101600</xdr:colOff>
      <xdr:row>58</xdr:row>
      <xdr:rowOff>46093</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988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62620</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99428" y="9663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160086</xdr:rowOff>
    </xdr:from>
    <xdr:to>
      <xdr:col>102</xdr:col>
      <xdr:colOff>165100</xdr:colOff>
      <xdr:row>58</xdr:row>
      <xdr:rowOff>90236</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993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81363</xdr:rowOff>
    </xdr:from>
    <xdr:ext cx="469744"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10428" y="1002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160955</xdr:rowOff>
    </xdr:from>
    <xdr:to>
      <xdr:col>98</xdr:col>
      <xdr:colOff>38100</xdr:colOff>
      <xdr:row>58</xdr:row>
      <xdr:rowOff>91105</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993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82232</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21428" y="1002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72034</xdr:rowOff>
    </xdr:from>
    <xdr:to>
      <xdr:col>116</xdr:col>
      <xdr:colOff>63500</xdr:colOff>
      <xdr:row>75</xdr:row>
      <xdr:rowOff>100054</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2930784"/>
          <a:ext cx="838200" cy="2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100054</xdr:rowOff>
    </xdr:from>
    <xdr:to>
      <xdr:col>111</xdr:col>
      <xdr:colOff>177800</xdr:colOff>
      <xdr:row>75</xdr:row>
      <xdr:rowOff>138133</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20434300" y="12958804"/>
          <a:ext cx="889000" cy="3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138133</xdr:rowOff>
    </xdr:from>
    <xdr:to>
      <xdr:col>107</xdr:col>
      <xdr:colOff>50800</xdr:colOff>
      <xdr:row>76</xdr:row>
      <xdr:rowOff>29499</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9545300" y="12996883"/>
          <a:ext cx="889000" cy="6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90763</xdr:rowOff>
    </xdr:from>
    <xdr:to>
      <xdr:col>102</xdr:col>
      <xdr:colOff>114300</xdr:colOff>
      <xdr:row>76</xdr:row>
      <xdr:rowOff>29499</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656300" y="12606613"/>
          <a:ext cx="889000" cy="4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12750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137442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21234</xdr:rowOff>
    </xdr:from>
    <xdr:to>
      <xdr:col>116</xdr:col>
      <xdr:colOff>114300</xdr:colOff>
      <xdr:row>75</xdr:row>
      <xdr:rowOff>122834</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287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44111</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273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49254</xdr:rowOff>
    </xdr:from>
    <xdr:to>
      <xdr:col>112</xdr:col>
      <xdr:colOff>38100</xdr:colOff>
      <xdr:row>75</xdr:row>
      <xdr:rowOff>150854</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290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167381</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268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87333</xdr:rowOff>
    </xdr:from>
    <xdr:to>
      <xdr:col>107</xdr:col>
      <xdr:colOff>101600</xdr:colOff>
      <xdr:row>76</xdr:row>
      <xdr:rowOff>17483</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294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34010</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272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150149</xdr:rowOff>
    </xdr:from>
    <xdr:to>
      <xdr:col>102</xdr:col>
      <xdr:colOff>165100</xdr:colOff>
      <xdr:row>76</xdr:row>
      <xdr:rowOff>80299</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300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71426</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310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39963</xdr:rowOff>
    </xdr:from>
    <xdr:to>
      <xdr:col>98</xdr:col>
      <xdr:colOff>38100</xdr:colOff>
      <xdr:row>73</xdr:row>
      <xdr:rowOff>141563</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55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158090</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233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745,496</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105,659</a:t>
          </a:r>
          <a:r>
            <a:rPr kumimoji="1" lang="ja-JP" altLang="en-US" sz="1300">
              <a:latin typeface="ＭＳ Ｐゴシック" panose="020B0600070205080204" pitchFamily="50" charset="-128"/>
              <a:ea typeface="ＭＳ Ｐゴシック" panose="020B0600070205080204" pitchFamily="50" charset="-128"/>
            </a:rPr>
            <a:t>円となっており、前年度と比べて増加したものの、定員適正化計画の成果の表れにより類似団体平均と同程度の水準で推移している。物件費は住民一人当たり</a:t>
          </a:r>
          <a:r>
            <a:rPr kumimoji="1" lang="en-US" altLang="ja-JP" sz="1300">
              <a:latin typeface="ＭＳ Ｐゴシック" panose="020B0600070205080204" pitchFamily="50" charset="-128"/>
              <a:ea typeface="ＭＳ Ｐゴシック" panose="020B0600070205080204" pitchFamily="50" charset="-128"/>
            </a:rPr>
            <a:t>106,054</a:t>
          </a:r>
          <a:r>
            <a:rPr kumimoji="1" lang="ja-JP" altLang="en-US" sz="1300">
              <a:latin typeface="ＭＳ Ｐゴシック" panose="020B0600070205080204" pitchFamily="50" charset="-128"/>
              <a:ea typeface="ＭＳ Ｐゴシック" panose="020B0600070205080204" pitchFamily="50" charset="-128"/>
            </a:rPr>
            <a:t>円となっており、ふるさと納税事業委託料や原油・燃料価格の高騰に伴う電気料金値上げ等により増加し、類似団体平均を上回った。補助費等が類似団体と比較して一人当たりのコストが高い状況となっているのは、市で自治体病院を抱えることによる繰出金や、公共下水道の整備率が高いことによる下水道事業会計への公債費の繰出金が多くなっているためである。下水道事業会計への繰出金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面整備が完了したことにより、今後は緩やかに減少していくことと見込まれるが、引き続き、全ての特別会計及び企業会計で経費支出の効率化に努める。普通建設事業費（うち更新整備）が類似団体平均より高くなっているのは、喜須来小学校校舎長寿命化改良事業等の大型事業を実施したことによる。このため、公共施設等総合管理計画に基づき、長期的視点をもって公共施設等の更新・統廃合・長寿命化を計画的に行うことにより、財政負担の軽減・平準化を目指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愛媛県八幡浜市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31,293
30,960
132.65
24,383,193
23,328,799
808,433
11,750,357
24,227,859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48.8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54356</xdr:rowOff>
    </xdr:from>
    <xdr:to>
      <xdr:col>24</xdr:col>
      <xdr:colOff>63500</xdr:colOff>
      <xdr:row>36</xdr:row>
      <xdr:rowOff>108839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6556"/>
          <a:ext cx="838200" cy="5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112730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2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108839</xdr:rowOff>
    </xdr:from>
    <xdr:to>
      <xdr:col>19</xdr:col>
      <xdr:colOff>177800</xdr:colOff>
      <xdr:row>36</xdr:row>
      <xdr:rowOff>115126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81039"/>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47198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104267</xdr:rowOff>
    </xdr:from>
    <xdr:to>
      <xdr:col>15</xdr:col>
      <xdr:colOff>50800</xdr:colOff>
      <xdr:row>36</xdr:row>
      <xdr:rowOff>115126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76467"/>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104267</xdr:rowOff>
    </xdr:from>
    <xdr:to>
      <xdr:col>10</xdr:col>
      <xdr:colOff>114300</xdr:colOff>
      <xdr:row>36</xdr:row>
      <xdr:rowOff>124270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76467"/>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32910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27957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153433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58039</xdr:rowOff>
    </xdr:from>
    <xdr:to>
      <xdr:col>20</xdr:col>
      <xdr:colOff>38100</xdr:colOff>
      <xdr:row>36</xdr:row>
      <xdr:rowOff>159639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150766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64326</xdr:rowOff>
    </xdr:from>
    <xdr:to>
      <xdr:col>15</xdr:col>
      <xdr:colOff>101600</xdr:colOff>
      <xdr:row>36</xdr:row>
      <xdr:rowOff>165926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3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157053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29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53467</xdr:rowOff>
    </xdr:from>
    <xdr:to>
      <xdr:col>10</xdr:col>
      <xdr:colOff>165100</xdr:colOff>
      <xdr:row>36</xdr:row>
      <xdr:rowOff>155067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146194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73470</xdr:rowOff>
    </xdr:from>
    <xdr:to>
      <xdr:col>6</xdr:col>
      <xdr:colOff>38100</xdr:colOff>
      <xdr:row>37</xdr:row>
      <xdr:rowOff>3620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4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166197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151040</xdr:rowOff>
    </xdr:from>
    <xdr:to>
      <xdr:col>24</xdr:col>
      <xdr:colOff>63500</xdr:colOff>
      <xdr:row>59</xdr:row>
      <xdr:rowOff>1201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95140"/>
          <a:ext cx="838200" cy="2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99248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71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54111</xdr:rowOff>
    </xdr:from>
    <xdr:to>
      <xdr:col>19</xdr:col>
      <xdr:colOff>177800</xdr:colOff>
      <xdr:row>59</xdr:row>
      <xdr:rowOff>1201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98211"/>
          <a:ext cx="889000" cy="11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20042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54111</xdr:rowOff>
    </xdr:from>
    <xdr:to>
      <xdr:col>15</xdr:col>
      <xdr:colOff>50800</xdr:colOff>
      <xdr:row>59</xdr:row>
      <xdr:rowOff>6705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998211"/>
          <a:ext cx="889000" cy="12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108277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0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6705</xdr:rowOff>
    </xdr:from>
    <xdr:to>
      <xdr:col>10</xdr:col>
      <xdr:colOff>114300</xdr:colOff>
      <xdr:row>59</xdr:row>
      <xdr:rowOff>30684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22255"/>
          <a:ext cx="889000" cy="2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55610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2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68957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8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100240</xdr:rowOff>
    </xdr:from>
    <xdr:to>
      <xdr:col>24</xdr:col>
      <xdr:colOff>114300</xdr:colOff>
      <xdr:row>59</xdr:row>
      <xdr:rowOff>30390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4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54798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98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121851</xdr:rowOff>
    </xdr:from>
    <xdr:to>
      <xdr:col>20</xdr:col>
      <xdr:colOff>38100</xdr:colOff>
      <xdr:row>59</xdr:row>
      <xdr:rowOff>52001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43128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5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3311</xdr:rowOff>
    </xdr:from>
    <xdr:to>
      <xdr:col>15</xdr:col>
      <xdr:colOff>101600</xdr:colOff>
      <xdr:row>58</xdr:row>
      <xdr:rowOff>104911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4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96038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4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127355</xdr:rowOff>
    </xdr:from>
    <xdr:to>
      <xdr:col>10</xdr:col>
      <xdr:colOff>165100</xdr:colOff>
      <xdr:row>59</xdr:row>
      <xdr:rowOff>57505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48632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151334</xdr:rowOff>
    </xdr:from>
    <xdr:to>
      <xdr:col>6</xdr:col>
      <xdr:colOff>38100</xdr:colOff>
      <xdr:row>59</xdr:row>
      <xdr:rowOff>81484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9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72611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8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150750</xdr:rowOff>
    </xdr:from>
    <xdr:to>
      <xdr:col>24</xdr:col>
      <xdr:colOff>63500</xdr:colOff>
      <xdr:row>76</xdr:row>
      <xdr:rowOff>36401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09500"/>
          <a:ext cx="838200" cy="5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133394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0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150750</xdr:rowOff>
    </xdr:from>
    <xdr:to>
      <xdr:col>19</xdr:col>
      <xdr:colOff>177800</xdr:colOff>
      <xdr:row>76</xdr:row>
      <xdr:rowOff>134351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09500"/>
          <a:ext cx="889000" cy="15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16850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134351</xdr:rowOff>
    </xdr:from>
    <xdr:to>
      <xdr:col>15</xdr:col>
      <xdr:colOff>50800</xdr:colOff>
      <xdr:row>76</xdr:row>
      <xdr:rowOff>141368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64551"/>
          <a:ext cx="889000" cy="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144253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55305</xdr:rowOff>
    </xdr:from>
    <xdr:to>
      <xdr:col>10</xdr:col>
      <xdr:colOff>114300</xdr:colOff>
      <xdr:row>76</xdr:row>
      <xdr:rowOff>141368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085505"/>
          <a:ext cx="889000" cy="8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157051</xdr:rowOff>
    </xdr:from>
    <xdr:to>
      <xdr:col>24</xdr:col>
      <xdr:colOff>114300</xdr:colOff>
      <xdr:row>76</xdr:row>
      <xdr:rowOff>87201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1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135478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9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99950</xdr:rowOff>
    </xdr:from>
    <xdr:to>
      <xdr:col>20</xdr:col>
      <xdr:colOff>38100</xdr:colOff>
      <xdr:row>76</xdr:row>
      <xdr:rowOff>30100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21227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5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83551</xdr:rowOff>
    </xdr:from>
    <xdr:to>
      <xdr:col>15</xdr:col>
      <xdr:colOff>101600</xdr:colOff>
      <xdr:row>77</xdr:row>
      <xdr:rowOff>13701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1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4828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0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90568</xdr:rowOff>
    </xdr:from>
    <xdr:to>
      <xdr:col>10</xdr:col>
      <xdr:colOff>165100</xdr:colOff>
      <xdr:row>77</xdr:row>
      <xdr:rowOff>20718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11845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1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4505</xdr:rowOff>
    </xdr:from>
    <xdr:to>
      <xdr:col>6</xdr:col>
      <xdr:colOff>38100</xdr:colOff>
      <xdr:row>76</xdr:row>
      <xdr:rowOff>106105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3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122632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0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163452</xdr:rowOff>
    </xdr:from>
    <xdr:to>
      <xdr:col>24</xdr:col>
      <xdr:colOff>63500</xdr:colOff>
      <xdr:row>98</xdr:row>
      <xdr:rowOff>4862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794102"/>
          <a:ext cx="838200" cy="1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154351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785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4862</xdr:rowOff>
    </xdr:from>
    <xdr:to>
      <xdr:col>19</xdr:col>
      <xdr:colOff>177800</xdr:colOff>
      <xdr:row>98</xdr:row>
      <xdr:rowOff>27513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06962"/>
          <a:ext cx="889000" cy="2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101418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0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27513</xdr:rowOff>
    </xdr:from>
    <xdr:to>
      <xdr:col>15</xdr:col>
      <xdr:colOff>50800</xdr:colOff>
      <xdr:row>98</xdr:row>
      <xdr:rowOff>53828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29613"/>
          <a:ext cx="889000" cy="2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126088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2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53828</xdr:rowOff>
    </xdr:from>
    <xdr:to>
      <xdr:col>10</xdr:col>
      <xdr:colOff>114300</xdr:colOff>
      <xdr:row>98</xdr:row>
      <xdr:rowOff>61173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55928"/>
          <a:ext cx="889000" cy="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130551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3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138360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4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112652</xdr:rowOff>
    </xdr:from>
    <xdr:to>
      <xdr:col>24</xdr:col>
      <xdr:colOff>114300</xdr:colOff>
      <xdr:row>98</xdr:row>
      <xdr:rowOff>42802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4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135529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9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125512</xdr:rowOff>
    </xdr:from>
    <xdr:to>
      <xdr:col>20</xdr:col>
      <xdr:colOff>38100</xdr:colOff>
      <xdr:row>98</xdr:row>
      <xdr:rowOff>55662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5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72189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3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148163</xdr:rowOff>
    </xdr:from>
    <xdr:to>
      <xdr:col>15</xdr:col>
      <xdr:colOff>101600</xdr:colOff>
      <xdr:row>98</xdr:row>
      <xdr:rowOff>78313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7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94840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3028</xdr:rowOff>
    </xdr:from>
    <xdr:to>
      <xdr:col>10</xdr:col>
      <xdr:colOff>165100</xdr:colOff>
      <xdr:row>98</xdr:row>
      <xdr:rowOff>104628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0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121155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8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10373</xdr:rowOff>
    </xdr:from>
    <xdr:to>
      <xdr:col>6</xdr:col>
      <xdr:colOff>38100</xdr:colOff>
      <xdr:row>98</xdr:row>
      <xdr:rowOff>111973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1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128500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8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55771</xdr:rowOff>
    </xdr:from>
    <xdr:to>
      <xdr:col>55</xdr:col>
      <xdr:colOff>0</xdr:colOff>
      <xdr:row>38</xdr:row>
      <xdr:rowOff>60996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570871"/>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60996</xdr:rowOff>
    </xdr:from>
    <xdr:to>
      <xdr:col>50</xdr:col>
      <xdr:colOff>114300</xdr:colOff>
      <xdr:row>38</xdr:row>
      <xdr:rowOff>65242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576096"/>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65242</xdr:rowOff>
    </xdr:from>
    <xdr:to>
      <xdr:col>45</xdr:col>
      <xdr:colOff>177800</xdr:colOff>
      <xdr:row>38</xdr:row>
      <xdr:rowOff>68181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580342"/>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68181</xdr:rowOff>
    </xdr:from>
    <xdr:to>
      <xdr:col>41</xdr:col>
      <xdr:colOff>50800</xdr:colOff>
      <xdr:row>38</xdr:row>
      <xdr:rowOff>72099</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583281"/>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4971</xdr:rowOff>
    </xdr:from>
    <xdr:to>
      <xdr:col>55</xdr:col>
      <xdr:colOff>50800</xdr:colOff>
      <xdr:row>38</xdr:row>
      <xdr:rowOff>106571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2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154848</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9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10196</xdr:rowOff>
    </xdr:from>
    <xdr:to>
      <xdr:col>50</xdr:col>
      <xdr:colOff>165100</xdr:colOff>
      <xdr:row>38</xdr:row>
      <xdr:rowOff>111796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2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102923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18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14442</xdr:rowOff>
    </xdr:from>
    <xdr:to>
      <xdr:col>46</xdr:col>
      <xdr:colOff>38100</xdr:colOff>
      <xdr:row>38</xdr:row>
      <xdr:rowOff>116042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107169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22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17381</xdr:rowOff>
    </xdr:from>
    <xdr:to>
      <xdr:col>41</xdr:col>
      <xdr:colOff>101600</xdr:colOff>
      <xdr:row>38</xdr:row>
      <xdr:rowOff>118981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110108</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25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21299</xdr:rowOff>
    </xdr:from>
    <xdr:to>
      <xdr:col>36</xdr:col>
      <xdr:colOff>165100</xdr:colOff>
      <xdr:row>38</xdr:row>
      <xdr:rowOff>122899</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3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114026</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2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58406</xdr:rowOff>
    </xdr:from>
    <xdr:to>
      <xdr:col>55</xdr:col>
      <xdr:colOff>0</xdr:colOff>
      <xdr:row>57</xdr:row>
      <xdr:rowOff>11336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659606"/>
          <a:ext cx="838200" cy="12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2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58406</xdr:rowOff>
    </xdr:from>
    <xdr:to>
      <xdr:col>50</xdr:col>
      <xdr:colOff>114300</xdr:colOff>
      <xdr:row>56</xdr:row>
      <xdr:rowOff>106966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659606"/>
          <a:ext cx="889000" cy="4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106966</xdr:rowOff>
    </xdr:from>
    <xdr:to>
      <xdr:col>45</xdr:col>
      <xdr:colOff>177800</xdr:colOff>
      <xdr:row>56</xdr:row>
      <xdr:rowOff>144338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708166"/>
          <a:ext cx="889000" cy="3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66891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83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144338</xdr:rowOff>
    </xdr:from>
    <xdr:to>
      <xdr:col>41</xdr:col>
      <xdr:colOff>50800</xdr:colOff>
      <xdr:row>57</xdr:row>
      <xdr:rowOff>45005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745538"/>
          <a:ext cx="889000" cy="7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98558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8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90557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8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131986</xdr:rowOff>
    </xdr:from>
    <xdr:to>
      <xdr:col>55</xdr:col>
      <xdr:colOff>50800</xdr:colOff>
      <xdr:row>57</xdr:row>
      <xdr:rowOff>62136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73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154863</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58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7606</xdr:rowOff>
    </xdr:from>
    <xdr:to>
      <xdr:col>50</xdr:col>
      <xdr:colOff>165100</xdr:colOff>
      <xdr:row>56</xdr:row>
      <xdr:rowOff>109206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0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125733</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38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56166</xdr:rowOff>
    </xdr:from>
    <xdr:to>
      <xdr:col>46</xdr:col>
      <xdr:colOff>38100</xdr:colOff>
      <xdr:row>56</xdr:row>
      <xdr:rowOff>157766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6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2843</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43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93538</xdr:rowOff>
    </xdr:from>
    <xdr:to>
      <xdr:col>41</xdr:col>
      <xdr:colOff>101600</xdr:colOff>
      <xdr:row>57</xdr:row>
      <xdr:rowOff>23688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69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40215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46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165655</xdr:rowOff>
    </xdr:from>
    <xdr:to>
      <xdr:col>36</xdr:col>
      <xdr:colOff>165100</xdr:colOff>
      <xdr:row>57</xdr:row>
      <xdr:rowOff>95805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76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112332</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54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73085</xdr:rowOff>
    </xdr:from>
    <xdr:to>
      <xdr:col>55</xdr:col>
      <xdr:colOff>0</xdr:colOff>
      <xdr:row>77</xdr:row>
      <xdr:rowOff>149315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274735"/>
          <a:ext cx="838200" cy="7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101764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03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73085</xdr:rowOff>
    </xdr:from>
    <xdr:to>
      <xdr:col>50</xdr:col>
      <xdr:colOff>114300</xdr:colOff>
      <xdr:row>77</xdr:row>
      <xdr:rowOff>133998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274735"/>
          <a:ext cx="889000" cy="6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40453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133998</xdr:rowOff>
    </xdr:from>
    <xdr:to>
      <xdr:col>45</xdr:col>
      <xdr:colOff>177800</xdr:colOff>
      <xdr:row>78</xdr:row>
      <xdr:rowOff>101602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35648"/>
          <a:ext cx="889000" cy="13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101602</xdr:rowOff>
    </xdr:from>
    <xdr:to>
      <xdr:col>41</xdr:col>
      <xdr:colOff>50800</xdr:colOff>
      <xdr:row>78</xdr:row>
      <xdr:rowOff>103211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74702"/>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108025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119550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98515</xdr:rowOff>
    </xdr:from>
    <xdr:to>
      <xdr:col>55</xdr:col>
      <xdr:colOff>50800</xdr:colOff>
      <xdr:row>78</xdr:row>
      <xdr:rowOff>28665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121392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5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22285</xdr:rowOff>
    </xdr:from>
    <xdr:to>
      <xdr:col>50</xdr:col>
      <xdr:colOff>165100</xdr:colOff>
      <xdr:row>77</xdr:row>
      <xdr:rowOff>123885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2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140412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99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83198</xdr:rowOff>
    </xdr:from>
    <xdr:to>
      <xdr:col>46</xdr:col>
      <xdr:colOff>38100</xdr:colOff>
      <xdr:row>78</xdr:row>
      <xdr:rowOff>13348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8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29875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6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50802</xdr:rowOff>
    </xdr:from>
    <xdr:to>
      <xdr:col>41</xdr:col>
      <xdr:colOff>101600</xdr:colOff>
      <xdr:row>78</xdr:row>
      <xdr:rowOff>152402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2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143529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1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52411</xdr:rowOff>
    </xdr:from>
    <xdr:to>
      <xdr:col>36</xdr:col>
      <xdr:colOff>165100</xdr:colOff>
      <xdr:row>78</xdr:row>
      <xdr:rowOff>154011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2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145138</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1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85370</xdr:rowOff>
    </xdr:from>
    <xdr:to>
      <xdr:col>55</xdr:col>
      <xdr:colOff>0</xdr:colOff>
      <xdr:row>95</xdr:row>
      <xdr:rowOff>91075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5858770"/>
          <a:ext cx="838200" cy="52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43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85370</xdr:rowOff>
    </xdr:from>
    <xdr:to>
      <xdr:col>50</xdr:col>
      <xdr:colOff>114300</xdr:colOff>
      <xdr:row>94</xdr:row>
      <xdr:rowOff>142833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5858770"/>
          <a:ext cx="889000" cy="40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77737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136289</xdr:rowOff>
    </xdr:from>
    <xdr:to>
      <xdr:col>45</xdr:col>
      <xdr:colOff>177800</xdr:colOff>
      <xdr:row>94</xdr:row>
      <xdr:rowOff>142833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081139"/>
          <a:ext cx="889000" cy="17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127810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8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136289</xdr:rowOff>
    </xdr:from>
    <xdr:to>
      <xdr:col>41</xdr:col>
      <xdr:colOff>50800</xdr:colOff>
      <xdr:row>95</xdr:row>
      <xdr:rowOff>67814</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081139"/>
          <a:ext cx="889000" cy="27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3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168349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40275</xdr:rowOff>
    </xdr:from>
    <xdr:to>
      <xdr:col>55</xdr:col>
      <xdr:colOff>50800</xdr:colOff>
      <xdr:row>95</xdr:row>
      <xdr:rowOff>141875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32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63152</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17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34570</xdr:rowOff>
    </xdr:from>
    <xdr:to>
      <xdr:col>50</xdr:col>
      <xdr:colOff>165100</xdr:colOff>
      <xdr:row>92</xdr:row>
      <xdr:rowOff>136170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58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152697</xdr:rowOff>
    </xdr:from>
    <xdr:ext cx="59901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39795" y="1558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92033</xdr:rowOff>
    </xdr:from>
    <xdr:to>
      <xdr:col>46</xdr:col>
      <xdr:colOff>38100</xdr:colOff>
      <xdr:row>95</xdr:row>
      <xdr:rowOff>22183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20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38710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98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85489</xdr:rowOff>
    </xdr:from>
    <xdr:to>
      <xdr:col>41</xdr:col>
      <xdr:colOff>101600</xdr:colOff>
      <xdr:row>94</xdr:row>
      <xdr:rowOff>15639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03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32166</xdr:rowOff>
    </xdr:from>
    <xdr:ext cx="599010"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61795" y="1580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17014</xdr:rowOff>
    </xdr:from>
    <xdr:to>
      <xdr:col>36</xdr:col>
      <xdr:colOff>165100</xdr:colOff>
      <xdr:row>95</xdr:row>
      <xdr:rowOff>118614</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3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135141</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07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108496</xdr:rowOff>
    </xdr:from>
    <xdr:to>
      <xdr:col>85</xdr:col>
      <xdr:colOff>127000</xdr:colOff>
      <xdr:row>36</xdr:row>
      <xdr:rowOff>138481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280696"/>
          <a:ext cx="8382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87046</xdr:rowOff>
    </xdr:from>
    <xdr:to>
      <xdr:col>81</xdr:col>
      <xdr:colOff>50800</xdr:colOff>
      <xdr:row>36</xdr:row>
      <xdr:rowOff>138481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259246"/>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82988</xdr:rowOff>
    </xdr:from>
    <xdr:to>
      <xdr:col>76</xdr:col>
      <xdr:colOff>114300</xdr:colOff>
      <xdr:row>36</xdr:row>
      <xdr:rowOff>87046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55188"/>
          <a:ext cx="8890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82988</xdr:rowOff>
    </xdr:from>
    <xdr:to>
      <xdr:col>71</xdr:col>
      <xdr:colOff>177800</xdr:colOff>
      <xdr:row>36</xdr:row>
      <xdr:rowOff>101276</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2551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126115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155401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57696</xdr:rowOff>
    </xdr:from>
    <xdr:to>
      <xdr:col>85</xdr:col>
      <xdr:colOff>177800</xdr:colOff>
      <xdr:row>36</xdr:row>
      <xdr:rowOff>159296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2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36123</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0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87681</xdr:rowOff>
    </xdr:from>
    <xdr:to>
      <xdr:col>81</xdr:col>
      <xdr:colOff>101600</xdr:colOff>
      <xdr:row>37</xdr:row>
      <xdr:rowOff>17831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5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8958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35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36246</xdr:rowOff>
    </xdr:from>
    <xdr:to>
      <xdr:col>76</xdr:col>
      <xdr:colOff>165100</xdr:colOff>
      <xdr:row>36</xdr:row>
      <xdr:rowOff>137846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0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128973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30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32188</xdr:rowOff>
    </xdr:from>
    <xdr:to>
      <xdr:col>72</xdr:col>
      <xdr:colOff>38100</xdr:colOff>
      <xdr:row>36</xdr:row>
      <xdr:rowOff>133788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0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150315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7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50476</xdr:rowOff>
    </xdr:from>
    <xdr:to>
      <xdr:col>67</xdr:col>
      <xdr:colOff>101600</xdr:colOff>
      <xdr:row>36</xdr:row>
      <xdr:rowOff>152076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2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143203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31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130848</xdr:rowOff>
    </xdr:from>
    <xdr:to>
      <xdr:col>85</xdr:col>
      <xdr:colOff>127000</xdr:colOff>
      <xdr:row>56</xdr:row>
      <xdr:rowOff>112064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389148"/>
          <a:ext cx="838200" cy="32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51160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63170</xdr:rowOff>
    </xdr:from>
    <xdr:to>
      <xdr:col>81</xdr:col>
      <xdr:colOff>50800</xdr:colOff>
      <xdr:row>56</xdr:row>
      <xdr:rowOff>112064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664370"/>
          <a:ext cx="889000" cy="4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385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38253</xdr:rowOff>
    </xdr:from>
    <xdr:to>
      <xdr:col>76</xdr:col>
      <xdr:colOff>114300</xdr:colOff>
      <xdr:row>56</xdr:row>
      <xdr:rowOff>63170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296553"/>
          <a:ext cx="889000" cy="36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107751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38253</xdr:rowOff>
    </xdr:from>
    <xdr:to>
      <xdr:col>71</xdr:col>
      <xdr:colOff>177800</xdr:colOff>
      <xdr:row>57</xdr:row>
      <xdr:rowOff>150902</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296553"/>
          <a:ext cx="889000" cy="62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135386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75595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0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80048</xdr:rowOff>
    </xdr:from>
    <xdr:to>
      <xdr:col>85</xdr:col>
      <xdr:colOff>177800</xdr:colOff>
      <xdr:row>55</xdr:row>
      <xdr:rowOff>10198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33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102925</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18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61264</xdr:rowOff>
    </xdr:from>
    <xdr:to>
      <xdr:col>81</xdr:col>
      <xdr:colOff>101600</xdr:colOff>
      <xdr:row>56</xdr:row>
      <xdr:rowOff>162864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6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153991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75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12370</xdr:rowOff>
    </xdr:from>
    <xdr:to>
      <xdr:col>76</xdr:col>
      <xdr:colOff>165100</xdr:colOff>
      <xdr:row>56</xdr:row>
      <xdr:rowOff>113970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61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105097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70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158903</xdr:rowOff>
    </xdr:from>
    <xdr:to>
      <xdr:col>72</xdr:col>
      <xdr:colOff>38100</xdr:colOff>
      <xdr:row>54</xdr:row>
      <xdr:rowOff>89053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24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105580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02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100102</xdr:rowOff>
    </xdr:from>
    <xdr:to>
      <xdr:col>67</xdr:col>
      <xdr:colOff>101600</xdr:colOff>
      <xdr:row>58</xdr:row>
      <xdr:rowOff>30252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87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21379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96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19031</xdr:rowOff>
    </xdr:from>
    <xdr:to>
      <xdr:col>85</xdr:col>
      <xdr:colOff>127000</xdr:colOff>
      <xdr:row>79</xdr:row>
      <xdr:rowOff>68948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63581"/>
          <a:ext cx="838200" cy="4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97947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99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151211</xdr:rowOff>
    </xdr:from>
    <xdr:to>
      <xdr:col>81</xdr:col>
      <xdr:colOff>50800</xdr:colOff>
      <xdr:row>79</xdr:row>
      <xdr:rowOff>19031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24311"/>
          <a:ext cx="889000" cy="3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1875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2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140370</xdr:rowOff>
    </xdr:from>
    <xdr:to>
      <xdr:col>76</xdr:col>
      <xdr:colOff>114300</xdr:colOff>
      <xdr:row>78</xdr:row>
      <xdr:rowOff>151211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13470"/>
          <a:ext cx="889000" cy="1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15820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1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110341</xdr:rowOff>
    </xdr:from>
    <xdr:to>
      <xdr:col>71</xdr:col>
      <xdr:colOff>177800</xdr:colOff>
      <xdr:row>78</xdr:row>
      <xdr:rowOff>140370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483441"/>
          <a:ext cx="889000" cy="3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163503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18148</xdr:rowOff>
    </xdr:from>
    <xdr:to>
      <xdr:col>85</xdr:col>
      <xdr:colOff>177800</xdr:colOff>
      <xdr:row>79</xdr:row>
      <xdr:rowOff>119748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6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104525</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139681</xdr:rowOff>
    </xdr:from>
    <xdr:to>
      <xdr:col>81</xdr:col>
      <xdr:colOff>101600</xdr:colOff>
      <xdr:row>79</xdr:row>
      <xdr:rowOff>69831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1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60958</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0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100411</xdr:rowOff>
    </xdr:from>
    <xdr:to>
      <xdr:col>76</xdr:col>
      <xdr:colOff>165100</xdr:colOff>
      <xdr:row>79</xdr:row>
      <xdr:rowOff>30561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4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21688</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57428" y="135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89570</xdr:rowOff>
    </xdr:from>
    <xdr:to>
      <xdr:col>72</xdr:col>
      <xdr:colOff>38100</xdr:colOff>
      <xdr:row>79</xdr:row>
      <xdr:rowOff>19720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6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10847</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68428" y="1355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59541</xdr:rowOff>
    </xdr:from>
    <xdr:to>
      <xdr:col>67</xdr:col>
      <xdr:colOff>101600</xdr:colOff>
      <xdr:row>78</xdr:row>
      <xdr:rowOff>161141</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3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6218</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20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10466</xdr:rowOff>
    </xdr:from>
    <xdr:to>
      <xdr:col>85</xdr:col>
      <xdr:colOff>127000</xdr:colOff>
      <xdr:row>98</xdr:row>
      <xdr:rowOff>31494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812566"/>
          <a:ext cx="838200" cy="2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31494</xdr:rowOff>
    </xdr:from>
    <xdr:to>
      <xdr:col>81</xdr:col>
      <xdr:colOff>50800</xdr:colOff>
      <xdr:row>98</xdr:row>
      <xdr:rowOff>43659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833594"/>
          <a:ext cx="889000" cy="1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92618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5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43659</xdr:rowOff>
    </xdr:from>
    <xdr:to>
      <xdr:col>76</xdr:col>
      <xdr:colOff>114300</xdr:colOff>
      <xdr:row>98</xdr:row>
      <xdr:rowOff>48845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845759"/>
          <a:ext cx="889000" cy="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107363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6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48845</xdr:rowOff>
    </xdr:from>
    <xdr:to>
      <xdr:col>71</xdr:col>
      <xdr:colOff>177800</xdr:colOff>
      <xdr:row>98</xdr:row>
      <xdr:rowOff>50171</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850945"/>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111737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109579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131116</xdr:rowOff>
    </xdr:from>
    <xdr:to>
      <xdr:col>85</xdr:col>
      <xdr:colOff>177800</xdr:colOff>
      <xdr:row>98</xdr:row>
      <xdr:rowOff>61266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76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153993</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61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152144</xdr:rowOff>
    </xdr:from>
    <xdr:to>
      <xdr:col>81</xdr:col>
      <xdr:colOff>101600</xdr:colOff>
      <xdr:row>98</xdr:row>
      <xdr:rowOff>82294</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78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73421</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87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164309</xdr:rowOff>
    </xdr:from>
    <xdr:to>
      <xdr:col>76</xdr:col>
      <xdr:colOff>165100</xdr:colOff>
      <xdr:row>98</xdr:row>
      <xdr:rowOff>94459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85586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88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169495</xdr:rowOff>
    </xdr:from>
    <xdr:to>
      <xdr:col>72</xdr:col>
      <xdr:colOff>38100</xdr:colOff>
      <xdr:row>98</xdr:row>
      <xdr:rowOff>99645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8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90772</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89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170821</xdr:rowOff>
    </xdr:from>
    <xdr:to>
      <xdr:col>67</xdr:col>
      <xdr:colOff>101600</xdr:colOff>
      <xdr:row>98</xdr:row>
      <xdr:rowOff>100971</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80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92098</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89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エネルギー価格・物価高騰対策関連事業として実施した電力・ガス・食料品等価格高騰緊急支援給付金給付事業等により、引き続き高くなっている。土木費は、八幡浜港フェリー埠頭再整備事業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年度で完了したこと等により大幅に減少した。一方、教育費は、大幅に増額しているが、これは、喜須来小学校校舎長寿命化改良事業や市民スポーツセンター再エネシステム導入事業等によるものである。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年度の財政調整基金残高は、ふるさと納税の増加等により基金を積み増すことができ、標準財政規模の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％超を持続している良好な状態である。</a:t>
          </a:r>
        </a:p>
        <a:p>
          <a:r>
            <a:rPr kumimoji="1" lang="ja-JP" altLang="en-US" sz="1400">
              <a:latin typeface="ＭＳ ゴシック" pitchFamily="49" charset="-128"/>
              <a:ea typeface="ＭＳ ゴシック" pitchFamily="49" charset="-128"/>
            </a:rPr>
            <a:t>実質収支額は前年度に比べ</a:t>
          </a:r>
          <a:r>
            <a:rPr kumimoji="1" lang="en-US" altLang="ja-JP" sz="1400">
              <a:latin typeface="ＭＳ ゴシック" pitchFamily="49" charset="-128"/>
              <a:ea typeface="ＭＳ ゴシック" pitchFamily="49" charset="-128"/>
            </a:rPr>
            <a:t>2.70</a:t>
          </a:r>
          <a:r>
            <a:rPr kumimoji="1" lang="ja-JP" altLang="en-US" sz="1400">
              <a:latin typeface="ＭＳ ゴシック" pitchFamily="49" charset="-128"/>
              <a:ea typeface="ＭＳ ゴシック" pitchFamily="49" charset="-128"/>
            </a:rPr>
            <a:t>ポイント低下したため、事業の優先度・必要性を厳しく精査し、歳出の見直しを進めるとともに、今後も財政調整基金を積み増しできるよう歳入と歳出のバランスを考え、財政の健全化に努める。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愛媛県八幡浜市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年度において、全ての会計で実質赤字は生じていないため、算定される比率はない。過去においても赤字となった会計はなく、良好な状態となっているため、現在の財政状態を維持していく。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c r="B2" s="182" t="s">
        <v>82</v>
      </c>
      <c r="C2" s="182"/>
      <c r="D2" s="183"/>
    </row>
    <row r="3" spans="1:119" ht="18.75" customHeight="1" thickBot="1">
      <c r="A3" s="181"/>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24383193</v>
      </c>
      <c r="BO4" s="371"/>
      <c r="BP4" s="371"/>
      <c r="BQ4" s="371"/>
      <c r="BR4" s="371"/>
      <c r="BS4" s="371"/>
      <c r="BT4" s="371"/>
      <c r="BU4" s="372"/>
      <c r="BV4" s="370">
        <v>26353627</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6.9</v>
      </c>
      <c r="CU4" s="377"/>
      <c r="CV4" s="377"/>
      <c r="CW4" s="377"/>
      <c r="CX4" s="377"/>
      <c r="CY4" s="377"/>
      <c r="CZ4" s="377"/>
      <c r="DA4" s="378"/>
      <c r="DB4" s="376">
        <v>9.6</v>
      </c>
      <c r="DC4" s="377"/>
      <c r="DD4" s="377"/>
      <c r="DE4" s="377"/>
      <c r="DF4" s="377"/>
      <c r="DG4" s="377"/>
      <c r="DH4" s="377"/>
      <c r="DI4" s="378"/>
    </row>
    <row r="5" spans="1:119" ht="18.75" customHeight="1">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94</v>
      </c>
      <c r="AN5" s="437"/>
      <c r="AO5" s="437"/>
      <c r="AP5" s="437"/>
      <c r="AQ5" s="437"/>
      <c r="AR5" s="437"/>
      <c r="AS5" s="437"/>
      <c r="AT5" s="438"/>
      <c r="AU5" s="439" t="s">
        <v>95</v>
      </c>
      <c r="AV5" s="440"/>
      <c r="AW5" s="440"/>
      <c r="AX5" s="440"/>
      <c r="AY5" s="441" t="s">
        <v>96</v>
      </c>
      <c r="AZ5" s="442"/>
      <c r="BA5" s="442"/>
      <c r="BB5" s="442"/>
      <c r="BC5" s="442"/>
      <c r="BD5" s="442"/>
      <c r="BE5" s="442"/>
      <c r="BF5" s="442"/>
      <c r="BG5" s="442"/>
      <c r="BH5" s="442"/>
      <c r="BI5" s="442"/>
      <c r="BJ5" s="442"/>
      <c r="BK5" s="442"/>
      <c r="BL5" s="442"/>
      <c r="BM5" s="443"/>
      <c r="BN5" s="407">
        <v>23328799</v>
      </c>
      <c r="BO5" s="408"/>
      <c r="BP5" s="408"/>
      <c r="BQ5" s="408"/>
      <c r="BR5" s="408"/>
      <c r="BS5" s="408"/>
      <c r="BT5" s="408"/>
      <c r="BU5" s="409"/>
      <c r="BV5" s="407">
        <v>25075380</v>
      </c>
      <c r="BW5" s="408"/>
      <c r="BX5" s="408"/>
      <c r="BY5" s="408"/>
      <c r="BZ5" s="408"/>
      <c r="CA5" s="408"/>
      <c r="CB5" s="408"/>
      <c r="CC5" s="409"/>
      <c r="CD5" s="410" t="s">
        <v>97</v>
      </c>
      <c r="CE5" s="411"/>
      <c r="CF5" s="411"/>
      <c r="CG5" s="411"/>
      <c r="CH5" s="411"/>
      <c r="CI5" s="411"/>
      <c r="CJ5" s="411"/>
      <c r="CK5" s="411"/>
      <c r="CL5" s="411"/>
      <c r="CM5" s="411"/>
      <c r="CN5" s="411"/>
      <c r="CO5" s="411"/>
      <c r="CP5" s="411"/>
      <c r="CQ5" s="411"/>
      <c r="CR5" s="411"/>
      <c r="CS5" s="412"/>
      <c r="CT5" s="404">
        <v>91.7</v>
      </c>
      <c r="CU5" s="405"/>
      <c r="CV5" s="405"/>
      <c r="CW5" s="405"/>
      <c r="CX5" s="405"/>
      <c r="CY5" s="405"/>
      <c r="CZ5" s="405"/>
      <c r="DA5" s="406"/>
      <c r="DB5" s="404">
        <v>89.1</v>
      </c>
      <c r="DC5" s="405"/>
      <c r="DD5" s="405"/>
      <c r="DE5" s="405"/>
      <c r="DF5" s="405"/>
      <c r="DG5" s="405"/>
      <c r="DH5" s="405"/>
      <c r="DI5" s="406"/>
    </row>
    <row r="6" spans="1:119" ht="18.75" customHeight="1">
      <c r="A6" s="181"/>
      <c r="B6" s="413" t="s">
        <v>98</v>
      </c>
      <c r="C6" s="414"/>
      <c r="D6" s="414"/>
      <c r="E6" s="415"/>
      <c r="F6" s="415"/>
      <c r="G6" s="415"/>
      <c r="H6" s="415"/>
      <c r="I6" s="415"/>
      <c r="J6" s="415"/>
      <c r="K6" s="415"/>
      <c r="L6" s="415" t="s">
        <v>99</v>
      </c>
      <c r="M6" s="415"/>
      <c r="N6" s="415"/>
      <c r="O6" s="415"/>
      <c r="P6" s="415"/>
      <c r="Q6" s="415"/>
      <c r="R6" s="419"/>
      <c r="S6" s="419"/>
      <c r="T6" s="419"/>
      <c r="U6" s="419"/>
      <c r="V6" s="420"/>
      <c r="W6" s="423" t="s">
        <v>100</v>
      </c>
      <c r="X6" s="424"/>
      <c r="Y6" s="424"/>
      <c r="Z6" s="424"/>
      <c r="AA6" s="424"/>
      <c r="AB6" s="414"/>
      <c r="AC6" s="427" t="s">
        <v>101</v>
      </c>
      <c r="AD6" s="428"/>
      <c r="AE6" s="428"/>
      <c r="AF6" s="428"/>
      <c r="AG6" s="428"/>
      <c r="AH6" s="428"/>
      <c r="AI6" s="428"/>
      <c r="AJ6" s="428"/>
      <c r="AK6" s="428"/>
      <c r="AL6" s="429"/>
      <c r="AM6" s="436" t="s">
        <v>102</v>
      </c>
      <c r="AN6" s="437"/>
      <c r="AO6" s="437"/>
      <c r="AP6" s="437"/>
      <c r="AQ6" s="437"/>
      <c r="AR6" s="437"/>
      <c r="AS6" s="437"/>
      <c r="AT6" s="438"/>
      <c r="AU6" s="439" t="s">
        <v>103</v>
      </c>
      <c r="AV6" s="440"/>
      <c r="AW6" s="440"/>
      <c r="AX6" s="440"/>
      <c r="AY6" s="441" t="s">
        <v>104</v>
      </c>
      <c r="AZ6" s="442"/>
      <c r="BA6" s="442"/>
      <c r="BB6" s="442"/>
      <c r="BC6" s="442"/>
      <c r="BD6" s="442"/>
      <c r="BE6" s="442"/>
      <c r="BF6" s="442"/>
      <c r="BG6" s="442"/>
      <c r="BH6" s="442"/>
      <c r="BI6" s="442"/>
      <c r="BJ6" s="442"/>
      <c r="BK6" s="442"/>
      <c r="BL6" s="442"/>
      <c r="BM6" s="443"/>
      <c r="BN6" s="407">
        <v>1054394</v>
      </c>
      <c r="BO6" s="408"/>
      <c r="BP6" s="408"/>
      <c r="BQ6" s="408"/>
      <c r="BR6" s="408"/>
      <c r="BS6" s="408"/>
      <c r="BT6" s="408"/>
      <c r="BU6" s="409"/>
      <c r="BV6" s="407">
        <v>1278247</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92.8</v>
      </c>
      <c r="CU6" s="445"/>
      <c r="CV6" s="445"/>
      <c r="CW6" s="445"/>
      <c r="CX6" s="445"/>
      <c r="CY6" s="445"/>
      <c r="CZ6" s="445"/>
      <c r="DA6" s="446"/>
      <c r="DB6" s="444">
        <v>92.8</v>
      </c>
      <c r="DC6" s="445"/>
      <c r="DD6" s="445"/>
      <c r="DE6" s="445"/>
      <c r="DF6" s="445"/>
      <c r="DG6" s="445"/>
      <c r="DH6" s="445"/>
      <c r="DI6" s="446"/>
    </row>
    <row r="7" spans="1:119" ht="18.75" customHeight="1">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95</v>
      </c>
      <c r="AV7" s="440"/>
      <c r="AW7" s="440"/>
      <c r="AX7" s="440"/>
      <c r="AY7" s="441" t="s">
        <v>107</v>
      </c>
      <c r="AZ7" s="442"/>
      <c r="BA7" s="442"/>
      <c r="BB7" s="442"/>
      <c r="BC7" s="442"/>
      <c r="BD7" s="442"/>
      <c r="BE7" s="442"/>
      <c r="BF7" s="442"/>
      <c r="BG7" s="442"/>
      <c r="BH7" s="442"/>
      <c r="BI7" s="442"/>
      <c r="BJ7" s="442"/>
      <c r="BK7" s="442"/>
      <c r="BL7" s="442"/>
      <c r="BM7" s="443"/>
      <c r="BN7" s="407">
        <v>245961</v>
      </c>
      <c r="BO7" s="408"/>
      <c r="BP7" s="408"/>
      <c r="BQ7" s="408"/>
      <c r="BR7" s="408"/>
      <c r="BS7" s="408"/>
      <c r="BT7" s="408"/>
      <c r="BU7" s="409"/>
      <c r="BV7" s="407">
        <v>123385</v>
      </c>
      <c r="BW7" s="408"/>
      <c r="BX7" s="408"/>
      <c r="BY7" s="408"/>
      <c r="BZ7" s="408"/>
      <c r="CA7" s="408"/>
      <c r="CB7" s="408"/>
      <c r="CC7" s="409"/>
      <c r="CD7" s="410" t="s">
        <v>108</v>
      </c>
      <c r="CE7" s="411"/>
      <c r="CF7" s="411"/>
      <c r="CG7" s="411"/>
      <c r="CH7" s="411"/>
      <c r="CI7" s="411"/>
      <c r="CJ7" s="411"/>
      <c r="CK7" s="411"/>
      <c r="CL7" s="411"/>
      <c r="CM7" s="411"/>
      <c r="CN7" s="411"/>
      <c r="CO7" s="411"/>
      <c r="CP7" s="411"/>
      <c r="CQ7" s="411"/>
      <c r="CR7" s="411"/>
      <c r="CS7" s="412"/>
      <c r="CT7" s="407">
        <v>11750357</v>
      </c>
      <c r="CU7" s="408"/>
      <c r="CV7" s="408"/>
      <c r="CW7" s="408"/>
      <c r="CX7" s="408"/>
      <c r="CY7" s="408"/>
      <c r="CZ7" s="408"/>
      <c r="DA7" s="409"/>
      <c r="DB7" s="407">
        <v>12059359</v>
      </c>
      <c r="DC7" s="408"/>
      <c r="DD7" s="408"/>
      <c r="DE7" s="408"/>
      <c r="DF7" s="408"/>
      <c r="DG7" s="408"/>
      <c r="DH7" s="408"/>
      <c r="DI7" s="409"/>
    </row>
    <row r="8" spans="1:119" ht="18.75" customHeight="1" thickBot="1">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109</v>
      </c>
      <c r="AN8" s="437"/>
      <c r="AO8" s="437"/>
      <c r="AP8" s="437"/>
      <c r="AQ8" s="437"/>
      <c r="AR8" s="437"/>
      <c r="AS8" s="437"/>
      <c r="AT8" s="438"/>
      <c r="AU8" s="439" t="s">
        <v>110</v>
      </c>
      <c r="AV8" s="440"/>
      <c r="AW8" s="440"/>
      <c r="AX8" s="440"/>
      <c r="AY8" s="441" t="s">
        <v>111</v>
      </c>
      <c r="AZ8" s="442"/>
      <c r="BA8" s="442"/>
      <c r="BB8" s="442"/>
      <c r="BC8" s="442"/>
      <c r="BD8" s="442"/>
      <c r="BE8" s="442"/>
      <c r="BF8" s="442"/>
      <c r="BG8" s="442"/>
      <c r="BH8" s="442"/>
      <c r="BI8" s="442"/>
      <c r="BJ8" s="442"/>
      <c r="BK8" s="442"/>
      <c r="BL8" s="442"/>
      <c r="BM8" s="443"/>
      <c r="BN8" s="407">
        <v>808433</v>
      </c>
      <c r="BO8" s="408"/>
      <c r="BP8" s="408"/>
      <c r="BQ8" s="408"/>
      <c r="BR8" s="408"/>
      <c r="BS8" s="408"/>
      <c r="BT8" s="408"/>
      <c r="BU8" s="409"/>
      <c r="BV8" s="407">
        <v>1154862</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0.32</v>
      </c>
      <c r="CU8" s="448"/>
      <c r="CV8" s="448"/>
      <c r="CW8" s="448"/>
      <c r="CX8" s="448"/>
      <c r="CY8" s="448"/>
      <c r="CZ8" s="448"/>
      <c r="DA8" s="449"/>
      <c r="DB8" s="447">
        <v>0.33</v>
      </c>
      <c r="DC8" s="448"/>
      <c r="DD8" s="448"/>
      <c r="DE8" s="448"/>
      <c r="DF8" s="448"/>
      <c r="DG8" s="448"/>
      <c r="DH8" s="448"/>
      <c r="DI8" s="449"/>
    </row>
    <row r="9" spans="1:119" ht="18.75" customHeight="1" thickBot="1">
      <c r="A9" s="181"/>
      <c r="B9" s="401" t="s">
        <v>113</v>
      </c>
      <c r="C9" s="402"/>
      <c r="D9" s="402"/>
      <c r="E9" s="402"/>
      <c r="F9" s="402"/>
      <c r="G9" s="402"/>
      <c r="H9" s="402"/>
      <c r="I9" s="402"/>
      <c r="J9" s="402"/>
      <c r="K9" s="450"/>
      <c r="L9" s="451" t="s">
        <v>114</v>
      </c>
      <c r="M9" s="452"/>
      <c r="N9" s="452"/>
      <c r="O9" s="452"/>
      <c r="P9" s="452"/>
      <c r="Q9" s="453"/>
      <c r="R9" s="454">
        <v>31987</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117</v>
      </c>
      <c r="AV9" s="440"/>
      <c r="AW9" s="440"/>
      <c r="AX9" s="440"/>
      <c r="AY9" s="441" t="s">
        <v>118</v>
      </c>
      <c r="AZ9" s="442"/>
      <c r="BA9" s="442"/>
      <c r="BB9" s="442"/>
      <c r="BC9" s="442"/>
      <c r="BD9" s="442"/>
      <c r="BE9" s="442"/>
      <c r="BF9" s="442"/>
      <c r="BG9" s="442"/>
      <c r="BH9" s="442"/>
      <c r="BI9" s="442"/>
      <c r="BJ9" s="442"/>
      <c r="BK9" s="442"/>
      <c r="BL9" s="442"/>
      <c r="BM9" s="443"/>
      <c r="BN9" s="407">
        <v>-346429</v>
      </c>
      <c r="BO9" s="408"/>
      <c r="BP9" s="408"/>
      <c r="BQ9" s="408"/>
      <c r="BR9" s="408"/>
      <c r="BS9" s="408"/>
      <c r="BT9" s="408"/>
      <c r="BU9" s="409"/>
      <c r="BV9" s="407">
        <v>1088945</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15.7</v>
      </c>
      <c r="CU9" s="405"/>
      <c r="CV9" s="405"/>
      <c r="CW9" s="405"/>
      <c r="CX9" s="405"/>
      <c r="CY9" s="405"/>
      <c r="CZ9" s="405"/>
      <c r="DA9" s="406"/>
      <c r="DB9" s="404">
        <v>14.6</v>
      </c>
      <c r="DC9" s="405"/>
      <c r="DD9" s="405"/>
      <c r="DE9" s="405"/>
      <c r="DF9" s="405"/>
      <c r="DG9" s="405"/>
      <c r="DH9" s="405"/>
      <c r="DI9" s="406"/>
    </row>
    <row r="10" spans="1:119" ht="18.75" customHeight="1" thickBot="1">
      <c r="A10" s="181"/>
      <c r="B10" s="401"/>
      <c r="C10" s="402"/>
      <c r="D10" s="402"/>
      <c r="E10" s="402"/>
      <c r="F10" s="402"/>
      <c r="G10" s="402"/>
      <c r="H10" s="402"/>
      <c r="I10" s="402"/>
      <c r="J10" s="402"/>
      <c r="K10" s="450"/>
      <c r="L10" s="457" t="s">
        <v>120</v>
      </c>
      <c r="M10" s="437"/>
      <c r="N10" s="437"/>
      <c r="O10" s="437"/>
      <c r="P10" s="437"/>
      <c r="Q10" s="438"/>
      <c r="R10" s="458">
        <v>34951</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122</v>
      </c>
      <c r="AV10" s="440"/>
      <c r="AW10" s="440"/>
      <c r="AX10" s="440"/>
      <c r="AY10" s="441" t="s">
        <v>123</v>
      </c>
      <c r="AZ10" s="442"/>
      <c r="BA10" s="442"/>
      <c r="BB10" s="442"/>
      <c r="BC10" s="442"/>
      <c r="BD10" s="442"/>
      <c r="BE10" s="442"/>
      <c r="BF10" s="442"/>
      <c r="BG10" s="442"/>
      <c r="BH10" s="442"/>
      <c r="BI10" s="442"/>
      <c r="BJ10" s="442"/>
      <c r="BK10" s="442"/>
      <c r="BL10" s="442"/>
      <c r="BM10" s="443"/>
      <c r="BN10" s="407">
        <v>580380</v>
      </c>
      <c r="BO10" s="408"/>
      <c r="BP10" s="408"/>
      <c r="BQ10" s="408"/>
      <c r="BR10" s="408"/>
      <c r="BS10" s="408"/>
      <c r="BT10" s="408"/>
      <c r="BU10" s="409"/>
      <c r="BV10" s="407">
        <v>33350</v>
      </c>
      <c r="BW10" s="408"/>
      <c r="BX10" s="408"/>
      <c r="BY10" s="408"/>
      <c r="BZ10" s="408"/>
      <c r="CA10" s="408"/>
      <c r="CB10" s="408"/>
      <c r="CC10" s="409"/>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103</v>
      </c>
      <c r="AV11" s="440"/>
      <c r="AW11" s="440"/>
      <c r="AX11" s="440"/>
      <c r="AY11" s="441" t="s">
        <v>128</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131</v>
      </c>
      <c r="DC11" s="448"/>
      <c r="DD11" s="448"/>
      <c r="DE11" s="448"/>
      <c r="DF11" s="448"/>
      <c r="DG11" s="448"/>
      <c r="DH11" s="448"/>
      <c r="DI11" s="449"/>
    </row>
    <row r="12" spans="1:119" ht="18.75" customHeight="1">
      <c r="A12" s="181"/>
      <c r="B12" s="467" t="s">
        <v>132</v>
      </c>
      <c r="C12" s="468"/>
      <c r="D12" s="468"/>
      <c r="E12" s="468"/>
      <c r="F12" s="468"/>
      <c r="G12" s="468"/>
      <c r="H12" s="468"/>
      <c r="I12" s="468"/>
      <c r="J12" s="468"/>
      <c r="K12" s="469"/>
      <c r="L12" s="476" t="s">
        <v>133</v>
      </c>
      <c r="M12" s="477"/>
      <c r="N12" s="477"/>
      <c r="O12" s="477"/>
      <c r="P12" s="477"/>
      <c r="Q12" s="478"/>
      <c r="R12" s="479">
        <v>31293</v>
      </c>
      <c r="S12" s="480"/>
      <c r="T12" s="480"/>
      <c r="U12" s="480"/>
      <c r="V12" s="481"/>
      <c r="W12" s="482" t="s">
        <v>1</v>
      </c>
      <c r="X12" s="440"/>
      <c r="Y12" s="440"/>
      <c r="Z12" s="440"/>
      <c r="AA12" s="440"/>
      <c r="AB12" s="483"/>
      <c r="AC12" s="484" t="s">
        <v>134</v>
      </c>
      <c r="AD12" s="485"/>
      <c r="AE12" s="485"/>
      <c r="AF12" s="485"/>
      <c r="AG12" s="486"/>
      <c r="AH12" s="484" t="s">
        <v>135</v>
      </c>
      <c r="AI12" s="485"/>
      <c r="AJ12" s="485"/>
      <c r="AK12" s="485"/>
      <c r="AL12" s="487"/>
      <c r="AM12" s="436" t="s">
        <v>136</v>
      </c>
      <c r="AN12" s="437"/>
      <c r="AO12" s="437"/>
      <c r="AP12" s="437"/>
      <c r="AQ12" s="437"/>
      <c r="AR12" s="437"/>
      <c r="AS12" s="437"/>
      <c r="AT12" s="438"/>
      <c r="AU12" s="439" t="s">
        <v>137</v>
      </c>
      <c r="AV12" s="440"/>
      <c r="AW12" s="440"/>
      <c r="AX12" s="440"/>
      <c r="AY12" s="441" t="s">
        <v>138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139</v>
      </c>
      <c r="CE12" s="411"/>
      <c r="CF12" s="411"/>
      <c r="CG12" s="411"/>
      <c r="CH12" s="411"/>
      <c r="CI12" s="411"/>
      <c r="CJ12" s="411"/>
      <c r="CK12" s="411"/>
      <c r="CL12" s="411"/>
      <c r="CM12" s="411"/>
      <c r="CN12" s="411"/>
      <c r="CO12" s="411"/>
      <c r="CP12" s="411"/>
      <c r="CQ12" s="411"/>
      <c r="CR12" s="411"/>
      <c r="CS12" s="412"/>
      <c r="CT12" s="447" t="s">
        <v>140</v>
      </c>
      <c r="CU12" s="448"/>
      <c r="CV12" s="448"/>
      <c r="CW12" s="448"/>
      <c r="CX12" s="448"/>
      <c r="CY12" s="448"/>
      <c r="CZ12" s="448"/>
      <c r="DA12" s="449"/>
      <c r="DB12" s="447" t="s">
        <v>141</v>
      </c>
      <c r="DC12" s="448"/>
      <c r="DD12" s="448"/>
      <c r="DE12" s="448"/>
      <c r="DF12" s="448"/>
      <c r="DG12" s="448"/>
      <c r="DH12" s="448"/>
      <c r="DI12" s="449"/>
    </row>
    <row r="13" spans="1:119" ht="18.75" customHeight="1">
      <c r="A13" s="181"/>
      <c r="B13" s="470"/>
      <c r="C13" s="471"/>
      <c r="D13" s="471"/>
      <c r="E13" s="471"/>
      <c r="F13" s="471"/>
      <c r="G13" s="471"/>
      <c r="H13" s="471"/>
      <c r="I13" s="471"/>
      <c r="J13" s="471"/>
      <c r="K13" s="472"/>
      <c r="L13" s="190"/>
      <c r="M13" s="498" t="s">
        <v>142</v>
      </c>
      <c r="N13" s="499"/>
      <c r="O13" s="499"/>
      <c r="P13" s="499"/>
      <c r="Q13" s="500"/>
      <c r="R13" s="491">
        <v>30960</v>
      </c>
      <c r="S13" s="492"/>
      <c r="T13" s="492"/>
      <c r="U13" s="492"/>
      <c r="V13" s="493"/>
      <c r="W13" s="423" t="s">
        <v>143</v>
      </c>
      <c r="X13" s="424"/>
      <c r="Y13" s="424"/>
      <c r="Z13" s="424"/>
      <c r="AA13" s="424"/>
      <c r="AB13" s="414"/>
      <c r="AC13" s="458">
        <v>3325</v>
      </c>
      <c r="AD13" s="459"/>
      <c r="AE13" s="459"/>
      <c r="AF13" s="459"/>
      <c r="AG13" s="501"/>
      <c r="AH13" s="458">
        <v>3570</v>
      </c>
      <c r="AI13" s="459"/>
      <c r="AJ13" s="459"/>
      <c r="AK13" s="459"/>
      <c r="AL13" s="460"/>
      <c r="AM13" s="436" t="s">
        <v>144</v>
      </c>
      <c r="AN13" s="437"/>
      <c r="AO13" s="437"/>
      <c r="AP13" s="437"/>
      <c r="AQ13" s="437"/>
      <c r="AR13" s="437"/>
      <c r="AS13" s="437"/>
      <c r="AT13" s="438"/>
      <c r="AU13" s="439" t="s">
        <v>145</v>
      </c>
      <c r="AV13" s="440"/>
      <c r="AW13" s="440"/>
      <c r="AX13" s="440"/>
      <c r="AY13" s="441" t="s">
        <v>146</v>
      </c>
      <c r="AZ13" s="442"/>
      <c r="BA13" s="442"/>
      <c r="BB13" s="442"/>
      <c r="BC13" s="442"/>
      <c r="BD13" s="442"/>
      <c r="BE13" s="442"/>
      <c r="BF13" s="442"/>
      <c r="BG13" s="442"/>
      <c r="BH13" s="442"/>
      <c r="BI13" s="442"/>
      <c r="BJ13" s="442"/>
      <c r="BK13" s="442"/>
      <c r="BL13" s="442"/>
      <c r="BM13" s="443"/>
      <c r="BN13" s="407">
        <v>233951</v>
      </c>
      <c r="BO13" s="408"/>
      <c r="BP13" s="408"/>
      <c r="BQ13" s="408"/>
      <c r="BR13" s="408"/>
      <c r="BS13" s="408"/>
      <c r="BT13" s="408"/>
      <c r="BU13" s="409"/>
      <c r="BV13" s="407">
        <v>1122295</v>
      </c>
      <c r="BW13" s="408"/>
      <c r="BX13" s="408"/>
      <c r="BY13" s="408"/>
      <c r="BZ13" s="408"/>
      <c r="CA13" s="408"/>
      <c r="CB13" s="408"/>
      <c r="CC13" s="409"/>
      <c r="CD13" s="410" t="s">
        <v>147</v>
      </c>
      <c r="CE13" s="411"/>
      <c r="CF13" s="411"/>
      <c r="CG13" s="411"/>
      <c r="CH13" s="411"/>
      <c r="CI13" s="411"/>
      <c r="CJ13" s="411"/>
      <c r="CK13" s="411"/>
      <c r="CL13" s="411"/>
      <c r="CM13" s="411"/>
      <c r="CN13" s="411"/>
      <c r="CO13" s="411"/>
      <c r="CP13" s="411"/>
      <c r="CQ13" s="411"/>
      <c r="CR13" s="411"/>
      <c r="CS13" s="412"/>
      <c r="CT13" s="404">
        <v>9.4</v>
      </c>
      <c r="CU13" s="405"/>
      <c r="CV13" s="405"/>
      <c r="CW13" s="405"/>
      <c r="CX13" s="405"/>
      <c r="CY13" s="405"/>
      <c r="CZ13" s="405"/>
      <c r="DA13" s="406"/>
      <c r="DB13" s="404">
        <v>9.5</v>
      </c>
      <c r="DC13" s="405"/>
      <c r="DD13" s="405"/>
      <c r="DE13" s="405"/>
      <c r="DF13" s="405"/>
      <c r="DG13" s="405"/>
      <c r="DH13" s="405"/>
      <c r="DI13" s="406"/>
    </row>
    <row r="14" spans="1:119" ht="18.75" customHeight="1" thickBot="1">
      <c r="A14" s="181"/>
      <c r="B14" s="470"/>
      <c r="C14" s="471"/>
      <c r="D14" s="471"/>
      <c r="E14" s="471"/>
      <c r="F14" s="471"/>
      <c r="G14" s="471"/>
      <c r="H14" s="471"/>
      <c r="I14" s="471"/>
      <c r="J14" s="471"/>
      <c r="K14" s="472"/>
      <c r="L14" s="488" t="s">
        <v>148</v>
      </c>
      <c r="M14" s="489"/>
      <c r="N14" s="489"/>
      <c r="O14" s="489"/>
      <c r="P14" s="489"/>
      <c r="Q14" s="490"/>
      <c r="R14" s="491">
        <v>31898</v>
      </c>
      <c r="S14" s="492"/>
      <c r="T14" s="492"/>
      <c r="U14" s="492"/>
      <c r="V14" s="493"/>
      <c r="W14" s="397"/>
      <c r="X14" s="398"/>
      <c r="Y14" s="398"/>
      <c r="Z14" s="398"/>
      <c r="AA14" s="398"/>
      <c r="AB14" s="387"/>
      <c r="AC14" s="494">
        <v>21.6</v>
      </c>
      <c r="AD14" s="495"/>
      <c r="AE14" s="495"/>
      <c r="AF14" s="495"/>
      <c r="AG14" s="496"/>
      <c r="AH14" s="494">
        <v>21.2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149</v>
      </c>
      <c r="CE14" s="503"/>
      <c r="CF14" s="503"/>
      <c r="CG14" s="503"/>
      <c r="CH14" s="503"/>
      <c r="CI14" s="503"/>
      <c r="CJ14" s="503"/>
      <c r="CK14" s="503"/>
      <c r="CL14" s="503"/>
      <c r="CM14" s="503"/>
      <c r="CN14" s="503"/>
      <c r="CO14" s="503"/>
      <c r="CP14" s="503"/>
      <c r="CQ14" s="503"/>
      <c r="CR14" s="503"/>
      <c r="CS14" s="504"/>
      <c r="CT14" s="505">
        <v>48.8</v>
      </c>
      <c r="CU14" s="506"/>
      <c r="CV14" s="506"/>
      <c r="CW14" s="506"/>
      <c r="CX14" s="506"/>
      <c r="CY14" s="506"/>
      <c r="CZ14" s="506"/>
      <c r="DA14" s="507"/>
      <c r="DB14" s="505">
        <v>62.2</v>
      </c>
      <c r="DC14" s="506"/>
      <c r="DD14" s="506"/>
      <c r="DE14" s="506"/>
      <c r="DF14" s="506"/>
      <c r="DG14" s="506"/>
      <c r="DH14" s="506"/>
      <c r="DI14" s="507"/>
    </row>
    <row r="15" spans="1:119" ht="18.75" customHeight="1">
      <c r="A15" s="181"/>
      <c r="B15" s="470"/>
      <c r="C15" s="471"/>
      <c r="D15" s="471"/>
      <c r="E15" s="471"/>
      <c r="F15" s="471"/>
      <c r="G15" s="471"/>
      <c r="H15" s="471"/>
      <c r="I15" s="471"/>
      <c r="J15" s="471"/>
      <c r="K15" s="472"/>
      <c r="L15" s="190"/>
      <c r="M15" s="498" t="s">
        <v>150</v>
      </c>
      <c r="N15" s="499"/>
      <c r="O15" s="499"/>
      <c r="P15" s="499"/>
      <c r="Q15" s="500"/>
      <c r="R15" s="491">
        <v>31664</v>
      </c>
      <c r="S15" s="492"/>
      <c r="T15" s="492"/>
      <c r="U15" s="492"/>
      <c r="V15" s="493"/>
      <c r="W15" s="423" t="s">
        <v>151</v>
      </c>
      <c r="X15" s="424"/>
      <c r="Y15" s="424"/>
      <c r="Z15" s="424"/>
      <c r="AA15" s="424"/>
      <c r="AB15" s="414"/>
      <c r="AC15" s="458">
        <v>2840</v>
      </c>
      <c r="AD15" s="459"/>
      <c r="AE15" s="459"/>
      <c r="AF15" s="459"/>
      <c r="AG15" s="501"/>
      <c r="AH15" s="458">
        <v>3139</v>
      </c>
      <c r="AI15" s="459"/>
      <c r="AJ15" s="459"/>
      <c r="AK15" s="459"/>
      <c r="AL15" s="460"/>
      <c r="AM15" s="436"/>
      <c r="AN15" s="437"/>
      <c r="AO15" s="437"/>
      <c r="AP15" s="437"/>
      <c r="AQ15" s="437"/>
      <c r="AR15" s="437"/>
      <c r="AS15" s="437"/>
      <c r="AT15" s="438"/>
      <c r="AU15" s="439"/>
      <c r="AV15" s="440"/>
      <c r="AW15" s="440"/>
      <c r="AX15" s="440"/>
      <c r="AY15" s="367" t="s">
        <v>152</v>
      </c>
      <c r="AZ15" s="368"/>
      <c r="BA15" s="368"/>
      <c r="BB15" s="368"/>
      <c r="BC15" s="368"/>
      <c r="BD15" s="368"/>
      <c r="BE15" s="368"/>
      <c r="BF15" s="368"/>
      <c r="BG15" s="368"/>
      <c r="BH15" s="368"/>
      <c r="BI15" s="368"/>
      <c r="BJ15" s="368"/>
      <c r="BK15" s="368"/>
      <c r="BL15" s="368"/>
      <c r="BM15" s="369"/>
      <c r="BN15" s="370">
        <v>3436261</v>
      </c>
      <c r="BO15" s="371"/>
      <c r="BP15" s="371"/>
      <c r="BQ15" s="371"/>
      <c r="BR15" s="371"/>
      <c r="BS15" s="371"/>
      <c r="BT15" s="371"/>
      <c r="BU15" s="372"/>
      <c r="BV15" s="370">
        <v>3315507</v>
      </c>
      <c r="BW15" s="371"/>
      <c r="BX15" s="371"/>
      <c r="BY15" s="371"/>
      <c r="BZ15" s="371"/>
      <c r="CA15" s="371"/>
      <c r="CB15" s="371"/>
      <c r="CC15" s="372"/>
      <c r="CD15" s="508" t="s">
        <v>153</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c r="A16" s="181"/>
      <c r="B16" s="470"/>
      <c r="C16" s="471"/>
      <c r="D16" s="471"/>
      <c r="E16" s="471"/>
      <c r="F16" s="471"/>
      <c r="G16" s="471"/>
      <c r="H16" s="471"/>
      <c r="I16" s="471"/>
      <c r="J16" s="471"/>
      <c r="K16" s="472"/>
      <c r="L16" s="488" t="s">
        <v>154</v>
      </c>
      <c r="M16" s="511"/>
      <c r="N16" s="511"/>
      <c r="O16" s="511"/>
      <c r="P16" s="511"/>
      <c r="Q16" s="512"/>
      <c r="R16" s="513" t="s">
        <v>155</v>
      </c>
      <c r="S16" s="514"/>
      <c r="T16" s="514"/>
      <c r="U16" s="514"/>
      <c r="V16" s="515"/>
      <c r="W16" s="397"/>
      <c r="X16" s="398"/>
      <c r="Y16" s="398"/>
      <c r="Z16" s="398"/>
      <c r="AA16" s="398"/>
      <c r="AB16" s="387"/>
      <c r="AC16" s="494">
        <v>18.399999999999999</v>
      </c>
      <c r="AD16" s="495"/>
      <c r="AE16" s="495"/>
      <c r="AF16" s="495"/>
      <c r="AG16" s="496"/>
      <c r="AH16" s="494">
        <v>18.600000000000001</v>
      </c>
      <c r="AI16" s="495"/>
      <c r="AJ16" s="495"/>
      <c r="AK16" s="495"/>
      <c r="AL16" s="497"/>
      <c r="AM16" s="436"/>
      <c r="AN16" s="437"/>
      <c r="AO16" s="437"/>
      <c r="AP16" s="437"/>
      <c r="AQ16" s="437"/>
      <c r="AR16" s="437"/>
      <c r="AS16" s="437"/>
      <c r="AT16" s="438"/>
      <c r="AU16" s="439"/>
      <c r="AV16" s="440"/>
      <c r="AW16" s="440"/>
      <c r="AX16" s="440"/>
      <c r="AY16" s="441" t="s">
        <v>156</v>
      </c>
      <c r="AZ16" s="442"/>
      <c r="BA16" s="442"/>
      <c r="BB16" s="442"/>
      <c r="BC16" s="442"/>
      <c r="BD16" s="442"/>
      <c r="BE16" s="442"/>
      <c r="BF16" s="442"/>
      <c r="BG16" s="442"/>
      <c r="BH16" s="442"/>
      <c r="BI16" s="442"/>
      <c r="BJ16" s="442"/>
      <c r="BK16" s="442"/>
      <c r="BL16" s="442"/>
      <c r="BM16" s="443"/>
      <c r="BN16" s="407">
        <v>10724383</v>
      </c>
      <c r="BO16" s="408"/>
      <c r="BP16" s="408"/>
      <c r="BQ16" s="408"/>
      <c r="BR16" s="408"/>
      <c r="BS16" s="408"/>
      <c r="BT16" s="408"/>
      <c r="BU16" s="409"/>
      <c r="BV16" s="407">
        <v>10711580</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81"/>
      <c r="B17" s="473"/>
      <c r="C17" s="474"/>
      <c r="D17" s="474"/>
      <c r="E17" s="474"/>
      <c r="F17" s="474"/>
      <c r="G17" s="474"/>
      <c r="H17" s="474"/>
      <c r="I17" s="474"/>
      <c r="J17" s="474"/>
      <c r="K17" s="475"/>
      <c r="L17" s="195"/>
      <c r="M17" s="518" t="s">
        <v>157</v>
      </c>
      <c r="N17" s="519"/>
      <c r="O17" s="519"/>
      <c r="P17" s="519"/>
      <c r="Q17" s="520"/>
      <c r="R17" s="513" t="s">
        <v>158</v>
      </c>
      <c r="S17" s="514"/>
      <c r="T17" s="514"/>
      <c r="U17" s="514"/>
      <c r="V17" s="515"/>
      <c r="W17" s="423" t="s">
        <v>159</v>
      </c>
      <c r="X17" s="424"/>
      <c r="Y17" s="424"/>
      <c r="Z17" s="424"/>
      <c r="AA17" s="424"/>
      <c r="AB17" s="414"/>
      <c r="AC17" s="458">
        <v>9238</v>
      </c>
      <c r="AD17" s="459"/>
      <c r="AE17" s="459"/>
      <c r="AF17" s="459"/>
      <c r="AG17" s="501"/>
      <c r="AH17" s="458">
        <v>10136</v>
      </c>
      <c r="AI17" s="459"/>
      <c r="AJ17" s="459"/>
      <c r="AK17" s="459"/>
      <c r="AL17" s="460"/>
      <c r="AM17" s="436"/>
      <c r="AN17" s="437"/>
      <c r="AO17" s="437"/>
      <c r="AP17" s="437"/>
      <c r="AQ17" s="437"/>
      <c r="AR17" s="437"/>
      <c r="AS17" s="437"/>
      <c r="AT17" s="438"/>
      <c r="AU17" s="439"/>
      <c r="AV17" s="440"/>
      <c r="AW17" s="440"/>
      <c r="AX17" s="440"/>
      <c r="AY17" s="441" t="s">
        <v>160</v>
      </c>
      <c r="AZ17" s="442"/>
      <c r="BA17" s="442"/>
      <c r="BB17" s="442"/>
      <c r="BC17" s="442"/>
      <c r="BD17" s="442"/>
      <c r="BE17" s="442"/>
      <c r="BF17" s="442"/>
      <c r="BG17" s="442"/>
      <c r="BH17" s="442"/>
      <c r="BI17" s="442"/>
      <c r="BJ17" s="442"/>
      <c r="BK17" s="442"/>
      <c r="BL17" s="442"/>
      <c r="BM17" s="443"/>
      <c r="BN17" s="407">
        <v>4327895</v>
      </c>
      <c r="BO17" s="408"/>
      <c r="BP17" s="408"/>
      <c r="BQ17" s="408"/>
      <c r="BR17" s="408"/>
      <c r="BS17" s="408"/>
      <c r="BT17" s="408"/>
      <c r="BU17" s="409"/>
      <c r="BV17" s="407">
        <v>4170245</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81"/>
      <c r="B18" s="529" t="s">
        <v>161</v>
      </c>
      <c r="C18" s="450"/>
      <c r="D18" s="450"/>
      <c r="E18" s="530"/>
      <c r="F18" s="530"/>
      <c r="G18" s="530"/>
      <c r="H18" s="530"/>
      <c r="I18" s="530"/>
      <c r="J18" s="530"/>
      <c r="K18" s="530"/>
      <c r="L18" s="531">
        <v>132.65</v>
      </c>
      <c r="M18" s="531"/>
      <c r="N18" s="531"/>
      <c r="O18" s="531"/>
      <c r="P18" s="531"/>
      <c r="Q18" s="531"/>
      <c r="R18" s="532"/>
      <c r="S18" s="532"/>
      <c r="T18" s="532"/>
      <c r="U18" s="532"/>
      <c r="V18" s="533"/>
      <c r="W18" s="425"/>
      <c r="X18" s="426"/>
      <c r="Y18" s="426"/>
      <c r="Z18" s="426"/>
      <c r="AA18" s="426"/>
      <c r="AB18" s="417"/>
      <c r="AC18" s="534">
        <v>60</v>
      </c>
      <c r="AD18" s="535"/>
      <c r="AE18" s="535"/>
      <c r="AF18" s="535"/>
      <c r="AG18" s="536"/>
      <c r="AH18" s="534">
        <v>60.2</v>
      </c>
      <c r="AI18" s="535"/>
      <c r="AJ18" s="535"/>
      <c r="AK18" s="535"/>
      <c r="AL18" s="537"/>
      <c r="AM18" s="436"/>
      <c r="AN18" s="437"/>
      <c r="AO18" s="437"/>
      <c r="AP18" s="437"/>
      <c r="AQ18" s="437"/>
      <c r="AR18" s="437"/>
      <c r="AS18" s="437"/>
      <c r="AT18" s="438"/>
      <c r="AU18" s="439"/>
      <c r="AV18" s="440"/>
      <c r="AW18" s="440"/>
      <c r="AX18" s="440"/>
      <c r="AY18" s="441" t="s">
        <v>162</v>
      </c>
      <c r="AZ18" s="442"/>
      <c r="BA18" s="442"/>
      <c r="BB18" s="442"/>
      <c r="BC18" s="442"/>
      <c r="BD18" s="442"/>
      <c r="BE18" s="442"/>
      <c r="BF18" s="442"/>
      <c r="BG18" s="442"/>
      <c r="BH18" s="442"/>
      <c r="BI18" s="442"/>
      <c r="BJ18" s="442"/>
      <c r="BK18" s="442"/>
      <c r="BL18" s="442"/>
      <c r="BM18" s="443"/>
      <c r="BN18" s="407">
        <v>10925666</v>
      </c>
      <c r="BO18" s="408"/>
      <c r="BP18" s="408"/>
      <c r="BQ18" s="408"/>
      <c r="BR18" s="408"/>
      <c r="BS18" s="408"/>
      <c r="BT18" s="408"/>
      <c r="BU18" s="409"/>
      <c r="BV18" s="407">
        <v>11039930</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81"/>
      <c r="B19" s="529" t="s">
        <v>163</v>
      </c>
      <c r="C19" s="450"/>
      <c r="D19" s="450"/>
      <c r="E19" s="530"/>
      <c r="F19" s="530"/>
      <c r="G19" s="530"/>
      <c r="H19" s="530"/>
      <c r="I19" s="530"/>
      <c r="J19" s="530"/>
      <c r="K19" s="530"/>
      <c r="L19" s="538">
        <v>241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164</v>
      </c>
      <c r="AZ19" s="442"/>
      <c r="BA19" s="442"/>
      <c r="BB19" s="442"/>
      <c r="BC19" s="442"/>
      <c r="BD19" s="442"/>
      <c r="BE19" s="442"/>
      <c r="BF19" s="442"/>
      <c r="BG19" s="442"/>
      <c r="BH19" s="442"/>
      <c r="BI19" s="442"/>
      <c r="BJ19" s="442"/>
      <c r="BK19" s="442"/>
      <c r="BL19" s="442"/>
      <c r="BM19" s="443"/>
      <c r="BN19" s="407">
        <v>15234124</v>
      </c>
      <c r="BO19" s="408"/>
      <c r="BP19" s="408"/>
      <c r="BQ19" s="408"/>
      <c r="BR19" s="408"/>
      <c r="BS19" s="408"/>
      <c r="BT19" s="408"/>
      <c r="BU19" s="409"/>
      <c r="BV19" s="407">
        <v>15269405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81"/>
      <c r="B20" s="529" t="s">
        <v>165</v>
      </c>
      <c r="C20" s="450"/>
      <c r="D20" s="450"/>
      <c r="E20" s="530"/>
      <c r="F20" s="530"/>
      <c r="G20" s="530"/>
      <c r="H20" s="530"/>
      <c r="I20" s="530"/>
      <c r="J20" s="530"/>
      <c r="K20" s="530"/>
      <c r="L20" s="538">
        <v>14413</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81"/>
      <c r="B21" s="547" t="s">
        <v>166</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81"/>
      <c r="B22" s="577" t="s">
        <v>167</v>
      </c>
      <c r="C22" s="551"/>
      <c r="D22" s="552"/>
      <c r="E22" s="419" t="s">
        <v>1</v>
      </c>
      <c r="F22" s="424"/>
      <c r="G22" s="424"/>
      <c r="H22" s="424"/>
      <c r="I22" s="424"/>
      <c r="J22" s="424"/>
      <c r="K22" s="414"/>
      <c r="L22" s="419" t="s">
        <v>168</v>
      </c>
      <c r="M22" s="424"/>
      <c r="N22" s="424"/>
      <c r="O22" s="424"/>
      <c r="P22" s="414"/>
      <c r="Q22" s="582" t="s">
        <v>169</v>
      </c>
      <c r="R22" s="583"/>
      <c r="S22" s="583"/>
      <c r="T22" s="583"/>
      <c r="U22" s="583"/>
      <c r="V22" s="584"/>
      <c r="W22" s="550" t="s">
        <v>170</v>
      </c>
      <c r="X22" s="551"/>
      <c r="Y22" s="552"/>
      <c r="Z22" s="419" t="s">
        <v>1</v>
      </c>
      <c r="AA22" s="424"/>
      <c r="AB22" s="424"/>
      <c r="AC22" s="424"/>
      <c r="AD22" s="424"/>
      <c r="AE22" s="424"/>
      <c r="AF22" s="424"/>
      <c r="AG22" s="414"/>
      <c r="AH22" s="588" t="s">
        <v>171</v>
      </c>
      <c r="AI22" s="424"/>
      <c r="AJ22" s="424"/>
      <c r="AK22" s="424"/>
      <c r="AL22" s="414"/>
      <c r="AM22" s="588" t="s">
        <v>172</v>
      </c>
      <c r="AN22" s="589"/>
      <c r="AO22" s="589"/>
      <c r="AP22" s="589"/>
      <c r="AQ22" s="589"/>
      <c r="AR22" s="590"/>
      <c r="AS22" s="582" t="s">
        <v>169</v>
      </c>
      <c r="AT22" s="583"/>
      <c r="AU22" s="583"/>
      <c r="AV22" s="583"/>
      <c r="AW22" s="583"/>
      <c r="AX22" s="594"/>
      <c r="AY22" s="367" t="s">
        <v>173</v>
      </c>
      <c r="AZ22" s="368"/>
      <c r="BA22" s="368"/>
      <c r="BB22" s="368"/>
      <c r="BC22" s="368"/>
      <c r="BD22" s="368"/>
      <c r="BE22" s="368"/>
      <c r="BF22" s="368"/>
      <c r="BG22" s="368"/>
      <c r="BH22" s="368"/>
      <c r="BI22" s="368"/>
      <c r="BJ22" s="368"/>
      <c r="BK22" s="368"/>
      <c r="BL22" s="368"/>
      <c r="BM22" s="369"/>
      <c r="BN22" s="370">
        <v>24227859</v>
      </c>
      <c r="BO22" s="371"/>
      <c r="BP22" s="371"/>
      <c r="BQ22" s="371"/>
      <c r="BR22" s="371"/>
      <c r="BS22" s="371"/>
      <c r="BT22" s="371"/>
      <c r="BU22" s="372"/>
      <c r="BV22" s="370">
        <v>24898165</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174</v>
      </c>
      <c r="AZ23" s="442"/>
      <c r="BA23" s="442"/>
      <c r="BB23" s="442"/>
      <c r="BC23" s="442"/>
      <c r="BD23" s="442"/>
      <c r="BE23" s="442"/>
      <c r="BF23" s="442"/>
      <c r="BG23" s="442"/>
      <c r="BH23" s="442"/>
      <c r="BI23" s="442"/>
      <c r="BJ23" s="442"/>
      <c r="BK23" s="442"/>
      <c r="BL23" s="442"/>
      <c r="BM23" s="443"/>
      <c r="BN23" s="407">
        <v>20500940</v>
      </c>
      <c r="BO23" s="408"/>
      <c r="BP23" s="408"/>
      <c r="BQ23" s="408"/>
      <c r="BR23" s="408"/>
      <c r="BS23" s="408"/>
      <c r="BT23" s="408"/>
      <c r="BU23" s="409"/>
      <c r="BV23" s="407">
        <v>21015528</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81"/>
      <c r="B24" s="578"/>
      <c r="C24" s="554"/>
      <c r="D24" s="555"/>
      <c r="E24" s="457" t="s">
        <v>175</v>
      </c>
      <c r="F24" s="437"/>
      <c r="G24" s="437"/>
      <c r="H24" s="437"/>
      <c r="I24" s="437"/>
      <c r="J24" s="437"/>
      <c r="K24" s="438"/>
      <c r="L24" s="458">
        <v>1</v>
      </c>
      <c r="M24" s="459"/>
      <c r="N24" s="459"/>
      <c r="O24" s="459"/>
      <c r="P24" s="501"/>
      <c r="Q24" s="458">
        <v>8550</v>
      </c>
      <c r="R24" s="459"/>
      <c r="S24" s="459"/>
      <c r="T24" s="459"/>
      <c r="U24" s="459"/>
      <c r="V24" s="501"/>
      <c r="W24" s="553"/>
      <c r="X24" s="554"/>
      <c r="Y24" s="555"/>
      <c r="Z24" s="457" t="s">
        <v>176</v>
      </c>
      <c r="AA24" s="437"/>
      <c r="AB24" s="437"/>
      <c r="AC24" s="437"/>
      <c r="AD24" s="437"/>
      <c r="AE24" s="437"/>
      <c r="AF24" s="437"/>
      <c r="AG24" s="438"/>
      <c r="AH24" s="458">
        <v>296</v>
      </c>
      <c r="AI24" s="459"/>
      <c r="AJ24" s="459"/>
      <c r="AK24" s="459"/>
      <c r="AL24" s="501"/>
      <c r="AM24" s="458">
        <v>944832</v>
      </c>
      <c r="AN24" s="459"/>
      <c r="AO24" s="459"/>
      <c r="AP24" s="459"/>
      <c r="AQ24" s="459"/>
      <c r="AR24" s="501"/>
      <c r="AS24" s="458">
        <v>3192</v>
      </c>
      <c r="AT24" s="459"/>
      <c r="AU24" s="459"/>
      <c r="AV24" s="459"/>
      <c r="AW24" s="459"/>
      <c r="AX24" s="460"/>
      <c r="AY24" s="523" t="s">
        <v>177</v>
      </c>
      <c r="AZ24" s="524"/>
      <c r="BA24" s="524"/>
      <c r="BB24" s="524"/>
      <c r="BC24" s="524"/>
      <c r="BD24" s="524"/>
      <c r="BE24" s="524"/>
      <c r="BF24" s="524"/>
      <c r="BG24" s="524"/>
      <c r="BH24" s="524"/>
      <c r="BI24" s="524"/>
      <c r="BJ24" s="524"/>
      <c r="BK24" s="524"/>
      <c r="BL24" s="524"/>
      <c r="BM24" s="525"/>
      <c r="BN24" s="407">
        <v>18030386</v>
      </c>
      <c r="BO24" s="408"/>
      <c r="BP24" s="408"/>
      <c r="BQ24" s="408"/>
      <c r="BR24" s="408"/>
      <c r="BS24" s="408"/>
      <c r="BT24" s="408"/>
      <c r="BU24" s="409"/>
      <c r="BV24" s="407">
        <v>18174822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81"/>
      <c r="B25" s="578"/>
      <c r="C25" s="554"/>
      <c r="D25" s="555"/>
      <c r="E25" s="457" t="s">
        <v>178</v>
      </c>
      <c r="F25" s="437"/>
      <c r="G25" s="437"/>
      <c r="H25" s="437"/>
      <c r="I25" s="437"/>
      <c r="J25" s="437"/>
      <c r="K25" s="438"/>
      <c r="L25" s="458">
        <v>1</v>
      </c>
      <c r="M25" s="459"/>
      <c r="N25" s="459"/>
      <c r="O25" s="459"/>
      <c r="P25" s="501"/>
      <c r="Q25" s="458">
        <v>6630</v>
      </c>
      <c r="R25" s="459"/>
      <c r="S25" s="459"/>
      <c r="T25" s="459"/>
      <c r="U25" s="459"/>
      <c r="V25" s="501"/>
      <c r="W25" s="553"/>
      <c r="X25" s="554"/>
      <c r="Y25" s="555"/>
      <c r="Z25" s="457" t="s">
        <v>179</v>
      </c>
      <c r="AA25" s="437"/>
      <c r="AB25" s="437"/>
      <c r="AC25" s="437"/>
      <c r="AD25" s="437"/>
      <c r="AE25" s="437"/>
      <c r="AF25" s="437"/>
      <c r="AG25" s="438"/>
      <c r="AH25" s="458" t="s">
        <v>140</v>
      </c>
      <c r="AI25" s="459"/>
      <c r="AJ25" s="459"/>
      <c r="AK25" s="459"/>
      <c r="AL25" s="501"/>
      <c r="AM25" s="458" t="s">
        <v>140</v>
      </c>
      <c r="AN25" s="459"/>
      <c r="AO25" s="459"/>
      <c r="AP25" s="459"/>
      <c r="AQ25" s="459"/>
      <c r="AR25" s="501"/>
      <c r="AS25" s="458" t="s">
        <v>140</v>
      </c>
      <c r="AT25" s="459"/>
      <c r="AU25" s="459"/>
      <c r="AV25" s="459"/>
      <c r="AW25" s="459"/>
      <c r="AX25" s="460"/>
      <c r="AY25" s="367" t="s">
        <v>180</v>
      </c>
      <c r="AZ25" s="368"/>
      <c r="BA25" s="368"/>
      <c r="BB25" s="368"/>
      <c r="BC25" s="368"/>
      <c r="BD25" s="368"/>
      <c r="BE25" s="368"/>
      <c r="BF25" s="368"/>
      <c r="BG25" s="368"/>
      <c r="BH25" s="368"/>
      <c r="BI25" s="368"/>
      <c r="BJ25" s="368"/>
      <c r="BK25" s="368"/>
      <c r="BL25" s="368"/>
      <c r="BM25" s="369"/>
      <c r="BN25" s="370">
        <v>3767365</v>
      </c>
      <c r="BO25" s="371"/>
      <c r="BP25" s="371"/>
      <c r="BQ25" s="371"/>
      <c r="BR25" s="371"/>
      <c r="BS25" s="371"/>
      <c r="BT25" s="371"/>
      <c r="BU25" s="372"/>
      <c r="BV25" s="370">
        <v>3428373</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81"/>
      <c r="B26" s="578"/>
      <c r="C26" s="554"/>
      <c r="D26" s="555"/>
      <c r="E26" s="457" t="s">
        <v>181</v>
      </c>
      <c r="F26" s="437"/>
      <c r="G26" s="437"/>
      <c r="H26" s="437"/>
      <c r="I26" s="437"/>
      <c r="J26" s="437"/>
      <c r="K26" s="438"/>
      <c r="L26" s="458">
        <v>1</v>
      </c>
      <c r="M26" s="459"/>
      <c r="N26" s="459"/>
      <c r="O26" s="459"/>
      <c r="P26" s="501"/>
      <c r="Q26" s="458">
        <v>5530</v>
      </c>
      <c r="R26" s="459"/>
      <c r="S26" s="459"/>
      <c r="T26" s="459"/>
      <c r="U26" s="459"/>
      <c r="V26" s="501"/>
      <c r="W26" s="553"/>
      <c r="X26" s="554"/>
      <c r="Y26" s="555"/>
      <c r="Z26" s="457" t="s">
        <v>182</v>
      </c>
      <c r="AA26" s="559"/>
      <c r="AB26" s="559"/>
      <c r="AC26" s="559"/>
      <c r="AD26" s="559"/>
      <c r="AE26" s="559"/>
      <c r="AF26" s="559"/>
      <c r="AG26" s="560"/>
      <c r="AH26" s="458">
        <v>9</v>
      </c>
      <c r="AI26" s="459"/>
      <c r="AJ26" s="459"/>
      <c r="AK26" s="459"/>
      <c r="AL26" s="501"/>
      <c r="AM26" s="458">
        <v>31230</v>
      </c>
      <c r="AN26" s="459"/>
      <c r="AO26" s="459"/>
      <c r="AP26" s="459"/>
      <c r="AQ26" s="459"/>
      <c r="AR26" s="501"/>
      <c r="AS26" s="458">
        <v>3470</v>
      </c>
      <c r="AT26" s="459"/>
      <c r="AU26" s="459"/>
      <c r="AV26" s="459"/>
      <c r="AW26" s="459"/>
      <c r="AX26" s="460"/>
      <c r="AY26" s="410" t="s">
        <v>183</v>
      </c>
      <c r="AZ26" s="411"/>
      <c r="BA26" s="411"/>
      <c r="BB26" s="411"/>
      <c r="BC26" s="411"/>
      <c r="BD26" s="411"/>
      <c r="BE26" s="411"/>
      <c r="BF26" s="411"/>
      <c r="BG26" s="411"/>
      <c r="BH26" s="411"/>
      <c r="BI26" s="411"/>
      <c r="BJ26" s="411"/>
      <c r="BK26" s="411"/>
      <c r="BL26" s="411"/>
      <c r="BM26" s="412"/>
      <c r="BN26" s="407" t="s">
        <v>140</v>
      </c>
      <c r="BO26" s="408"/>
      <c r="BP26" s="408"/>
      <c r="BQ26" s="408"/>
      <c r="BR26" s="408"/>
      <c r="BS26" s="408"/>
      <c r="BT26" s="408"/>
      <c r="BU26" s="409"/>
      <c r="BV26" s="407" t="s">
        <v>140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81"/>
      <c r="B27" s="578"/>
      <c r="C27" s="554"/>
      <c r="D27" s="555"/>
      <c r="E27" s="457" t="s">
        <v>184</v>
      </c>
      <c r="F27" s="437"/>
      <c r="G27" s="437"/>
      <c r="H27" s="437"/>
      <c r="I27" s="437"/>
      <c r="J27" s="437"/>
      <c r="K27" s="438"/>
      <c r="L27" s="458">
        <v>1</v>
      </c>
      <c r="M27" s="459"/>
      <c r="N27" s="459"/>
      <c r="O27" s="459"/>
      <c r="P27" s="501"/>
      <c r="Q27" s="458">
        <v>3980</v>
      </c>
      <c r="R27" s="459"/>
      <c r="S27" s="459"/>
      <c r="T27" s="459"/>
      <c r="U27" s="459"/>
      <c r="V27" s="501"/>
      <c r="W27" s="553"/>
      <c r="X27" s="554"/>
      <c r="Y27" s="555"/>
      <c r="Z27" s="457" t="s">
        <v>185</v>
      </c>
      <c r="AA27" s="437"/>
      <c r="AB27" s="437"/>
      <c r="AC27" s="437"/>
      <c r="AD27" s="437"/>
      <c r="AE27" s="437"/>
      <c r="AF27" s="437"/>
      <c r="AG27" s="438"/>
      <c r="AH27" s="458">
        <v>5</v>
      </c>
      <c r="AI27" s="459"/>
      <c r="AJ27" s="459"/>
      <c r="AK27" s="459"/>
      <c r="AL27" s="501"/>
      <c r="AM27" s="458">
        <v>19104</v>
      </c>
      <c r="AN27" s="459"/>
      <c r="AO27" s="459"/>
      <c r="AP27" s="459"/>
      <c r="AQ27" s="459"/>
      <c r="AR27" s="501"/>
      <c r="AS27" s="458">
        <v>3821</v>
      </c>
      <c r="AT27" s="459"/>
      <c r="AU27" s="459"/>
      <c r="AV27" s="459"/>
      <c r="AW27" s="459"/>
      <c r="AX27" s="460"/>
      <c r="AY27" s="502" t="s">
        <v>186</v>
      </c>
      <c r="AZ27" s="503"/>
      <c r="BA27" s="503"/>
      <c r="BB27" s="503"/>
      <c r="BC27" s="503"/>
      <c r="BD27" s="503"/>
      <c r="BE27" s="503"/>
      <c r="BF27" s="503"/>
      <c r="BG27" s="503"/>
      <c r="BH27" s="503"/>
      <c r="BI27" s="503"/>
      <c r="BJ27" s="503"/>
      <c r="BK27" s="503"/>
      <c r="BL27" s="503"/>
      <c r="BM27" s="504"/>
      <c r="BN27" s="526">
        <v>239820</v>
      </c>
      <c r="BO27" s="527"/>
      <c r="BP27" s="527"/>
      <c r="BQ27" s="527"/>
      <c r="BR27" s="527"/>
      <c r="BS27" s="527"/>
      <c r="BT27" s="527"/>
      <c r="BU27" s="528"/>
      <c r="BV27" s="526">
        <v>239795</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81"/>
      <c r="B28" s="578"/>
      <c r="C28" s="554"/>
      <c r="D28" s="555"/>
      <c r="E28" s="457" t="s">
        <v>187</v>
      </c>
      <c r="F28" s="437"/>
      <c r="G28" s="437"/>
      <c r="H28" s="437"/>
      <c r="I28" s="437"/>
      <c r="J28" s="437"/>
      <c r="K28" s="438"/>
      <c r="L28" s="458">
        <v>1</v>
      </c>
      <c r="M28" s="459"/>
      <c r="N28" s="459"/>
      <c r="O28" s="459"/>
      <c r="P28" s="501"/>
      <c r="Q28" s="458">
        <v>3250</v>
      </c>
      <c r="R28" s="459"/>
      <c r="S28" s="459"/>
      <c r="T28" s="459"/>
      <c r="U28" s="459"/>
      <c r="V28" s="501"/>
      <c r="W28" s="553"/>
      <c r="X28" s="554"/>
      <c r="Y28" s="555"/>
      <c r="Z28" s="457" t="s">
        <v>188</v>
      </c>
      <c r="AA28" s="437"/>
      <c r="AB28" s="437"/>
      <c r="AC28" s="437"/>
      <c r="AD28" s="437"/>
      <c r="AE28" s="437"/>
      <c r="AF28" s="437"/>
      <c r="AG28" s="438"/>
      <c r="AH28" s="458" t="s">
        <v>140</v>
      </c>
      <c r="AI28" s="459"/>
      <c r="AJ28" s="459"/>
      <c r="AK28" s="459"/>
      <c r="AL28" s="501"/>
      <c r="AM28" s="458" t="s">
        <v>189</v>
      </c>
      <c r="AN28" s="459"/>
      <c r="AO28" s="459"/>
      <c r="AP28" s="459"/>
      <c r="AQ28" s="459"/>
      <c r="AR28" s="501"/>
      <c r="AS28" s="458" t="s">
        <v>189</v>
      </c>
      <c r="AT28" s="459"/>
      <c r="AU28" s="459"/>
      <c r="AV28" s="459"/>
      <c r="AW28" s="459"/>
      <c r="AX28" s="460"/>
      <c r="AY28" s="561" t="s">
        <v>190</v>
      </c>
      <c r="AZ28" s="562"/>
      <c r="BA28" s="562"/>
      <c r="BB28" s="563"/>
      <c r="BC28" s="367" t="s">
        <v>49</v>
      </c>
      <c r="BD28" s="368"/>
      <c r="BE28" s="368"/>
      <c r="BF28" s="368"/>
      <c r="BG28" s="368"/>
      <c r="BH28" s="368"/>
      <c r="BI28" s="368"/>
      <c r="BJ28" s="368"/>
      <c r="BK28" s="368"/>
      <c r="BL28" s="368"/>
      <c r="BM28" s="369"/>
      <c r="BN28" s="370">
        <v>3633261</v>
      </c>
      <c r="BO28" s="371"/>
      <c r="BP28" s="371"/>
      <c r="BQ28" s="371"/>
      <c r="BR28" s="371"/>
      <c r="BS28" s="371"/>
      <c r="BT28" s="371"/>
      <c r="BU28" s="372"/>
      <c r="BV28" s="370">
        <v>3052881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81"/>
      <c r="B29" s="578"/>
      <c r="C29" s="554"/>
      <c r="D29" s="555"/>
      <c r="E29" s="457" t="s">
        <v>191</v>
      </c>
      <c r="F29" s="437"/>
      <c r="G29" s="437"/>
      <c r="H29" s="437"/>
      <c r="I29" s="437"/>
      <c r="J29" s="437"/>
      <c r="K29" s="438"/>
      <c r="L29" s="458">
        <v>14</v>
      </c>
      <c r="M29" s="459"/>
      <c r="N29" s="459"/>
      <c r="O29" s="459"/>
      <c r="P29" s="501"/>
      <c r="Q29" s="458">
        <v>2990</v>
      </c>
      <c r="R29" s="459"/>
      <c r="S29" s="459"/>
      <c r="T29" s="459"/>
      <c r="U29" s="459"/>
      <c r="V29" s="501"/>
      <c r="W29" s="556"/>
      <c r="X29" s="557"/>
      <c r="Y29" s="558"/>
      <c r="Z29" s="457" t="s">
        <v>192</v>
      </c>
      <c r="AA29" s="437"/>
      <c r="AB29" s="437"/>
      <c r="AC29" s="437"/>
      <c r="AD29" s="437"/>
      <c r="AE29" s="437"/>
      <c r="AF29" s="437"/>
      <c r="AG29" s="438"/>
      <c r="AH29" s="458">
        <v>301</v>
      </c>
      <c r="AI29" s="459"/>
      <c r="AJ29" s="459"/>
      <c r="AK29" s="459"/>
      <c r="AL29" s="501"/>
      <c r="AM29" s="458">
        <v>963936</v>
      </c>
      <c r="AN29" s="459"/>
      <c r="AO29" s="459"/>
      <c r="AP29" s="459"/>
      <c r="AQ29" s="459"/>
      <c r="AR29" s="501"/>
      <c r="AS29" s="458">
        <v>3202</v>
      </c>
      <c r="AT29" s="459"/>
      <c r="AU29" s="459"/>
      <c r="AV29" s="459"/>
      <c r="AW29" s="459"/>
      <c r="AX29" s="460"/>
      <c r="AY29" s="564"/>
      <c r="AZ29" s="565"/>
      <c r="BA29" s="565"/>
      <c r="BB29" s="566"/>
      <c r="BC29" s="441" t="s">
        <v>193</v>
      </c>
      <c r="BD29" s="442"/>
      <c r="BE29" s="442"/>
      <c r="BF29" s="442"/>
      <c r="BG29" s="442"/>
      <c r="BH29" s="442"/>
      <c r="BI29" s="442"/>
      <c r="BJ29" s="442"/>
      <c r="BK29" s="442"/>
      <c r="BL29" s="442"/>
      <c r="BM29" s="443"/>
      <c r="BN29" s="407">
        <v>913465</v>
      </c>
      <c r="BO29" s="408"/>
      <c r="BP29" s="408"/>
      <c r="BQ29" s="408"/>
      <c r="BR29" s="408"/>
      <c r="BS29" s="408"/>
      <c r="BT29" s="408"/>
      <c r="BU29" s="409"/>
      <c r="BV29" s="407">
        <v>913362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194</v>
      </c>
      <c r="X30" s="575"/>
      <c r="Y30" s="575"/>
      <c r="Z30" s="575"/>
      <c r="AA30" s="575"/>
      <c r="AB30" s="575"/>
      <c r="AC30" s="575"/>
      <c r="AD30" s="575"/>
      <c r="AE30" s="575"/>
      <c r="AF30" s="575"/>
      <c r="AG30" s="576"/>
      <c r="AH30" s="534">
        <v>97.1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51</v>
      </c>
      <c r="BD30" s="524"/>
      <c r="BE30" s="524"/>
      <c r="BF30" s="524"/>
      <c r="BG30" s="524"/>
      <c r="BH30" s="524"/>
      <c r="BI30" s="524"/>
      <c r="BJ30" s="524"/>
      <c r="BK30" s="524"/>
      <c r="BL30" s="524"/>
      <c r="BM30" s="525"/>
      <c r="BN30" s="526">
        <v>1891909</v>
      </c>
      <c r="BO30" s="527"/>
      <c r="BP30" s="527"/>
      <c r="BQ30" s="527"/>
      <c r="BR30" s="527"/>
      <c r="BS30" s="527"/>
      <c r="BT30" s="527"/>
      <c r="BU30" s="528"/>
      <c r="BV30" s="526">
        <v>1913399</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570" t="s">
        <v>195</v>
      </c>
      <c r="D32" s="570"/>
      <c r="E32" s="570"/>
      <c r="F32" s="570"/>
      <c r="G32" s="570"/>
      <c r="H32" s="570"/>
      <c r="I32" s="570"/>
      <c r="J32" s="570"/>
      <c r="K32" s="570"/>
      <c r="L32" s="570"/>
      <c r="M32" s="570"/>
      <c r="N32" s="570"/>
      <c r="O32" s="570"/>
      <c r="P32" s="570"/>
      <c r="Q32" s="570"/>
      <c r="R32" s="570"/>
      <c r="S32" s="570"/>
      <c r="U32" s="411" t="s">
        <v>196</v>
      </c>
      <c r="V32" s="411"/>
      <c r="W32" s="411"/>
      <c r="X32" s="411"/>
      <c r="Y32" s="411"/>
      <c r="Z32" s="411"/>
      <c r="AA32" s="411"/>
      <c r="AB32" s="411"/>
      <c r="AC32" s="411"/>
      <c r="AD32" s="411"/>
      <c r="AE32" s="411"/>
      <c r="AF32" s="411"/>
      <c r="AG32" s="411"/>
      <c r="AH32" s="411"/>
      <c r="AI32" s="411"/>
      <c r="AJ32" s="411"/>
      <c r="AK32" s="411"/>
      <c r="AM32" s="411" t="s">
        <v>197</v>
      </c>
      <c r="AN32" s="411"/>
      <c r="AO32" s="411"/>
      <c r="AP32" s="411"/>
      <c r="AQ32" s="411"/>
      <c r="AR32" s="411"/>
      <c r="AS32" s="411"/>
      <c r="AT32" s="411"/>
      <c r="AU32" s="411"/>
      <c r="AV32" s="411"/>
      <c r="AW32" s="411"/>
      <c r="AX32" s="411"/>
      <c r="AY32" s="411"/>
      <c r="AZ32" s="411"/>
      <c r="BA32" s="411"/>
      <c r="BB32" s="411"/>
      <c r="BC32" s="411"/>
      <c r="BE32" s="411" t="s">
        <v>198</v>
      </c>
      <c r="BF32" s="411"/>
      <c r="BG32" s="411"/>
      <c r="BH32" s="411"/>
      <c r="BI32" s="411"/>
      <c r="BJ32" s="411"/>
      <c r="BK32" s="411"/>
      <c r="BL32" s="411"/>
      <c r="BM32" s="411"/>
      <c r="BN32" s="411"/>
      <c r="BO32" s="411"/>
      <c r="BP32" s="411"/>
      <c r="BQ32" s="411"/>
      <c r="BR32" s="411"/>
      <c r="BS32" s="411"/>
      <c r="BT32" s="411"/>
      <c r="BU32" s="411"/>
      <c r="BW32" s="411" t="s">
        <v>199</v>
      </c>
      <c r="BX32" s="411"/>
      <c r="BY32" s="411"/>
      <c r="BZ32" s="411"/>
      <c r="CA32" s="411"/>
      <c r="CB32" s="411"/>
      <c r="CC32" s="411"/>
      <c r="CD32" s="411"/>
      <c r="CE32" s="411"/>
      <c r="CF32" s="411"/>
      <c r="CG32" s="411"/>
      <c r="CH32" s="411"/>
      <c r="CI32" s="411"/>
      <c r="CJ32" s="411"/>
      <c r="CK32" s="411"/>
      <c r="CL32" s="411"/>
      <c r="CM32" s="411"/>
      <c r="CO32" s="411" t="s">
        <v>200</v>
      </c>
      <c r="CP32" s="411"/>
      <c r="CQ32" s="411"/>
      <c r="CR32" s="411"/>
      <c r="CS32" s="411"/>
      <c r="CT32" s="411"/>
      <c r="CU32" s="411"/>
      <c r="CV32" s="411"/>
      <c r="CW32" s="411"/>
      <c r="CX32" s="411"/>
      <c r="CY32" s="411"/>
      <c r="CZ32" s="411"/>
      <c r="DA32" s="411"/>
      <c r="DB32" s="411"/>
      <c r="DC32" s="411"/>
      <c r="DD32" s="411"/>
      <c r="DE32" s="411"/>
      <c r="DI32" s="204"/>
    </row>
    <row r="33" spans="1:113" ht="13.5" customHeight="1">
      <c r="A33" s="181"/>
      <c r="B33" s="205"/>
      <c r="C33" s="431" t="s">
        <v>201</v>
      </c>
      <c r="D33" s="431"/>
      <c r="E33" s="396" t="s">
        <v>202</v>
      </c>
      <c r="F33" s="396"/>
      <c r="G33" s="396"/>
      <c r="H33" s="396"/>
      <c r="I33" s="396"/>
      <c r="J33" s="396"/>
      <c r="K33" s="396"/>
      <c r="L33" s="396"/>
      <c r="M33" s="396"/>
      <c r="N33" s="396"/>
      <c r="O33" s="396"/>
      <c r="P33" s="396"/>
      <c r="Q33" s="396"/>
      <c r="R33" s="396"/>
      <c r="S33" s="396"/>
      <c r="T33" s="206"/>
      <c r="U33" s="431" t="s">
        <v>203</v>
      </c>
      <c r="V33" s="431"/>
      <c r="W33" s="396" t="s">
        <v>204</v>
      </c>
      <c r="X33" s="396"/>
      <c r="Y33" s="396"/>
      <c r="Z33" s="396"/>
      <c r="AA33" s="396"/>
      <c r="AB33" s="396"/>
      <c r="AC33" s="396"/>
      <c r="AD33" s="396"/>
      <c r="AE33" s="396"/>
      <c r="AF33" s="396"/>
      <c r="AG33" s="396"/>
      <c r="AH33" s="396"/>
      <c r="AI33" s="396"/>
      <c r="AJ33" s="396"/>
      <c r="AK33" s="396"/>
      <c r="AL33" s="206"/>
      <c r="AM33" s="431" t="s">
        <v>205</v>
      </c>
      <c r="AN33" s="431"/>
      <c r="AO33" s="396" t="s">
        <v>204</v>
      </c>
      <c r="AP33" s="396"/>
      <c r="AQ33" s="396"/>
      <c r="AR33" s="396"/>
      <c r="AS33" s="396"/>
      <c r="AT33" s="396"/>
      <c r="AU33" s="396"/>
      <c r="AV33" s="396"/>
      <c r="AW33" s="396"/>
      <c r="AX33" s="396"/>
      <c r="AY33" s="396"/>
      <c r="AZ33" s="396"/>
      <c r="BA33" s="396"/>
      <c r="BB33" s="396"/>
      <c r="BC33" s="396"/>
      <c r="BD33" s="207"/>
      <c r="BE33" s="396" t="s">
        <v>206</v>
      </c>
      <c r="BF33" s="396"/>
      <c r="BG33" s="396" t="s">
        <v>207</v>
      </c>
      <c r="BH33" s="396"/>
      <c r="BI33" s="396"/>
      <c r="BJ33" s="396"/>
      <c r="BK33" s="396"/>
      <c r="BL33" s="396"/>
      <c r="BM33" s="396"/>
      <c r="BN33" s="396"/>
      <c r="BO33" s="396"/>
      <c r="BP33" s="396"/>
      <c r="BQ33" s="396"/>
      <c r="BR33" s="396"/>
      <c r="BS33" s="396"/>
      <c r="BT33" s="396"/>
      <c r="BU33" s="396"/>
      <c r="BV33" s="207"/>
      <c r="BW33" s="431" t="s">
        <v>206</v>
      </c>
      <c r="BX33" s="431"/>
      <c r="BY33" s="396" t="s">
        <v>208</v>
      </c>
      <c r="BZ33" s="396"/>
      <c r="CA33" s="396"/>
      <c r="CB33" s="396"/>
      <c r="CC33" s="396"/>
      <c r="CD33" s="396"/>
      <c r="CE33" s="396"/>
      <c r="CF33" s="396"/>
      <c r="CG33" s="396"/>
      <c r="CH33" s="396"/>
      <c r="CI33" s="396"/>
      <c r="CJ33" s="396"/>
      <c r="CK33" s="396"/>
      <c r="CL33" s="396"/>
      <c r="CM33" s="396"/>
      <c r="CN33" s="206"/>
      <c r="CO33" s="431" t="s">
        <v>201</v>
      </c>
      <c r="CP33" s="431"/>
      <c r="CQ33" s="396" t="s">
        <v>209</v>
      </c>
      <c r="CR33" s="396"/>
      <c r="CS33" s="396"/>
      <c r="CT33" s="396"/>
      <c r="CU33" s="396"/>
      <c r="CV33" s="396"/>
      <c r="CW33" s="396"/>
      <c r="CX33" s="396"/>
      <c r="CY33" s="396"/>
      <c r="CZ33" s="396"/>
      <c r="DA33" s="396"/>
      <c r="DB33" s="396"/>
      <c r="DC33" s="396"/>
      <c r="DD33" s="396"/>
      <c r="DE33" s="396"/>
      <c r="DF33" s="206"/>
      <c r="DG33" s="596" t="s">
        <v>210</v>
      </c>
      <c r="DH33" s="596"/>
      <c r="DI33" s="208"/>
    </row>
    <row r="34" spans="1:113" ht="32.25" customHeight="1">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81"/>
      <c r="BE34" s="597">
        <f>IF(BG34="","",MAX(C34:D43,U34:V43,AM34:AN43)+1)</f>
        <v>11</v>
      </c>
      <c r="BF34" s="597"/>
      <c r="BG34" s="598" t="str">
        <f>IF('各会計、関係団体の財政状況及び健全化判断比率'!B37="","",'各会計、関係団体の財政状況及び健全化判断比率'!B37)</f>
        <v>港湾整備事業特別会計</v>
      </c>
      <c r="BH34" s="598"/>
      <c r="BI34" s="598"/>
      <c r="BJ34" s="598"/>
      <c r="BK34" s="598"/>
      <c r="BL34" s="598"/>
      <c r="BM34" s="598"/>
      <c r="BN34" s="598"/>
      <c r="BO34" s="598"/>
      <c r="BP34" s="598"/>
      <c r="BQ34" s="598"/>
      <c r="BR34" s="598"/>
      <c r="BS34" s="598"/>
      <c r="BT34" s="598"/>
      <c r="BU34" s="598"/>
      <c r="BV34" s="181"/>
      <c r="BW34" s="597">
        <f>IF(BY34="","",MAX(C34:D43,U34:V43,AM34:AN43,BE34:BF43)+1)</f>
        <v>13</v>
      </c>
      <c r="BX34" s="597"/>
      <c r="BY34" s="598" t="str">
        <f>IF('各会計、関係団体の財政状況及び健全化判断比率'!B68="","",'各会計、関係団体の財政状況及び健全化判断比率'!B68)</f>
        <v>八幡浜地区施設事務組合（一般会計）</v>
      </c>
      <c r="BZ34" s="598"/>
      <c r="CA34" s="598"/>
      <c r="CB34" s="598"/>
      <c r="CC34" s="598"/>
      <c r="CD34" s="598"/>
      <c r="CE34" s="598"/>
      <c r="CF34" s="598"/>
      <c r="CG34" s="598"/>
      <c r="CH34" s="598"/>
      <c r="CI34" s="598"/>
      <c r="CJ34" s="598"/>
      <c r="CK34" s="598"/>
      <c r="CL34" s="598"/>
      <c r="CM34" s="598"/>
      <c r="CN34" s="181"/>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f t="shared" ref="AM35:AM43" si="0">IF(AO35="","",AM34+1)</f>
        <v>8</v>
      </c>
      <c r="AN35" s="597"/>
      <c r="AO35" s="598" t="str">
        <f>IF('各会計、関係団体の財政状況及び健全化判断比率'!B34="","",'各会計、関係団体の財政状況及び健全化判断比率'!B34)</f>
        <v>簡易水道事業会計</v>
      </c>
      <c r="AP35" s="598"/>
      <c r="AQ35" s="598"/>
      <c r="AR35" s="598"/>
      <c r="AS35" s="598"/>
      <c r="AT35" s="598"/>
      <c r="AU35" s="598"/>
      <c r="AV35" s="598"/>
      <c r="AW35" s="598"/>
      <c r="AX35" s="598"/>
      <c r="AY35" s="598"/>
      <c r="AZ35" s="598"/>
      <c r="BA35" s="598"/>
      <c r="BB35" s="598"/>
      <c r="BC35" s="598"/>
      <c r="BD35" s="181"/>
      <c r="BE35" s="597">
        <f t="shared" ref="BE35:BE43" si="1">IF(BG35="","",BE34+1)</f>
        <v>12</v>
      </c>
      <c r="BF35" s="597"/>
      <c r="BG35" s="598" t="str">
        <f>IF('各会計、関係団体の財政状況及び健全化判断比率'!B38="","",'各会計、関係団体の財政状況及び健全化判断比率'!B38)</f>
        <v>水産物地方卸売市場事業特別会計</v>
      </c>
      <c r="BH35" s="598"/>
      <c r="BI35" s="598"/>
      <c r="BJ35" s="598"/>
      <c r="BK35" s="598"/>
      <c r="BL35" s="598"/>
      <c r="BM35" s="598"/>
      <c r="BN35" s="598"/>
      <c r="BO35" s="598"/>
      <c r="BP35" s="598"/>
      <c r="BQ35" s="598"/>
      <c r="BR35" s="598"/>
      <c r="BS35" s="598"/>
      <c r="BT35" s="598"/>
      <c r="BU35" s="598"/>
      <c r="BV35" s="181"/>
      <c r="BW35" s="597">
        <f t="shared" ref="BW35:BW43" si="2">IF(BY35="","",BW34+1)</f>
        <v>14</v>
      </c>
      <c r="BX35" s="597"/>
      <c r="BY35" s="598" t="str">
        <f>IF('各会計、関係団体の財政状況及び健全化判断比率'!B69="","",'各会計、関係団体の財政状況及び健全化判断比率'!B69)</f>
        <v>八幡浜地区施設事務組合（消防事業特別会計）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f t="shared" si="0"/>
        <v>9</v>
      </c>
      <c r="AN36" s="597"/>
      <c r="AO36" s="598" t="str">
        <f>IF('各会計、関係団体の財政状況及び健全化判断比率'!B35="","",'各会計、関係団体の財政状況及び健全化判断比率'!B35)</f>
        <v>市立八幡浜総合病院事業会計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15</v>
      </c>
      <c r="BX36" s="597"/>
      <c r="BY36" s="598" t="str">
        <f>IF('各会計、関係団体の財政状況及び健全化判断比率'!B70="","",'各会計、関係団体の財政状況及び健全化判断比率'!B70)</f>
        <v>八幡浜地区施設事務組合（一次救急休日・夜間診療所事業特別会計）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介護サービス事業特別会計</v>
      </c>
      <c r="X37" s="598"/>
      <c r="Y37" s="598"/>
      <c r="Z37" s="598"/>
      <c r="AA37" s="598"/>
      <c r="AB37" s="598"/>
      <c r="AC37" s="598"/>
      <c r="AD37" s="598"/>
      <c r="AE37" s="598"/>
      <c r="AF37" s="598"/>
      <c r="AG37" s="598"/>
      <c r="AH37" s="598"/>
      <c r="AI37" s="598"/>
      <c r="AJ37" s="598"/>
      <c r="AK37" s="598"/>
      <c r="AL37" s="181"/>
      <c r="AM37" s="597">
        <f t="shared" si="0"/>
        <v>10</v>
      </c>
      <c r="AN37" s="597"/>
      <c r="AO37" s="598" t="str">
        <f>IF('各会計、関係団体の財政状況及び健全化判断比率'!B36="","",'各会計、関係団体の財政状況及び健全化判断比率'!B36)</f>
        <v>下水道事業会計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16</v>
      </c>
      <c r="BX37" s="597"/>
      <c r="BY37" s="598" t="str">
        <f>IF('各会計、関係団体の財政状況及び健全化判断比率'!B71="","",'各会計、関係団体の財政状況及び健全化判断比率'!B71)</f>
        <v>八幡浜地区施設事務組合（し尿処理事業特別会計）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f t="shared" si="4"/>
        <v>6</v>
      </c>
      <c r="V38" s="597"/>
      <c r="W38" s="598" t="str">
        <f>IF('各会計、関係団体の財政状況及び健全化判断比率'!B32="","",'各会計、関係団体の財政状況及び健全化判断比率'!B32)</f>
        <v>駐車場事業特別会計</v>
      </c>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17</v>
      </c>
      <c r="BX38" s="597"/>
      <c r="BY38" s="598" t="str">
        <f>IF('各会計、関係団体の財政状況及び健全化判断比率'!B72="","",'各会計、関係団体の財政状況及び健全化判断比率'!B72)</f>
        <v>八幡浜地区施設事務組合（特別養護老人ホーム事業特別会計）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18</v>
      </c>
      <c r="BX39" s="597"/>
      <c r="BY39" s="598" t="str">
        <f>IF('各会計、関係団体の財政状況及び健全化判断比率'!B73="","",'各会計、関係団体の財政状況及び健全化判断比率'!B73)</f>
        <v>八幡浜・大洲地区広域市町村圏組合（一般会計）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19</v>
      </c>
      <c r="BX40" s="597"/>
      <c r="BY40" s="598" t="str">
        <f>IF('各会計、関係団体の財政状況及び健全化判断比率'!B74="","",'各会計、関係団体の財政状況及び健全化判断比率'!B74)</f>
        <v>八幡浜・大洲地区広域市町村圏組合（八幡浜・大洲地方拠点都市対策室特別会計）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20</v>
      </c>
      <c r="BX41" s="597"/>
      <c r="BY41" s="598" t="str">
        <f>IF('各会計、関係団体の財政状況及び健全化判断比率'!B75="","",'各会計、関係団体の財政状況及び健全化判断比率'!B75)</f>
        <v>八幡浜・大洲地区広域市町村圏組合（運動公園特別会計）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21</v>
      </c>
      <c r="BX42" s="597"/>
      <c r="BY42" s="598" t="str">
        <f>IF('各会計、関係団体の財政状況及び健全化判断比率'!B76="","",'各会計、関係団体の財政状況及び健全化判断比率'!B76)</f>
        <v>愛媛地方税滞納整理機構</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22</v>
      </c>
      <c r="BX43" s="597"/>
      <c r="BY43" s="598" t="str">
        <f>IF('各会計、関係団体の財政状況及び健全化判断比率'!B77="","",'各会計、関係団体の財政状況及び健全化判断比率'!B77)</f>
        <v>愛媛県後期高齢者医療広域連合（一般会計）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211</v>
      </c>
      <c r="E46" s="600" t="s">
        <v>212</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213</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214</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215</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216</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217</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218</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219</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Se0rNUivuITnBDtBCvnxeU4dlS6/Bsnpeo6hh5Q9FtlfHE0I5NdL0e13kTdfkAW4dlI7/kTg5oZQCRMf8ajD/Q==" saltValue="xL+Q1v0WakzYSSmB8QeJT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151" t="s">
        <v>562</v>
      </c>
      <c r="D34" s="1151"/>
      <c r="E34" s="1152"/>
      <c r="F34" s="32">
        <v>23.08</v>
      </c>
      <c r="G34" s="33">
        <v>24.4</v>
      </c>
      <c r="H34" s="33">
        <v>28.35</v>
      </c>
      <c r="I34" s="33">
        <v>33.450000000000003</v>
      </c>
      <c r="J34" s="34">
        <v>39.69</v>
      </c>
      <c r="K34" s="22"/>
      <c r="L34" s="22"/>
      <c r="M34" s="22"/>
      <c r="N34" s="22"/>
      <c r="O34" s="22"/>
      <c r="P34" s="22"/>
    </row>
    <row r="35" spans="1:16" ht="39" customHeight="1">
      <c r="A35" s="22"/>
      <c r="B35" s="35"/>
      <c r="C35" s="1145" t="s">
        <v>563</v>
      </c>
      <c r="D35" s="1146"/>
      <c r="E35" s="1147"/>
      <c r="F35" s="36">
        <v>10.029999999999999</v>
      </c>
      <c r="G35" s="37">
        <v>9.74</v>
      </c>
      <c r="H35" s="37">
        <v>10.23</v>
      </c>
      <c r="I35" s="37">
        <v>10.55</v>
      </c>
      <c r="J35" s="38">
        <v>11.26</v>
      </c>
      <c r="K35" s="22"/>
      <c r="L35" s="22"/>
      <c r="M35" s="22"/>
      <c r="N35" s="22"/>
      <c r="O35" s="22"/>
      <c r="P35" s="22"/>
    </row>
    <row r="36" spans="1:16" ht="39" customHeight="1">
      <c r="A36" s="22"/>
      <c r="B36" s="35"/>
      <c r="C36" s="1145" t="s">
        <v>564</v>
      </c>
      <c r="D36" s="1146"/>
      <c r="E36" s="1147"/>
      <c r="F36" s="36">
        <v>2.94</v>
      </c>
      <c r="G36" s="37">
        <v>2.4</v>
      </c>
      <c r="H36" s="37">
        <v>0.56999999999999995</v>
      </c>
      <c r="I36" s="37">
        <v>9.57</v>
      </c>
      <c r="J36" s="38">
        <v>6.88</v>
      </c>
      <c r="K36" s="22"/>
      <c r="L36" s="22"/>
      <c r="M36" s="22"/>
      <c r="N36" s="22"/>
      <c r="O36" s="22"/>
      <c r="P36" s="22"/>
    </row>
    <row r="37" spans="1:16" ht="39" customHeight="1">
      <c r="A37" s="22"/>
      <c r="B37" s="35"/>
      <c r="C37" s="1145" t="s">
        <v>565</v>
      </c>
      <c r="D37" s="1146"/>
      <c r="E37" s="1147"/>
      <c r="F37" s="36" t="s">
        <v>515</v>
      </c>
      <c r="G37" s="37">
        <v>0.51</v>
      </c>
      <c r="H37" s="37">
        <v>0.5</v>
      </c>
      <c r="I37" s="37">
        <v>0.4</v>
      </c>
      <c r="J37" s="38">
        <v>1.56</v>
      </c>
      <c r="K37" s="22"/>
      <c r="L37" s="22"/>
      <c r="M37" s="22"/>
      <c r="N37" s="22"/>
      <c r="O37" s="22"/>
      <c r="P37" s="22"/>
    </row>
    <row r="38" spans="1:16" ht="39" customHeight="1">
      <c r="A38" s="22"/>
      <c r="B38" s="35"/>
      <c r="C38" s="1145" t="s">
        <v>566</v>
      </c>
      <c r="D38" s="1146"/>
      <c r="E38" s="1147"/>
      <c r="F38" s="36">
        <v>0.62</v>
      </c>
      <c r="G38" s="37">
        <v>0.12</v>
      </c>
      <c r="H38" s="37">
        <v>0.62</v>
      </c>
      <c r="I38" s="37">
        <v>0.69</v>
      </c>
      <c r="J38" s="38">
        <v>0.81</v>
      </c>
      <c r="K38" s="22"/>
      <c r="L38" s="22"/>
      <c r="M38" s="22"/>
      <c r="N38" s="22"/>
      <c r="O38" s="22"/>
      <c r="P38" s="22"/>
    </row>
    <row r="39" spans="1:16" ht="39" customHeight="1">
      <c r="A39" s="22"/>
      <c r="B39" s="35"/>
      <c r="C39" s="1145" t="s">
        <v>567</v>
      </c>
      <c r="D39" s="1146"/>
      <c r="E39" s="1147"/>
      <c r="F39" s="36">
        <v>1.63</v>
      </c>
      <c r="G39" s="37">
        <v>0.76</v>
      </c>
      <c r="H39" s="37">
        <v>1</v>
      </c>
      <c r="I39" s="37">
        <v>0.99</v>
      </c>
      <c r="J39" s="38">
        <v>0.47</v>
      </c>
      <c r="K39" s="22"/>
      <c r="L39" s="22"/>
      <c r="M39" s="22"/>
      <c r="N39" s="22"/>
      <c r="O39" s="22"/>
      <c r="P39" s="22"/>
    </row>
    <row r="40" spans="1:16" ht="39" customHeight="1">
      <c r="A40" s="22"/>
      <c r="B40" s="35"/>
      <c r="C40" s="1145" t="s">
        <v>568</v>
      </c>
      <c r="D40" s="1146"/>
      <c r="E40" s="1147"/>
      <c r="F40" s="36">
        <v>0.08</v>
      </c>
      <c r="G40" s="37">
        <v>0.09</v>
      </c>
      <c r="H40" s="37">
        <v>0.1</v>
      </c>
      <c r="I40" s="37">
        <v>0.11</v>
      </c>
      <c r="J40" s="38">
        <v>0.14000000000000001</v>
      </c>
      <c r="K40" s="22"/>
      <c r="L40" s="22"/>
      <c r="M40" s="22"/>
      <c r="N40" s="22"/>
      <c r="O40" s="22"/>
      <c r="P40" s="22"/>
    </row>
    <row r="41" spans="1:16" ht="39" customHeight="1">
      <c r="A41" s="22"/>
      <c r="B41" s="35"/>
      <c r="C41" s="1145" t="s">
        <v>569</v>
      </c>
      <c r="D41" s="1146"/>
      <c r="E41" s="1147"/>
      <c r="F41" s="36">
        <v>0</v>
      </c>
      <c r="G41" s="37">
        <v>0.06</v>
      </c>
      <c r="H41" s="37">
        <v>0</v>
      </c>
      <c r="I41" s="37">
        <v>0</v>
      </c>
      <c r="J41" s="38">
        <v>0.02</v>
      </c>
      <c r="K41" s="22"/>
      <c r="L41" s="22"/>
      <c r="M41" s="22"/>
      <c r="N41" s="22"/>
      <c r="O41" s="22"/>
      <c r="P41" s="22"/>
    </row>
    <row r="42" spans="1:16" ht="39" customHeight="1">
      <c r="A42" s="22"/>
      <c r="B42" s="39"/>
      <c r="C42" s="1145" t="s">
        <v>570</v>
      </c>
      <c r="D42" s="1146"/>
      <c r="E42" s="1147"/>
      <c r="F42" s="36" t="s">
        <v>515</v>
      </c>
      <c r="G42" s="37" t="s">
        <v>515</v>
      </c>
      <c r="H42" s="37" t="s">
        <v>515</v>
      </c>
      <c r="I42" s="37" t="s">
        <v>515</v>
      </c>
      <c r="J42" s="38" t="s">
        <v>515</v>
      </c>
      <c r="K42" s="22"/>
      <c r="L42" s="22"/>
      <c r="M42" s="22"/>
      <c r="N42" s="22"/>
      <c r="O42" s="22"/>
      <c r="P42" s="22"/>
    </row>
    <row r="43" spans="1:16" ht="39" customHeight="1" thickBot="1">
      <c r="A43" s="22"/>
      <c r="B43" s="40"/>
      <c r="C43" s="1148" t="s">
        <v>571</v>
      </c>
      <c r="D43" s="1149"/>
      <c r="E43" s="1150"/>
      <c r="F43" s="41">
        <v>0</v>
      </c>
      <c r="G43" s="42">
        <v>0</v>
      </c>
      <c r="H43" s="42">
        <v>0</v>
      </c>
      <c r="I43" s="42">
        <v>0.01</v>
      </c>
      <c r="J43" s="43">
        <v>0.02</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ENLlHSNv2GbW9Ap3JI8C5d6+l/nstZ7bpm6Qk0YIvENUsbtAWZb1Z6c4acuL7tSh5EpgweXNlY6tf+GNGcombw==" saltValue="gJ/P1yngh+RIUTjI2Ma0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153" t="s">
        <v>10</v>
      </c>
      <c r="C45" s="1154"/>
      <c r="D45" s="58"/>
      <c r="E45" s="1159" t="s">
        <v>11</v>
      </c>
      <c r="F45" s="1159"/>
      <c r="G45" s="1159"/>
      <c r="H45" s="1159"/>
      <c r="I45" s="1159"/>
      <c r="J45" s="1160"/>
      <c r="K45" s="59">
        <v>2282</v>
      </c>
      <c r="L45" s="60">
        <v>2253</v>
      </c>
      <c r="M45" s="60">
        <v>2261</v>
      </c>
      <c r="N45" s="60">
        <v>2333</v>
      </c>
      <c r="O45" s="61">
        <v>2490</v>
      </c>
      <c r="P45" s="48"/>
      <c r="Q45" s="48"/>
      <c r="R45" s="48"/>
      <c r="S45" s="48"/>
      <c r="T45" s="48"/>
      <c r="U45" s="48"/>
    </row>
    <row r="46" spans="1:21" ht="30.75" customHeight="1">
      <c r="A46" s="48"/>
      <c r="B46" s="1155"/>
      <c r="C46" s="1156"/>
      <c r="D46" s="62"/>
      <c r="E46" s="1161" t="s">
        <v>12</v>
      </c>
      <c r="F46" s="1161"/>
      <c r="G46" s="1161"/>
      <c r="H46" s="1161"/>
      <c r="I46" s="1161"/>
      <c r="J46" s="1162"/>
      <c r="K46" s="63" t="s">
        <v>515</v>
      </c>
      <c r="L46" s="64" t="s">
        <v>515</v>
      </c>
      <c r="M46" s="64" t="s">
        <v>515</v>
      </c>
      <c r="N46" s="64" t="s">
        <v>515</v>
      </c>
      <c r="O46" s="65" t="s">
        <v>515</v>
      </c>
      <c r="P46" s="48"/>
      <c r="Q46" s="48"/>
      <c r="R46" s="48"/>
      <c r="S46" s="48"/>
      <c r="T46" s="48"/>
      <c r="U46" s="48"/>
    </row>
    <row r="47" spans="1:21" ht="30.75" customHeight="1">
      <c r="A47" s="48"/>
      <c r="B47" s="1155"/>
      <c r="C47" s="1156"/>
      <c r="D47" s="62"/>
      <c r="E47" s="1161" t="s">
        <v>13</v>
      </c>
      <c r="F47" s="1161"/>
      <c r="G47" s="1161"/>
      <c r="H47" s="1161"/>
      <c r="I47" s="1161"/>
      <c r="J47" s="1162"/>
      <c r="K47" s="63" t="s">
        <v>515</v>
      </c>
      <c r="L47" s="64" t="s">
        <v>515</v>
      </c>
      <c r="M47" s="64" t="s">
        <v>515</v>
      </c>
      <c r="N47" s="64" t="s">
        <v>515</v>
      </c>
      <c r="O47" s="65" t="s">
        <v>515</v>
      </c>
      <c r="P47" s="48"/>
      <c r="Q47" s="48"/>
      <c r="R47" s="48"/>
      <c r="S47" s="48"/>
      <c r="T47" s="48"/>
      <c r="U47" s="48"/>
    </row>
    <row r="48" spans="1:21" ht="30.75" customHeight="1">
      <c r="A48" s="48"/>
      <c r="B48" s="1155"/>
      <c r="C48" s="1156"/>
      <c r="D48" s="62"/>
      <c r="E48" s="1161" t="s">
        <v>14</v>
      </c>
      <c r="F48" s="1161"/>
      <c r="G48" s="1161"/>
      <c r="H48" s="1161"/>
      <c r="I48" s="1161"/>
      <c r="J48" s="1162"/>
      <c r="K48" s="63">
        <v>959</v>
      </c>
      <c r="L48" s="64">
        <v>1081</v>
      </c>
      <c r="M48" s="64">
        <v>1104</v>
      </c>
      <c r="N48" s="64">
        <v>1138</v>
      </c>
      <c r="O48" s="65">
        <v>1126</v>
      </c>
      <c r="P48" s="48"/>
      <c r="Q48" s="48"/>
      <c r="R48" s="48"/>
      <c r="S48" s="48"/>
      <c r="T48" s="48"/>
      <c r="U48" s="48"/>
    </row>
    <row r="49" spans="1:21" ht="30.75" customHeight="1">
      <c r="A49" s="48"/>
      <c r="B49" s="1155"/>
      <c r="C49" s="1156"/>
      <c r="D49" s="62"/>
      <c r="E49" s="1161" t="s">
        <v>15</v>
      </c>
      <c r="F49" s="1161"/>
      <c r="G49" s="1161"/>
      <c r="H49" s="1161"/>
      <c r="I49" s="1161"/>
      <c r="J49" s="1162"/>
      <c r="K49" s="63">
        <v>6</v>
      </c>
      <c r="L49" s="64">
        <v>3</v>
      </c>
      <c r="M49" s="64">
        <v>3</v>
      </c>
      <c r="N49" s="64">
        <v>26</v>
      </c>
      <c r="O49" s="65">
        <v>44</v>
      </c>
      <c r="P49" s="48"/>
      <c r="Q49" s="48"/>
      <c r="R49" s="48"/>
      <c r="S49" s="48"/>
      <c r="T49" s="48"/>
      <c r="U49" s="48"/>
    </row>
    <row r="50" spans="1:21" ht="30.75" customHeight="1">
      <c r="A50" s="48"/>
      <c r="B50" s="1155"/>
      <c r="C50" s="1156"/>
      <c r="D50" s="62"/>
      <c r="E50" s="1161" t="s">
        <v>16</v>
      </c>
      <c r="F50" s="1161"/>
      <c r="G50" s="1161"/>
      <c r="H50" s="1161"/>
      <c r="I50" s="1161"/>
      <c r="J50" s="1162"/>
      <c r="K50" s="63">
        <v>78</v>
      </c>
      <c r="L50" s="64">
        <v>64</v>
      </c>
      <c r="M50" s="64">
        <v>39</v>
      </c>
      <c r="N50" s="64">
        <v>37</v>
      </c>
      <c r="O50" s="65">
        <v>34</v>
      </c>
      <c r="P50" s="48"/>
      <c r="Q50" s="48"/>
      <c r="R50" s="48"/>
      <c r="S50" s="48"/>
      <c r="T50" s="48"/>
      <c r="U50" s="48"/>
    </row>
    <row r="51" spans="1:21" ht="30.75" customHeight="1">
      <c r="A51" s="48"/>
      <c r="B51" s="1157"/>
      <c r="C51" s="1158"/>
      <c r="D51" s="66"/>
      <c r="E51" s="1161" t="s">
        <v>17</v>
      </c>
      <c r="F51" s="1161"/>
      <c r="G51" s="1161"/>
      <c r="H51" s="1161"/>
      <c r="I51" s="1161"/>
      <c r="J51" s="1162"/>
      <c r="K51" s="63">
        <v>0</v>
      </c>
      <c r="L51" s="64">
        <v>0</v>
      </c>
      <c r="M51" s="64">
        <v>0</v>
      </c>
      <c r="N51" s="64">
        <v>0</v>
      </c>
      <c r="O51" s="65">
        <v>0</v>
      </c>
      <c r="P51" s="48"/>
      <c r="Q51" s="48"/>
      <c r="R51" s="48"/>
      <c r="S51" s="48"/>
      <c r="T51" s="48"/>
      <c r="U51" s="48"/>
    </row>
    <row r="52" spans="1:21" ht="30.75" customHeight="1">
      <c r="A52" s="48"/>
      <c r="B52" s="1163" t="s">
        <v>18</v>
      </c>
      <c r="C52" s="1164"/>
      <c r="D52" s="66"/>
      <c r="E52" s="1161" t="s">
        <v>19</v>
      </c>
      <c r="F52" s="1161"/>
      <c r="G52" s="1161"/>
      <c r="H52" s="1161"/>
      <c r="I52" s="1161"/>
      <c r="J52" s="1162"/>
      <c r="K52" s="63">
        <v>2569</v>
      </c>
      <c r="L52" s="64">
        <v>2524</v>
      </c>
      <c r="M52" s="64">
        <v>2552</v>
      </c>
      <c r="N52" s="64">
        <v>2618</v>
      </c>
      <c r="O52" s="65">
        <v>2802</v>
      </c>
      <c r="P52" s="48"/>
      <c r="Q52" s="48"/>
      <c r="R52" s="48"/>
      <c r="S52" s="48"/>
      <c r="T52" s="48"/>
      <c r="U52" s="48"/>
    </row>
    <row r="53" spans="1:21" ht="30.75" customHeight="1" thickBot="1">
      <c r="A53" s="48"/>
      <c r="B53" s="1165" t="s">
        <v>20</v>
      </c>
      <c r="C53" s="1166"/>
      <c r="D53" s="67"/>
      <c r="E53" s="1167" t="s">
        <v>21</v>
      </c>
      <c r="F53" s="1167"/>
      <c r="G53" s="1167"/>
      <c r="H53" s="1167"/>
      <c r="I53" s="1167"/>
      <c r="J53" s="1168"/>
      <c r="K53" s="68">
        <v>756</v>
      </c>
      <c r="L53" s="69">
        <v>877</v>
      </c>
      <c r="M53" s="69">
        <v>855</v>
      </c>
      <c r="N53" s="69">
        <v>916</v>
      </c>
      <c r="O53" s="70">
        <v>892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24</v>
      </c>
      <c r="C56" s="73"/>
      <c r="D56" s="73"/>
      <c r="E56" s="73"/>
      <c r="F56" s="73"/>
      <c r="G56" s="73"/>
      <c r="H56" s="73"/>
      <c r="I56" s="73"/>
      <c r="J56" s="73"/>
      <c r="K56" s="74"/>
      <c r="L56" s="74"/>
      <c r="M56" s="74"/>
      <c r="N56" s="74"/>
      <c r="O56" s="75" t="s">
        <v>572</v>
      </c>
      <c r="P56" s="48"/>
      <c r="Q56" s="48"/>
      <c r="R56" s="48"/>
      <c r="S56" s="48"/>
      <c r="T56" s="48"/>
      <c r="U56" s="48"/>
    </row>
    <row r="57" spans="1:21" ht="31.5" customHeight="1" thickBot="1">
      <c r="A57" s="48"/>
      <c r="B57" s="76"/>
      <c r="C57" s="77"/>
      <c r="D57" s="77"/>
      <c r="E57" s="78"/>
      <c r="F57" s="78"/>
      <c r="G57" s="78"/>
      <c r="H57" s="78"/>
      <c r="I57" s="78"/>
      <c r="J57" s="79" t="s">
        <v>2</v>
      </c>
      <c r="K57" s="80" t="s">
        <v>573</v>
      </c>
      <c r="L57" s="81" t="s">
        <v>574</v>
      </c>
      <c r="M57" s="81" t="s">
        <v>575</v>
      </c>
      <c r="N57" s="81" t="s">
        <v>576</v>
      </c>
      <c r="O57" s="82" t="s">
        <v>577</v>
      </c>
      <c r="P57" s="48"/>
      <c r="Q57" s="48"/>
      <c r="R57" s="48"/>
      <c r="S57" s="48"/>
      <c r="T57" s="48"/>
      <c r="U57" s="48"/>
    </row>
    <row r="58" spans="1:21" ht="31.5" customHeight="1">
      <c r="B58" s="1169" t="s">
        <v>25</v>
      </c>
      <c r="C58" s="1170"/>
      <c r="D58" s="1175" t="s">
        <v>26</v>
      </c>
      <c r="E58" s="1176"/>
      <c r="F58" s="1176"/>
      <c r="G58" s="1176"/>
      <c r="H58" s="1176"/>
      <c r="I58" s="1176"/>
      <c r="J58" s="1177"/>
      <c r="K58" s="83" t="s">
        <v>600</v>
      </c>
      <c r="L58" s="84" t="s">
        <v>600</v>
      </c>
      <c r="M58" s="84" t="s">
        <v>600</v>
      </c>
      <c r="N58" s="84" t="s">
        <v>600</v>
      </c>
      <c r="O58" s="85" t="s">
        <v>600</v>
      </c>
    </row>
    <row r="59" spans="1:21" ht="31.5" customHeight="1">
      <c r="B59" s="1171"/>
      <c r="C59" s="1172"/>
      <c r="D59" s="1178" t="s">
        <v>27</v>
      </c>
      <c r="E59" s="1179"/>
      <c r="F59" s="1179"/>
      <c r="G59" s="1179"/>
      <c r="H59" s="1179"/>
      <c r="I59" s="1179"/>
      <c r="J59" s="1180"/>
      <c r="K59" s="86" t="s">
        <v>600</v>
      </c>
      <c r="L59" s="87" t="s">
        <v>600</v>
      </c>
      <c r="M59" s="87" t="s">
        <v>602</v>
      </c>
      <c r="N59" s="87" t="s">
        <v>600</v>
      </c>
      <c r="O59" s="88" t="s">
        <v>603</v>
      </c>
    </row>
    <row r="60" spans="1:21" ht="31.5" customHeight="1" thickBot="1">
      <c r="B60" s="1173"/>
      <c r="C60" s="1174"/>
      <c r="D60" s="1181" t="s">
        <v>28</v>
      </c>
      <c r="E60" s="1182"/>
      <c r="F60" s="1182"/>
      <c r="G60" s="1182"/>
      <c r="H60" s="1182"/>
      <c r="I60" s="1182"/>
      <c r="J60" s="1183"/>
      <c r="K60" s="89" t="s">
        <v>600</v>
      </c>
      <c r="L60" s="90" t="s">
        <v>601</v>
      </c>
      <c r="M60" s="90" t="s">
        <v>600</v>
      </c>
      <c r="N60" s="90" t="s">
        <v>600</v>
      </c>
      <c r="O60" s="91" t="s">
        <v>600</v>
      </c>
    </row>
    <row r="61" spans="1:21" ht="24" customHeight="1">
      <c r="B61" s="92"/>
      <c r="C61" s="92"/>
      <c r="D61" s="93" t="s">
        <v>29</v>
      </c>
      <c r="E61" s="94"/>
      <c r="F61" s="94"/>
      <c r="G61" s="94"/>
      <c r="H61" s="94"/>
      <c r="I61" s="94"/>
      <c r="J61" s="94"/>
      <c r="K61" s="94"/>
      <c r="L61" s="94"/>
      <c r="M61" s="94"/>
      <c r="N61" s="94"/>
      <c r="O61" s="94"/>
    </row>
    <row r="62" spans="1:21" ht="24" customHeight="1">
      <c r="B62" s="95"/>
      <c r="C62" s="95"/>
      <c r="D62" s="93" t="s">
        <v>30</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5lxmeAQ+6oNA5TmhyWhgmpMGEczuhLDxb4bzw1SziELtuO2z3S8fJKo9GBQGsO0vAGv1YvUcUfL4cryYqyauA==" saltValue="tmhx443pSPliJzXotaZ0J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8</v>
      </c>
    </row>
    <row r="40" spans="2:13" ht="27.75" customHeight="1" thickBot="1">
      <c r="B40" s="98" t="s">
        <v>9</v>
      </c>
      <c r="C40" s="99"/>
      <c r="D40" s="99"/>
      <c r="E40" s="100"/>
      <c r="F40" s="100"/>
      <c r="G40" s="100"/>
      <c r="H40" s="101" t="s">
        <v>2</v>
      </c>
      <c r="I40" s="102" t="s">
        <v>556</v>
      </c>
      <c r="J40" s="103" t="s">
        <v>557</v>
      </c>
      <c r="K40" s="103" t="s">
        <v>558</v>
      </c>
      <c r="L40" s="103" t="s">
        <v>559</v>
      </c>
      <c r="M40" s="104" t="s">
        <v>560</v>
      </c>
    </row>
    <row r="41" spans="2:13" ht="27.75" customHeight="1">
      <c r="B41" s="1184" t="s">
        <v>31</v>
      </c>
      <c r="C41" s="1185"/>
      <c r="D41" s="105"/>
      <c r="E41" s="1190" t="s">
        <v>32</v>
      </c>
      <c r="F41" s="1190"/>
      <c r="G41" s="1190"/>
      <c r="H41" s="1191"/>
      <c r="I41" s="355">
        <v>22396</v>
      </c>
      <c r="J41" s="356">
        <v>23859</v>
      </c>
      <c r="K41" s="356">
        <v>24320</v>
      </c>
      <c r="L41" s="356">
        <v>24898</v>
      </c>
      <c r="M41" s="357">
        <v>24228</v>
      </c>
    </row>
    <row r="42" spans="2:13" ht="27.75" customHeight="1">
      <c r="B42" s="1186"/>
      <c r="C42" s="1187"/>
      <c r="D42" s="106"/>
      <c r="E42" s="1192" t="s">
        <v>33</v>
      </c>
      <c r="F42" s="1192"/>
      <c r="G42" s="1192"/>
      <c r="H42" s="1193"/>
      <c r="I42" s="358">
        <v>198</v>
      </c>
      <c r="J42" s="359">
        <v>139</v>
      </c>
      <c r="K42" s="359">
        <v>103</v>
      </c>
      <c r="L42" s="359">
        <v>72</v>
      </c>
      <c r="M42" s="360">
        <v>42</v>
      </c>
    </row>
    <row r="43" spans="2:13" ht="27.75" customHeight="1">
      <c r="B43" s="1186"/>
      <c r="C43" s="1187"/>
      <c r="D43" s="106"/>
      <c r="E43" s="1192" t="s">
        <v>34</v>
      </c>
      <c r="F43" s="1192"/>
      <c r="G43" s="1192"/>
      <c r="H43" s="1193"/>
      <c r="I43" s="358">
        <v>12481</v>
      </c>
      <c r="J43" s="359">
        <v>11450</v>
      </c>
      <c r="K43" s="359">
        <v>11455</v>
      </c>
      <c r="L43" s="359">
        <v>10348</v>
      </c>
      <c r="M43" s="360">
        <v>9722</v>
      </c>
    </row>
    <row r="44" spans="2:13" ht="27.75" customHeight="1">
      <c r="B44" s="1186"/>
      <c r="C44" s="1187"/>
      <c r="D44" s="106"/>
      <c r="E44" s="1192" t="s">
        <v>35</v>
      </c>
      <c r="F44" s="1192"/>
      <c r="G44" s="1192"/>
      <c r="H44" s="1193"/>
      <c r="I44" s="358">
        <v>142</v>
      </c>
      <c r="J44" s="359">
        <v>215</v>
      </c>
      <c r="K44" s="359">
        <v>436</v>
      </c>
      <c r="L44" s="359">
        <v>393</v>
      </c>
      <c r="M44" s="360">
        <v>332</v>
      </c>
    </row>
    <row r="45" spans="2:13" ht="27.75" customHeight="1">
      <c r="B45" s="1186"/>
      <c r="C45" s="1187"/>
      <c r="D45" s="106"/>
      <c r="E45" s="1192" t="s">
        <v>36</v>
      </c>
      <c r="F45" s="1192"/>
      <c r="G45" s="1192"/>
      <c r="H45" s="1193"/>
      <c r="I45" s="358">
        <v>2212</v>
      </c>
      <c r="J45" s="359">
        <v>2254</v>
      </c>
      <c r="K45" s="359">
        <v>2280</v>
      </c>
      <c r="L45" s="359">
        <v>2282</v>
      </c>
      <c r="M45" s="360">
        <v>2328</v>
      </c>
    </row>
    <row r="46" spans="2:13" ht="27.75" customHeight="1">
      <c r="B46" s="1186"/>
      <c r="C46" s="1187"/>
      <c r="D46" s="107"/>
      <c r="E46" s="1192" t="s">
        <v>37</v>
      </c>
      <c r="F46" s="1192"/>
      <c r="G46" s="1192"/>
      <c r="H46" s="1193"/>
      <c r="I46" s="358">
        <v>26</v>
      </c>
      <c r="J46" s="359">
        <v>25</v>
      </c>
      <c r="K46" s="359">
        <v>21</v>
      </c>
      <c r="L46" s="359">
        <v>18</v>
      </c>
      <c r="M46" s="360">
        <v>10</v>
      </c>
    </row>
    <row r="47" spans="2:13" ht="27.75" customHeight="1">
      <c r="B47" s="1186"/>
      <c r="C47" s="1187"/>
      <c r="D47" s="108"/>
      <c r="E47" s="1194" t="s">
        <v>38</v>
      </c>
      <c r="F47" s="1195"/>
      <c r="G47" s="1195"/>
      <c r="H47" s="1196"/>
      <c r="I47" s="358" t="s">
        <v>515</v>
      </c>
      <c r="J47" s="359" t="s">
        <v>515</v>
      </c>
      <c r="K47" s="359" t="s">
        <v>515</v>
      </c>
      <c r="L47" s="359" t="s">
        <v>515</v>
      </c>
      <c r="M47" s="360" t="s">
        <v>515</v>
      </c>
    </row>
    <row r="48" spans="2:13" ht="27.75" customHeight="1">
      <c r="B48" s="1186"/>
      <c r="C48" s="1187"/>
      <c r="D48" s="106"/>
      <c r="E48" s="1192" t="s">
        <v>39</v>
      </c>
      <c r="F48" s="1192"/>
      <c r="G48" s="1192"/>
      <c r="H48" s="1193"/>
      <c r="I48" s="358" t="s">
        <v>515</v>
      </c>
      <c r="J48" s="359" t="s">
        <v>515</v>
      </c>
      <c r="K48" s="359" t="s">
        <v>515</v>
      </c>
      <c r="L48" s="359" t="s">
        <v>515</v>
      </c>
      <c r="M48" s="360" t="s">
        <v>515</v>
      </c>
    </row>
    <row r="49" spans="2:13" ht="27.75" customHeight="1">
      <c r="B49" s="1188"/>
      <c r="C49" s="1189"/>
      <c r="D49" s="106"/>
      <c r="E49" s="1192" t="s">
        <v>40</v>
      </c>
      <c r="F49" s="1192"/>
      <c r="G49" s="1192"/>
      <c r="H49" s="1193"/>
      <c r="I49" s="358" t="s">
        <v>515</v>
      </c>
      <c r="J49" s="359" t="s">
        <v>515</v>
      </c>
      <c r="K49" s="359" t="s">
        <v>515</v>
      </c>
      <c r="L49" s="359" t="s">
        <v>515</v>
      </c>
      <c r="M49" s="360" t="s">
        <v>515</v>
      </c>
    </row>
    <row r="50" spans="2:13" ht="27.75" customHeight="1">
      <c r="B50" s="1197" t="s">
        <v>41</v>
      </c>
      <c r="C50" s="1198"/>
      <c r="D50" s="109"/>
      <c r="E50" s="1192" t="s">
        <v>42</v>
      </c>
      <c r="F50" s="1192"/>
      <c r="G50" s="1192"/>
      <c r="H50" s="1193"/>
      <c r="I50" s="358">
        <v>4449</v>
      </c>
      <c r="J50" s="359">
        <v>4620</v>
      </c>
      <c r="K50" s="359">
        <v>5365</v>
      </c>
      <c r="L50" s="359">
        <v>5554</v>
      </c>
      <c r="M50" s="360">
        <v>6164</v>
      </c>
    </row>
    <row r="51" spans="2:13" ht="27.75" customHeight="1">
      <c r="B51" s="1186"/>
      <c r="C51" s="1187"/>
      <c r="D51" s="106"/>
      <c r="E51" s="1192" t="s">
        <v>43</v>
      </c>
      <c r="F51" s="1192"/>
      <c r="G51" s="1192"/>
      <c r="H51" s="1193"/>
      <c r="I51" s="358">
        <v>1237</v>
      </c>
      <c r="J51" s="359">
        <v>972</v>
      </c>
      <c r="K51" s="359">
        <v>784</v>
      </c>
      <c r="L51" s="359">
        <v>903</v>
      </c>
      <c r="M51" s="360">
        <v>912</v>
      </c>
    </row>
    <row r="52" spans="2:13" ht="27.75" customHeight="1">
      <c r="B52" s="1188"/>
      <c r="C52" s="1189"/>
      <c r="D52" s="106"/>
      <c r="E52" s="1192" t="s">
        <v>44</v>
      </c>
      <c r="F52" s="1192"/>
      <c r="G52" s="1192"/>
      <c r="H52" s="1193"/>
      <c r="I52" s="358">
        <v>24519</v>
      </c>
      <c r="J52" s="359">
        <v>25459</v>
      </c>
      <c r="K52" s="359">
        <v>26374</v>
      </c>
      <c r="L52" s="359">
        <v>25529</v>
      </c>
      <c r="M52" s="360">
        <v>25046</v>
      </c>
    </row>
    <row r="53" spans="2:13" ht="27.75" customHeight="1" thickBot="1">
      <c r="B53" s="1199" t="s">
        <v>45</v>
      </c>
      <c r="C53" s="1200"/>
      <c r="D53" s="110"/>
      <c r="E53" s="1201" t="s">
        <v>46</v>
      </c>
      <c r="F53" s="1201"/>
      <c r="G53" s="1201"/>
      <c r="H53" s="1202"/>
      <c r="I53" s="361">
        <v>7251</v>
      </c>
      <c r="J53" s="362">
        <v>6892</v>
      </c>
      <c r="K53" s="362">
        <v>6091</v>
      </c>
      <c r="L53" s="362">
        <v>6025</v>
      </c>
      <c r="M53" s="363">
        <v>4538</v>
      </c>
    </row>
    <row r="54" spans="2:13" ht="27.75" customHeight="1">
      <c r="B54" s="111" t="s">
        <v>47</v>
      </c>
      <c r="C54" s="112"/>
      <c r="D54" s="112"/>
      <c r="E54" s="113"/>
      <c r="F54" s="113"/>
      <c r="G54" s="113"/>
      <c r="H54" s="113"/>
      <c r="I54" s="114"/>
      <c r="J54" s="114"/>
      <c r="K54" s="114"/>
      <c r="L54" s="114"/>
      <c r="M54" s="114"/>
    </row>
    <row r="55" spans="2:13"/>
  </sheetData>
  <sheetProtection algorithmName="SHA-512" hashValue="GtyNl6EfSWg1rOVLDPhaEsD+I6nChxBaavD7VpCPcIKGKBCTrM1hYLaLc03v3oY+4PU26wRp5nHXmjRFx7Wnlw==" saltValue="Yn+9DA+iXTtEA3BLvj//c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48</v>
      </c>
    </row>
    <row r="54" spans="2:8" ht="29.25" customHeight="1" thickBot="1">
      <c r="B54" s="116" t="s">
        <v>1</v>
      </c>
      <c r="C54" s="117"/>
      <c r="D54" s="117"/>
      <c r="E54" s="118" t="s">
        <v>2</v>
      </c>
      <c r="F54" s="119" t="s">
        <v>558</v>
      </c>
      <c r="G54" s="119" t="s">
        <v>559</v>
      </c>
      <c r="H54" s="120" t="s">
        <v>560</v>
      </c>
    </row>
    <row r="55" spans="2:8" ht="52.5" customHeight="1">
      <c r="B55" s="121"/>
      <c r="C55" s="1211" t="s">
        <v>49</v>
      </c>
      <c r="D55" s="1211"/>
      <c r="E55" s="1212"/>
      <c r="F55" s="122">
        <v>3020</v>
      </c>
      <c r="G55" s="122">
        <v>3053</v>
      </c>
      <c r="H55" s="123">
        <v>3633</v>
      </c>
    </row>
    <row r="56" spans="2:8" ht="52.5" customHeight="1">
      <c r="B56" s="124"/>
      <c r="C56" s="1213" t="s">
        <v>50</v>
      </c>
      <c r="D56" s="1213"/>
      <c r="E56" s="1214"/>
      <c r="F56" s="125">
        <v>767</v>
      </c>
      <c r="G56" s="125">
        <v>913</v>
      </c>
      <c r="H56" s="126">
        <v>913</v>
      </c>
    </row>
    <row r="57" spans="2:8" ht="53.25" customHeight="1">
      <c r="B57" s="124"/>
      <c r="C57" s="1215" t="s">
        <v>51</v>
      </c>
      <c r="D57" s="1215"/>
      <c r="E57" s="1216"/>
      <c r="F57" s="127">
        <v>1978</v>
      </c>
      <c r="G57" s="127">
        <v>1913</v>
      </c>
      <c r="H57" s="128">
        <v>1892</v>
      </c>
    </row>
    <row r="58" spans="2:8" ht="45.75" customHeight="1">
      <c r="B58" s="129"/>
      <c r="C58" s="1203" t="s">
        <v>595</v>
      </c>
      <c r="D58" s="1204"/>
      <c r="E58" s="1205"/>
      <c r="F58" s="130">
        <v>1218</v>
      </c>
      <c r="G58" s="130">
        <v>1159</v>
      </c>
      <c r="H58" s="131">
        <v>1137</v>
      </c>
    </row>
    <row r="59" spans="2:8" ht="45.75" customHeight="1">
      <c r="B59" s="129"/>
      <c r="C59" s="1203" t="s">
        <v>596</v>
      </c>
      <c r="D59" s="1204"/>
      <c r="E59" s="1205"/>
      <c r="F59" s="130">
        <v>411</v>
      </c>
      <c r="G59" s="130">
        <v>408</v>
      </c>
      <c r="H59" s="131">
        <v>405</v>
      </c>
    </row>
    <row r="60" spans="2:8" ht="45.75" customHeight="1">
      <c r="B60" s="129"/>
      <c r="C60" s="1203" t="s">
        <v>597</v>
      </c>
      <c r="D60" s="1204"/>
      <c r="E60" s="1205"/>
      <c r="F60" s="130">
        <v>79</v>
      </c>
      <c r="G60" s="130">
        <v>79</v>
      </c>
      <c r="H60" s="131">
        <v>79</v>
      </c>
    </row>
    <row r="61" spans="2:8" ht="45.75" customHeight="1">
      <c r="B61" s="129"/>
      <c r="C61" s="1203" t="s">
        <v>598</v>
      </c>
      <c r="D61" s="1204"/>
      <c r="E61" s="1205"/>
      <c r="F61" s="130">
        <v>71</v>
      </c>
      <c r="G61" s="130">
        <v>71</v>
      </c>
      <c r="H61" s="131">
        <v>71</v>
      </c>
    </row>
    <row r="62" spans="2:8" ht="45.75" customHeight="1" thickBot="1">
      <c r="B62" s="132"/>
      <c r="C62" s="1206" t="s">
        <v>599</v>
      </c>
      <c r="D62" s="1207"/>
      <c r="E62" s="1208"/>
      <c r="F62" s="133">
        <v>24</v>
      </c>
      <c r="G62" s="133">
        <v>34</v>
      </c>
      <c r="H62" s="134">
        <v>42</v>
      </c>
    </row>
    <row r="63" spans="2:8" ht="52.5" customHeight="1" thickBot="1">
      <c r="B63" s="135"/>
      <c r="C63" s="1209" t="s">
        <v>52</v>
      </c>
      <c r="D63" s="1209"/>
      <c r="E63" s="1210"/>
      <c r="F63" s="136">
        <v>5765</v>
      </c>
      <c r="G63" s="136">
        <v>5880</v>
      </c>
      <c r="H63" s="137">
        <v>6439</v>
      </c>
    </row>
    <row r="64" spans="2:8"/>
  </sheetData>
  <sheetProtection algorithmName="SHA-512" hashValue="oXAZgQbD5fpkigrm9RBkYsxmcaRJikCaQ9UJxkdPD6T4VFFnBms0ZUP/wtuo6e9jMF5cUQSc4hL9NBGWTrsHPQ==" saltValue="4KCmJ24VYGv16UhNG78Z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1AA7-3944-4462-A1CC-D8C1D3682518}">
  <sheetPr>
    <pageSetUpPr fitToPage="1"/>
  </sheetPr>
  <dimension ref="A1:DE85"/>
  <sheetViews>
    <sheetView showGridLines="0" topLeftCell="A23" zoomScale="85" zoomScaleNormal="85" zoomScaleSheetLayoutView="55" workbookViewId="0">
      <selection activeCell="AN48" sqref="AN48"/>
    </sheetView>
  </sheetViews>
  <sheetFormatPr defaultColWidth="0" defaultRowHeight="0" customHeight="1" zeroHeight="1"/>
  <cols>
    <col min="1" max="1" width="6.375" style="1217" customWidth="1"/>
    <col min="2" max="107" width="2.5" style="1217" customWidth="1"/>
    <col min="108" max="108" width="6.125" style="1219" customWidth="1"/>
    <col min="109" max="109" width="5.875" style="1218" customWidth="1"/>
    <col min="110" max="16384" width="8.625" style="1217" hidden="1"/>
  </cols>
  <sheetData>
    <row r="1" spans="1:109" ht="42.75" customHeight="1">
      <c r="A1" s="1274"/>
      <c r="B1" s="1273"/>
      <c r="DD1" s="1217"/>
      <c r="DE1" s="1217"/>
    </row>
    <row r="2" spans="1:109" ht="25.5" customHeight="1">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5">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5">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5">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5">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5">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5">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5">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5">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5">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5">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5">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5">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5">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5">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5">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5">
      <c r="DD19" s="1217"/>
      <c r="DE19" s="1217"/>
    </row>
    <row r="20" spans="1:109" ht="13.5">
      <c r="DD20" s="1217"/>
      <c r="DE20" s="1217"/>
    </row>
    <row r="21" spans="1:109" ht="17.25" customHeight="1">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c r="B22" s="1218"/>
    </row>
    <row r="23" spans="1:109" ht="13.5">
      <c r="B23" s="1218"/>
    </row>
    <row r="24" spans="1:109" ht="13.5">
      <c r="B24" s="1218"/>
    </row>
    <row r="25" spans="1:109" ht="13.5">
      <c r="B25" s="1218"/>
    </row>
    <row r="26" spans="1:109" ht="13.5">
      <c r="B26" s="1218"/>
    </row>
    <row r="27" spans="1:109" ht="13.5">
      <c r="B27" s="1218"/>
    </row>
    <row r="28" spans="1:109" ht="13.5">
      <c r="B28" s="1218"/>
    </row>
    <row r="29" spans="1:109" ht="13.5">
      <c r="B29" s="1218"/>
    </row>
    <row r="30" spans="1:109" ht="13.5">
      <c r="B30" s="1218"/>
    </row>
    <row r="31" spans="1:109" ht="13.5">
      <c r="B31" s="1218"/>
    </row>
    <row r="32" spans="1:109" ht="13.5">
      <c r="B32" s="1218"/>
    </row>
    <row r="33" spans="2:109" ht="13.5">
      <c r="B33" s="1218"/>
    </row>
    <row r="34" spans="2:109" ht="13.5">
      <c r="B34" s="1218"/>
    </row>
    <row r="35" spans="2:109" ht="13.5">
      <c r="B35" s="1218"/>
    </row>
    <row r="36" spans="2:109" ht="13.5">
      <c r="B36" s="1218"/>
    </row>
    <row r="37" spans="2:109" ht="13.5">
      <c r="B37" s="1218"/>
    </row>
    <row r="38" spans="2:109" ht="13.5">
      <c r="B38" s="1218"/>
    </row>
    <row r="39" spans="2:109" ht="13.5">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5">
      <c r="B40" s="1258"/>
      <c r="DD40" s="1258"/>
      <c r="DE40" s="1217"/>
    </row>
    <row r="41" spans="2:109" ht="17.25">
      <c r="B41" s="1269" t="s">
        <v>614</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5">
      <c r="B42" s="1218"/>
      <c r="G42" s="1254"/>
      <c r="I42" s="1253"/>
      <c r="J42" s="1253"/>
      <c r="K42" s="1253"/>
      <c r="AM42" s="1254"/>
      <c r="AN42" s="1254" t="s">
        <v>610</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c r="B43" s="1218"/>
      <c r="AN43" s="1252" t="s">
        <v>613</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5">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5">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5">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5">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5">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5">
      <c r="B49" s="1218"/>
      <c r="AN49" s="1217" t="s">
        <v>608</v>
      </c>
    </row>
    <row r="50" spans="1:109" ht="13.5">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556</v>
      </c>
      <c r="BQ50" s="1226"/>
      <c r="BR50" s="1226"/>
      <c r="BS50" s="1226"/>
      <c r="BT50" s="1226"/>
      <c r="BU50" s="1226"/>
      <c r="BV50" s="1226"/>
      <c r="BW50" s="1226"/>
      <c r="BX50" s="1226" t="s">
        <v>557</v>
      </c>
      <c r="BY50" s="1226"/>
      <c r="BZ50" s="1226"/>
      <c r="CA50" s="1226"/>
      <c r="CB50" s="1226"/>
      <c r="CC50" s="1226"/>
      <c r="CD50" s="1226"/>
      <c r="CE50" s="1226"/>
      <c r="CF50" s="1226" t="s">
        <v>558</v>
      </c>
      <c r="CG50" s="1226"/>
      <c r="CH50" s="1226"/>
      <c r="CI50" s="1226"/>
      <c r="CJ50" s="1226"/>
      <c r="CK50" s="1226"/>
      <c r="CL50" s="1226"/>
      <c r="CM50" s="1226"/>
      <c r="CN50" s="1226" t="s">
        <v>559</v>
      </c>
      <c r="CO50" s="1226"/>
      <c r="CP50" s="1226"/>
      <c r="CQ50" s="1226"/>
      <c r="CR50" s="1226"/>
      <c r="CS50" s="1226"/>
      <c r="CT50" s="1226"/>
      <c r="CU50" s="1226"/>
      <c r="CV50" s="1226" t="s">
        <v>560</v>
      </c>
      <c r="CW50" s="1226"/>
      <c r="CX50" s="1226"/>
      <c r="CY50" s="1226"/>
      <c r="CZ50" s="1226"/>
      <c r="DA50" s="1226"/>
      <c r="DB50" s="1226"/>
      <c r="DC50" s="1226"/>
    </row>
    <row r="51" spans="1:109" ht="13.5" customHeight="1">
      <c r="B51" s="1218"/>
      <c r="G51" s="1233"/>
      <c r="H51" s="1233"/>
      <c r="I51" s="1266"/>
      <c r="J51" s="1266"/>
      <c r="K51" s="1232"/>
      <c r="L51" s="1232"/>
      <c r="M51" s="1232"/>
      <c r="N51" s="1232"/>
      <c r="AM51" s="1231"/>
      <c r="AN51" s="1225" t="s">
        <v>607</v>
      </c>
      <c r="AO51" s="1225"/>
      <c r="AP51" s="1225"/>
      <c r="AQ51" s="1225"/>
      <c r="AR51" s="1225"/>
      <c r="AS51" s="1225"/>
      <c r="AT51" s="1225"/>
      <c r="AU51" s="1225"/>
      <c r="AV51" s="1225"/>
      <c r="AW51" s="1225"/>
      <c r="AX51" s="1225"/>
      <c r="AY51" s="1225"/>
      <c r="AZ51" s="1225"/>
      <c r="BA51" s="1225"/>
      <c r="BB51" s="1225" t="s">
        <v>605</v>
      </c>
      <c r="BC51" s="1225"/>
      <c r="BD51" s="1225"/>
      <c r="BE51" s="1225"/>
      <c r="BF51" s="1225"/>
      <c r="BG51" s="1225"/>
      <c r="BH51" s="1225"/>
      <c r="BI51" s="1225"/>
      <c r="BJ51" s="1225"/>
      <c r="BK51" s="1225"/>
      <c r="BL51" s="1225"/>
      <c r="BM51" s="1225"/>
      <c r="BN51" s="1225"/>
      <c r="BO51" s="1225"/>
      <c r="BP51" s="1224">
        <v>80.900000000000006</v>
      </c>
      <c r="BQ51" s="1224"/>
      <c r="BR51" s="1224"/>
      <c r="BS51" s="1224"/>
      <c r="BT51" s="1224"/>
      <c r="BU51" s="1224"/>
      <c r="BV51" s="1224"/>
      <c r="BW51" s="1224"/>
      <c r="BX51" s="1224">
        <v>77.8</v>
      </c>
      <c r="BY51" s="1224"/>
      <c r="BZ51" s="1224"/>
      <c r="CA51" s="1224"/>
      <c r="CB51" s="1224"/>
      <c r="CC51" s="1224"/>
      <c r="CD51" s="1224"/>
      <c r="CE51" s="1224"/>
      <c r="CF51" s="1224">
        <v>65.900000000000006</v>
      </c>
      <c r="CG51" s="1224"/>
      <c r="CH51" s="1224"/>
      <c r="CI51" s="1224"/>
      <c r="CJ51" s="1224"/>
      <c r="CK51" s="1224"/>
      <c r="CL51" s="1224"/>
      <c r="CM51" s="1224"/>
      <c r="CN51" s="1224">
        <v>62.2</v>
      </c>
      <c r="CO51" s="1224"/>
      <c r="CP51" s="1224"/>
      <c r="CQ51" s="1224"/>
      <c r="CR51" s="1224"/>
      <c r="CS51" s="1224"/>
      <c r="CT51" s="1224"/>
      <c r="CU51" s="1224"/>
      <c r="CV51" s="1224">
        <v>48.8</v>
      </c>
      <c r="CW51" s="1224"/>
      <c r="CX51" s="1224"/>
      <c r="CY51" s="1224"/>
      <c r="CZ51" s="1224"/>
      <c r="DA51" s="1224"/>
      <c r="DB51" s="1224"/>
      <c r="DC51" s="1224"/>
    </row>
    <row r="52" spans="1:109" ht="13.5">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5">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612</v>
      </c>
      <c r="BC53" s="1225"/>
      <c r="BD53" s="1225"/>
      <c r="BE53" s="1225"/>
      <c r="BF53" s="1225"/>
      <c r="BG53" s="1225"/>
      <c r="BH53" s="1225"/>
      <c r="BI53" s="1225"/>
      <c r="BJ53" s="1225"/>
      <c r="BK53" s="1225"/>
      <c r="BL53" s="1225"/>
      <c r="BM53" s="1225"/>
      <c r="BN53" s="1225"/>
      <c r="BO53" s="1225"/>
      <c r="BP53" s="1224">
        <v>62.6</v>
      </c>
      <c r="BQ53" s="1224"/>
      <c r="BR53" s="1224"/>
      <c r="BS53" s="1224"/>
      <c r="BT53" s="1224"/>
      <c r="BU53" s="1224"/>
      <c r="BV53" s="1224"/>
      <c r="BW53" s="1224"/>
      <c r="BX53" s="1224">
        <v>61.6</v>
      </c>
      <c r="BY53" s="1224"/>
      <c r="BZ53" s="1224"/>
      <c r="CA53" s="1224"/>
      <c r="CB53" s="1224"/>
      <c r="CC53" s="1224"/>
      <c r="CD53" s="1224"/>
      <c r="CE53" s="1224"/>
      <c r="CF53" s="1224">
        <v>60.8</v>
      </c>
      <c r="CG53" s="1224"/>
      <c r="CH53" s="1224"/>
      <c r="CI53" s="1224"/>
      <c r="CJ53" s="1224"/>
      <c r="CK53" s="1224"/>
      <c r="CL53" s="1224"/>
      <c r="CM53" s="1224"/>
      <c r="CN53" s="1224">
        <v>59.8</v>
      </c>
      <c r="CO53" s="1224"/>
      <c r="CP53" s="1224"/>
      <c r="CQ53" s="1224"/>
      <c r="CR53" s="1224"/>
      <c r="CS53" s="1224"/>
      <c r="CT53" s="1224"/>
      <c r="CU53" s="1224"/>
      <c r="CV53" s="1224">
        <v>60.5</v>
      </c>
      <c r="CW53" s="1224"/>
      <c r="CX53" s="1224"/>
      <c r="CY53" s="1224"/>
      <c r="CZ53" s="1224"/>
      <c r="DA53" s="1224"/>
      <c r="DB53" s="1224"/>
      <c r="DC53" s="1224"/>
    </row>
    <row r="54" spans="1:109" ht="13.5">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5">
      <c r="A55" s="1253"/>
      <c r="B55" s="1218"/>
      <c r="G55" s="1229"/>
      <c r="H55" s="1229"/>
      <c r="I55" s="1229"/>
      <c r="J55" s="1229"/>
      <c r="K55" s="1232"/>
      <c r="L55" s="1232"/>
      <c r="M55" s="1232"/>
      <c r="N55" s="1232"/>
      <c r="AN55" s="1226" t="s">
        <v>606</v>
      </c>
      <c r="AO55" s="1226"/>
      <c r="AP55" s="1226"/>
      <c r="AQ55" s="1226"/>
      <c r="AR55" s="1226"/>
      <c r="AS55" s="1226"/>
      <c r="AT55" s="1226"/>
      <c r="AU55" s="1226"/>
      <c r="AV55" s="1226"/>
      <c r="AW55" s="1226"/>
      <c r="AX55" s="1226"/>
      <c r="AY55" s="1226"/>
      <c r="AZ55" s="1226"/>
      <c r="BA55" s="1226"/>
      <c r="BB55" s="1225" t="s">
        <v>605</v>
      </c>
      <c r="BC55" s="1225"/>
      <c r="BD55" s="1225"/>
      <c r="BE55" s="1225"/>
      <c r="BF55" s="1225"/>
      <c r="BG55" s="1225"/>
      <c r="BH55" s="1225"/>
      <c r="BI55" s="1225"/>
      <c r="BJ55" s="1225"/>
      <c r="BK55" s="1225"/>
      <c r="BL55" s="1225"/>
      <c r="BM55" s="1225"/>
      <c r="BN55" s="1225"/>
      <c r="BO55" s="1225"/>
      <c r="BP55" s="1224">
        <v>48</v>
      </c>
      <c r="BQ55" s="1224"/>
      <c r="BR55" s="1224"/>
      <c r="BS55" s="1224"/>
      <c r="BT55" s="1224"/>
      <c r="BU55" s="1224"/>
      <c r="BV55" s="1224"/>
      <c r="BW55" s="1224"/>
      <c r="BX55" s="1224">
        <v>49.1</v>
      </c>
      <c r="BY55" s="1224"/>
      <c r="BZ55" s="1224"/>
      <c r="CA55" s="1224"/>
      <c r="CB55" s="1224"/>
      <c r="CC55" s="1224"/>
      <c r="CD55" s="1224"/>
      <c r="CE55" s="1224"/>
      <c r="CF55" s="1224">
        <v>41.5</v>
      </c>
      <c r="CG55" s="1224"/>
      <c r="CH55" s="1224"/>
      <c r="CI55" s="1224"/>
      <c r="CJ55" s="1224"/>
      <c r="CK55" s="1224"/>
      <c r="CL55" s="1224"/>
      <c r="CM55" s="1224"/>
      <c r="CN55" s="1224">
        <v>25.2</v>
      </c>
      <c r="CO55" s="1224"/>
      <c r="CP55" s="1224"/>
      <c r="CQ55" s="1224"/>
      <c r="CR55" s="1224"/>
      <c r="CS55" s="1224"/>
      <c r="CT55" s="1224"/>
      <c r="CU55" s="1224"/>
      <c r="CV55" s="1224">
        <v>15.7</v>
      </c>
      <c r="CW55" s="1224"/>
      <c r="CX55" s="1224"/>
      <c r="CY55" s="1224"/>
      <c r="CZ55" s="1224"/>
      <c r="DA55" s="1224"/>
      <c r="DB55" s="1224"/>
      <c r="DC55" s="1224"/>
    </row>
    <row r="56" spans="1:109" ht="13.5">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5">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612</v>
      </c>
      <c r="BC57" s="1225"/>
      <c r="BD57" s="1225"/>
      <c r="BE57" s="1225"/>
      <c r="BF57" s="1225"/>
      <c r="BG57" s="1225"/>
      <c r="BH57" s="1225"/>
      <c r="BI57" s="1225"/>
      <c r="BJ57" s="1225"/>
      <c r="BK57" s="1225"/>
      <c r="BL57" s="1225"/>
      <c r="BM57" s="1225"/>
      <c r="BN57" s="1225"/>
      <c r="BO57" s="1225"/>
      <c r="BP57" s="1224">
        <v>60.8</v>
      </c>
      <c r="BQ57" s="1224"/>
      <c r="BR57" s="1224"/>
      <c r="BS57" s="1224"/>
      <c r="BT57" s="1224"/>
      <c r="BU57" s="1224"/>
      <c r="BV57" s="1224"/>
      <c r="BW57" s="1224"/>
      <c r="BX57" s="1224">
        <v>61</v>
      </c>
      <c r="BY57" s="1224"/>
      <c r="BZ57" s="1224"/>
      <c r="CA57" s="1224"/>
      <c r="CB57" s="1224"/>
      <c r="CC57" s="1224"/>
      <c r="CD57" s="1224"/>
      <c r="CE57" s="1224"/>
      <c r="CF57" s="1224">
        <v>61.7</v>
      </c>
      <c r="CG57" s="1224"/>
      <c r="CH57" s="1224"/>
      <c r="CI57" s="1224"/>
      <c r="CJ57" s="1224"/>
      <c r="CK57" s="1224"/>
      <c r="CL57" s="1224"/>
      <c r="CM57" s="1224"/>
      <c r="CN57" s="1224">
        <v>62.5</v>
      </c>
      <c r="CO57" s="1224"/>
      <c r="CP57" s="1224"/>
      <c r="CQ57" s="1224"/>
      <c r="CR57" s="1224"/>
      <c r="CS57" s="1224"/>
      <c r="CT57" s="1224"/>
      <c r="CU57" s="1224"/>
      <c r="CV57" s="1224">
        <v>65</v>
      </c>
      <c r="CW57" s="1224"/>
      <c r="CX57" s="1224"/>
      <c r="CY57" s="1224"/>
      <c r="CZ57" s="1224"/>
      <c r="DA57" s="1224"/>
      <c r="DB57" s="1224"/>
      <c r="DC57" s="1224"/>
      <c r="DD57" s="1264"/>
      <c r="DE57" s="1259"/>
    </row>
    <row r="58" spans="1:109" s="1253" customFormat="1" ht="13.5">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5">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5">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5">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5">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7.25">
      <c r="B63" s="1257" t="s">
        <v>611</v>
      </c>
    </row>
    <row r="64" spans="1:109" ht="13.5">
      <c r="B64" s="1218"/>
      <c r="G64" s="1254"/>
      <c r="I64" s="1256"/>
      <c r="J64" s="1256"/>
      <c r="K64" s="1256"/>
      <c r="L64" s="1256"/>
      <c r="M64" s="1256"/>
      <c r="N64" s="1255"/>
      <c r="AM64" s="1254"/>
      <c r="AN64" s="1254" t="s">
        <v>610</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5">
      <c r="B65" s="1218"/>
      <c r="AN65" s="1252" t="s">
        <v>609</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5">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5">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5">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5">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5">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5">
      <c r="B71" s="1218"/>
      <c r="G71" s="1239"/>
      <c r="I71" s="1242"/>
      <c r="J71" s="1241"/>
      <c r="K71" s="1241"/>
      <c r="L71" s="1240"/>
      <c r="M71" s="1241"/>
      <c r="N71" s="1240"/>
      <c r="AM71" s="1239"/>
      <c r="AN71" s="1217" t="s">
        <v>608</v>
      </c>
    </row>
    <row r="72" spans="2:107" ht="13.5">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556</v>
      </c>
      <c r="BQ72" s="1226"/>
      <c r="BR72" s="1226"/>
      <c r="BS72" s="1226"/>
      <c r="BT72" s="1226"/>
      <c r="BU72" s="1226"/>
      <c r="BV72" s="1226"/>
      <c r="BW72" s="1226"/>
      <c r="BX72" s="1226" t="s">
        <v>557</v>
      </c>
      <c r="BY72" s="1226"/>
      <c r="BZ72" s="1226"/>
      <c r="CA72" s="1226"/>
      <c r="CB72" s="1226"/>
      <c r="CC72" s="1226"/>
      <c r="CD72" s="1226"/>
      <c r="CE72" s="1226"/>
      <c r="CF72" s="1226" t="s">
        <v>558</v>
      </c>
      <c r="CG72" s="1226"/>
      <c r="CH72" s="1226"/>
      <c r="CI72" s="1226"/>
      <c r="CJ72" s="1226"/>
      <c r="CK72" s="1226"/>
      <c r="CL72" s="1226"/>
      <c r="CM72" s="1226"/>
      <c r="CN72" s="1226" t="s">
        <v>559</v>
      </c>
      <c r="CO72" s="1226"/>
      <c r="CP72" s="1226"/>
      <c r="CQ72" s="1226"/>
      <c r="CR72" s="1226"/>
      <c r="CS72" s="1226"/>
      <c r="CT72" s="1226"/>
      <c r="CU72" s="1226"/>
      <c r="CV72" s="1226" t="s">
        <v>560</v>
      </c>
      <c r="CW72" s="1226"/>
      <c r="CX72" s="1226"/>
      <c r="CY72" s="1226"/>
      <c r="CZ72" s="1226"/>
      <c r="DA72" s="1226"/>
      <c r="DB72" s="1226"/>
      <c r="DC72" s="1226"/>
    </row>
    <row r="73" spans="2:107" ht="13.5">
      <c r="B73" s="1218"/>
      <c r="G73" s="1233"/>
      <c r="H73" s="1233"/>
      <c r="I73" s="1233"/>
      <c r="J73" s="1233"/>
      <c r="K73" s="1230"/>
      <c r="L73" s="1230"/>
      <c r="M73" s="1230"/>
      <c r="N73" s="1230"/>
      <c r="AM73" s="1231"/>
      <c r="AN73" s="1225" t="s">
        <v>607</v>
      </c>
      <c r="AO73" s="1225"/>
      <c r="AP73" s="1225"/>
      <c r="AQ73" s="1225"/>
      <c r="AR73" s="1225"/>
      <c r="AS73" s="1225"/>
      <c r="AT73" s="1225"/>
      <c r="AU73" s="1225"/>
      <c r="AV73" s="1225"/>
      <c r="AW73" s="1225"/>
      <c r="AX73" s="1225"/>
      <c r="AY73" s="1225"/>
      <c r="AZ73" s="1225"/>
      <c r="BA73" s="1225"/>
      <c r="BB73" s="1225" t="s">
        <v>605</v>
      </c>
      <c r="BC73" s="1225"/>
      <c r="BD73" s="1225"/>
      <c r="BE73" s="1225"/>
      <c r="BF73" s="1225"/>
      <c r="BG73" s="1225"/>
      <c r="BH73" s="1225"/>
      <c r="BI73" s="1225"/>
      <c r="BJ73" s="1225"/>
      <c r="BK73" s="1225"/>
      <c r="BL73" s="1225"/>
      <c r="BM73" s="1225"/>
      <c r="BN73" s="1225"/>
      <c r="BO73" s="1225"/>
      <c r="BP73" s="1224">
        <v>80.900000000000006</v>
      </c>
      <c r="BQ73" s="1224"/>
      <c r="BR73" s="1224"/>
      <c r="BS73" s="1224"/>
      <c r="BT73" s="1224"/>
      <c r="BU73" s="1224"/>
      <c r="BV73" s="1224"/>
      <c r="BW73" s="1224"/>
      <c r="BX73" s="1224">
        <v>77.8</v>
      </c>
      <c r="BY73" s="1224"/>
      <c r="BZ73" s="1224"/>
      <c r="CA73" s="1224"/>
      <c r="CB73" s="1224"/>
      <c r="CC73" s="1224"/>
      <c r="CD73" s="1224"/>
      <c r="CE73" s="1224"/>
      <c r="CF73" s="1224">
        <v>65.900000000000006</v>
      </c>
      <c r="CG73" s="1224"/>
      <c r="CH73" s="1224"/>
      <c r="CI73" s="1224"/>
      <c r="CJ73" s="1224"/>
      <c r="CK73" s="1224"/>
      <c r="CL73" s="1224"/>
      <c r="CM73" s="1224"/>
      <c r="CN73" s="1224">
        <v>62.2</v>
      </c>
      <c r="CO73" s="1224"/>
      <c r="CP73" s="1224"/>
      <c r="CQ73" s="1224"/>
      <c r="CR73" s="1224"/>
      <c r="CS73" s="1224"/>
      <c r="CT73" s="1224"/>
      <c r="CU73" s="1224"/>
      <c r="CV73" s="1224">
        <v>48.8</v>
      </c>
      <c r="CW73" s="1224"/>
      <c r="CX73" s="1224"/>
      <c r="CY73" s="1224"/>
      <c r="CZ73" s="1224"/>
      <c r="DA73" s="1224"/>
      <c r="DB73" s="1224"/>
      <c r="DC73" s="1224"/>
    </row>
    <row r="74" spans="2:107" ht="13.5">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5">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604</v>
      </c>
      <c r="BC75" s="1225"/>
      <c r="BD75" s="1225"/>
      <c r="BE75" s="1225"/>
      <c r="BF75" s="1225"/>
      <c r="BG75" s="1225"/>
      <c r="BH75" s="1225"/>
      <c r="BI75" s="1225"/>
      <c r="BJ75" s="1225"/>
      <c r="BK75" s="1225"/>
      <c r="BL75" s="1225"/>
      <c r="BM75" s="1225"/>
      <c r="BN75" s="1225"/>
      <c r="BO75" s="1225"/>
      <c r="BP75" s="1224">
        <v>10.1</v>
      </c>
      <c r="BQ75" s="1224"/>
      <c r="BR75" s="1224"/>
      <c r="BS75" s="1224"/>
      <c r="BT75" s="1224"/>
      <c r="BU75" s="1224"/>
      <c r="BV75" s="1224"/>
      <c r="BW75" s="1224"/>
      <c r="BX75" s="1224">
        <v>9.6</v>
      </c>
      <c r="BY75" s="1224"/>
      <c r="BZ75" s="1224"/>
      <c r="CA75" s="1224"/>
      <c r="CB75" s="1224"/>
      <c r="CC75" s="1224"/>
      <c r="CD75" s="1224"/>
      <c r="CE75" s="1224"/>
      <c r="CF75" s="1224">
        <v>9.1999999999999993</v>
      </c>
      <c r="CG75" s="1224"/>
      <c r="CH75" s="1224"/>
      <c r="CI75" s="1224"/>
      <c r="CJ75" s="1224"/>
      <c r="CK75" s="1224"/>
      <c r="CL75" s="1224"/>
      <c r="CM75" s="1224"/>
      <c r="CN75" s="1224">
        <v>9.5</v>
      </c>
      <c r="CO75" s="1224"/>
      <c r="CP75" s="1224"/>
      <c r="CQ75" s="1224"/>
      <c r="CR75" s="1224"/>
      <c r="CS75" s="1224"/>
      <c r="CT75" s="1224"/>
      <c r="CU75" s="1224"/>
      <c r="CV75" s="1224">
        <v>9.4</v>
      </c>
      <c r="CW75" s="1224"/>
      <c r="CX75" s="1224"/>
      <c r="CY75" s="1224"/>
      <c r="CZ75" s="1224"/>
      <c r="DA75" s="1224"/>
      <c r="DB75" s="1224"/>
      <c r="DC75" s="1224"/>
    </row>
    <row r="76" spans="2:107" ht="13.5">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5">
      <c r="B77" s="1218"/>
      <c r="G77" s="1229"/>
      <c r="H77" s="1229"/>
      <c r="I77" s="1229"/>
      <c r="J77" s="1229"/>
      <c r="K77" s="1230"/>
      <c r="L77" s="1230"/>
      <c r="M77" s="1230"/>
      <c r="N77" s="1230"/>
      <c r="AN77" s="1226" t="s">
        <v>606</v>
      </c>
      <c r="AO77" s="1226"/>
      <c r="AP77" s="1226"/>
      <c r="AQ77" s="1226"/>
      <c r="AR77" s="1226"/>
      <c r="AS77" s="1226"/>
      <c r="AT77" s="1226"/>
      <c r="AU77" s="1226"/>
      <c r="AV77" s="1226"/>
      <c r="AW77" s="1226"/>
      <c r="AX77" s="1226"/>
      <c r="AY77" s="1226"/>
      <c r="AZ77" s="1226"/>
      <c r="BA77" s="1226"/>
      <c r="BB77" s="1225" t="s">
        <v>605</v>
      </c>
      <c r="BC77" s="1225"/>
      <c r="BD77" s="1225"/>
      <c r="BE77" s="1225"/>
      <c r="BF77" s="1225"/>
      <c r="BG77" s="1225"/>
      <c r="BH77" s="1225"/>
      <c r="BI77" s="1225"/>
      <c r="BJ77" s="1225"/>
      <c r="BK77" s="1225"/>
      <c r="BL77" s="1225"/>
      <c r="BM77" s="1225"/>
      <c r="BN77" s="1225"/>
      <c r="BO77" s="1225"/>
      <c r="BP77" s="1224">
        <v>48</v>
      </c>
      <c r="BQ77" s="1224"/>
      <c r="BR77" s="1224"/>
      <c r="BS77" s="1224"/>
      <c r="BT77" s="1224"/>
      <c r="BU77" s="1224"/>
      <c r="BV77" s="1224"/>
      <c r="BW77" s="1224"/>
      <c r="BX77" s="1224">
        <v>49.1</v>
      </c>
      <c r="BY77" s="1224"/>
      <c r="BZ77" s="1224"/>
      <c r="CA77" s="1224"/>
      <c r="CB77" s="1224"/>
      <c r="CC77" s="1224"/>
      <c r="CD77" s="1224"/>
      <c r="CE77" s="1224"/>
      <c r="CF77" s="1224">
        <v>41.5</v>
      </c>
      <c r="CG77" s="1224"/>
      <c r="CH77" s="1224"/>
      <c r="CI77" s="1224"/>
      <c r="CJ77" s="1224"/>
      <c r="CK77" s="1224"/>
      <c r="CL77" s="1224"/>
      <c r="CM77" s="1224"/>
      <c r="CN77" s="1224">
        <v>25.2</v>
      </c>
      <c r="CO77" s="1224"/>
      <c r="CP77" s="1224"/>
      <c r="CQ77" s="1224"/>
      <c r="CR77" s="1224"/>
      <c r="CS77" s="1224"/>
      <c r="CT77" s="1224"/>
      <c r="CU77" s="1224"/>
      <c r="CV77" s="1224">
        <v>15.7</v>
      </c>
      <c r="CW77" s="1224"/>
      <c r="CX77" s="1224"/>
      <c r="CY77" s="1224"/>
      <c r="CZ77" s="1224"/>
      <c r="DA77" s="1224"/>
      <c r="DB77" s="1224"/>
      <c r="DC77" s="1224"/>
    </row>
    <row r="78" spans="2:107" ht="13.5">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5">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604</v>
      </c>
      <c r="BC79" s="1225"/>
      <c r="BD79" s="1225"/>
      <c r="BE79" s="1225"/>
      <c r="BF79" s="1225"/>
      <c r="BG79" s="1225"/>
      <c r="BH79" s="1225"/>
      <c r="BI79" s="1225"/>
      <c r="BJ79" s="1225"/>
      <c r="BK79" s="1225"/>
      <c r="BL79" s="1225"/>
      <c r="BM79" s="1225"/>
      <c r="BN79" s="1225"/>
      <c r="BO79" s="1225"/>
      <c r="BP79" s="1224">
        <v>9.6</v>
      </c>
      <c r="BQ79" s="1224"/>
      <c r="BR79" s="1224"/>
      <c r="BS79" s="1224"/>
      <c r="BT79" s="1224"/>
      <c r="BU79" s="1224"/>
      <c r="BV79" s="1224"/>
      <c r="BW79" s="1224"/>
      <c r="BX79" s="1224">
        <v>9.5</v>
      </c>
      <c r="BY79" s="1224"/>
      <c r="BZ79" s="1224"/>
      <c r="CA79" s="1224"/>
      <c r="CB79" s="1224"/>
      <c r="CC79" s="1224"/>
      <c r="CD79" s="1224"/>
      <c r="CE79" s="1224"/>
      <c r="CF79" s="1224">
        <v>9.1999999999999993</v>
      </c>
      <c r="CG79" s="1224"/>
      <c r="CH79" s="1224"/>
      <c r="CI79" s="1224"/>
      <c r="CJ79" s="1224"/>
      <c r="CK79" s="1224"/>
      <c r="CL79" s="1224"/>
      <c r="CM79" s="1224"/>
      <c r="CN79" s="1224">
        <v>8.9</v>
      </c>
      <c r="CO79" s="1224"/>
      <c r="CP79" s="1224"/>
      <c r="CQ79" s="1224"/>
      <c r="CR79" s="1224"/>
      <c r="CS79" s="1224"/>
      <c r="CT79" s="1224"/>
      <c r="CU79" s="1224"/>
      <c r="CV79" s="1224">
        <v>8.9</v>
      </c>
      <c r="CW79" s="1224"/>
      <c r="CX79" s="1224"/>
      <c r="CY79" s="1224"/>
      <c r="CZ79" s="1224"/>
      <c r="DA79" s="1224"/>
      <c r="DB79" s="1224"/>
      <c r="DC79" s="1224"/>
    </row>
    <row r="80" spans="2:107" ht="13.5">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5">
      <c r="B81" s="1218"/>
    </row>
    <row r="82" spans="2:109" ht="17.25">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5">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5">
      <c r="DD84" s="1217"/>
      <c r="DE84" s="1217"/>
    </row>
    <row r="85" spans="2:109" ht="13.5">
      <c r="DD85" s="1217"/>
      <c r="DE85" s="1217"/>
    </row>
  </sheetData>
  <sheetProtection algorithmName="SHA-512" hashValue="7RgDY9s8aWkpzc8n5I46y5iLObo/F8DSsKGdORcIanH/OQ9sP2a9VhgDKuR6+xMu7WIP0t+ZuDfVrjGElatXDA==" saltValue="Hox/Ci+gOWxg1jqi4F4bh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9713B-20B2-43D5-8864-B14AE220C64B}">
  <sheetPr>
    <pageSetUpPr fitToPage="1"/>
  </sheetPr>
  <dimension ref="A1:DR125"/>
  <sheetViews>
    <sheetView showGridLines="0" topLeftCell="E83" zoomScaleNormal="100" zoomScaleSheetLayoutView="70" workbookViewId="0">
      <selection activeCell="AN48" sqref="AN48"/>
    </sheetView>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503</v>
      </c>
    </row>
  </sheetData>
  <sheetProtection algorithmName="SHA-512" hashValue="M4XTSLXDGPBCbefs18YeuDr5kInCFQxrInrlIhJyLWKBsy1etbHCP0+KVrEn88sa8W6aaaTZ0Qc/BXYZhKDj4w==" saltValue="XC3mIswhFs7lQhd5imzlY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D3E95-A5A1-484D-AB20-8C1B56954183}">
  <sheetPr>
    <pageSetUpPr fitToPage="1"/>
  </sheetPr>
  <dimension ref="A1:DR125"/>
  <sheetViews>
    <sheetView showGridLines="0" topLeftCell="A85" zoomScaleNormal="100" zoomScaleSheetLayoutView="55" workbookViewId="0">
      <selection activeCell="AN48" sqref="AN48"/>
    </sheetView>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503</v>
      </c>
    </row>
  </sheetData>
  <sheetProtection algorithmName="SHA-512" hashValue="WHXfZaEYolrUHICAIuqUsRG86p/Mlb+JWMuXcep3AppiGYeBrdXAdsMVn9/8235evVcuz7Ox4Zyt1i0ZrY2+fw==" saltValue="uNVskTShfyPMK5qqmLCuo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53</v>
      </c>
      <c r="E2" s="149"/>
      <c r="F2" s="150" t="s">
        <v>553</v>
      </c>
      <c r="G2" s="151"/>
      <c r="H2" s="152"/>
    </row>
    <row r="3" spans="1:8">
      <c r="A3" s="148" t="s">
        <v>546</v>
      </c>
      <c r="B3" s="153"/>
      <c r="C3" s="154"/>
      <c r="D3" s="155">
        <v>97184</v>
      </c>
      <c r="E3" s="156"/>
      <c r="F3" s="157">
        <v>85173</v>
      </c>
      <c r="G3" s="158"/>
      <c r="H3" s="159"/>
    </row>
    <row r="4" spans="1:8">
      <c r="A4" s="160"/>
      <c r="B4" s="161"/>
      <c r="C4" s="162"/>
      <c r="D4" s="163">
        <v>56347</v>
      </c>
      <c r="E4" s="164"/>
      <c r="F4" s="165">
        <v>43913</v>
      </c>
      <c r="G4" s="166"/>
      <c r="H4" s="167"/>
    </row>
    <row r="5" spans="1:8">
      <c r="A5" s="148" t="s">
        <v>548</v>
      </c>
      <c r="B5" s="153"/>
      <c r="C5" s="154"/>
      <c r="D5" s="155">
        <v>157978</v>
      </c>
      <c r="E5" s="156"/>
      <c r="F5" s="157">
        <v>94081</v>
      </c>
      <c r="G5" s="158"/>
      <c r="H5" s="159"/>
    </row>
    <row r="6" spans="1:8">
      <c r="A6" s="160"/>
      <c r="B6" s="161"/>
      <c r="C6" s="162"/>
      <c r="D6" s="163">
        <v>62547</v>
      </c>
      <c r="E6" s="164"/>
      <c r="F6" s="165">
        <v>48949</v>
      </c>
      <c r="G6" s="166"/>
      <c r="H6" s="167"/>
    </row>
    <row r="7" spans="1:8">
      <c r="A7" s="148" t="s">
        <v>549</v>
      </c>
      <c r="B7" s="153"/>
      <c r="C7" s="154"/>
      <c r="D7" s="155">
        <v>112953</v>
      </c>
      <c r="E7" s="156"/>
      <c r="F7" s="157">
        <v>92632</v>
      </c>
      <c r="G7" s="158"/>
      <c r="H7" s="159"/>
    </row>
    <row r="8" spans="1:8">
      <c r="A8" s="160"/>
      <c r="B8" s="161"/>
      <c r="C8" s="162"/>
      <c r="D8" s="163">
        <v>55183</v>
      </c>
      <c r="E8" s="164"/>
      <c r="F8" s="165">
        <v>47978</v>
      </c>
      <c r="G8" s="166"/>
      <c r="H8" s="167"/>
    </row>
    <row r="9" spans="1:8">
      <c r="A9" s="148" t="s">
        <v>550</v>
      </c>
      <c r="B9" s="153"/>
      <c r="C9" s="154"/>
      <c r="D9" s="155">
        <v>137286</v>
      </c>
      <c r="E9" s="156"/>
      <c r="F9" s="157">
        <v>96469</v>
      </c>
      <c r="G9" s="158"/>
      <c r="H9" s="159"/>
    </row>
    <row r="10" spans="1:8">
      <c r="A10" s="160"/>
      <c r="B10" s="161"/>
      <c r="C10" s="162"/>
      <c r="D10" s="163">
        <v>51754</v>
      </c>
      <c r="E10" s="164"/>
      <c r="F10" s="165">
        <v>49775</v>
      </c>
      <c r="G10" s="166"/>
      <c r="H10" s="167"/>
    </row>
    <row r="11" spans="1:8">
      <c r="A11" s="148" t="s">
        <v>551</v>
      </c>
      <c r="B11" s="153"/>
      <c r="C11" s="154"/>
      <c r="D11" s="155">
        <v>81875</v>
      </c>
      <c r="E11" s="156"/>
      <c r="F11" s="157">
        <v>85743</v>
      </c>
      <c r="G11" s="158"/>
      <c r="H11" s="159"/>
    </row>
    <row r="12" spans="1:8">
      <c r="A12" s="160"/>
      <c r="B12" s="161"/>
      <c r="C12" s="168"/>
      <c r="D12" s="163">
        <v>49623</v>
      </c>
      <c r="E12" s="164"/>
      <c r="F12" s="165">
        <v>45231</v>
      </c>
      <c r="G12" s="166"/>
      <c r="H12" s="167"/>
    </row>
    <row r="13" spans="1:8">
      <c r="A13" s="148"/>
      <c r="B13" s="153"/>
      <c r="C13" s="169"/>
      <c r="D13" s="170">
        <v>117455</v>
      </c>
      <c r="E13" s="171"/>
      <c r="F13" s="172">
        <v>90820</v>
      </c>
      <c r="G13" s="173"/>
      <c r="H13" s="159"/>
    </row>
    <row r="14" spans="1:8">
      <c r="A14" s="160"/>
      <c r="B14" s="161"/>
      <c r="C14" s="162"/>
      <c r="D14" s="163">
        <v>55091</v>
      </c>
      <c r="E14" s="164"/>
      <c r="F14" s="165">
        <v>47169</v>
      </c>
      <c r="G14" s="166"/>
      <c r="H14" s="167"/>
    </row>
    <row r="17" spans="1:11">
      <c r="A17" s="144" t="s">
        <v>54</v>
      </c>
    </row>
    <row r="18" spans="1:11">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c r="A19" s="174" t="s">
        <v>55</v>
      </c>
      <c r="B19" s="174">
        <f>ROUND(VALUE(SUBSTITUTE(実質収支比率等に係る経年分析!F$48,"▲","-")),2)</f>
        <v>2.94</v>
      </c>
      <c r="C19" s="174">
        <f>ROUND(VALUE(SUBSTITUTE(実質収支比率等に係る経年分析!G$48,"▲","-")),2)</f>
        <v>2.41</v>
      </c>
      <c r="D19" s="174">
        <f>ROUND(VALUE(SUBSTITUTE(実質収支比率等に係る経年分析!H$48,"▲","-")),2)</f>
        <v>0.56999999999999995</v>
      </c>
      <c r="E19" s="174">
        <f>ROUND(VALUE(SUBSTITUTE(実質収支比率等に係る経年分析!I$48,"▲","-")),2)</f>
        <v>9.58</v>
      </c>
      <c r="F19" s="174">
        <f>ROUND(VALUE(SUBSTITUTE(実質収支比率等に係る経年分析!J$48,"▲","-")),2)</f>
        <v>6.88</v>
      </c>
    </row>
    <row r="20" spans="1:11">
      <c r="A20" s="174" t="s">
        <v>56</v>
      </c>
      <c r="B20" s="174">
        <f>ROUND(VALUE(SUBSTITUTE(実質収支比率等に係る経年分析!F$47,"▲","-")),2)</f>
        <v>24.87</v>
      </c>
      <c r="C20" s="174">
        <f>ROUND(VALUE(SUBSTITUTE(実質収支比率等に係る経年分析!G$47,"▲","-")),2)</f>
        <v>26.58</v>
      </c>
      <c r="D20" s="174">
        <f>ROUND(VALUE(SUBSTITUTE(実質収支比率等に係る経年分析!H$47,"▲","-")),2)</f>
        <v>26.23</v>
      </c>
      <c r="E20" s="174">
        <f>ROUND(VALUE(SUBSTITUTE(実質収支比率等に係る経年分析!I$47,"▲","-")),2)</f>
        <v>25.32</v>
      </c>
      <c r="F20" s="174">
        <f>ROUND(VALUE(SUBSTITUTE(実質収支比率等に係る経年分析!J$47,"▲","-")),2)</f>
        <v>30.92</v>
      </c>
    </row>
    <row r="21" spans="1:11">
      <c r="A21" s="174" t="s">
        <v>57</v>
      </c>
      <c r="B21" s="174">
        <f>IF(ISNUMBER(VALUE(SUBSTITUTE(実質収支比率等に係る経年分析!F$49,"▲","-"))),ROUND(VALUE(SUBSTITUTE(実質収支比率等に係る経年分析!F$49,"▲","-")),2),NA())</f>
        <v>1.98</v>
      </c>
      <c r="C21" s="174">
        <f>IF(ISNUMBER(VALUE(SUBSTITUTE(実質収支比率等に係る経年分析!G$49,"▲","-"))),ROUND(VALUE(SUBSTITUTE(実質収支比率等に係る経年分析!G$49,"▲","-")),2),NA())</f>
        <v>0.93</v>
      </c>
      <c r="D21" s="174">
        <f>IF(ISNUMBER(VALUE(SUBSTITUTE(実質収支比率等に係る経年分析!H$49,"▲","-"))),ROUND(VALUE(SUBSTITUTE(実質収支比率等に係る経年分析!H$49,"▲","-")),2),NA())</f>
        <v>-1.01</v>
      </c>
      <c r="E21" s="174">
        <f>IF(ISNUMBER(VALUE(SUBSTITUTE(実質収支比率等に係る経年分析!I$49,"▲","-"))),ROUND(VALUE(SUBSTITUTE(実質収支比率等に係る経年分析!I$49,"▲","-")),2),NA())</f>
        <v>9.31</v>
      </c>
      <c r="F21" s="174">
        <f>IF(ISNUMBER(VALUE(SUBSTITUTE(実質収支比率等に係る経年分析!J$49,"▲","-"))),ROUND(VALUE(SUBSTITUTE(実質収支比率等に係る経年分析!J$49,"▲","-")),2),NA())</f>
        <v>1.99</v>
      </c>
    </row>
    <row r="24" spans="1:11">
      <c r="A24" s="144" t="s">
        <v>58</v>
      </c>
    </row>
    <row r="25" spans="1:11">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c r="A26" s="175"/>
      <c r="B26" s="175" t="s">
        <v>59</v>
      </c>
      <c r="C26" s="175" t="s">
        <v>60</v>
      </c>
      <c r="D26" s="175" t="s">
        <v>59</v>
      </c>
      <c r="E26" s="175" t="s">
        <v>60</v>
      </c>
      <c r="F26" s="175" t="s">
        <v>59</v>
      </c>
      <c r="G26" s="175" t="s">
        <v>60</v>
      </c>
      <c r="H26" s="175" t="s">
        <v>59</v>
      </c>
      <c r="I26" s="175" t="s">
        <v>60</v>
      </c>
      <c r="J26" s="175" t="s">
        <v>59</v>
      </c>
      <c r="K26" s="175" t="s">
        <v>60</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0.02</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駐車場事業特別会計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0.09</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0.14000000000000001</v>
      </c>
    </row>
    <row r="31" spans="1:11">
      <c r="A31" s="175" t="str">
        <f>IF(連結実質赤字比率に係る赤字・黒字の構成分析!C$39="",NA(),連結実質赤字比率に係る赤字・黒字の構成分析!C$39)</f>
        <v>国民健康保険事業特別会計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1.63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0.76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0.99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0.47</v>
      </c>
    </row>
    <row r="32" spans="1:11">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0.81</v>
      </c>
    </row>
    <row r="33" spans="1:16">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1.56</v>
      </c>
    </row>
    <row r="34" spans="1:16">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2.94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0.56999999999999995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9.57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6.88</v>
      </c>
    </row>
    <row r="35" spans="1:16">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10.029999999999999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9.74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10.23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10.55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11.26</v>
      </c>
    </row>
    <row r="36" spans="1:16">
      <c r="A36" s="175" t="str">
        <f>IF(連結実質赤字比率に係る赤字・黒字の構成分析!C$34="",NA(),連結実質赤字比率に係る赤字・黒字の構成分析!C$34)</f>
        <v>市立八幡浜総合病院事業会計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23.08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24.4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28.35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33.450000000000003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39.69</v>
      </c>
    </row>
    <row r="39" spans="1:16">
      <c r="A39" s="144" t="s">
        <v>61</v>
      </c>
    </row>
    <row r="40" spans="1:16">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c r="A42" s="176" t="s">
        <v>64</v>
      </c>
      <c r="B42" s="176"/>
      <c r="C42" s="176"/>
      <c r="D42" s="176">
        <f>'実質公債費比率（分子）の構造'!K$52</f>
        <v>2569</v>
      </c>
      <c r="E42" s="176"/>
      <c r="F42" s="176"/>
      <c r="G42" s="176">
        <f>'実質公債費比率（分子）の構造'!L$52</f>
        <v>2524</v>
      </c>
      <c r="H42" s="176"/>
      <c r="I42" s="176"/>
      <c r="J42" s="176">
        <f>'実質公債費比率（分子）の構造'!M$52</f>
        <v>2552</v>
      </c>
      <c r="K42" s="176"/>
      <c r="L42" s="176"/>
      <c r="M42" s="176">
        <f>'実質公債費比率（分子）の構造'!N$52</f>
        <v>2618</v>
      </c>
      <c r="N42" s="176"/>
      <c r="O42" s="176"/>
      <c r="P42" s="176">
        <f>'実質公債費比率（分子）の構造'!O$52</f>
        <v>2802</v>
      </c>
    </row>
    <row r="43" spans="1:16">
      <c r="A43" s="176" t="s">
        <v>65</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c r="A44" s="176" t="s">
        <v>66</v>
      </c>
      <c r="B44" s="176">
        <f>'実質公債費比率（分子）の構造'!K$50</f>
        <v>78</v>
      </c>
      <c r="C44" s="176"/>
      <c r="D44" s="176"/>
      <c r="E44" s="176">
        <f>'実質公債費比率（分子）の構造'!L$50</f>
        <v>64</v>
      </c>
      <c r="F44" s="176"/>
      <c r="G44" s="176"/>
      <c r="H44" s="176">
        <f>'実質公債費比率（分子）の構造'!M$50</f>
        <v>39</v>
      </c>
      <c r="I44" s="176"/>
      <c r="J44" s="176"/>
      <c r="K44" s="176">
        <f>'実質公債費比率（分子）の構造'!N$50</f>
        <v>37</v>
      </c>
      <c r="L44" s="176"/>
      <c r="M44" s="176"/>
      <c r="N44" s="176">
        <f>'実質公債費比率（分子）の構造'!O$50</f>
        <v>34</v>
      </c>
      <c r="O44" s="176"/>
      <c r="P44" s="176"/>
    </row>
    <row r="45" spans="1:16">
      <c r="A45" s="176" t="s">
        <v>67</v>
      </c>
      <c r="B45" s="176">
        <f>'実質公債費比率（分子）の構造'!K$49</f>
        <v>6</v>
      </c>
      <c r="C45" s="176"/>
      <c r="D45" s="176"/>
      <c r="E45" s="176">
        <f>'実質公債費比率（分子）の構造'!L$49</f>
        <v>3</v>
      </c>
      <c r="F45" s="176"/>
      <c r="G45" s="176"/>
      <c r="H45" s="176">
        <f>'実質公債費比率（分子）の構造'!M$49</f>
        <v>3</v>
      </c>
      <c r="I45" s="176"/>
      <c r="J45" s="176"/>
      <c r="K45" s="176">
        <f>'実質公債費比率（分子）の構造'!N$49</f>
        <v>26</v>
      </c>
      <c r="L45" s="176"/>
      <c r="M45" s="176"/>
      <c r="N45" s="176">
        <f>'実質公債費比率（分子）の構造'!O$49</f>
        <v>44</v>
      </c>
      <c r="O45" s="176"/>
      <c r="P45" s="176"/>
    </row>
    <row r="46" spans="1:16">
      <c r="A46" s="176" t="s">
        <v>68</v>
      </c>
      <c r="B46" s="176">
        <f>'実質公債費比率（分子）の構造'!K$48</f>
        <v>959</v>
      </c>
      <c r="C46" s="176"/>
      <c r="D46" s="176"/>
      <c r="E46" s="176">
        <f>'実質公債費比率（分子）の構造'!L$48</f>
        <v>1081</v>
      </c>
      <c r="F46" s="176"/>
      <c r="G46" s="176"/>
      <c r="H46" s="176">
        <f>'実質公債費比率（分子）の構造'!M$48</f>
        <v>1104</v>
      </c>
      <c r="I46" s="176"/>
      <c r="J46" s="176"/>
      <c r="K46" s="176">
        <f>'実質公債費比率（分子）の構造'!N$48</f>
        <v>1138</v>
      </c>
      <c r="L46" s="176"/>
      <c r="M46" s="176"/>
      <c r="N46" s="176">
        <f>'実質公債費比率（分子）の構造'!O$48</f>
        <v>1126</v>
      </c>
      <c r="O46" s="176"/>
      <c r="P46" s="176"/>
    </row>
    <row r="47" spans="1:16">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71</v>
      </c>
      <c r="B49" s="176">
        <f>'実質公債費比率（分子）の構造'!K$45</f>
        <v>2282</v>
      </c>
      <c r="C49" s="176"/>
      <c r="D49" s="176"/>
      <c r="E49" s="176">
        <f>'実質公債費比率（分子）の構造'!L$45</f>
        <v>2253</v>
      </c>
      <c r="F49" s="176"/>
      <c r="G49" s="176"/>
      <c r="H49" s="176">
        <f>'実質公債費比率（分子）の構造'!M$45</f>
        <v>2261</v>
      </c>
      <c r="I49" s="176"/>
      <c r="J49" s="176"/>
      <c r="K49" s="176">
        <f>'実質公債費比率（分子）の構造'!N$45</f>
        <v>2333</v>
      </c>
      <c r="L49" s="176"/>
      <c r="M49" s="176"/>
      <c r="N49" s="176">
        <f>'実質公債費比率（分子）の構造'!O$45</f>
        <v>2490</v>
      </c>
      <c r="O49" s="176"/>
      <c r="P49" s="176"/>
    </row>
    <row r="50" spans="1:16">
      <c r="A50" s="176" t="s">
        <v>72</v>
      </c>
      <c r="B50" s="176" t="e">
        <f>NA()</f>
        <v>#N/A</v>
      </c>
      <c r="C50" s="176">
        <f>IF(ISNUMBER('実質公債費比率（分子）の構造'!K$53),'実質公債費比率（分子）の構造'!K$53,NA())</f>
        <v>756</v>
      </c>
      <c r="D50" s="176" t="e">
        <f>NA()</f>
        <v>#N/A</v>
      </c>
      <c r="E50" s="176" t="e">
        <f>NA()</f>
        <v>#N/A</v>
      </c>
      <c r="F50" s="176">
        <f>IF(ISNUMBER('実質公債費比率（分子）の構造'!L$53),'実質公債費比率（分子）の構造'!L$53,NA())</f>
        <v>877</v>
      </c>
      <c r="G50" s="176" t="e">
        <f>NA()</f>
        <v>#N/A</v>
      </c>
      <c r="H50" s="176" t="e">
        <f>NA()</f>
        <v>#N/A</v>
      </c>
      <c r="I50" s="176">
        <f>IF(ISNUMBER('実質公債費比率（分子）の構造'!M$53),'実質公債費比率（分子）の構造'!M$53,NA())</f>
        <v>855</v>
      </c>
      <c r="J50" s="176" t="e">
        <f>NA()</f>
        <v>#N/A</v>
      </c>
      <c r="K50" s="176" t="e">
        <f>NA()</f>
        <v>#N/A</v>
      </c>
      <c r="L50" s="176">
        <f>IF(ISNUMBER('実質公債費比率（分子）の構造'!N$53),'実質公債費比率（分子）の構造'!N$53,NA())</f>
        <v>916</v>
      </c>
      <c r="M50" s="176" t="e">
        <f>NA()</f>
        <v>#N/A</v>
      </c>
      <c r="N50" s="176" t="e">
        <f>NA()</f>
        <v>#N/A</v>
      </c>
      <c r="O50" s="176">
        <f>IF(ISNUMBER('実質公債費比率（分子）の構造'!O$53),'実質公債費比率（分子）の構造'!O$53,NA())</f>
        <v>892</v>
      </c>
      <c r="P50" s="176" t="e">
        <f>NA()</f>
        <v>#N/A</v>
      </c>
    </row>
    <row r="53" spans="1:16">
      <c r="A53" s="144" t="s">
        <v>73</v>
      </c>
    </row>
    <row r="54" spans="1:16">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c r="A56" s="175" t="s">
        <v>44</v>
      </c>
      <c r="B56" s="175"/>
      <c r="C56" s="175"/>
      <c r="D56" s="175">
        <f>'将来負担比率（分子）の構造'!I$52</f>
        <v>24519</v>
      </c>
      <c r="E56" s="175"/>
      <c r="F56" s="175"/>
      <c r="G56" s="175">
        <f>'将来負担比率（分子）の構造'!J$52</f>
        <v>25459</v>
      </c>
      <c r="H56" s="175"/>
      <c r="I56" s="175"/>
      <c r="J56" s="175">
        <f>'将来負担比率（分子）の構造'!K$52</f>
        <v>26374</v>
      </c>
      <c r="K56" s="175"/>
      <c r="L56" s="175"/>
      <c r="M56" s="175">
        <f>'将来負担比率（分子）の構造'!L$52</f>
        <v>25529</v>
      </c>
      <c r="N56" s="175"/>
      <c r="O56" s="175"/>
      <c r="P56" s="175">
        <f>'将来負担比率（分子）の構造'!M$52</f>
        <v>25046</v>
      </c>
    </row>
    <row r="57" spans="1:16">
      <c r="A57" s="175" t="s">
        <v>43</v>
      </c>
      <c r="B57" s="175"/>
      <c r="C57" s="175"/>
      <c r="D57" s="175">
        <f>'将来負担比率（分子）の構造'!I$51</f>
        <v>1237</v>
      </c>
      <c r="E57" s="175"/>
      <c r="F57" s="175"/>
      <c r="G57" s="175">
        <f>'将来負担比率（分子）の構造'!J$51</f>
        <v>972</v>
      </c>
      <c r="H57" s="175"/>
      <c r="I57" s="175"/>
      <c r="J57" s="175">
        <f>'将来負担比率（分子）の構造'!K$51</f>
        <v>784</v>
      </c>
      <c r="K57" s="175"/>
      <c r="L57" s="175"/>
      <c r="M57" s="175">
        <f>'将来負担比率（分子）の構造'!L$51</f>
        <v>903</v>
      </c>
      <c r="N57" s="175"/>
      <c r="O57" s="175"/>
      <c r="P57" s="175">
        <f>'将来負担比率（分子）の構造'!M$51</f>
        <v>912</v>
      </c>
    </row>
    <row r="58" spans="1:16">
      <c r="A58" s="175" t="s">
        <v>42</v>
      </c>
      <c r="B58" s="175"/>
      <c r="C58" s="175"/>
      <c r="D58" s="175">
        <f>'将来負担比率（分子）の構造'!I$50</f>
        <v>4449</v>
      </c>
      <c r="E58" s="175"/>
      <c r="F58" s="175"/>
      <c r="G58" s="175">
        <f>'将来負担比率（分子）の構造'!J$50</f>
        <v>4620</v>
      </c>
      <c r="H58" s="175"/>
      <c r="I58" s="175"/>
      <c r="J58" s="175">
        <f>'将来負担比率（分子）の構造'!K$50</f>
        <v>5365</v>
      </c>
      <c r="K58" s="175"/>
      <c r="L58" s="175"/>
      <c r="M58" s="175">
        <f>'将来負担比率（分子）の構造'!L$50</f>
        <v>5554</v>
      </c>
      <c r="N58" s="175"/>
      <c r="O58" s="175"/>
      <c r="P58" s="175">
        <f>'将来負担比率（分子）の構造'!M$50</f>
        <v>6164</v>
      </c>
    </row>
    <row r="59" spans="1:16">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37</v>
      </c>
      <c r="B61" s="175">
        <f>'将来負担比率（分子）の構造'!I$46</f>
        <v>26</v>
      </c>
      <c r="C61" s="175"/>
      <c r="D61" s="175"/>
      <c r="E61" s="175">
        <f>'将来負担比率（分子）の構造'!J$46</f>
        <v>25</v>
      </c>
      <c r="F61" s="175"/>
      <c r="G61" s="175"/>
      <c r="H61" s="175">
        <f>'将来負担比率（分子）の構造'!K$46</f>
        <v>21</v>
      </c>
      <c r="I61" s="175"/>
      <c r="J61" s="175"/>
      <c r="K61" s="175">
        <f>'将来負担比率（分子）の構造'!L$46</f>
        <v>18</v>
      </c>
      <c r="L61" s="175"/>
      <c r="M61" s="175"/>
      <c r="N61" s="175">
        <f>'将来負担比率（分子）の構造'!M$46</f>
        <v>10</v>
      </c>
      <c r="O61" s="175"/>
      <c r="P61" s="175"/>
    </row>
    <row r="62" spans="1:16">
      <c r="A62" s="175" t="s">
        <v>36</v>
      </c>
      <c r="B62" s="175">
        <f>'将来負担比率（分子）の構造'!I$45</f>
        <v>2212</v>
      </c>
      <c r="C62" s="175"/>
      <c r="D62" s="175"/>
      <c r="E62" s="175">
        <f>'将来負担比率（分子）の構造'!J$45</f>
        <v>2254</v>
      </c>
      <c r="F62" s="175"/>
      <c r="G62" s="175"/>
      <c r="H62" s="175">
        <f>'将来負担比率（分子）の構造'!K$45</f>
        <v>2280</v>
      </c>
      <c r="I62" s="175"/>
      <c r="J62" s="175"/>
      <c r="K62" s="175">
        <f>'将来負担比率（分子）の構造'!L$45</f>
        <v>2282</v>
      </c>
      <c r="L62" s="175"/>
      <c r="M62" s="175"/>
      <c r="N62" s="175">
        <f>'将来負担比率（分子）の構造'!M$45</f>
        <v>2328</v>
      </c>
      <c r="O62" s="175"/>
      <c r="P62" s="175"/>
    </row>
    <row r="63" spans="1:16">
      <c r="A63" s="175" t="s">
        <v>35</v>
      </c>
      <c r="B63" s="175">
        <f>'将来負担比率（分子）の構造'!I$44</f>
        <v>142</v>
      </c>
      <c r="C63" s="175"/>
      <c r="D63" s="175"/>
      <c r="E63" s="175">
        <f>'将来負担比率（分子）の構造'!J$44</f>
        <v>215</v>
      </c>
      <c r="F63" s="175"/>
      <c r="G63" s="175"/>
      <c r="H63" s="175">
        <f>'将来負担比率（分子）の構造'!K$44</f>
        <v>436</v>
      </c>
      <c r="I63" s="175"/>
      <c r="J63" s="175"/>
      <c r="K63" s="175">
        <f>'将来負担比率（分子）の構造'!L$44</f>
        <v>393</v>
      </c>
      <c r="L63" s="175"/>
      <c r="M63" s="175"/>
      <c r="N63" s="175">
        <f>'将来負担比率（分子）の構造'!M$44</f>
        <v>332</v>
      </c>
      <c r="O63" s="175"/>
      <c r="P63" s="175"/>
    </row>
    <row r="64" spans="1:16">
      <c r="A64" s="175" t="s">
        <v>34</v>
      </c>
      <c r="B64" s="175">
        <f>'将来負担比率（分子）の構造'!I$43</f>
        <v>12481</v>
      </c>
      <c r="C64" s="175"/>
      <c r="D64" s="175"/>
      <c r="E64" s="175">
        <f>'将来負担比率（分子）の構造'!J$43</f>
        <v>11450</v>
      </c>
      <c r="F64" s="175"/>
      <c r="G64" s="175"/>
      <c r="H64" s="175">
        <f>'将来負担比率（分子）の構造'!K$43</f>
        <v>11455</v>
      </c>
      <c r="I64" s="175"/>
      <c r="J64" s="175"/>
      <c r="K64" s="175">
        <f>'将来負担比率（分子）の構造'!L$43</f>
        <v>10348</v>
      </c>
      <c r="L64" s="175"/>
      <c r="M64" s="175"/>
      <c r="N64" s="175">
        <f>'将来負担比率（分子）の構造'!M$43</f>
        <v>9722</v>
      </c>
      <c r="O64" s="175"/>
      <c r="P64" s="175"/>
    </row>
    <row r="65" spans="1:16">
      <c r="A65" s="175" t="s">
        <v>33</v>
      </c>
      <c r="B65" s="175">
        <f>'将来負担比率（分子）の構造'!I$42</f>
        <v>198</v>
      </c>
      <c r="C65" s="175"/>
      <c r="D65" s="175"/>
      <c r="E65" s="175">
        <f>'将来負担比率（分子）の構造'!J$42</f>
        <v>139</v>
      </c>
      <c r="F65" s="175"/>
      <c r="G65" s="175"/>
      <c r="H65" s="175">
        <f>'将来負担比率（分子）の構造'!K$42</f>
        <v>103</v>
      </c>
      <c r="I65" s="175"/>
      <c r="J65" s="175"/>
      <c r="K65" s="175">
        <f>'将来負担比率（分子）の構造'!L$42</f>
        <v>72</v>
      </c>
      <c r="L65" s="175"/>
      <c r="M65" s="175"/>
      <c r="N65" s="175">
        <f>'将来負担比率（分子）の構造'!M$42</f>
        <v>42</v>
      </c>
      <c r="O65" s="175"/>
      <c r="P65" s="175"/>
    </row>
    <row r="66" spans="1:16">
      <c r="A66" s="175" t="s">
        <v>32</v>
      </c>
      <c r="B66" s="175">
        <f>'将来負担比率（分子）の構造'!I$41</f>
        <v>22396</v>
      </c>
      <c r="C66" s="175"/>
      <c r="D66" s="175"/>
      <c r="E66" s="175">
        <f>'将来負担比率（分子）の構造'!J$41</f>
        <v>23859</v>
      </c>
      <c r="F66" s="175"/>
      <c r="G66" s="175"/>
      <c r="H66" s="175">
        <f>'将来負担比率（分子）の構造'!K$41</f>
        <v>24320</v>
      </c>
      <c r="I66" s="175"/>
      <c r="J66" s="175"/>
      <c r="K66" s="175">
        <f>'将来負担比率（分子）の構造'!L$41</f>
        <v>24898</v>
      </c>
      <c r="L66" s="175"/>
      <c r="M66" s="175"/>
      <c r="N66" s="175">
        <f>'将来負担比率（分子）の構造'!M$41</f>
        <v>24228</v>
      </c>
      <c r="O66" s="175"/>
      <c r="P66" s="175"/>
    </row>
    <row r="67" spans="1:16">
      <c r="A67" s="175" t="s">
        <v>76</v>
      </c>
      <c r="B67" s="175" t="e">
        <f>NA()</f>
        <v>#N/A</v>
      </c>
      <c r="C67" s="175">
        <f>IF(ISNUMBER('将来負担比率（分子）の構造'!I$53), IF('将来負担比率（分子）の構造'!I$53 &lt; 0, 0, '将来負担比率（分子）の構造'!I$53), NA())</f>
        <v>7251</v>
      </c>
      <c r="D67" s="175" t="e">
        <f>NA()</f>
        <v>#N/A</v>
      </c>
      <c r="E67" s="175" t="e">
        <f>NA()</f>
        <v>#N/A</v>
      </c>
      <c r="F67" s="175">
        <f>IF(ISNUMBER('将来負担比率（分子）の構造'!J$53), IF('将来負担比率（分子）の構造'!J$53 &lt; 0, 0, '将来負担比率（分子）の構造'!J$53), NA())</f>
        <v>6892</v>
      </c>
      <c r="G67" s="175" t="e">
        <f>NA()</f>
        <v>#N/A</v>
      </c>
      <c r="H67" s="175" t="e">
        <f>NA()</f>
        <v>#N/A</v>
      </c>
      <c r="I67" s="175">
        <f>IF(ISNUMBER('将来負担比率（分子）の構造'!K$53), IF('将来負担比率（分子）の構造'!K$53 &lt; 0, 0, '将来負担比率（分子）の構造'!K$53), NA())</f>
        <v>6091</v>
      </c>
      <c r="J67" s="175" t="e">
        <f>NA()</f>
        <v>#N/A</v>
      </c>
      <c r="K67" s="175" t="e">
        <f>NA()</f>
        <v>#N/A</v>
      </c>
      <c r="L67" s="175">
        <f>IF(ISNUMBER('将来負担比率（分子）の構造'!L$53), IF('将来負担比率（分子）の構造'!L$53 &lt; 0, 0, '将来負担比率（分子）の構造'!L$53), NA())</f>
        <v>6025</v>
      </c>
      <c r="M67" s="175" t="e">
        <f>NA()</f>
        <v>#N/A</v>
      </c>
      <c r="N67" s="175" t="e">
        <f>NA()</f>
        <v>#N/A</v>
      </c>
      <c r="O67" s="175">
        <f>IF(ISNUMBER('将来負担比率（分子）の構造'!M$53), IF('将来負担比率（分子）の構造'!M$53 &lt; 0, 0, '将来負担比率（分子）の構造'!M$53), NA())</f>
        <v>4538</v>
      </c>
      <c r="P67" s="175" t="e">
        <f>NA()</f>
        <v>#N/A</v>
      </c>
    </row>
    <row r="70" spans="1:16">
      <c r="A70" s="177" t="s">
        <v>77</v>
      </c>
      <c r="B70" s="177"/>
      <c r="C70" s="177"/>
      <c r="D70" s="177"/>
      <c r="E70" s="177"/>
      <c r="F70" s="177"/>
    </row>
    <row r="71" spans="1:16">
      <c r="A71" s="178"/>
      <c r="B71" s="178" t="str">
        <f>基金残高に係る経年分析!F54</f>
        <v>R02</v>
      </c>
      <c r="C71" s="178" t="str">
        <f>基金残高に係る経年分析!G54</f>
        <v>R03</v>
      </c>
      <c r="D71" s="178" t="str">
        <f>基金残高に係る経年分析!H54</f>
        <v>R04</v>
      </c>
    </row>
    <row r="72" spans="1:16">
      <c r="A72" s="178" t="s">
        <v>78</v>
      </c>
      <c r="B72" s="179">
        <f>基金残高に係る経年分析!F55</f>
        <v>3020</v>
      </c>
      <c r="C72" s="179">
        <f>基金残高に係る経年分析!G55</f>
        <v>3053</v>
      </c>
      <c r="D72" s="179">
        <f>基金残高に係る経年分析!H55</f>
        <v>3633</v>
      </c>
    </row>
    <row r="73" spans="1:16">
      <c r="A73" s="178" t="s">
        <v>79</v>
      </c>
      <c r="B73" s="179">
        <f>基金残高に係る経年分析!F56</f>
        <v>767</v>
      </c>
      <c r="C73" s="179">
        <f>基金残高に係る経年分析!G56</f>
        <v>913</v>
      </c>
      <c r="D73" s="179">
        <f>基金残高に係る経年分析!H56</f>
        <v>913</v>
      </c>
    </row>
    <row r="74" spans="1:16">
      <c r="A74" s="178" t="s">
        <v>80</v>
      </c>
      <c r="B74" s="179">
        <f>基金残高に係る経年分析!F57</f>
        <v>1978</v>
      </c>
      <c r="C74" s="179">
        <f>基金残高に係る経年分析!G57</f>
        <v>1913</v>
      </c>
      <c r="D74" s="179">
        <f>基金残高に係る経年分析!H57</f>
        <v>1892</v>
      </c>
    </row>
  </sheetData>
  <sheetProtection algorithmName="SHA-512" hashValue="dGxc1hGbEL1Qm4fpwhtgaDgTEvWIJnFbe+LIkjKxg+IewX1iSqDnNr1PH1u2JzzgHKYDzKVsTkmq4hefboT25A==" saltValue="qXwAsqn+axLBtRBRORfd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220</v>
      </c>
      <c r="DI1" s="603"/>
      <c r="DJ1" s="603"/>
      <c r="DK1" s="603"/>
      <c r="DL1" s="603"/>
      <c r="DM1" s="603"/>
      <c r="DN1" s="604"/>
      <c r="DO1" s="214"/>
      <c r="DP1" s="602" t="s">
        <v>221</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05" t="s">
        <v>223</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224</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226</v>
      </c>
      <c r="S4" s="606"/>
      <c r="T4" s="606"/>
      <c r="U4" s="606"/>
      <c r="V4" s="606"/>
      <c r="W4" s="606"/>
      <c r="X4" s="606"/>
      <c r="Y4" s="607"/>
      <c r="Z4" s="605" t="s">
        <v>227</v>
      </c>
      <c r="AA4" s="606"/>
      <c r="AB4" s="606"/>
      <c r="AC4" s="607"/>
      <c r="AD4" s="605" t="s">
        <v>228</v>
      </c>
      <c r="AE4" s="606"/>
      <c r="AF4" s="606"/>
      <c r="AG4" s="606"/>
      <c r="AH4" s="606"/>
      <c r="AI4" s="606"/>
      <c r="AJ4" s="606"/>
      <c r="AK4" s="607"/>
      <c r="AL4" s="605" t="s">
        <v>227</v>
      </c>
      <c r="AM4" s="606"/>
      <c r="AN4" s="606"/>
      <c r="AO4" s="607"/>
      <c r="AP4" s="608" t="s">
        <v>229</v>
      </c>
      <c r="AQ4" s="608"/>
      <c r="AR4" s="608"/>
      <c r="AS4" s="608"/>
      <c r="AT4" s="608"/>
      <c r="AU4" s="608"/>
      <c r="AV4" s="608"/>
      <c r="AW4" s="608"/>
      <c r="AX4" s="608"/>
      <c r="AY4" s="608"/>
      <c r="AZ4" s="608"/>
      <c r="BA4" s="608"/>
      <c r="BB4" s="608"/>
      <c r="BC4" s="608"/>
      <c r="BD4" s="608"/>
      <c r="BE4" s="608"/>
      <c r="BF4" s="608"/>
      <c r="BG4" s="608" t="s">
        <v>230</v>
      </c>
      <c r="BH4" s="608"/>
      <c r="BI4" s="608"/>
      <c r="BJ4" s="608"/>
      <c r="BK4" s="608"/>
      <c r="BL4" s="608"/>
      <c r="BM4" s="608"/>
      <c r="BN4" s="608"/>
      <c r="BO4" s="608" t="s">
        <v>227</v>
      </c>
      <c r="BP4" s="608"/>
      <c r="BQ4" s="608"/>
      <c r="BR4" s="608"/>
      <c r="BS4" s="608" t="s">
        <v>231</v>
      </c>
      <c r="BT4" s="608"/>
      <c r="BU4" s="608"/>
      <c r="BV4" s="608"/>
      <c r="BW4" s="608"/>
      <c r="BX4" s="608"/>
      <c r="BY4" s="608"/>
      <c r="BZ4" s="608"/>
      <c r="CA4" s="608"/>
      <c r="CB4" s="608"/>
      <c r="CD4" s="605" t="s">
        <v>232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233</v>
      </c>
      <c r="C5" s="610"/>
      <c r="D5" s="610"/>
      <c r="E5" s="610"/>
      <c r="F5" s="610"/>
      <c r="G5" s="610"/>
      <c r="H5" s="610"/>
      <c r="I5" s="610"/>
      <c r="J5" s="610"/>
      <c r="K5" s="610"/>
      <c r="L5" s="610"/>
      <c r="M5" s="610"/>
      <c r="N5" s="610"/>
      <c r="O5" s="610"/>
      <c r="P5" s="610"/>
      <c r="Q5" s="611"/>
      <c r="R5" s="612">
        <v>3439676</v>
      </c>
      <c r="S5" s="613"/>
      <c r="T5" s="613"/>
      <c r="U5" s="613"/>
      <c r="V5" s="613"/>
      <c r="W5" s="613"/>
      <c r="X5" s="613"/>
      <c r="Y5" s="614"/>
      <c r="Z5" s="615">
        <v>14.1</v>
      </c>
      <c r="AA5" s="615"/>
      <c r="AB5" s="615"/>
      <c r="AC5" s="615"/>
      <c r="AD5" s="616">
        <v>3365538</v>
      </c>
      <c r="AE5" s="616"/>
      <c r="AF5" s="616"/>
      <c r="AG5" s="616"/>
      <c r="AH5" s="616"/>
      <c r="AI5" s="616"/>
      <c r="AJ5" s="616"/>
      <c r="AK5" s="616"/>
      <c r="AL5" s="617">
        <v>28.6</v>
      </c>
      <c r="AM5" s="618"/>
      <c r="AN5" s="618"/>
      <c r="AO5" s="619"/>
      <c r="AP5" s="609" t="s">
        <v>234</v>
      </c>
      <c r="AQ5" s="610"/>
      <c r="AR5" s="610"/>
      <c r="AS5" s="610"/>
      <c r="AT5" s="610"/>
      <c r="AU5" s="610"/>
      <c r="AV5" s="610"/>
      <c r="AW5" s="610"/>
      <c r="AX5" s="610"/>
      <c r="AY5" s="610"/>
      <c r="AZ5" s="610"/>
      <c r="BA5" s="610"/>
      <c r="BB5" s="610"/>
      <c r="BC5" s="610"/>
      <c r="BD5" s="610"/>
      <c r="BE5" s="610"/>
      <c r="BF5" s="611"/>
      <c r="BG5" s="623">
        <v>3365058</v>
      </c>
      <c r="BH5" s="624"/>
      <c r="BI5" s="624"/>
      <c r="BJ5" s="624"/>
      <c r="BK5" s="624"/>
      <c r="BL5" s="624"/>
      <c r="BM5" s="624"/>
      <c r="BN5" s="625"/>
      <c r="BO5" s="626">
        <v>97.8</v>
      </c>
      <c r="BP5" s="626"/>
      <c r="BQ5" s="626"/>
      <c r="BR5" s="626"/>
      <c r="BS5" s="627">
        <v>48102</v>
      </c>
      <c r="BT5" s="627"/>
      <c r="BU5" s="627"/>
      <c r="BV5" s="627"/>
      <c r="BW5" s="627"/>
      <c r="BX5" s="627"/>
      <c r="BY5" s="627"/>
      <c r="BZ5" s="627"/>
      <c r="CA5" s="627"/>
      <c r="CB5" s="631"/>
      <c r="CD5" s="605" t="s">
        <v>229</v>
      </c>
      <c r="CE5" s="606"/>
      <c r="CF5" s="606"/>
      <c r="CG5" s="606"/>
      <c r="CH5" s="606"/>
      <c r="CI5" s="606"/>
      <c r="CJ5" s="606"/>
      <c r="CK5" s="606"/>
      <c r="CL5" s="606"/>
      <c r="CM5" s="606"/>
      <c r="CN5" s="606"/>
      <c r="CO5" s="606"/>
      <c r="CP5" s="606"/>
      <c r="CQ5" s="607"/>
      <c r="CR5" s="605" t="s">
        <v>235</v>
      </c>
      <c r="CS5" s="606"/>
      <c r="CT5" s="606"/>
      <c r="CU5" s="606"/>
      <c r="CV5" s="606"/>
      <c r="CW5" s="606"/>
      <c r="CX5" s="606"/>
      <c r="CY5" s="607"/>
      <c r="CZ5" s="605" t="s">
        <v>227</v>
      </c>
      <c r="DA5" s="606"/>
      <c r="DB5" s="606"/>
      <c r="DC5" s="607"/>
      <c r="DD5" s="605" t="s">
        <v>236</v>
      </c>
      <c r="DE5" s="606"/>
      <c r="DF5" s="606"/>
      <c r="DG5" s="606"/>
      <c r="DH5" s="606"/>
      <c r="DI5" s="606"/>
      <c r="DJ5" s="606"/>
      <c r="DK5" s="606"/>
      <c r="DL5" s="606"/>
      <c r="DM5" s="606"/>
      <c r="DN5" s="606"/>
      <c r="DO5" s="606"/>
      <c r="DP5" s="607"/>
      <c r="DQ5" s="605" t="s">
        <v>237</v>
      </c>
      <c r="DR5" s="606"/>
      <c r="DS5" s="606"/>
      <c r="DT5" s="606"/>
      <c r="DU5" s="606"/>
      <c r="DV5" s="606"/>
      <c r="DW5" s="606"/>
      <c r="DX5" s="606"/>
      <c r="DY5" s="606"/>
      <c r="DZ5" s="606"/>
      <c r="EA5" s="606"/>
      <c r="EB5" s="606"/>
      <c r="EC5" s="607"/>
    </row>
    <row r="6" spans="2:143" ht="11.25" customHeight="1">
      <c r="B6" s="620" t="s">
        <v>238</v>
      </c>
      <c r="C6" s="621"/>
      <c r="D6" s="621"/>
      <c r="E6" s="621"/>
      <c r="F6" s="621"/>
      <c r="G6" s="621"/>
      <c r="H6" s="621"/>
      <c r="I6" s="621"/>
      <c r="J6" s="621"/>
      <c r="K6" s="621"/>
      <c r="L6" s="621"/>
      <c r="M6" s="621"/>
      <c r="N6" s="621"/>
      <c r="O6" s="621"/>
      <c r="P6" s="621"/>
      <c r="Q6" s="622"/>
      <c r="R6" s="623">
        <v>139885</v>
      </c>
      <c r="S6" s="624"/>
      <c r="T6" s="624"/>
      <c r="U6" s="624"/>
      <c r="V6" s="624"/>
      <c r="W6" s="624"/>
      <c r="X6" s="624"/>
      <c r="Y6" s="625"/>
      <c r="Z6" s="626">
        <v>0.6</v>
      </c>
      <c r="AA6" s="626"/>
      <c r="AB6" s="626"/>
      <c r="AC6" s="626"/>
      <c r="AD6" s="627">
        <v>139885</v>
      </c>
      <c r="AE6" s="627"/>
      <c r="AF6" s="627"/>
      <c r="AG6" s="627"/>
      <c r="AH6" s="627"/>
      <c r="AI6" s="627"/>
      <c r="AJ6" s="627"/>
      <c r="AK6" s="627"/>
      <c r="AL6" s="628">
        <v>1.2</v>
      </c>
      <c r="AM6" s="629"/>
      <c r="AN6" s="629"/>
      <c r="AO6" s="630"/>
      <c r="AP6" s="620" t="s">
        <v>239</v>
      </c>
      <c r="AQ6" s="621"/>
      <c r="AR6" s="621"/>
      <c r="AS6" s="621"/>
      <c r="AT6" s="621"/>
      <c r="AU6" s="621"/>
      <c r="AV6" s="621"/>
      <c r="AW6" s="621"/>
      <c r="AX6" s="621"/>
      <c r="AY6" s="621"/>
      <c r="AZ6" s="621"/>
      <c r="BA6" s="621"/>
      <c r="BB6" s="621"/>
      <c r="BC6" s="621"/>
      <c r="BD6" s="621"/>
      <c r="BE6" s="621"/>
      <c r="BF6" s="622"/>
      <c r="BG6" s="623">
        <v>3365058</v>
      </c>
      <c r="BH6" s="624"/>
      <c r="BI6" s="624"/>
      <c r="BJ6" s="624"/>
      <c r="BK6" s="624"/>
      <c r="BL6" s="624"/>
      <c r="BM6" s="624"/>
      <c r="BN6" s="625"/>
      <c r="BO6" s="626">
        <v>97.8</v>
      </c>
      <c r="BP6" s="626"/>
      <c r="BQ6" s="626"/>
      <c r="BR6" s="626"/>
      <c r="BS6" s="627">
        <v>48102</v>
      </c>
      <c r="BT6" s="627"/>
      <c r="BU6" s="627"/>
      <c r="BV6" s="627"/>
      <c r="BW6" s="627"/>
      <c r="BX6" s="627"/>
      <c r="BY6" s="627"/>
      <c r="BZ6" s="627"/>
      <c r="CA6" s="627"/>
      <c r="CB6" s="631"/>
      <c r="CD6" s="609" t="s">
        <v>240</v>
      </c>
      <c r="CE6" s="610"/>
      <c r="CF6" s="610"/>
      <c r="CG6" s="610"/>
      <c r="CH6" s="610"/>
      <c r="CI6" s="610"/>
      <c r="CJ6" s="610"/>
      <c r="CK6" s="610"/>
      <c r="CL6" s="610"/>
      <c r="CM6" s="610"/>
      <c r="CN6" s="610"/>
      <c r="CO6" s="610"/>
      <c r="CP6" s="610"/>
      <c r="CQ6" s="611"/>
      <c r="CR6" s="623">
        <v>145450</v>
      </c>
      <c r="CS6" s="624"/>
      <c r="CT6" s="624"/>
      <c r="CU6" s="624"/>
      <c r="CV6" s="624"/>
      <c r="CW6" s="624"/>
      <c r="CX6" s="624"/>
      <c r="CY6" s="625"/>
      <c r="CZ6" s="617">
        <v>0.6</v>
      </c>
      <c r="DA6" s="618"/>
      <c r="DB6" s="618"/>
      <c r="DC6" s="634"/>
      <c r="DD6" s="632" t="s">
        <v>189</v>
      </c>
      <c r="DE6" s="624"/>
      <c r="DF6" s="624"/>
      <c r="DG6" s="624"/>
      <c r="DH6" s="624"/>
      <c r="DI6" s="624"/>
      <c r="DJ6" s="624"/>
      <c r="DK6" s="624"/>
      <c r="DL6" s="624"/>
      <c r="DM6" s="624"/>
      <c r="DN6" s="624"/>
      <c r="DO6" s="624"/>
      <c r="DP6" s="625"/>
      <c r="DQ6" s="632">
        <v>145450</v>
      </c>
      <c r="DR6" s="624"/>
      <c r="DS6" s="624"/>
      <c r="DT6" s="624"/>
      <c r="DU6" s="624"/>
      <c r="DV6" s="624"/>
      <c r="DW6" s="624"/>
      <c r="DX6" s="624"/>
      <c r="DY6" s="624"/>
      <c r="DZ6" s="624"/>
      <c r="EA6" s="624"/>
      <c r="EB6" s="624"/>
      <c r="EC6" s="633"/>
    </row>
    <row r="7" spans="2:143" ht="11.25" customHeight="1">
      <c r="B7" s="620" t="s">
        <v>241</v>
      </c>
      <c r="C7" s="621"/>
      <c r="D7" s="621"/>
      <c r="E7" s="621"/>
      <c r="F7" s="621"/>
      <c r="G7" s="621"/>
      <c r="H7" s="621"/>
      <c r="I7" s="621"/>
      <c r="J7" s="621"/>
      <c r="K7" s="621"/>
      <c r="L7" s="621"/>
      <c r="M7" s="621"/>
      <c r="N7" s="621"/>
      <c r="O7" s="621"/>
      <c r="P7" s="621"/>
      <c r="Q7" s="622"/>
      <c r="R7" s="623">
        <v>3280</v>
      </c>
      <c r="S7" s="624"/>
      <c r="T7" s="624"/>
      <c r="U7" s="624"/>
      <c r="V7" s="624"/>
      <c r="W7" s="624"/>
      <c r="X7" s="624"/>
      <c r="Y7" s="625"/>
      <c r="Z7" s="626">
        <v>0</v>
      </c>
      <c r="AA7" s="626"/>
      <c r="AB7" s="626"/>
      <c r="AC7" s="626"/>
      <c r="AD7" s="627">
        <v>3280</v>
      </c>
      <c r="AE7" s="627"/>
      <c r="AF7" s="627"/>
      <c r="AG7" s="627"/>
      <c r="AH7" s="627"/>
      <c r="AI7" s="627"/>
      <c r="AJ7" s="627"/>
      <c r="AK7" s="627"/>
      <c r="AL7" s="628">
        <v>0</v>
      </c>
      <c r="AM7" s="629"/>
      <c r="AN7" s="629"/>
      <c r="AO7" s="630"/>
      <c r="AP7" s="620" t="s">
        <v>242</v>
      </c>
      <c r="AQ7" s="621"/>
      <c r="AR7" s="621"/>
      <c r="AS7" s="621"/>
      <c r="AT7" s="621"/>
      <c r="AU7" s="621"/>
      <c r="AV7" s="621"/>
      <c r="AW7" s="621"/>
      <c r="AX7" s="621"/>
      <c r="AY7" s="621"/>
      <c r="AZ7" s="621"/>
      <c r="BA7" s="621"/>
      <c r="BB7" s="621"/>
      <c r="BC7" s="621"/>
      <c r="BD7" s="621"/>
      <c r="BE7" s="621"/>
      <c r="BF7" s="622"/>
      <c r="BG7" s="623">
        <v>1583787</v>
      </c>
      <c r="BH7" s="624"/>
      <c r="BI7" s="624"/>
      <c r="BJ7" s="624"/>
      <c r="BK7" s="624"/>
      <c r="BL7" s="624"/>
      <c r="BM7" s="624"/>
      <c r="BN7" s="625"/>
      <c r="BO7" s="626">
        <v>46</v>
      </c>
      <c r="BP7" s="626"/>
      <c r="BQ7" s="626"/>
      <c r="BR7" s="626"/>
      <c r="BS7" s="627">
        <v>48102</v>
      </c>
      <c r="BT7" s="627"/>
      <c r="BU7" s="627"/>
      <c r="BV7" s="627"/>
      <c r="BW7" s="627"/>
      <c r="BX7" s="627"/>
      <c r="BY7" s="627"/>
      <c r="BZ7" s="627"/>
      <c r="CA7" s="627"/>
      <c r="CB7" s="631"/>
      <c r="CD7" s="620" t="s">
        <v>243</v>
      </c>
      <c r="CE7" s="621"/>
      <c r="CF7" s="621"/>
      <c r="CG7" s="621"/>
      <c r="CH7" s="621"/>
      <c r="CI7" s="621"/>
      <c r="CJ7" s="621"/>
      <c r="CK7" s="621"/>
      <c r="CL7" s="621"/>
      <c r="CM7" s="621"/>
      <c r="CN7" s="621"/>
      <c r="CO7" s="621"/>
      <c r="CP7" s="621"/>
      <c r="CQ7" s="622"/>
      <c r="CR7" s="623">
        <v>3429183</v>
      </c>
      <c r="CS7" s="624"/>
      <c r="CT7" s="624"/>
      <c r="CU7" s="624"/>
      <c r="CV7" s="624"/>
      <c r="CW7" s="624"/>
      <c r="CX7" s="624"/>
      <c r="CY7" s="625"/>
      <c r="CZ7" s="626">
        <v>14.7</v>
      </c>
      <c r="DA7" s="626"/>
      <c r="DB7" s="626"/>
      <c r="DC7" s="626"/>
      <c r="DD7" s="632">
        <v>58722</v>
      </c>
      <c r="DE7" s="624"/>
      <c r="DF7" s="624"/>
      <c r="DG7" s="624"/>
      <c r="DH7" s="624"/>
      <c r="DI7" s="624"/>
      <c r="DJ7" s="624"/>
      <c r="DK7" s="624"/>
      <c r="DL7" s="624"/>
      <c r="DM7" s="624"/>
      <c r="DN7" s="624"/>
      <c r="DO7" s="624"/>
      <c r="DP7" s="625"/>
      <c r="DQ7" s="632">
        <v>3001156</v>
      </c>
      <c r="DR7" s="624"/>
      <c r="DS7" s="624"/>
      <c r="DT7" s="624"/>
      <c r="DU7" s="624"/>
      <c r="DV7" s="624"/>
      <c r="DW7" s="624"/>
      <c r="DX7" s="624"/>
      <c r="DY7" s="624"/>
      <c r="DZ7" s="624"/>
      <c r="EA7" s="624"/>
      <c r="EB7" s="624"/>
      <c r="EC7" s="633"/>
    </row>
    <row r="8" spans="2:143" ht="11.25" customHeight="1">
      <c r="B8" s="620" t="s">
        <v>244</v>
      </c>
      <c r="C8" s="621"/>
      <c r="D8" s="621"/>
      <c r="E8" s="621"/>
      <c r="F8" s="621"/>
      <c r="G8" s="621"/>
      <c r="H8" s="621"/>
      <c r="I8" s="621"/>
      <c r="J8" s="621"/>
      <c r="K8" s="621"/>
      <c r="L8" s="621"/>
      <c r="M8" s="621"/>
      <c r="N8" s="621"/>
      <c r="O8" s="621"/>
      <c r="P8" s="621"/>
      <c r="Q8" s="622"/>
      <c r="R8" s="623">
        <v>19676</v>
      </c>
      <c r="S8" s="624"/>
      <c r="T8" s="624"/>
      <c r="U8" s="624"/>
      <c r="V8" s="624"/>
      <c r="W8" s="624"/>
      <c r="X8" s="624"/>
      <c r="Y8" s="625"/>
      <c r="Z8" s="626">
        <v>0.1</v>
      </c>
      <c r="AA8" s="626"/>
      <c r="AB8" s="626"/>
      <c r="AC8" s="626"/>
      <c r="AD8" s="627">
        <v>19676</v>
      </c>
      <c r="AE8" s="627"/>
      <c r="AF8" s="627"/>
      <c r="AG8" s="627"/>
      <c r="AH8" s="627"/>
      <c r="AI8" s="627"/>
      <c r="AJ8" s="627"/>
      <c r="AK8" s="627"/>
      <c r="AL8" s="628">
        <v>0.2</v>
      </c>
      <c r="AM8" s="629"/>
      <c r="AN8" s="629"/>
      <c r="AO8" s="630"/>
      <c r="AP8" s="620" t="s">
        <v>245</v>
      </c>
      <c r="AQ8" s="621"/>
      <c r="AR8" s="621"/>
      <c r="AS8" s="621"/>
      <c r="AT8" s="621"/>
      <c r="AU8" s="621"/>
      <c r="AV8" s="621"/>
      <c r="AW8" s="621"/>
      <c r="AX8" s="621"/>
      <c r="AY8" s="621"/>
      <c r="AZ8" s="621"/>
      <c r="BA8" s="621"/>
      <c r="BB8" s="621"/>
      <c r="BC8" s="621"/>
      <c r="BD8" s="621"/>
      <c r="BE8" s="621"/>
      <c r="BF8" s="622"/>
      <c r="BG8" s="623">
        <v>53532</v>
      </c>
      <c r="BH8" s="624"/>
      <c r="BI8" s="624"/>
      <c r="BJ8" s="624"/>
      <c r="BK8" s="624"/>
      <c r="BL8" s="624"/>
      <c r="BM8" s="624"/>
      <c r="BN8" s="625"/>
      <c r="BO8" s="626">
        <v>1.6</v>
      </c>
      <c r="BP8" s="626"/>
      <c r="BQ8" s="626"/>
      <c r="BR8" s="626"/>
      <c r="BS8" s="627" t="s">
        <v>189</v>
      </c>
      <c r="BT8" s="627"/>
      <c r="BU8" s="627"/>
      <c r="BV8" s="627"/>
      <c r="BW8" s="627"/>
      <c r="BX8" s="627"/>
      <c r="BY8" s="627"/>
      <c r="BZ8" s="627"/>
      <c r="CA8" s="627"/>
      <c r="CB8" s="631"/>
      <c r="CD8" s="620" t="s">
        <v>246</v>
      </c>
      <c r="CE8" s="621"/>
      <c r="CF8" s="621"/>
      <c r="CG8" s="621"/>
      <c r="CH8" s="621"/>
      <c r="CI8" s="621"/>
      <c r="CJ8" s="621"/>
      <c r="CK8" s="621"/>
      <c r="CL8" s="621"/>
      <c r="CM8" s="621"/>
      <c r="CN8" s="621"/>
      <c r="CO8" s="621"/>
      <c r="CP8" s="621"/>
      <c r="CQ8" s="622"/>
      <c r="CR8" s="623">
        <v>6183317</v>
      </c>
      <c r="CS8" s="624"/>
      <c r="CT8" s="624"/>
      <c r="CU8" s="624"/>
      <c r="CV8" s="624"/>
      <c r="CW8" s="624"/>
      <c r="CX8" s="624"/>
      <c r="CY8" s="625"/>
      <c r="CZ8" s="626">
        <v>26.5</v>
      </c>
      <c r="DA8" s="626"/>
      <c r="DB8" s="626"/>
      <c r="DC8" s="626"/>
      <c r="DD8" s="632">
        <v>10060</v>
      </c>
      <c r="DE8" s="624"/>
      <c r="DF8" s="624"/>
      <c r="DG8" s="624"/>
      <c r="DH8" s="624"/>
      <c r="DI8" s="624"/>
      <c r="DJ8" s="624"/>
      <c r="DK8" s="624"/>
      <c r="DL8" s="624"/>
      <c r="DM8" s="624"/>
      <c r="DN8" s="624"/>
      <c r="DO8" s="624"/>
      <c r="DP8" s="625"/>
      <c r="DQ8" s="632">
        <v>3321519</v>
      </c>
      <c r="DR8" s="624"/>
      <c r="DS8" s="624"/>
      <c r="DT8" s="624"/>
      <c r="DU8" s="624"/>
      <c r="DV8" s="624"/>
      <c r="DW8" s="624"/>
      <c r="DX8" s="624"/>
      <c r="DY8" s="624"/>
      <c r="DZ8" s="624"/>
      <c r="EA8" s="624"/>
      <c r="EB8" s="624"/>
      <c r="EC8" s="633"/>
    </row>
    <row r="9" spans="2:143" ht="11.25" customHeight="1">
      <c r="B9" s="620" t="s">
        <v>247</v>
      </c>
      <c r="C9" s="621"/>
      <c r="D9" s="621"/>
      <c r="E9" s="621"/>
      <c r="F9" s="621"/>
      <c r="G9" s="621"/>
      <c r="H9" s="621"/>
      <c r="I9" s="621"/>
      <c r="J9" s="621"/>
      <c r="K9" s="621"/>
      <c r="L9" s="621"/>
      <c r="M9" s="621"/>
      <c r="N9" s="621"/>
      <c r="O9" s="621"/>
      <c r="P9" s="621"/>
      <c r="Q9" s="622"/>
      <c r="R9" s="623">
        <v>16192</v>
      </c>
      <c r="S9" s="624"/>
      <c r="T9" s="624"/>
      <c r="U9" s="624"/>
      <c r="V9" s="624"/>
      <c r="W9" s="624"/>
      <c r="X9" s="624"/>
      <c r="Y9" s="625"/>
      <c r="Z9" s="626">
        <v>0.1</v>
      </c>
      <c r="AA9" s="626"/>
      <c r="AB9" s="626"/>
      <c r="AC9" s="626"/>
      <c r="AD9" s="627">
        <v>16192</v>
      </c>
      <c r="AE9" s="627"/>
      <c r="AF9" s="627"/>
      <c r="AG9" s="627"/>
      <c r="AH9" s="627"/>
      <c r="AI9" s="627"/>
      <c r="AJ9" s="627"/>
      <c r="AK9" s="627"/>
      <c r="AL9" s="628">
        <v>0.1</v>
      </c>
      <c r="AM9" s="629"/>
      <c r="AN9" s="629"/>
      <c r="AO9" s="630"/>
      <c r="AP9" s="620" t="s">
        <v>248</v>
      </c>
      <c r="AQ9" s="621"/>
      <c r="AR9" s="621"/>
      <c r="AS9" s="621"/>
      <c r="AT9" s="621"/>
      <c r="AU9" s="621"/>
      <c r="AV9" s="621"/>
      <c r="AW9" s="621"/>
      <c r="AX9" s="621"/>
      <c r="AY9" s="621"/>
      <c r="AZ9" s="621"/>
      <c r="BA9" s="621"/>
      <c r="BB9" s="621"/>
      <c r="BC9" s="621"/>
      <c r="BD9" s="621"/>
      <c r="BE9" s="621"/>
      <c r="BF9" s="622"/>
      <c r="BG9" s="623">
        <v>1322615</v>
      </c>
      <c r="BH9" s="624"/>
      <c r="BI9" s="624"/>
      <c r="BJ9" s="624"/>
      <c r="BK9" s="624"/>
      <c r="BL9" s="624"/>
      <c r="BM9" s="624"/>
      <c r="BN9" s="625"/>
      <c r="BO9" s="626">
        <v>38.5</v>
      </c>
      <c r="BP9" s="626"/>
      <c r="BQ9" s="626"/>
      <c r="BR9" s="626"/>
      <c r="BS9" s="627" t="s">
        <v>249</v>
      </c>
      <c r="BT9" s="627"/>
      <c r="BU9" s="627"/>
      <c r="BV9" s="627"/>
      <c r="BW9" s="627"/>
      <c r="BX9" s="627"/>
      <c r="BY9" s="627"/>
      <c r="BZ9" s="627"/>
      <c r="CA9" s="627"/>
      <c r="CB9" s="631"/>
      <c r="CD9" s="620" t="s">
        <v>250</v>
      </c>
      <c r="CE9" s="621"/>
      <c r="CF9" s="621"/>
      <c r="CG9" s="621"/>
      <c r="CH9" s="621"/>
      <c r="CI9" s="621"/>
      <c r="CJ9" s="621"/>
      <c r="CK9" s="621"/>
      <c r="CL9" s="621"/>
      <c r="CM9" s="621"/>
      <c r="CN9" s="621"/>
      <c r="CO9" s="621"/>
      <c r="CP9" s="621"/>
      <c r="CQ9" s="622"/>
      <c r="CR9" s="623">
        <v>2667006</v>
      </c>
      <c r="CS9" s="624"/>
      <c r="CT9" s="624"/>
      <c r="CU9" s="624"/>
      <c r="CV9" s="624"/>
      <c r="CW9" s="624"/>
      <c r="CX9" s="624"/>
      <c r="CY9" s="625"/>
      <c r="CZ9" s="626">
        <v>11.4</v>
      </c>
      <c r="DA9" s="626"/>
      <c r="DB9" s="626"/>
      <c r="DC9" s="626"/>
      <c r="DD9" s="632">
        <v>27247</v>
      </c>
      <c r="DE9" s="624"/>
      <c r="DF9" s="624"/>
      <c r="DG9" s="624"/>
      <c r="DH9" s="624"/>
      <c r="DI9" s="624"/>
      <c r="DJ9" s="624"/>
      <c r="DK9" s="624"/>
      <c r="DL9" s="624"/>
      <c r="DM9" s="624"/>
      <c r="DN9" s="624"/>
      <c r="DO9" s="624"/>
      <c r="DP9" s="625"/>
      <c r="DQ9" s="632">
        <v>1902417</v>
      </c>
      <c r="DR9" s="624"/>
      <c r="DS9" s="624"/>
      <c r="DT9" s="624"/>
      <c r="DU9" s="624"/>
      <c r="DV9" s="624"/>
      <c r="DW9" s="624"/>
      <c r="DX9" s="624"/>
      <c r="DY9" s="624"/>
      <c r="DZ9" s="624"/>
      <c r="EA9" s="624"/>
      <c r="EB9" s="624"/>
      <c r="EC9" s="633"/>
    </row>
    <row r="10" spans="2:143" ht="11.25" customHeight="1">
      <c r="B10" s="620" t="s">
        <v>251</v>
      </c>
      <c r="C10" s="621"/>
      <c r="D10" s="621"/>
      <c r="E10" s="621"/>
      <c r="F10" s="621"/>
      <c r="G10" s="621"/>
      <c r="H10" s="621"/>
      <c r="I10" s="621"/>
      <c r="J10" s="621"/>
      <c r="K10" s="621"/>
      <c r="L10" s="621"/>
      <c r="M10" s="621"/>
      <c r="N10" s="621"/>
      <c r="O10" s="621"/>
      <c r="P10" s="621"/>
      <c r="Q10" s="622"/>
      <c r="R10" s="623" t="s">
        <v>189</v>
      </c>
      <c r="S10" s="624"/>
      <c r="T10" s="624"/>
      <c r="U10" s="624"/>
      <c r="V10" s="624"/>
      <c r="W10" s="624"/>
      <c r="X10" s="624"/>
      <c r="Y10" s="625"/>
      <c r="Z10" s="626" t="s">
        <v>189</v>
      </c>
      <c r="AA10" s="626"/>
      <c r="AB10" s="626"/>
      <c r="AC10" s="626"/>
      <c r="AD10" s="627" t="s">
        <v>140</v>
      </c>
      <c r="AE10" s="627"/>
      <c r="AF10" s="627"/>
      <c r="AG10" s="627"/>
      <c r="AH10" s="627"/>
      <c r="AI10" s="627"/>
      <c r="AJ10" s="627"/>
      <c r="AK10" s="627"/>
      <c r="AL10" s="628" t="s">
        <v>189</v>
      </c>
      <c r="AM10" s="629"/>
      <c r="AN10" s="629"/>
      <c r="AO10" s="630"/>
      <c r="AP10" s="620" t="s">
        <v>252</v>
      </c>
      <c r="AQ10" s="621"/>
      <c r="AR10" s="621"/>
      <c r="AS10" s="621"/>
      <c r="AT10" s="621"/>
      <c r="AU10" s="621"/>
      <c r="AV10" s="621"/>
      <c r="AW10" s="621"/>
      <c r="AX10" s="621"/>
      <c r="AY10" s="621"/>
      <c r="AZ10" s="621"/>
      <c r="BA10" s="621"/>
      <c r="BB10" s="621"/>
      <c r="BC10" s="621"/>
      <c r="BD10" s="621"/>
      <c r="BE10" s="621"/>
      <c r="BF10" s="622"/>
      <c r="BG10" s="623">
        <v>93640</v>
      </c>
      <c r="BH10" s="624"/>
      <c r="BI10" s="624"/>
      <c r="BJ10" s="624"/>
      <c r="BK10" s="624"/>
      <c r="BL10" s="624"/>
      <c r="BM10" s="624"/>
      <c r="BN10" s="625"/>
      <c r="BO10" s="626">
        <v>2.7</v>
      </c>
      <c r="BP10" s="626"/>
      <c r="BQ10" s="626"/>
      <c r="BR10" s="626"/>
      <c r="BS10" s="627">
        <v>15531</v>
      </c>
      <c r="BT10" s="627"/>
      <c r="BU10" s="627"/>
      <c r="BV10" s="627"/>
      <c r="BW10" s="627"/>
      <c r="BX10" s="627"/>
      <c r="BY10" s="627"/>
      <c r="BZ10" s="627"/>
      <c r="CA10" s="627"/>
      <c r="CB10" s="631"/>
      <c r="CD10" s="620" t="s">
        <v>253</v>
      </c>
      <c r="CE10" s="621"/>
      <c r="CF10" s="621"/>
      <c r="CG10" s="621"/>
      <c r="CH10" s="621"/>
      <c r="CI10" s="621"/>
      <c r="CJ10" s="621"/>
      <c r="CK10" s="621"/>
      <c r="CL10" s="621"/>
      <c r="CM10" s="621"/>
      <c r="CN10" s="621"/>
      <c r="CO10" s="621"/>
      <c r="CP10" s="621"/>
      <c r="CQ10" s="622"/>
      <c r="CR10" s="623">
        <v>20562</v>
      </c>
      <c r="CS10" s="624"/>
      <c r="CT10" s="624"/>
      <c r="CU10" s="624"/>
      <c r="CV10" s="624"/>
      <c r="CW10" s="624"/>
      <c r="CX10" s="624"/>
      <c r="CY10" s="625"/>
      <c r="CZ10" s="626">
        <v>0.1</v>
      </c>
      <c r="DA10" s="626"/>
      <c r="DB10" s="626"/>
      <c r="DC10" s="626"/>
      <c r="DD10" s="632" t="s">
        <v>189</v>
      </c>
      <c r="DE10" s="624"/>
      <c r="DF10" s="624"/>
      <c r="DG10" s="624"/>
      <c r="DH10" s="624"/>
      <c r="DI10" s="624"/>
      <c r="DJ10" s="624"/>
      <c r="DK10" s="624"/>
      <c r="DL10" s="624"/>
      <c r="DM10" s="624"/>
      <c r="DN10" s="624"/>
      <c r="DO10" s="624"/>
      <c r="DP10" s="625"/>
      <c r="DQ10" s="632">
        <v>562</v>
      </c>
      <c r="DR10" s="624"/>
      <c r="DS10" s="624"/>
      <c r="DT10" s="624"/>
      <c r="DU10" s="624"/>
      <c r="DV10" s="624"/>
      <c r="DW10" s="624"/>
      <c r="DX10" s="624"/>
      <c r="DY10" s="624"/>
      <c r="DZ10" s="624"/>
      <c r="EA10" s="624"/>
      <c r="EB10" s="624"/>
      <c r="EC10" s="633"/>
    </row>
    <row r="11" spans="2:143" ht="11.25" customHeight="1">
      <c r="B11" s="620" t="s">
        <v>254</v>
      </c>
      <c r="C11" s="621"/>
      <c r="D11" s="621"/>
      <c r="E11" s="621"/>
      <c r="F11" s="621"/>
      <c r="G11" s="621"/>
      <c r="H11" s="621"/>
      <c r="I11" s="621"/>
      <c r="J11" s="621"/>
      <c r="K11" s="621"/>
      <c r="L11" s="621"/>
      <c r="M11" s="621"/>
      <c r="N11" s="621"/>
      <c r="O11" s="621"/>
      <c r="P11" s="621"/>
      <c r="Q11" s="622"/>
      <c r="R11" s="623">
        <v>801202</v>
      </c>
      <c r="S11" s="624"/>
      <c r="T11" s="624"/>
      <c r="U11" s="624"/>
      <c r="V11" s="624"/>
      <c r="W11" s="624"/>
      <c r="X11" s="624"/>
      <c r="Y11" s="625"/>
      <c r="Z11" s="628">
        <v>3.3</v>
      </c>
      <c r="AA11" s="629"/>
      <c r="AB11" s="629"/>
      <c r="AC11" s="635"/>
      <c r="AD11" s="632">
        <v>801202</v>
      </c>
      <c r="AE11" s="624"/>
      <c r="AF11" s="624"/>
      <c r="AG11" s="624"/>
      <c r="AH11" s="624"/>
      <c r="AI11" s="624"/>
      <c r="AJ11" s="624"/>
      <c r="AK11" s="625"/>
      <c r="AL11" s="628">
        <v>6.8</v>
      </c>
      <c r="AM11" s="629"/>
      <c r="AN11" s="629"/>
      <c r="AO11" s="630"/>
      <c r="AP11" s="620" t="s">
        <v>255</v>
      </c>
      <c r="AQ11" s="621"/>
      <c r="AR11" s="621"/>
      <c r="AS11" s="621"/>
      <c r="AT11" s="621"/>
      <c r="AU11" s="621"/>
      <c r="AV11" s="621"/>
      <c r="AW11" s="621"/>
      <c r="AX11" s="621"/>
      <c r="AY11" s="621"/>
      <c r="AZ11" s="621"/>
      <c r="BA11" s="621"/>
      <c r="BB11" s="621"/>
      <c r="BC11" s="621"/>
      <c r="BD11" s="621"/>
      <c r="BE11" s="621"/>
      <c r="BF11" s="622"/>
      <c r="BG11" s="623">
        <v>114000</v>
      </c>
      <c r="BH11" s="624"/>
      <c r="BI11" s="624"/>
      <c r="BJ11" s="624"/>
      <c r="BK11" s="624"/>
      <c r="BL11" s="624"/>
      <c r="BM11" s="624"/>
      <c r="BN11" s="625"/>
      <c r="BO11" s="626">
        <v>3.3</v>
      </c>
      <c r="BP11" s="626"/>
      <c r="BQ11" s="626"/>
      <c r="BR11" s="626"/>
      <c r="BS11" s="627">
        <v>32571</v>
      </c>
      <c r="BT11" s="627"/>
      <c r="BU11" s="627"/>
      <c r="BV11" s="627"/>
      <c r="BW11" s="627"/>
      <c r="BX11" s="627"/>
      <c r="BY11" s="627"/>
      <c r="BZ11" s="627"/>
      <c r="CA11" s="627"/>
      <c r="CB11" s="631"/>
      <c r="CD11" s="620" t="s">
        <v>256</v>
      </c>
      <c r="CE11" s="621"/>
      <c r="CF11" s="621"/>
      <c r="CG11" s="621"/>
      <c r="CH11" s="621"/>
      <c r="CI11" s="621"/>
      <c r="CJ11" s="621"/>
      <c r="CK11" s="621"/>
      <c r="CL11" s="621"/>
      <c r="CM11" s="621"/>
      <c r="CN11" s="621"/>
      <c r="CO11" s="621"/>
      <c r="CP11" s="621"/>
      <c r="CQ11" s="622"/>
      <c r="CR11" s="623">
        <v>1237394</v>
      </c>
      <c r="CS11" s="624"/>
      <c r="CT11" s="624"/>
      <c r="CU11" s="624"/>
      <c r="CV11" s="624"/>
      <c r="CW11" s="624"/>
      <c r="CX11" s="624"/>
      <c r="CY11" s="625"/>
      <c r="CZ11" s="626">
        <v>5.3</v>
      </c>
      <c r="DA11" s="626"/>
      <c r="DB11" s="626"/>
      <c r="DC11" s="626"/>
      <c r="DD11" s="632">
        <v>278768</v>
      </c>
      <c r="DE11" s="624"/>
      <c r="DF11" s="624"/>
      <c r="DG11" s="624"/>
      <c r="DH11" s="624"/>
      <c r="DI11" s="624"/>
      <c r="DJ11" s="624"/>
      <c r="DK11" s="624"/>
      <c r="DL11" s="624"/>
      <c r="DM11" s="624"/>
      <c r="DN11" s="624"/>
      <c r="DO11" s="624"/>
      <c r="DP11" s="625"/>
      <c r="DQ11" s="632">
        <v>361618</v>
      </c>
      <c r="DR11" s="624"/>
      <c r="DS11" s="624"/>
      <c r="DT11" s="624"/>
      <c r="DU11" s="624"/>
      <c r="DV11" s="624"/>
      <c r="DW11" s="624"/>
      <c r="DX11" s="624"/>
      <c r="DY11" s="624"/>
      <c r="DZ11" s="624"/>
      <c r="EA11" s="624"/>
      <c r="EB11" s="624"/>
      <c r="EC11" s="633"/>
    </row>
    <row r="12" spans="2:143" ht="11.25" customHeight="1">
      <c r="B12" s="620" t="s">
        <v>257</v>
      </c>
      <c r="C12" s="621"/>
      <c r="D12" s="621"/>
      <c r="E12" s="621"/>
      <c r="F12" s="621"/>
      <c r="G12" s="621"/>
      <c r="H12" s="621"/>
      <c r="I12" s="621"/>
      <c r="J12" s="621"/>
      <c r="K12" s="621"/>
      <c r="L12" s="621"/>
      <c r="M12" s="621"/>
      <c r="N12" s="621"/>
      <c r="O12" s="621"/>
      <c r="P12" s="621"/>
      <c r="Q12" s="622"/>
      <c r="R12" s="623" t="s">
        <v>189</v>
      </c>
      <c r="S12" s="624"/>
      <c r="T12" s="624"/>
      <c r="U12" s="624"/>
      <c r="V12" s="624"/>
      <c r="W12" s="624"/>
      <c r="X12" s="624"/>
      <c r="Y12" s="625"/>
      <c r="Z12" s="626" t="s">
        <v>140</v>
      </c>
      <c r="AA12" s="626"/>
      <c r="AB12" s="626"/>
      <c r="AC12" s="626"/>
      <c r="AD12" s="627" t="s">
        <v>189</v>
      </c>
      <c r="AE12" s="627"/>
      <c r="AF12" s="627"/>
      <c r="AG12" s="627"/>
      <c r="AH12" s="627"/>
      <c r="AI12" s="627"/>
      <c r="AJ12" s="627"/>
      <c r="AK12" s="627"/>
      <c r="AL12" s="628" t="s">
        <v>189</v>
      </c>
      <c r="AM12" s="629"/>
      <c r="AN12" s="629"/>
      <c r="AO12" s="630"/>
      <c r="AP12" s="620" t="s">
        <v>258</v>
      </c>
      <c r="AQ12" s="621"/>
      <c r="AR12" s="621"/>
      <c r="AS12" s="621"/>
      <c r="AT12" s="621"/>
      <c r="AU12" s="621"/>
      <c r="AV12" s="621"/>
      <c r="AW12" s="621"/>
      <c r="AX12" s="621"/>
      <c r="AY12" s="621"/>
      <c r="AZ12" s="621"/>
      <c r="BA12" s="621"/>
      <c r="BB12" s="621"/>
      <c r="BC12" s="621"/>
      <c r="BD12" s="621"/>
      <c r="BE12" s="621"/>
      <c r="BF12" s="622"/>
      <c r="BG12" s="623">
        <v>1438021</v>
      </c>
      <c r="BH12" s="624"/>
      <c r="BI12" s="624"/>
      <c r="BJ12" s="624"/>
      <c r="BK12" s="624"/>
      <c r="BL12" s="624"/>
      <c r="BM12" s="624"/>
      <c r="BN12" s="625"/>
      <c r="BO12" s="626">
        <v>41.8</v>
      </c>
      <c r="BP12" s="626"/>
      <c r="BQ12" s="626"/>
      <c r="BR12" s="626"/>
      <c r="BS12" s="627" t="s">
        <v>140</v>
      </c>
      <c r="BT12" s="627"/>
      <c r="BU12" s="627"/>
      <c r="BV12" s="627"/>
      <c r="BW12" s="627"/>
      <c r="BX12" s="627"/>
      <c r="BY12" s="627"/>
      <c r="BZ12" s="627"/>
      <c r="CA12" s="627"/>
      <c r="CB12" s="631"/>
      <c r="CD12" s="620" t="s">
        <v>259</v>
      </c>
      <c r="CE12" s="621"/>
      <c r="CF12" s="621"/>
      <c r="CG12" s="621"/>
      <c r="CH12" s="621"/>
      <c r="CI12" s="621"/>
      <c r="CJ12" s="621"/>
      <c r="CK12" s="621"/>
      <c r="CL12" s="621"/>
      <c r="CM12" s="621"/>
      <c r="CN12" s="621"/>
      <c r="CO12" s="621"/>
      <c r="CP12" s="621"/>
      <c r="CQ12" s="622"/>
      <c r="CR12" s="623">
        <v>1107691</v>
      </c>
      <c r="CS12" s="624"/>
      <c r="CT12" s="624"/>
      <c r="CU12" s="624"/>
      <c r="CV12" s="624"/>
      <c r="CW12" s="624"/>
      <c r="CX12" s="624"/>
      <c r="CY12" s="625"/>
      <c r="CZ12" s="626">
        <v>4.7</v>
      </c>
      <c r="DA12" s="626"/>
      <c r="DB12" s="626"/>
      <c r="DC12" s="626"/>
      <c r="DD12" s="632">
        <v>8667</v>
      </c>
      <c r="DE12" s="624"/>
      <c r="DF12" s="624"/>
      <c r="DG12" s="624"/>
      <c r="DH12" s="624"/>
      <c r="DI12" s="624"/>
      <c r="DJ12" s="624"/>
      <c r="DK12" s="624"/>
      <c r="DL12" s="624"/>
      <c r="DM12" s="624"/>
      <c r="DN12" s="624"/>
      <c r="DO12" s="624"/>
      <c r="DP12" s="625"/>
      <c r="DQ12" s="632">
        <v>120242</v>
      </c>
      <c r="DR12" s="624"/>
      <c r="DS12" s="624"/>
      <c r="DT12" s="624"/>
      <c r="DU12" s="624"/>
      <c r="DV12" s="624"/>
      <c r="DW12" s="624"/>
      <c r="DX12" s="624"/>
      <c r="DY12" s="624"/>
      <c r="DZ12" s="624"/>
      <c r="EA12" s="624"/>
      <c r="EB12" s="624"/>
      <c r="EC12" s="633"/>
    </row>
    <row r="13" spans="2:143" ht="11.25" customHeight="1">
      <c r="B13" s="620" t="s">
        <v>260</v>
      </c>
      <c r="C13" s="621"/>
      <c r="D13" s="621"/>
      <c r="E13" s="621"/>
      <c r="F13" s="621"/>
      <c r="G13" s="621"/>
      <c r="H13" s="621"/>
      <c r="I13" s="621"/>
      <c r="J13" s="621"/>
      <c r="K13" s="621"/>
      <c r="L13" s="621"/>
      <c r="M13" s="621"/>
      <c r="N13" s="621"/>
      <c r="O13" s="621"/>
      <c r="P13" s="621"/>
      <c r="Q13" s="622"/>
      <c r="R13" s="623" t="s">
        <v>249</v>
      </c>
      <c r="S13" s="624"/>
      <c r="T13" s="624"/>
      <c r="U13" s="624"/>
      <c r="V13" s="624"/>
      <c r="W13" s="624"/>
      <c r="X13" s="624"/>
      <c r="Y13" s="625"/>
      <c r="Z13" s="626" t="s">
        <v>189</v>
      </c>
      <c r="AA13" s="626"/>
      <c r="AB13" s="626"/>
      <c r="AC13" s="626"/>
      <c r="AD13" s="627" t="s">
        <v>189</v>
      </c>
      <c r="AE13" s="627"/>
      <c r="AF13" s="627"/>
      <c r="AG13" s="627"/>
      <c r="AH13" s="627"/>
      <c r="AI13" s="627"/>
      <c r="AJ13" s="627"/>
      <c r="AK13" s="627"/>
      <c r="AL13" s="628" t="s">
        <v>140</v>
      </c>
      <c r="AM13" s="629"/>
      <c r="AN13" s="629"/>
      <c r="AO13" s="630"/>
      <c r="AP13" s="620" t="s">
        <v>261</v>
      </c>
      <c r="AQ13" s="621"/>
      <c r="AR13" s="621"/>
      <c r="AS13" s="621"/>
      <c r="AT13" s="621"/>
      <c r="AU13" s="621"/>
      <c r="AV13" s="621"/>
      <c r="AW13" s="621"/>
      <c r="AX13" s="621"/>
      <c r="AY13" s="621"/>
      <c r="AZ13" s="621"/>
      <c r="BA13" s="621"/>
      <c r="BB13" s="621"/>
      <c r="BC13" s="621"/>
      <c r="BD13" s="621"/>
      <c r="BE13" s="621"/>
      <c r="BF13" s="622"/>
      <c r="BG13" s="623">
        <v>1432257</v>
      </c>
      <c r="BH13" s="624"/>
      <c r="BI13" s="624"/>
      <c r="BJ13" s="624"/>
      <c r="BK13" s="624"/>
      <c r="BL13" s="624"/>
      <c r="BM13" s="624"/>
      <c r="BN13" s="625"/>
      <c r="BO13" s="626">
        <v>41.6</v>
      </c>
      <c r="BP13" s="626"/>
      <c r="BQ13" s="626"/>
      <c r="BR13" s="626"/>
      <c r="BS13" s="627" t="s">
        <v>189</v>
      </c>
      <c r="BT13" s="627"/>
      <c r="BU13" s="627"/>
      <c r="BV13" s="627"/>
      <c r="BW13" s="627"/>
      <c r="BX13" s="627"/>
      <c r="BY13" s="627"/>
      <c r="BZ13" s="627"/>
      <c r="CA13" s="627"/>
      <c r="CB13" s="631"/>
      <c r="CD13" s="620" t="s">
        <v>262</v>
      </c>
      <c r="CE13" s="621"/>
      <c r="CF13" s="621"/>
      <c r="CG13" s="621"/>
      <c r="CH13" s="621"/>
      <c r="CI13" s="621"/>
      <c r="CJ13" s="621"/>
      <c r="CK13" s="621"/>
      <c r="CL13" s="621"/>
      <c r="CM13" s="621"/>
      <c r="CN13" s="621"/>
      <c r="CO13" s="621"/>
      <c r="CP13" s="621"/>
      <c r="CQ13" s="622"/>
      <c r="CR13" s="623">
        <v>2412850</v>
      </c>
      <c r="CS13" s="624"/>
      <c r="CT13" s="624"/>
      <c r="CU13" s="624"/>
      <c r="CV13" s="624"/>
      <c r="CW13" s="624"/>
      <c r="CX13" s="624"/>
      <c r="CY13" s="625"/>
      <c r="CZ13" s="626">
        <v>10.3</v>
      </c>
      <c r="DA13" s="626"/>
      <c r="DB13" s="626"/>
      <c r="DC13" s="626"/>
      <c r="DD13" s="632">
        <v>801300</v>
      </c>
      <c r="DE13" s="624"/>
      <c r="DF13" s="624"/>
      <c r="DG13" s="624"/>
      <c r="DH13" s="624"/>
      <c r="DI13" s="624"/>
      <c r="DJ13" s="624"/>
      <c r="DK13" s="624"/>
      <c r="DL13" s="624"/>
      <c r="DM13" s="624"/>
      <c r="DN13" s="624"/>
      <c r="DO13" s="624"/>
      <c r="DP13" s="625"/>
      <c r="DQ13" s="632">
        <v>1323072</v>
      </c>
      <c r="DR13" s="624"/>
      <c r="DS13" s="624"/>
      <c r="DT13" s="624"/>
      <c r="DU13" s="624"/>
      <c r="DV13" s="624"/>
      <c r="DW13" s="624"/>
      <c r="DX13" s="624"/>
      <c r="DY13" s="624"/>
      <c r="DZ13" s="624"/>
      <c r="EA13" s="624"/>
      <c r="EB13" s="624"/>
      <c r="EC13" s="633"/>
    </row>
    <row r="14" spans="2:143" ht="11.25" customHeight="1">
      <c r="B14" s="620" t="s">
        <v>263</v>
      </c>
      <c r="C14" s="621"/>
      <c r="D14" s="621"/>
      <c r="E14" s="621"/>
      <c r="F14" s="621"/>
      <c r="G14" s="621"/>
      <c r="H14" s="621"/>
      <c r="I14" s="621"/>
      <c r="J14" s="621"/>
      <c r="K14" s="621"/>
      <c r="L14" s="621"/>
      <c r="M14" s="621"/>
      <c r="N14" s="621"/>
      <c r="O14" s="621"/>
      <c r="P14" s="621"/>
      <c r="Q14" s="622"/>
      <c r="R14" s="623" t="s">
        <v>189</v>
      </c>
      <c r="S14" s="624"/>
      <c r="T14" s="624"/>
      <c r="U14" s="624"/>
      <c r="V14" s="624"/>
      <c r="W14" s="624"/>
      <c r="X14" s="624"/>
      <c r="Y14" s="625"/>
      <c r="Z14" s="626" t="s">
        <v>189</v>
      </c>
      <c r="AA14" s="626"/>
      <c r="AB14" s="626"/>
      <c r="AC14" s="626"/>
      <c r="AD14" s="627" t="s">
        <v>189</v>
      </c>
      <c r="AE14" s="627"/>
      <c r="AF14" s="627"/>
      <c r="AG14" s="627"/>
      <c r="AH14" s="627"/>
      <c r="AI14" s="627"/>
      <c r="AJ14" s="627"/>
      <c r="AK14" s="627"/>
      <c r="AL14" s="628" t="s">
        <v>249</v>
      </c>
      <c r="AM14" s="629"/>
      <c r="AN14" s="629"/>
      <c r="AO14" s="630"/>
      <c r="AP14" s="620" t="s">
        <v>264</v>
      </c>
      <c r="AQ14" s="621"/>
      <c r="AR14" s="621"/>
      <c r="AS14" s="621"/>
      <c r="AT14" s="621"/>
      <c r="AU14" s="621"/>
      <c r="AV14" s="621"/>
      <c r="AW14" s="621"/>
      <c r="AX14" s="621"/>
      <c r="AY14" s="621"/>
      <c r="AZ14" s="621"/>
      <c r="BA14" s="621"/>
      <c r="BB14" s="621"/>
      <c r="BC14" s="621"/>
      <c r="BD14" s="621"/>
      <c r="BE14" s="621"/>
      <c r="BF14" s="622"/>
      <c r="BG14" s="623">
        <v>121295</v>
      </c>
      <c r="BH14" s="624"/>
      <c r="BI14" s="624"/>
      <c r="BJ14" s="624"/>
      <c r="BK14" s="624"/>
      <c r="BL14" s="624"/>
      <c r="BM14" s="624"/>
      <c r="BN14" s="625"/>
      <c r="BO14" s="626">
        <v>3.5</v>
      </c>
      <c r="BP14" s="626"/>
      <c r="BQ14" s="626"/>
      <c r="BR14" s="626"/>
      <c r="BS14" s="627" t="s">
        <v>189</v>
      </c>
      <c r="BT14" s="627"/>
      <c r="BU14" s="627"/>
      <c r="BV14" s="627"/>
      <c r="BW14" s="627"/>
      <c r="BX14" s="627"/>
      <c r="BY14" s="627"/>
      <c r="BZ14" s="627"/>
      <c r="CA14" s="627"/>
      <c r="CB14" s="631"/>
      <c r="CD14" s="620" t="s">
        <v>265</v>
      </c>
      <c r="CE14" s="621"/>
      <c r="CF14" s="621"/>
      <c r="CG14" s="621"/>
      <c r="CH14" s="621"/>
      <c r="CI14" s="621"/>
      <c r="CJ14" s="621"/>
      <c r="CK14" s="621"/>
      <c r="CL14" s="621"/>
      <c r="CM14" s="621"/>
      <c r="CN14" s="621"/>
      <c r="CO14" s="621"/>
      <c r="CP14" s="621"/>
      <c r="CQ14" s="622"/>
      <c r="CR14" s="623">
        <v>739715</v>
      </c>
      <c r="CS14" s="624"/>
      <c r="CT14" s="624"/>
      <c r="CU14" s="624"/>
      <c r="CV14" s="624"/>
      <c r="CW14" s="624"/>
      <c r="CX14" s="624"/>
      <c r="CY14" s="625"/>
      <c r="CZ14" s="626">
        <v>3.2</v>
      </c>
      <c r="DA14" s="626"/>
      <c r="DB14" s="626"/>
      <c r="DC14" s="626"/>
      <c r="DD14" s="632">
        <v>92675</v>
      </c>
      <c r="DE14" s="624"/>
      <c r="DF14" s="624"/>
      <c r="DG14" s="624"/>
      <c r="DH14" s="624"/>
      <c r="DI14" s="624"/>
      <c r="DJ14" s="624"/>
      <c r="DK14" s="624"/>
      <c r="DL14" s="624"/>
      <c r="DM14" s="624"/>
      <c r="DN14" s="624"/>
      <c r="DO14" s="624"/>
      <c r="DP14" s="625"/>
      <c r="DQ14" s="632">
        <v>607651</v>
      </c>
      <c r="DR14" s="624"/>
      <c r="DS14" s="624"/>
      <c r="DT14" s="624"/>
      <c r="DU14" s="624"/>
      <c r="DV14" s="624"/>
      <c r="DW14" s="624"/>
      <c r="DX14" s="624"/>
      <c r="DY14" s="624"/>
      <c r="DZ14" s="624"/>
      <c r="EA14" s="624"/>
      <c r="EB14" s="624"/>
      <c r="EC14" s="633"/>
    </row>
    <row r="15" spans="2:143" ht="11.25" customHeight="1">
      <c r="B15" s="620" t="s">
        <v>266</v>
      </c>
      <c r="C15" s="621"/>
      <c r="D15" s="621"/>
      <c r="E15" s="621"/>
      <c r="F15" s="621"/>
      <c r="G15" s="621"/>
      <c r="H15" s="621"/>
      <c r="I15" s="621"/>
      <c r="J15" s="621"/>
      <c r="K15" s="621"/>
      <c r="L15" s="621"/>
      <c r="M15" s="621"/>
      <c r="N15" s="621"/>
      <c r="O15" s="621"/>
      <c r="P15" s="621"/>
      <c r="Q15" s="622"/>
      <c r="R15" s="623" t="s">
        <v>249</v>
      </c>
      <c r="S15" s="624"/>
      <c r="T15" s="624"/>
      <c r="U15" s="624"/>
      <c r="V15" s="624"/>
      <c r="W15" s="624"/>
      <c r="X15" s="624"/>
      <c r="Y15" s="625"/>
      <c r="Z15" s="626" t="s">
        <v>140</v>
      </c>
      <c r="AA15" s="626"/>
      <c r="AB15" s="626"/>
      <c r="AC15" s="626"/>
      <c r="AD15" s="627" t="s">
        <v>140</v>
      </c>
      <c r="AE15" s="627"/>
      <c r="AF15" s="627"/>
      <c r="AG15" s="627"/>
      <c r="AH15" s="627"/>
      <c r="AI15" s="627"/>
      <c r="AJ15" s="627"/>
      <c r="AK15" s="627"/>
      <c r="AL15" s="628" t="s">
        <v>189</v>
      </c>
      <c r="AM15" s="629"/>
      <c r="AN15" s="629"/>
      <c r="AO15" s="630"/>
      <c r="AP15" s="620" t="s">
        <v>267</v>
      </c>
      <c r="AQ15" s="621"/>
      <c r="AR15" s="621"/>
      <c r="AS15" s="621"/>
      <c r="AT15" s="621"/>
      <c r="AU15" s="621"/>
      <c r="AV15" s="621"/>
      <c r="AW15" s="621"/>
      <c r="AX15" s="621"/>
      <c r="AY15" s="621"/>
      <c r="AZ15" s="621"/>
      <c r="BA15" s="621"/>
      <c r="BB15" s="621"/>
      <c r="BC15" s="621"/>
      <c r="BD15" s="621"/>
      <c r="BE15" s="621"/>
      <c r="BF15" s="622"/>
      <c r="BG15" s="623">
        <v>221955</v>
      </c>
      <c r="BH15" s="624"/>
      <c r="BI15" s="624"/>
      <c r="BJ15" s="624"/>
      <c r="BK15" s="624"/>
      <c r="BL15" s="624"/>
      <c r="BM15" s="624"/>
      <c r="BN15" s="625"/>
      <c r="BO15" s="626">
        <v>6.5</v>
      </c>
      <c r="BP15" s="626"/>
      <c r="BQ15" s="626"/>
      <c r="BR15" s="626"/>
      <c r="BS15" s="627" t="s">
        <v>189</v>
      </c>
      <c r="BT15" s="627"/>
      <c r="BU15" s="627"/>
      <c r="BV15" s="627"/>
      <c r="BW15" s="627"/>
      <c r="BX15" s="627"/>
      <c r="BY15" s="627"/>
      <c r="BZ15" s="627"/>
      <c r="CA15" s="627"/>
      <c r="CB15" s="631"/>
      <c r="CD15" s="620" t="s">
        <v>268</v>
      </c>
      <c r="CE15" s="621"/>
      <c r="CF15" s="621"/>
      <c r="CG15" s="621"/>
      <c r="CH15" s="621"/>
      <c r="CI15" s="621"/>
      <c r="CJ15" s="621"/>
      <c r="CK15" s="621"/>
      <c r="CL15" s="621"/>
      <c r="CM15" s="621"/>
      <c r="CN15" s="621"/>
      <c r="CO15" s="621"/>
      <c r="CP15" s="621"/>
      <c r="CQ15" s="622"/>
      <c r="CR15" s="623">
        <v>2838171</v>
      </c>
      <c r="CS15" s="624"/>
      <c r="CT15" s="624"/>
      <c r="CU15" s="624"/>
      <c r="CV15" s="624"/>
      <c r="CW15" s="624"/>
      <c r="CX15" s="624"/>
      <c r="CY15" s="625"/>
      <c r="CZ15" s="626">
        <v>12.2</v>
      </c>
      <c r="DA15" s="626"/>
      <c r="DB15" s="626"/>
      <c r="DC15" s="626"/>
      <c r="DD15" s="632">
        <v>1284679</v>
      </c>
      <c r="DE15" s="624"/>
      <c r="DF15" s="624"/>
      <c r="DG15" s="624"/>
      <c r="DH15" s="624"/>
      <c r="DI15" s="624"/>
      <c r="DJ15" s="624"/>
      <c r="DK15" s="624"/>
      <c r="DL15" s="624"/>
      <c r="DM15" s="624"/>
      <c r="DN15" s="624"/>
      <c r="DO15" s="624"/>
      <c r="DP15" s="625"/>
      <c r="DQ15" s="632">
        <v>993718</v>
      </c>
      <c r="DR15" s="624"/>
      <c r="DS15" s="624"/>
      <c r="DT15" s="624"/>
      <c r="DU15" s="624"/>
      <c r="DV15" s="624"/>
      <c r="DW15" s="624"/>
      <c r="DX15" s="624"/>
      <c r="DY15" s="624"/>
      <c r="DZ15" s="624"/>
      <c r="EA15" s="624"/>
      <c r="EB15" s="624"/>
      <c r="EC15" s="633"/>
    </row>
    <row r="16" spans="2:143" ht="11.25" customHeight="1">
      <c r="B16" s="620" t="s">
        <v>269</v>
      </c>
      <c r="C16" s="621"/>
      <c r="D16" s="621"/>
      <c r="E16" s="621"/>
      <c r="F16" s="621"/>
      <c r="G16" s="621"/>
      <c r="H16" s="621"/>
      <c r="I16" s="621"/>
      <c r="J16" s="621"/>
      <c r="K16" s="621"/>
      <c r="L16" s="621"/>
      <c r="M16" s="621"/>
      <c r="N16" s="621"/>
      <c r="O16" s="621"/>
      <c r="P16" s="621"/>
      <c r="Q16" s="622"/>
      <c r="R16" s="623">
        <v>10640</v>
      </c>
      <c r="S16" s="624"/>
      <c r="T16" s="624"/>
      <c r="U16" s="624"/>
      <c r="V16" s="624"/>
      <c r="W16" s="624"/>
      <c r="X16" s="624"/>
      <c r="Y16" s="625"/>
      <c r="Z16" s="626">
        <v>0</v>
      </c>
      <c r="AA16" s="626"/>
      <c r="AB16" s="626"/>
      <c r="AC16" s="626"/>
      <c r="AD16" s="627">
        <v>10640</v>
      </c>
      <c r="AE16" s="627"/>
      <c r="AF16" s="627"/>
      <c r="AG16" s="627"/>
      <c r="AH16" s="627"/>
      <c r="AI16" s="627"/>
      <c r="AJ16" s="627"/>
      <c r="AK16" s="627"/>
      <c r="AL16" s="628">
        <v>0.1</v>
      </c>
      <c r="AM16" s="629"/>
      <c r="AN16" s="629"/>
      <c r="AO16" s="630"/>
      <c r="AP16" s="620" t="s">
        <v>270</v>
      </c>
      <c r="AQ16" s="621"/>
      <c r="AR16" s="621"/>
      <c r="AS16" s="621"/>
      <c r="AT16" s="621"/>
      <c r="AU16" s="621"/>
      <c r="AV16" s="621"/>
      <c r="AW16" s="621"/>
      <c r="AX16" s="621"/>
      <c r="AY16" s="621"/>
      <c r="AZ16" s="621"/>
      <c r="BA16" s="621"/>
      <c r="BB16" s="621"/>
      <c r="BC16" s="621"/>
      <c r="BD16" s="621"/>
      <c r="BE16" s="621"/>
      <c r="BF16" s="622"/>
      <c r="BG16" s="623" t="s">
        <v>189</v>
      </c>
      <c r="BH16" s="624"/>
      <c r="BI16" s="624"/>
      <c r="BJ16" s="624"/>
      <c r="BK16" s="624"/>
      <c r="BL16" s="624"/>
      <c r="BM16" s="624"/>
      <c r="BN16" s="625"/>
      <c r="BO16" s="626" t="s">
        <v>140</v>
      </c>
      <c r="BP16" s="626"/>
      <c r="BQ16" s="626"/>
      <c r="BR16" s="626"/>
      <c r="BS16" s="627" t="s">
        <v>140</v>
      </c>
      <c r="BT16" s="627"/>
      <c r="BU16" s="627"/>
      <c r="BV16" s="627"/>
      <c r="BW16" s="627"/>
      <c r="BX16" s="627"/>
      <c r="BY16" s="627"/>
      <c r="BZ16" s="627"/>
      <c r="CA16" s="627"/>
      <c r="CB16" s="631"/>
      <c r="CD16" s="620" t="s">
        <v>271</v>
      </c>
      <c r="CE16" s="621"/>
      <c r="CF16" s="621"/>
      <c r="CG16" s="621"/>
      <c r="CH16" s="621"/>
      <c r="CI16" s="621"/>
      <c r="CJ16" s="621"/>
      <c r="CK16" s="621"/>
      <c r="CL16" s="621"/>
      <c r="CM16" s="621"/>
      <c r="CN16" s="621"/>
      <c r="CO16" s="621"/>
      <c r="CP16" s="621"/>
      <c r="CQ16" s="622"/>
      <c r="CR16" s="623">
        <v>57372</v>
      </c>
      <c r="CS16" s="624"/>
      <c r="CT16" s="624"/>
      <c r="CU16" s="624"/>
      <c r="CV16" s="624"/>
      <c r="CW16" s="624"/>
      <c r="CX16" s="624"/>
      <c r="CY16" s="625"/>
      <c r="CZ16" s="626">
        <v>0.2</v>
      </c>
      <c r="DA16" s="626"/>
      <c r="DB16" s="626"/>
      <c r="DC16" s="626"/>
      <c r="DD16" s="632" t="s">
        <v>189</v>
      </c>
      <c r="DE16" s="624"/>
      <c r="DF16" s="624"/>
      <c r="DG16" s="624"/>
      <c r="DH16" s="624"/>
      <c r="DI16" s="624"/>
      <c r="DJ16" s="624"/>
      <c r="DK16" s="624"/>
      <c r="DL16" s="624"/>
      <c r="DM16" s="624"/>
      <c r="DN16" s="624"/>
      <c r="DO16" s="624"/>
      <c r="DP16" s="625"/>
      <c r="DQ16" s="632">
        <v>11647</v>
      </c>
      <c r="DR16" s="624"/>
      <c r="DS16" s="624"/>
      <c r="DT16" s="624"/>
      <c r="DU16" s="624"/>
      <c r="DV16" s="624"/>
      <c r="DW16" s="624"/>
      <c r="DX16" s="624"/>
      <c r="DY16" s="624"/>
      <c r="DZ16" s="624"/>
      <c r="EA16" s="624"/>
      <c r="EB16" s="624"/>
      <c r="EC16" s="633"/>
    </row>
    <row r="17" spans="2:133" ht="11.25" customHeight="1">
      <c r="B17" s="620" t="s">
        <v>272</v>
      </c>
      <c r="C17" s="621"/>
      <c r="D17" s="621"/>
      <c r="E17" s="621"/>
      <c r="F17" s="621"/>
      <c r="G17" s="621"/>
      <c r="H17" s="621"/>
      <c r="I17" s="621"/>
      <c r="J17" s="621"/>
      <c r="K17" s="621"/>
      <c r="L17" s="621"/>
      <c r="M17" s="621"/>
      <c r="N17" s="621"/>
      <c r="O17" s="621"/>
      <c r="P17" s="621"/>
      <c r="Q17" s="622"/>
      <c r="R17" s="623">
        <v>58514</v>
      </c>
      <c r="S17" s="624"/>
      <c r="T17" s="624"/>
      <c r="U17" s="624"/>
      <c r="V17" s="624"/>
      <c r="W17" s="624"/>
      <c r="X17" s="624"/>
      <c r="Y17" s="625"/>
      <c r="Z17" s="626">
        <v>0.2</v>
      </c>
      <c r="AA17" s="626"/>
      <c r="AB17" s="626"/>
      <c r="AC17" s="626"/>
      <c r="AD17" s="627">
        <v>58514</v>
      </c>
      <c r="AE17" s="627"/>
      <c r="AF17" s="627"/>
      <c r="AG17" s="627"/>
      <c r="AH17" s="627"/>
      <c r="AI17" s="627"/>
      <c r="AJ17" s="627"/>
      <c r="AK17" s="627"/>
      <c r="AL17" s="628">
        <v>0.5</v>
      </c>
      <c r="AM17" s="629"/>
      <c r="AN17" s="629"/>
      <c r="AO17" s="630"/>
      <c r="AP17" s="620" t="s">
        <v>273</v>
      </c>
      <c r="AQ17" s="621"/>
      <c r="AR17" s="621"/>
      <c r="AS17" s="621"/>
      <c r="AT17" s="621"/>
      <c r="AU17" s="621"/>
      <c r="AV17" s="621"/>
      <c r="AW17" s="621"/>
      <c r="AX17" s="621"/>
      <c r="AY17" s="621"/>
      <c r="AZ17" s="621"/>
      <c r="BA17" s="621"/>
      <c r="BB17" s="621"/>
      <c r="BC17" s="621"/>
      <c r="BD17" s="621"/>
      <c r="BE17" s="621"/>
      <c r="BF17" s="622"/>
      <c r="BG17" s="623" t="s">
        <v>140</v>
      </c>
      <c r="BH17" s="624"/>
      <c r="BI17" s="624"/>
      <c r="BJ17" s="624"/>
      <c r="BK17" s="624"/>
      <c r="BL17" s="624"/>
      <c r="BM17" s="624"/>
      <c r="BN17" s="625"/>
      <c r="BO17" s="626" t="s">
        <v>189</v>
      </c>
      <c r="BP17" s="626"/>
      <c r="BQ17" s="626"/>
      <c r="BR17" s="626"/>
      <c r="BS17" s="627" t="s">
        <v>189</v>
      </c>
      <c r="BT17" s="627"/>
      <c r="BU17" s="627"/>
      <c r="BV17" s="627"/>
      <c r="BW17" s="627"/>
      <c r="BX17" s="627"/>
      <c r="BY17" s="627"/>
      <c r="BZ17" s="627"/>
      <c r="CA17" s="627"/>
      <c r="CB17" s="631"/>
      <c r="CD17" s="620" t="s">
        <v>274</v>
      </c>
      <c r="CE17" s="621"/>
      <c r="CF17" s="621"/>
      <c r="CG17" s="621"/>
      <c r="CH17" s="621"/>
      <c r="CI17" s="621"/>
      <c r="CJ17" s="621"/>
      <c r="CK17" s="621"/>
      <c r="CL17" s="621"/>
      <c r="CM17" s="621"/>
      <c r="CN17" s="621"/>
      <c r="CO17" s="621"/>
      <c r="CP17" s="621"/>
      <c r="CQ17" s="622"/>
      <c r="CR17" s="623">
        <v>2490088</v>
      </c>
      <c r="CS17" s="624"/>
      <c r="CT17" s="624"/>
      <c r="CU17" s="624"/>
      <c r="CV17" s="624"/>
      <c r="CW17" s="624"/>
      <c r="CX17" s="624"/>
      <c r="CY17" s="625"/>
      <c r="CZ17" s="626">
        <v>10.7</v>
      </c>
      <c r="DA17" s="626"/>
      <c r="DB17" s="626"/>
      <c r="DC17" s="626"/>
      <c r="DD17" s="632" t="s">
        <v>189</v>
      </c>
      <c r="DE17" s="624"/>
      <c r="DF17" s="624"/>
      <c r="DG17" s="624"/>
      <c r="DH17" s="624"/>
      <c r="DI17" s="624"/>
      <c r="DJ17" s="624"/>
      <c r="DK17" s="624"/>
      <c r="DL17" s="624"/>
      <c r="DM17" s="624"/>
      <c r="DN17" s="624"/>
      <c r="DO17" s="624"/>
      <c r="DP17" s="625"/>
      <c r="DQ17" s="632">
        <v>2390678</v>
      </c>
      <c r="DR17" s="624"/>
      <c r="DS17" s="624"/>
      <c r="DT17" s="624"/>
      <c r="DU17" s="624"/>
      <c r="DV17" s="624"/>
      <c r="DW17" s="624"/>
      <c r="DX17" s="624"/>
      <c r="DY17" s="624"/>
      <c r="DZ17" s="624"/>
      <c r="EA17" s="624"/>
      <c r="EB17" s="624"/>
      <c r="EC17" s="633"/>
    </row>
    <row r="18" spans="2:133" ht="11.25" customHeight="1">
      <c r="B18" s="620" t="s">
        <v>275</v>
      </c>
      <c r="C18" s="621"/>
      <c r="D18" s="621"/>
      <c r="E18" s="621"/>
      <c r="F18" s="621"/>
      <c r="G18" s="621"/>
      <c r="H18" s="621"/>
      <c r="I18" s="621"/>
      <c r="J18" s="621"/>
      <c r="K18" s="621"/>
      <c r="L18" s="621"/>
      <c r="M18" s="621"/>
      <c r="N18" s="621"/>
      <c r="O18" s="621"/>
      <c r="P18" s="621"/>
      <c r="Q18" s="622"/>
      <c r="R18" s="623">
        <v>14979</v>
      </c>
      <c r="S18" s="624"/>
      <c r="T18" s="624"/>
      <c r="U18" s="624"/>
      <c r="V18" s="624"/>
      <c r="W18" s="624"/>
      <c r="X18" s="624"/>
      <c r="Y18" s="625"/>
      <c r="Z18" s="626">
        <v>0.1</v>
      </c>
      <c r="AA18" s="626"/>
      <c r="AB18" s="626"/>
      <c r="AC18" s="626"/>
      <c r="AD18" s="627">
        <v>14979</v>
      </c>
      <c r="AE18" s="627"/>
      <c r="AF18" s="627"/>
      <c r="AG18" s="627"/>
      <c r="AH18" s="627"/>
      <c r="AI18" s="627"/>
      <c r="AJ18" s="627"/>
      <c r="AK18" s="627"/>
      <c r="AL18" s="628">
        <v>0.1</v>
      </c>
      <c r="AM18" s="629"/>
      <c r="AN18" s="629"/>
      <c r="AO18" s="630"/>
      <c r="AP18" s="620" t="s">
        <v>276</v>
      </c>
      <c r="AQ18" s="621"/>
      <c r="AR18" s="621"/>
      <c r="AS18" s="621"/>
      <c r="AT18" s="621"/>
      <c r="AU18" s="621"/>
      <c r="AV18" s="621"/>
      <c r="AW18" s="621"/>
      <c r="AX18" s="621"/>
      <c r="AY18" s="621"/>
      <c r="AZ18" s="621"/>
      <c r="BA18" s="621"/>
      <c r="BB18" s="621"/>
      <c r="BC18" s="621"/>
      <c r="BD18" s="621"/>
      <c r="BE18" s="621"/>
      <c r="BF18" s="622"/>
      <c r="BG18" s="623" t="s">
        <v>249</v>
      </c>
      <c r="BH18" s="624"/>
      <c r="BI18" s="624"/>
      <c r="BJ18" s="624"/>
      <c r="BK18" s="624"/>
      <c r="BL18" s="624"/>
      <c r="BM18" s="624"/>
      <c r="BN18" s="625"/>
      <c r="BO18" s="626" t="s">
        <v>140</v>
      </c>
      <c r="BP18" s="626"/>
      <c r="BQ18" s="626"/>
      <c r="BR18" s="626"/>
      <c r="BS18" s="627" t="s">
        <v>189</v>
      </c>
      <c r="BT18" s="627"/>
      <c r="BU18" s="627"/>
      <c r="BV18" s="627"/>
      <c r="BW18" s="627"/>
      <c r="BX18" s="627"/>
      <c r="BY18" s="627"/>
      <c r="BZ18" s="627"/>
      <c r="CA18" s="627"/>
      <c r="CB18" s="631"/>
      <c r="CD18" s="620" t="s">
        <v>277</v>
      </c>
      <c r="CE18" s="621"/>
      <c r="CF18" s="621"/>
      <c r="CG18" s="621"/>
      <c r="CH18" s="621"/>
      <c r="CI18" s="621"/>
      <c r="CJ18" s="621"/>
      <c r="CK18" s="621"/>
      <c r="CL18" s="621"/>
      <c r="CM18" s="621"/>
      <c r="CN18" s="621"/>
      <c r="CO18" s="621"/>
      <c r="CP18" s="621"/>
      <c r="CQ18" s="622"/>
      <c r="CR18" s="623" t="s">
        <v>189</v>
      </c>
      <c r="CS18" s="624"/>
      <c r="CT18" s="624"/>
      <c r="CU18" s="624"/>
      <c r="CV18" s="624"/>
      <c r="CW18" s="624"/>
      <c r="CX18" s="624"/>
      <c r="CY18" s="625"/>
      <c r="CZ18" s="626" t="s">
        <v>189</v>
      </c>
      <c r="DA18" s="626"/>
      <c r="DB18" s="626"/>
      <c r="DC18" s="626"/>
      <c r="DD18" s="632" t="s">
        <v>189</v>
      </c>
      <c r="DE18" s="624"/>
      <c r="DF18" s="624"/>
      <c r="DG18" s="624"/>
      <c r="DH18" s="624"/>
      <c r="DI18" s="624"/>
      <c r="DJ18" s="624"/>
      <c r="DK18" s="624"/>
      <c r="DL18" s="624"/>
      <c r="DM18" s="624"/>
      <c r="DN18" s="624"/>
      <c r="DO18" s="624"/>
      <c r="DP18" s="625"/>
      <c r="DQ18" s="632" t="s">
        <v>189</v>
      </c>
      <c r="DR18" s="624"/>
      <c r="DS18" s="624"/>
      <c r="DT18" s="624"/>
      <c r="DU18" s="624"/>
      <c r="DV18" s="624"/>
      <c r="DW18" s="624"/>
      <c r="DX18" s="624"/>
      <c r="DY18" s="624"/>
      <c r="DZ18" s="624"/>
      <c r="EA18" s="624"/>
      <c r="EB18" s="624"/>
      <c r="EC18" s="633"/>
    </row>
    <row r="19" spans="2:133" ht="11.25" customHeight="1">
      <c r="B19" s="620" t="s">
        <v>278</v>
      </c>
      <c r="C19" s="621"/>
      <c r="D19" s="621"/>
      <c r="E19" s="621"/>
      <c r="F19" s="621"/>
      <c r="G19" s="621"/>
      <c r="H19" s="621"/>
      <c r="I19" s="621"/>
      <c r="J19" s="621"/>
      <c r="K19" s="621"/>
      <c r="L19" s="621"/>
      <c r="M19" s="621"/>
      <c r="N19" s="621"/>
      <c r="O19" s="621"/>
      <c r="P19" s="621"/>
      <c r="Q19" s="622"/>
      <c r="R19" s="623">
        <v>14979</v>
      </c>
      <c r="S19" s="624"/>
      <c r="T19" s="624"/>
      <c r="U19" s="624"/>
      <c r="V19" s="624"/>
      <c r="W19" s="624"/>
      <c r="X19" s="624"/>
      <c r="Y19" s="625"/>
      <c r="Z19" s="626">
        <v>0.1</v>
      </c>
      <c r="AA19" s="626"/>
      <c r="AB19" s="626"/>
      <c r="AC19" s="626"/>
      <c r="AD19" s="627">
        <v>14979</v>
      </c>
      <c r="AE19" s="627"/>
      <c r="AF19" s="627"/>
      <c r="AG19" s="627"/>
      <c r="AH19" s="627"/>
      <c r="AI19" s="627"/>
      <c r="AJ19" s="627"/>
      <c r="AK19" s="627"/>
      <c r="AL19" s="628">
        <v>0.1</v>
      </c>
      <c r="AM19" s="629"/>
      <c r="AN19" s="629"/>
      <c r="AO19" s="630"/>
      <c r="AP19" s="620" t="s">
        <v>279</v>
      </c>
      <c r="AQ19" s="621"/>
      <c r="AR19" s="621"/>
      <c r="AS19" s="621"/>
      <c r="AT19" s="621"/>
      <c r="AU19" s="621"/>
      <c r="AV19" s="621"/>
      <c r="AW19" s="621"/>
      <c r="AX19" s="621"/>
      <c r="AY19" s="621"/>
      <c r="AZ19" s="621"/>
      <c r="BA19" s="621"/>
      <c r="BB19" s="621"/>
      <c r="BC19" s="621"/>
      <c r="BD19" s="621"/>
      <c r="BE19" s="621"/>
      <c r="BF19" s="622"/>
      <c r="BG19" s="623">
        <v>74618</v>
      </c>
      <c r="BH19" s="624"/>
      <c r="BI19" s="624"/>
      <c r="BJ19" s="624"/>
      <c r="BK19" s="624"/>
      <c r="BL19" s="624"/>
      <c r="BM19" s="624"/>
      <c r="BN19" s="625"/>
      <c r="BO19" s="626">
        <v>2.2000000000000002</v>
      </c>
      <c r="BP19" s="626"/>
      <c r="BQ19" s="626"/>
      <c r="BR19" s="626"/>
      <c r="BS19" s="627" t="s">
        <v>189</v>
      </c>
      <c r="BT19" s="627"/>
      <c r="BU19" s="627"/>
      <c r="BV19" s="627"/>
      <c r="BW19" s="627"/>
      <c r="BX19" s="627"/>
      <c r="BY19" s="627"/>
      <c r="BZ19" s="627"/>
      <c r="CA19" s="627"/>
      <c r="CB19" s="631"/>
      <c r="CD19" s="620" t="s">
        <v>280</v>
      </c>
      <c r="CE19" s="621"/>
      <c r="CF19" s="621"/>
      <c r="CG19" s="621"/>
      <c r="CH19" s="621"/>
      <c r="CI19" s="621"/>
      <c r="CJ19" s="621"/>
      <c r="CK19" s="621"/>
      <c r="CL19" s="621"/>
      <c r="CM19" s="621"/>
      <c r="CN19" s="621"/>
      <c r="CO19" s="621"/>
      <c r="CP19" s="621"/>
      <c r="CQ19" s="622"/>
      <c r="CR19" s="623" t="s">
        <v>189</v>
      </c>
      <c r="CS19" s="624"/>
      <c r="CT19" s="624"/>
      <c r="CU19" s="624"/>
      <c r="CV19" s="624"/>
      <c r="CW19" s="624"/>
      <c r="CX19" s="624"/>
      <c r="CY19" s="625"/>
      <c r="CZ19" s="626" t="s">
        <v>249</v>
      </c>
      <c r="DA19" s="626"/>
      <c r="DB19" s="626"/>
      <c r="DC19" s="626"/>
      <c r="DD19" s="632" t="s">
        <v>189</v>
      </c>
      <c r="DE19" s="624"/>
      <c r="DF19" s="624"/>
      <c r="DG19" s="624"/>
      <c r="DH19" s="624"/>
      <c r="DI19" s="624"/>
      <c r="DJ19" s="624"/>
      <c r="DK19" s="624"/>
      <c r="DL19" s="624"/>
      <c r="DM19" s="624"/>
      <c r="DN19" s="624"/>
      <c r="DO19" s="624"/>
      <c r="DP19" s="625"/>
      <c r="DQ19" s="632" t="s">
        <v>189</v>
      </c>
      <c r="DR19" s="624"/>
      <c r="DS19" s="624"/>
      <c r="DT19" s="624"/>
      <c r="DU19" s="624"/>
      <c r="DV19" s="624"/>
      <c r="DW19" s="624"/>
      <c r="DX19" s="624"/>
      <c r="DY19" s="624"/>
      <c r="DZ19" s="624"/>
      <c r="EA19" s="624"/>
      <c r="EB19" s="624"/>
      <c r="EC19" s="633"/>
    </row>
    <row r="20" spans="2:133" ht="11.25" customHeight="1">
      <c r="B20" s="636" t="s">
        <v>281</v>
      </c>
      <c r="C20" s="637"/>
      <c r="D20" s="637"/>
      <c r="E20" s="637"/>
      <c r="F20" s="637"/>
      <c r="G20" s="637"/>
      <c r="H20" s="637"/>
      <c r="I20" s="637"/>
      <c r="J20" s="637"/>
      <c r="K20" s="637"/>
      <c r="L20" s="637"/>
      <c r="M20" s="637"/>
      <c r="N20" s="637"/>
      <c r="O20" s="637"/>
      <c r="P20" s="637"/>
      <c r="Q20" s="638"/>
      <c r="R20" s="623" t="s">
        <v>189</v>
      </c>
      <c r="S20" s="624"/>
      <c r="T20" s="624"/>
      <c r="U20" s="624"/>
      <c r="V20" s="624"/>
      <c r="W20" s="624"/>
      <c r="X20" s="624"/>
      <c r="Y20" s="625"/>
      <c r="Z20" s="626" t="s">
        <v>140</v>
      </c>
      <c r="AA20" s="626"/>
      <c r="AB20" s="626"/>
      <c r="AC20" s="626"/>
      <c r="AD20" s="627" t="s">
        <v>189</v>
      </c>
      <c r="AE20" s="627"/>
      <c r="AF20" s="627"/>
      <c r="AG20" s="627"/>
      <c r="AH20" s="627"/>
      <c r="AI20" s="627"/>
      <c r="AJ20" s="627"/>
      <c r="AK20" s="627"/>
      <c r="AL20" s="628" t="s">
        <v>140</v>
      </c>
      <c r="AM20" s="629"/>
      <c r="AN20" s="629"/>
      <c r="AO20" s="630"/>
      <c r="AP20" s="620" t="s">
        <v>282</v>
      </c>
      <c r="AQ20" s="621"/>
      <c r="AR20" s="621"/>
      <c r="AS20" s="621"/>
      <c r="AT20" s="621"/>
      <c r="AU20" s="621"/>
      <c r="AV20" s="621"/>
      <c r="AW20" s="621"/>
      <c r="AX20" s="621"/>
      <c r="AY20" s="621"/>
      <c r="AZ20" s="621"/>
      <c r="BA20" s="621"/>
      <c r="BB20" s="621"/>
      <c r="BC20" s="621"/>
      <c r="BD20" s="621"/>
      <c r="BE20" s="621"/>
      <c r="BF20" s="622"/>
      <c r="BG20" s="623">
        <v>74618</v>
      </c>
      <c r="BH20" s="624"/>
      <c r="BI20" s="624"/>
      <c r="BJ20" s="624"/>
      <c r="BK20" s="624"/>
      <c r="BL20" s="624"/>
      <c r="BM20" s="624"/>
      <c r="BN20" s="625"/>
      <c r="BO20" s="626">
        <v>2.2000000000000002</v>
      </c>
      <c r="BP20" s="626"/>
      <c r="BQ20" s="626"/>
      <c r="BR20" s="626"/>
      <c r="BS20" s="627" t="s">
        <v>249</v>
      </c>
      <c r="BT20" s="627"/>
      <c r="BU20" s="627"/>
      <c r="BV20" s="627"/>
      <c r="BW20" s="627"/>
      <c r="BX20" s="627"/>
      <c r="BY20" s="627"/>
      <c r="BZ20" s="627"/>
      <c r="CA20" s="627"/>
      <c r="CB20" s="631"/>
      <c r="CD20" s="620" t="s">
        <v>283</v>
      </c>
      <c r="CE20" s="621"/>
      <c r="CF20" s="621"/>
      <c r="CG20" s="621"/>
      <c r="CH20" s="621"/>
      <c r="CI20" s="621"/>
      <c r="CJ20" s="621"/>
      <c r="CK20" s="621"/>
      <c r="CL20" s="621"/>
      <c r="CM20" s="621"/>
      <c r="CN20" s="621"/>
      <c r="CO20" s="621"/>
      <c r="CP20" s="621"/>
      <c r="CQ20" s="622"/>
      <c r="CR20" s="623">
        <v>23328799</v>
      </c>
      <c r="CS20" s="624"/>
      <c r="CT20" s="624"/>
      <c r="CU20" s="624"/>
      <c r="CV20" s="624"/>
      <c r="CW20" s="624"/>
      <c r="CX20" s="624"/>
      <c r="CY20" s="625"/>
      <c r="CZ20" s="626">
        <v>100</v>
      </c>
      <c r="DA20" s="626"/>
      <c r="DB20" s="626"/>
      <c r="DC20" s="626"/>
      <c r="DD20" s="632">
        <v>2562118</v>
      </c>
      <c r="DE20" s="624"/>
      <c r="DF20" s="624"/>
      <c r="DG20" s="624"/>
      <c r="DH20" s="624"/>
      <c r="DI20" s="624"/>
      <c r="DJ20" s="624"/>
      <c r="DK20" s="624"/>
      <c r="DL20" s="624"/>
      <c r="DM20" s="624"/>
      <c r="DN20" s="624"/>
      <c r="DO20" s="624"/>
      <c r="DP20" s="625"/>
      <c r="DQ20" s="632">
        <v>14179730</v>
      </c>
      <c r="DR20" s="624"/>
      <c r="DS20" s="624"/>
      <c r="DT20" s="624"/>
      <c r="DU20" s="624"/>
      <c r="DV20" s="624"/>
      <c r="DW20" s="624"/>
      <c r="DX20" s="624"/>
      <c r="DY20" s="624"/>
      <c r="DZ20" s="624"/>
      <c r="EA20" s="624"/>
      <c r="EB20" s="624"/>
      <c r="EC20" s="633"/>
    </row>
    <row r="21" spans="2:133" ht="11.25" customHeight="1">
      <c r="B21" s="620" t="s">
        <v>284</v>
      </c>
      <c r="C21" s="621"/>
      <c r="D21" s="621"/>
      <c r="E21" s="621"/>
      <c r="F21" s="621"/>
      <c r="G21" s="621"/>
      <c r="H21" s="621"/>
      <c r="I21" s="621"/>
      <c r="J21" s="621"/>
      <c r="K21" s="621"/>
      <c r="L21" s="621"/>
      <c r="M21" s="621"/>
      <c r="N21" s="621"/>
      <c r="O21" s="621"/>
      <c r="P21" s="621"/>
      <c r="Q21" s="622"/>
      <c r="R21" s="623">
        <v>8308538</v>
      </c>
      <c r="S21" s="624"/>
      <c r="T21" s="624"/>
      <c r="U21" s="624"/>
      <c r="V21" s="624"/>
      <c r="W21" s="624"/>
      <c r="X21" s="624"/>
      <c r="Y21" s="625"/>
      <c r="Z21" s="626">
        <v>34.1</v>
      </c>
      <c r="AA21" s="626"/>
      <c r="AB21" s="626"/>
      <c r="AC21" s="626"/>
      <c r="AD21" s="627">
        <v>7288418</v>
      </c>
      <c r="AE21" s="627"/>
      <c r="AF21" s="627"/>
      <c r="AG21" s="627"/>
      <c r="AH21" s="627"/>
      <c r="AI21" s="627"/>
      <c r="AJ21" s="627"/>
      <c r="AK21" s="627"/>
      <c r="AL21" s="628">
        <v>61.9</v>
      </c>
      <c r="AM21" s="629"/>
      <c r="AN21" s="629"/>
      <c r="AO21" s="630"/>
      <c r="AP21" s="620" t="s">
        <v>285</v>
      </c>
      <c r="AQ21" s="639"/>
      <c r="AR21" s="639"/>
      <c r="AS21" s="639"/>
      <c r="AT21" s="639"/>
      <c r="AU21" s="639"/>
      <c r="AV21" s="639"/>
      <c r="AW21" s="639"/>
      <c r="AX21" s="639"/>
      <c r="AY21" s="639"/>
      <c r="AZ21" s="639"/>
      <c r="BA21" s="639"/>
      <c r="BB21" s="639"/>
      <c r="BC21" s="639"/>
      <c r="BD21" s="639"/>
      <c r="BE21" s="639"/>
      <c r="BF21" s="640"/>
      <c r="BG21" s="623">
        <v>481</v>
      </c>
      <c r="BH21" s="624"/>
      <c r="BI21" s="624"/>
      <c r="BJ21" s="624"/>
      <c r="BK21" s="624"/>
      <c r="BL21" s="624"/>
      <c r="BM21" s="624"/>
      <c r="BN21" s="625"/>
      <c r="BO21" s="626">
        <v>0</v>
      </c>
      <c r="BP21" s="626"/>
      <c r="BQ21" s="626"/>
      <c r="BR21" s="626"/>
      <c r="BS21" s="627" t="s">
        <v>189</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286</v>
      </c>
      <c r="C22" s="621"/>
      <c r="D22" s="621"/>
      <c r="E22" s="621"/>
      <c r="F22" s="621"/>
      <c r="G22" s="621"/>
      <c r="H22" s="621"/>
      <c r="I22" s="621"/>
      <c r="J22" s="621"/>
      <c r="K22" s="621"/>
      <c r="L22" s="621"/>
      <c r="M22" s="621"/>
      <c r="N22" s="621"/>
      <c r="O22" s="621"/>
      <c r="P22" s="621"/>
      <c r="Q22" s="622"/>
      <c r="R22" s="623">
        <v>7288418</v>
      </c>
      <c r="S22" s="624"/>
      <c r="T22" s="624"/>
      <c r="U22" s="624"/>
      <c r="V22" s="624"/>
      <c r="W22" s="624"/>
      <c r="X22" s="624"/>
      <c r="Y22" s="625"/>
      <c r="Z22" s="626">
        <v>29.9</v>
      </c>
      <c r="AA22" s="626"/>
      <c r="AB22" s="626"/>
      <c r="AC22" s="626"/>
      <c r="AD22" s="627">
        <v>7288418</v>
      </c>
      <c r="AE22" s="627"/>
      <c r="AF22" s="627"/>
      <c r="AG22" s="627"/>
      <c r="AH22" s="627"/>
      <c r="AI22" s="627"/>
      <c r="AJ22" s="627"/>
      <c r="AK22" s="627"/>
      <c r="AL22" s="628">
        <v>61.9</v>
      </c>
      <c r="AM22" s="629"/>
      <c r="AN22" s="629"/>
      <c r="AO22" s="630"/>
      <c r="AP22" s="620" t="s">
        <v>287</v>
      </c>
      <c r="AQ22" s="639"/>
      <c r="AR22" s="639"/>
      <c r="AS22" s="639"/>
      <c r="AT22" s="639"/>
      <c r="AU22" s="639"/>
      <c r="AV22" s="639"/>
      <c r="AW22" s="639"/>
      <c r="AX22" s="639"/>
      <c r="AY22" s="639"/>
      <c r="AZ22" s="639"/>
      <c r="BA22" s="639"/>
      <c r="BB22" s="639"/>
      <c r="BC22" s="639"/>
      <c r="BD22" s="639"/>
      <c r="BE22" s="639"/>
      <c r="BF22" s="640"/>
      <c r="BG22" s="623" t="s">
        <v>189</v>
      </c>
      <c r="BH22" s="624"/>
      <c r="BI22" s="624"/>
      <c r="BJ22" s="624"/>
      <c r="BK22" s="624"/>
      <c r="BL22" s="624"/>
      <c r="BM22" s="624"/>
      <c r="BN22" s="625"/>
      <c r="BO22" s="626" t="s">
        <v>189</v>
      </c>
      <c r="BP22" s="626"/>
      <c r="BQ22" s="626"/>
      <c r="BR22" s="626"/>
      <c r="BS22" s="627" t="s">
        <v>140</v>
      </c>
      <c r="BT22" s="627"/>
      <c r="BU22" s="627"/>
      <c r="BV22" s="627"/>
      <c r="BW22" s="627"/>
      <c r="BX22" s="627"/>
      <c r="BY22" s="627"/>
      <c r="BZ22" s="627"/>
      <c r="CA22" s="627"/>
      <c r="CB22" s="631"/>
      <c r="CD22" s="605" t="s">
        <v>288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289</v>
      </c>
      <c r="C23" s="621"/>
      <c r="D23" s="621"/>
      <c r="E23" s="621"/>
      <c r="F23" s="621"/>
      <c r="G23" s="621"/>
      <c r="H23" s="621"/>
      <c r="I23" s="621"/>
      <c r="J23" s="621"/>
      <c r="K23" s="621"/>
      <c r="L23" s="621"/>
      <c r="M23" s="621"/>
      <c r="N23" s="621"/>
      <c r="O23" s="621"/>
      <c r="P23" s="621"/>
      <c r="Q23" s="622"/>
      <c r="R23" s="623">
        <v>1020120</v>
      </c>
      <c r="S23" s="624"/>
      <c r="T23" s="624"/>
      <c r="U23" s="624"/>
      <c r="V23" s="624"/>
      <c r="W23" s="624"/>
      <c r="X23" s="624"/>
      <c r="Y23" s="625"/>
      <c r="Z23" s="626">
        <v>4.2</v>
      </c>
      <c r="AA23" s="626"/>
      <c r="AB23" s="626"/>
      <c r="AC23" s="626"/>
      <c r="AD23" s="627" t="s">
        <v>140</v>
      </c>
      <c r="AE23" s="627"/>
      <c r="AF23" s="627"/>
      <c r="AG23" s="627"/>
      <c r="AH23" s="627"/>
      <c r="AI23" s="627"/>
      <c r="AJ23" s="627"/>
      <c r="AK23" s="627"/>
      <c r="AL23" s="628" t="s">
        <v>189</v>
      </c>
      <c r="AM23" s="629"/>
      <c r="AN23" s="629"/>
      <c r="AO23" s="630"/>
      <c r="AP23" s="620" t="s">
        <v>290</v>
      </c>
      <c r="AQ23" s="639"/>
      <c r="AR23" s="639"/>
      <c r="AS23" s="639"/>
      <c r="AT23" s="639"/>
      <c r="AU23" s="639"/>
      <c r="AV23" s="639"/>
      <c r="AW23" s="639"/>
      <c r="AX23" s="639"/>
      <c r="AY23" s="639"/>
      <c r="AZ23" s="639"/>
      <c r="BA23" s="639"/>
      <c r="BB23" s="639"/>
      <c r="BC23" s="639"/>
      <c r="BD23" s="639"/>
      <c r="BE23" s="639"/>
      <c r="BF23" s="640"/>
      <c r="BG23" s="623">
        <v>74137</v>
      </c>
      <c r="BH23" s="624"/>
      <c r="BI23" s="624"/>
      <c r="BJ23" s="624"/>
      <c r="BK23" s="624"/>
      <c r="BL23" s="624"/>
      <c r="BM23" s="624"/>
      <c r="BN23" s="625"/>
      <c r="BO23" s="626">
        <v>2.2000000000000002</v>
      </c>
      <c r="BP23" s="626"/>
      <c r="BQ23" s="626"/>
      <c r="BR23" s="626"/>
      <c r="BS23" s="627" t="s">
        <v>249</v>
      </c>
      <c r="BT23" s="627"/>
      <c r="BU23" s="627"/>
      <c r="BV23" s="627"/>
      <c r="BW23" s="627"/>
      <c r="BX23" s="627"/>
      <c r="BY23" s="627"/>
      <c r="BZ23" s="627"/>
      <c r="CA23" s="627"/>
      <c r="CB23" s="631"/>
      <c r="CD23" s="605" t="s">
        <v>229</v>
      </c>
      <c r="CE23" s="606"/>
      <c r="CF23" s="606"/>
      <c r="CG23" s="606"/>
      <c r="CH23" s="606"/>
      <c r="CI23" s="606"/>
      <c r="CJ23" s="606"/>
      <c r="CK23" s="606"/>
      <c r="CL23" s="606"/>
      <c r="CM23" s="606"/>
      <c r="CN23" s="606"/>
      <c r="CO23" s="606"/>
      <c r="CP23" s="606"/>
      <c r="CQ23" s="607"/>
      <c r="CR23" s="605" t="s">
        <v>291</v>
      </c>
      <c r="CS23" s="606"/>
      <c r="CT23" s="606"/>
      <c r="CU23" s="606"/>
      <c r="CV23" s="606"/>
      <c r="CW23" s="606"/>
      <c r="CX23" s="606"/>
      <c r="CY23" s="607"/>
      <c r="CZ23" s="605" t="s">
        <v>292</v>
      </c>
      <c r="DA23" s="606"/>
      <c r="DB23" s="606"/>
      <c r="DC23" s="607"/>
      <c r="DD23" s="605" t="s">
        <v>293</v>
      </c>
      <c r="DE23" s="606"/>
      <c r="DF23" s="606"/>
      <c r="DG23" s="606"/>
      <c r="DH23" s="606"/>
      <c r="DI23" s="606"/>
      <c r="DJ23" s="606"/>
      <c r="DK23" s="607"/>
      <c r="DL23" s="650" t="s">
        <v>294</v>
      </c>
      <c r="DM23" s="651"/>
      <c r="DN23" s="651"/>
      <c r="DO23" s="651"/>
      <c r="DP23" s="651"/>
      <c r="DQ23" s="651"/>
      <c r="DR23" s="651"/>
      <c r="DS23" s="651"/>
      <c r="DT23" s="651"/>
      <c r="DU23" s="651"/>
      <c r="DV23" s="652"/>
      <c r="DW23" s="605" t="s">
        <v>295</v>
      </c>
      <c r="DX23" s="606"/>
      <c r="DY23" s="606"/>
      <c r="DZ23" s="606"/>
      <c r="EA23" s="606"/>
      <c r="EB23" s="606"/>
      <c r="EC23" s="607"/>
    </row>
    <row r="24" spans="2:133" ht="11.25" customHeight="1">
      <c r="B24" s="620" t="s">
        <v>296</v>
      </c>
      <c r="C24" s="621"/>
      <c r="D24" s="621"/>
      <c r="E24" s="621"/>
      <c r="F24" s="621"/>
      <c r="G24" s="621"/>
      <c r="H24" s="621"/>
      <c r="I24" s="621"/>
      <c r="J24" s="621"/>
      <c r="K24" s="621"/>
      <c r="L24" s="621"/>
      <c r="M24" s="621"/>
      <c r="N24" s="621"/>
      <c r="O24" s="621"/>
      <c r="P24" s="621"/>
      <c r="Q24" s="622"/>
      <c r="R24" s="623" t="s">
        <v>249</v>
      </c>
      <c r="S24" s="624"/>
      <c r="T24" s="624"/>
      <c r="U24" s="624"/>
      <c r="V24" s="624"/>
      <c r="W24" s="624"/>
      <c r="X24" s="624"/>
      <c r="Y24" s="625"/>
      <c r="Z24" s="626" t="s">
        <v>249</v>
      </c>
      <c r="AA24" s="626"/>
      <c r="AB24" s="626"/>
      <c r="AC24" s="626"/>
      <c r="AD24" s="627" t="s">
        <v>140</v>
      </c>
      <c r="AE24" s="627"/>
      <c r="AF24" s="627"/>
      <c r="AG24" s="627"/>
      <c r="AH24" s="627"/>
      <c r="AI24" s="627"/>
      <c r="AJ24" s="627"/>
      <c r="AK24" s="627"/>
      <c r="AL24" s="628" t="s">
        <v>140</v>
      </c>
      <c r="AM24" s="629"/>
      <c r="AN24" s="629"/>
      <c r="AO24" s="630"/>
      <c r="AP24" s="620" t="s">
        <v>297</v>
      </c>
      <c r="AQ24" s="639"/>
      <c r="AR24" s="639"/>
      <c r="AS24" s="639"/>
      <c r="AT24" s="639"/>
      <c r="AU24" s="639"/>
      <c r="AV24" s="639"/>
      <c r="AW24" s="639"/>
      <c r="AX24" s="639"/>
      <c r="AY24" s="639"/>
      <c r="AZ24" s="639"/>
      <c r="BA24" s="639"/>
      <c r="BB24" s="639"/>
      <c r="BC24" s="639"/>
      <c r="BD24" s="639"/>
      <c r="BE24" s="639"/>
      <c r="BF24" s="640"/>
      <c r="BG24" s="623" t="s">
        <v>189</v>
      </c>
      <c r="BH24" s="624"/>
      <c r="BI24" s="624"/>
      <c r="BJ24" s="624"/>
      <c r="BK24" s="624"/>
      <c r="BL24" s="624"/>
      <c r="BM24" s="624"/>
      <c r="BN24" s="625"/>
      <c r="BO24" s="626" t="s">
        <v>189</v>
      </c>
      <c r="BP24" s="626"/>
      <c r="BQ24" s="626"/>
      <c r="BR24" s="626"/>
      <c r="BS24" s="627" t="s">
        <v>189</v>
      </c>
      <c r="BT24" s="627"/>
      <c r="BU24" s="627"/>
      <c r="BV24" s="627"/>
      <c r="BW24" s="627"/>
      <c r="BX24" s="627"/>
      <c r="BY24" s="627"/>
      <c r="BZ24" s="627"/>
      <c r="CA24" s="627"/>
      <c r="CB24" s="631"/>
      <c r="CD24" s="609" t="s">
        <v>298</v>
      </c>
      <c r="CE24" s="610"/>
      <c r="CF24" s="610"/>
      <c r="CG24" s="610"/>
      <c r="CH24" s="610"/>
      <c r="CI24" s="610"/>
      <c r="CJ24" s="610"/>
      <c r="CK24" s="610"/>
      <c r="CL24" s="610"/>
      <c r="CM24" s="610"/>
      <c r="CN24" s="610"/>
      <c r="CO24" s="610"/>
      <c r="CP24" s="610"/>
      <c r="CQ24" s="611"/>
      <c r="CR24" s="612">
        <v>8410542</v>
      </c>
      <c r="CS24" s="613"/>
      <c r="CT24" s="613"/>
      <c r="CU24" s="613"/>
      <c r="CV24" s="613"/>
      <c r="CW24" s="613"/>
      <c r="CX24" s="613"/>
      <c r="CY24" s="614"/>
      <c r="CZ24" s="617">
        <v>36.1</v>
      </c>
      <c r="DA24" s="618"/>
      <c r="DB24" s="618"/>
      <c r="DC24" s="634"/>
      <c r="DD24" s="653">
        <v>5628709</v>
      </c>
      <c r="DE24" s="613"/>
      <c r="DF24" s="613"/>
      <c r="DG24" s="613"/>
      <c r="DH24" s="613"/>
      <c r="DI24" s="613"/>
      <c r="DJ24" s="613"/>
      <c r="DK24" s="614"/>
      <c r="DL24" s="653">
        <v>5504914</v>
      </c>
      <c r="DM24" s="613"/>
      <c r="DN24" s="613"/>
      <c r="DO24" s="613"/>
      <c r="DP24" s="613"/>
      <c r="DQ24" s="613"/>
      <c r="DR24" s="613"/>
      <c r="DS24" s="613"/>
      <c r="DT24" s="613"/>
      <c r="DU24" s="613"/>
      <c r="DV24" s="614"/>
      <c r="DW24" s="617">
        <v>46.2</v>
      </c>
      <c r="DX24" s="618"/>
      <c r="DY24" s="618"/>
      <c r="DZ24" s="618"/>
      <c r="EA24" s="618"/>
      <c r="EB24" s="618"/>
      <c r="EC24" s="619"/>
    </row>
    <row r="25" spans="2:133" ht="11.25" customHeight="1">
      <c r="B25" s="620" t="s">
        <v>299</v>
      </c>
      <c r="C25" s="621"/>
      <c r="D25" s="621"/>
      <c r="E25" s="621"/>
      <c r="F25" s="621"/>
      <c r="G25" s="621"/>
      <c r="H25" s="621"/>
      <c r="I25" s="621"/>
      <c r="J25" s="621"/>
      <c r="K25" s="621"/>
      <c r="L25" s="621"/>
      <c r="M25" s="621"/>
      <c r="N25" s="621"/>
      <c r="O25" s="621"/>
      <c r="P25" s="621"/>
      <c r="Q25" s="622"/>
      <c r="R25" s="623">
        <v>12812582</v>
      </c>
      <c r="S25" s="624"/>
      <c r="T25" s="624"/>
      <c r="U25" s="624"/>
      <c r="V25" s="624"/>
      <c r="W25" s="624"/>
      <c r="X25" s="624"/>
      <c r="Y25" s="625"/>
      <c r="Z25" s="626">
        <v>52.5</v>
      </c>
      <c r="AA25" s="626"/>
      <c r="AB25" s="626"/>
      <c r="AC25" s="626"/>
      <c r="AD25" s="627">
        <v>11718324</v>
      </c>
      <c r="AE25" s="627"/>
      <c r="AF25" s="627"/>
      <c r="AG25" s="627"/>
      <c r="AH25" s="627"/>
      <c r="AI25" s="627"/>
      <c r="AJ25" s="627"/>
      <c r="AK25" s="627"/>
      <c r="AL25" s="628">
        <v>99.5</v>
      </c>
      <c r="AM25" s="629"/>
      <c r="AN25" s="629"/>
      <c r="AO25" s="630"/>
      <c r="AP25" s="620" t="s">
        <v>300</v>
      </c>
      <c r="AQ25" s="639"/>
      <c r="AR25" s="639"/>
      <c r="AS25" s="639"/>
      <c r="AT25" s="639"/>
      <c r="AU25" s="639"/>
      <c r="AV25" s="639"/>
      <c r="AW25" s="639"/>
      <c r="AX25" s="639"/>
      <c r="AY25" s="639"/>
      <c r="AZ25" s="639"/>
      <c r="BA25" s="639"/>
      <c r="BB25" s="639"/>
      <c r="BC25" s="639"/>
      <c r="BD25" s="639"/>
      <c r="BE25" s="639"/>
      <c r="BF25" s="640"/>
      <c r="BG25" s="623" t="s">
        <v>189</v>
      </c>
      <c r="BH25" s="624"/>
      <c r="BI25" s="624"/>
      <c r="BJ25" s="624"/>
      <c r="BK25" s="624"/>
      <c r="BL25" s="624"/>
      <c r="BM25" s="624"/>
      <c r="BN25" s="625"/>
      <c r="BO25" s="626" t="s">
        <v>189</v>
      </c>
      <c r="BP25" s="626"/>
      <c r="BQ25" s="626"/>
      <c r="BR25" s="626"/>
      <c r="BS25" s="627" t="s">
        <v>189</v>
      </c>
      <c r="BT25" s="627"/>
      <c r="BU25" s="627"/>
      <c r="BV25" s="627"/>
      <c r="BW25" s="627"/>
      <c r="BX25" s="627"/>
      <c r="BY25" s="627"/>
      <c r="BZ25" s="627"/>
      <c r="CA25" s="627"/>
      <c r="CB25" s="631"/>
      <c r="CD25" s="620" t="s">
        <v>301</v>
      </c>
      <c r="CE25" s="621"/>
      <c r="CF25" s="621"/>
      <c r="CG25" s="621"/>
      <c r="CH25" s="621"/>
      <c r="CI25" s="621"/>
      <c r="CJ25" s="621"/>
      <c r="CK25" s="621"/>
      <c r="CL25" s="621"/>
      <c r="CM25" s="621"/>
      <c r="CN25" s="621"/>
      <c r="CO25" s="621"/>
      <c r="CP25" s="621"/>
      <c r="CQ25" s="622"/>
      <c r="CR25" s="623">
        <v>3306398</v>
      </c>
      <c r="CS25" s="656"/>
      <c r="CT25" s="656"/>
      <c r="CU25" s="656"/>
      <c r="CV25" s="656"/>
      <c r="CW25" s="656"/>
      <c r="CX25" s="656"/>
      <c r="CY25" s="657"/>
      <c r="CZ25" s="628">
        <v>14.2</v>
      </c>
      <c r="DA25" s="654"/>
      <c r="DB25" s="654"/>
      <c r="DC25" s="658"/>
      <c r="DD25" s="632">
        <v>2711775</v>
      </c>
      <c r="DE25" s="656"/>
      <c r="DF25" s="656"/>
      <c r="DG25" s="656"/>
      <c r="DH25" s="656"/>
      <c r="DI25" s="656"/>
      <c r="DJ25" s="656"/>
      <c r="DK25" s="657"/>
      <c r="DL25" s="632">
        <v>2598273</v>
      </c>
      <c r="DM25" s="656"/>
      <c r="DN25" s="656"/>
      <c r="DO25" s="656"/>
      <c r="DP25" s="656"/>
      <c r="DQ25" s="656"/>
      <c r="DR25" s="656"/>
      <c r="DS25" s="656"/>
      <c r="DT25" s="656"/>
      <c r="DU25" s="656"/>
      <c r="DV25" s="657"/>
      <c r="DW25" s="628">
        <v>21.8</v>
      </c>
      <c r="DX25" s="654"/>
      <c r="DY25" s="654"/>
      <c r="DZ25" s="654"/>
      <c r="EA25" s="654"/>
      <c r="EB25" s="654"/>
      <c r="EC25" s="655"/>
    </row>
    <row r="26" spans="2:133" ht="11.25" customHeight="1">
      <c r="B26" s="620" t="s">
        <v>302</v>
      </c>
      <c r="C26" s="621"/>
      <c r="D26" s="621"/>
      <c r="E26" s="621"/>
      <c r="F26" s="621"/>
      <c r="G26" s="621"/>
      <c r="H26" s="621"/>
      <c r="I26" s="621"/>
      <c r="J26" s="621"/>
      <c r="K26" s="621"/>
      <c r="L26" s="621"/>
      <c r="M26" s="621"/>
      <c r="N26" s="621"/>
      <c r="O26" s="621"/>
      <c r="P26" s="621"/>
      <c r="Q26" s="622"/>
      <c r="R26" s="623">
        <v>2476</v>
      </c>
      <c r="S26" s="624"/>
      <c r="T26" s="624"/>
      <c r="U26" s="624"/>
      <c r="V26" s="624"/>
      <c r="W26" s="624"/>
      <c r="X26" s="624"/>
      <c r="Y26" s="625"/>
      <c r="Z26" s="626">
        <v>0</v>
      </c>
      <c r="AA26" s="626"/>
      <c r="AB26" s="626"/>
      <c r="AC26" s="626"/>
      <c r="AD26" s="627">
        <v>2476</v>
      </c>
      <c r="AE26" s="627"/>
      <c r="AF26" s="627"/>
      <c r="AG26" s="627"/>
      <c r="AH26" s="627"/>
      <c r="AI26" s="627"/>
      <c r="AJ26" s="627"/>
      <c r="AK26" s="627"/>
      <c r="AL26" s="628">
        <v>0</v>
      </c>
      <c r="AM26" s="629"/>
      <c r="AN26" s="629"/>
      <c r="AO26" s="630"/>
      <c r="AP26" s="620" t="s">
        <v>303</v>
      </c>
      <c r="AQ26" s="639"/>
      <c r="AR26" s="639"/>
      <c r="AS26" s="639"/>
      <c r="AT26" s="639"/>
      <c r="AU26" s="639"/>
      <c r="AV26" s="639"/>
      <c r="AW26" s="639"/>
      <c r="AX26" s="639"/>
      <c r="AY26" s="639"/>
      <c r="AZ26" s="639"/>
      <c r="BA26" s="639"/>
      <c r="BB26" s="639"/>
      <c r="BC26" s="639"/>
      <c r="BD26" s="639"/>
      <c r="BE26" s="639"/>
      <c r="BF26" s="640"/>
      <c r="BG26" s="623" t="s">
        <v>140</v>
      </c>
      <c r="BH26" s="624"/>
      <c r="BI26" s="624"/>
      <c r="BJ26" s="624"/>
      <c r="BK26" s="624"/>
      <c r="BL26" s="624"/>
      <c r="BM26" s="624"/>
      <c r="BN26" s="625"/>
      <c r="BO26" s="626" t="s">
        <v>189</v>
      </c>
      <c r="BP26" s="626"/>
      <c r="BQ26" s="626"/>
      <c r="BR26" s="626"/>
      <c r="BS26" s="627" t="s">
        <v>140</v>
      </c>
      <c r="BT26" s="627"/>
      <c r="BU26" s="627"/>
      <c r="BV26" s="627"/>
      <c r="BW26" s="627"/>
      <c r="BX26" s="627"/>
      <c r="BY26" s="627"/>
      <c r="BZ26" s="627"/>
      <c r="CA26" s="627"/>
      <c r="CB26" s="631"/>
      <c r="CD26" s="620" t="s">
        <v>304</v>
      </c>
      <c r="CE26" s="621"/>
      <c r="CF26" s="621"/>
      <c r="CG26" s="621"/>
      <c r="CH26" s="621"/>
      <c r="CI26" s="621"/>
      <c r="CJ26" s="621"/>
      <c r="CK26" s="621"/>
      <c r="CL26" s="621"/>
      <c r="CM26" s="621"/>
      <c r="CN26" s="621"/>
      <c r="CO26" s="621"/>
      <c r="CP26" s="621"/>
      <c r="CQ26" s="622"/>
      <c r="CR26" s="623">
        <v>2021729</v>
      </c>
      <c r="CS26" s="624"/>
      <c r="CT26" s="624"/>
      <c r="CU26" s="624"/>
      <c r="CV26" s="624"/>
      <c r="CW26" s="624"/>
      <c r="CX26" s="624"/>
      <c r="CY26" s="625"/>
      <c r="CZ26" s="628">
        <v>8.6999999999999993</v>
      </c>
      <c r="DA26" s="654"/>
      <c r="DB26" s="654"/>
      <c r="DC26" s="658"/>
      <c r="DD26" s="632">
        <v>1688711</v>
      </c>
      <c r="DE26" s="624"/>
      <c r="DF26" s="624"/>
      <c r="DG26" s="624"/>
      <c r="DH26" s="624"/>
      <c r="DI26" s="624"/>
      <c r="DJ26" s="624"/>
      <c r="DK26" s="625"/>
      <c r="DL26" s="632" t="s">
        <v>249</v>
      </c>
      <c r="DM26" s="624"/>
      <c r="DN26" s="624"/>
      <c r="DO26" s="624"/>
      <c r="DP26" s="624"/>
      <c r="DQ26" s="624"/>
      <c r="DR26" s="624"/>
      <c r="DS26" s="624"/>
      <c r="DT26" s="624"/>
      <c r="DU26" s="624"/>
      <c r="DV26" s="625"/>
      <c r="DW26" s="628" t="s">
        <v>189</v>
      </c>
      <c r="DX26" s="654"/>
      <c r="DY26" s="654"/>
      <c r="DZ26" s="654"/>
      <c r="EA26" s="654"/>
      <c r="EB26" s="654"/>
      <c r="EC26" s="655"/>
    </row>
    <row r="27" spans="2:133" ht="11.25" customHeight="1">
      <c r="B27" s="620" t="s">
        <v>305</v>
      </c>
      <c r="C27" s="621"/>
      <c r="D27" s="621"/>
      <c r="E27" s="621"/>
      <c r="F27" s="621"/>
      <c r="G27" s="621"/>
      <c r="H27" s="621"/>
      <c r="I27" s="621"/>
      <c r="J27" s="621"/>
      <c r="K27" s="621"/>
      <c r="L27" s="621"/>
      <c r="M27" s="621"/>
      <c r="N27" s="621"/>
      <c r="O27" s="621"/>
      <c r="P27" s="621"/>
      <c r="Q27" s="622"/>
      <c r="R27" s="623">
        <v>500760</v>
      </c>
      <c r="S27" s="624"/>
      <c r="T27" s="624"/>
      <c r="U27" s="624"/>
      <c r="V27" s="624"/>
      <c r="W27" s="624"/>
      <c r="X27" s="624"/>
      <c r="Y27" s="625"/>
      <c r="Z27" s="626">
        <v>2.1</v>
      </c>
      <c r="AA27" s="626"/>
      <c r="AB27" s="626"/>
      <c r="AC27" s="626"/>
      <c r="AD27" s="627">
        <v>1</v>
      </c>
      <c r="AE27" s="627"/>
      <c r="AF27" s="627"/>
      <c r="AG27" s="627"/>
      <c r="AH27" s="627"/>
      <c r="AI27" s="627"/>
      <c r="AJ27" s="627"/>
      <c r="AK27" s="627"/>
      <c r="AL27" s="628">
        <v>0</v>
      </c>
      <c r="AM27" s="629"/>
      <c r="AN27" s="629"/>
      <c r="AO27" s="630"/>
      <c r="AP27" s="620" t="s">
        <v>306</v>
      </c>
      <c r="AQ27" s="621"/>
      <c r="AR27" s="621"/>
      <c r="AS27" s="621"/>
      <c r="AT27" s="621"/>
      <c r="AU27" s="621"/>
      <c r="AV27" s="621"/>
      <c r="AW27" s="621"/>
      <c r="AX27" s="621"/>
      <c r="AY27" s="621"/>
      <c r="AZ27" s="621"/>
      <c r="BA27" s="621"/>
      <c r="BB27" s="621"/>
      <c r="BC27" s="621"/>
      <c r="BD27" s="621"/>
      <c r="BE27" s="621"/>
      <c r="BF27" s="622"/>
      <c r="BG27" s="623">
        <v>3439676</v>
      </c>
      <c r="BH27" s="624"/>
      <c r="BI27" s="624"/>
      <c r="BJ27" s="624"/>
      <c r="BK27" s="624"/>
      <c r="BL27" s="624"/>
      <c r="BM27" s="624"/>
      <c r="BN27" s="625"/>
      <c r="BO27" s="626">
        <v>100</v>
      </c>
      <c r="BP27" s="626"/>
      <c r="BQ27" s="626"/>
      <c r="BR27" s="626"/>
      <c r="BS27" s="627">
        <v>48102</v>
      </c>
      <c r="BT27" s="627"/>
      <c r="BU27" s="627"/>
      <c r="BV27" s="627"/>
      <c r="BW27" s="627"/>
      <c r="BX27" s="627"/>
      <c r="BY27" s="627"/>
      <c r="BZ27" s="627"/>
      <c r="CA27" s="627"/>
      <c r="CB27" s="631"/>
      <c r="CD27" s="620" t="s">
        <v>307</v>
      </c>
      <c r="CE27" s="621"/>
      <c r="CF27" s="621"/>
      <c r="CG27" s="621"/>
      <c r="CH27" s="621"/>
      <c r="CI27" s="621"/>
      <c r="CJ27" s="621"/>
      <c r="CK27" s="621"/>
      <c r="CL27" s="621"/>
      <c r="CM27" s="621"/>
      <c r="CN27" s="621"/>
      <c r="CO27" s="621"/>
      <c r="CP27" s="621"/>
      <c r="CQ27" s="622"/>
      <c r="CR27" s="623">
        <v>2614056</v>
      </c>
      <c r="CS27" s="656"/>
      <c r="CT27" s="656"/>
      <c r="CU27" s="656"/>
      <c r="CV27" s="656"/>
      <c r="CW27" s="656"/>
      <c r="CX27" s="656"/>
      <c r="CY27" s="657"/>
      <c r="CZ27" s="628">
        <v>11.2</v>
      </c>
      <c r="DA27" s="654"/>
      <c r="DB27" s="654"/>
      <c r="DC27" s="658"/>
      <c r="DD27" s="632">
        <v>526256</v>
      </c>
      <c r="DE27" s="656"/>
      <c r="DF27" s="656"/>
      <c r="DG27" s="656"/>
      <c r="DH27" s="656"/>
      <c r="DI27" s="656"/>
      <c r="DJ27" s="656"/>
      <c r="DK27" s="657"/>
      <c r="DL27" s="632">
        <v>515963</v>
      </c>
      <c r="DM27" s="656"/>
      <c r="DN27" s="656"/>
      <c r="DO27" s="656"/>
      <c r="DP27" s="656"/>
      <c r="DQ27" s="656"/>
      <c r="DR27" s="656"/>
      <c r="DS27" s="656"/>
      <c r="DT27" s="656"/>
      <c r="DU27" s="656"/>
      <c r="DV27" s="657"/>
      <c r="DW27" s="628">
        <v>4.3</v>
      </c>
      <c r="DX27" s="654"/>
      <c r="DY27" s="654"/>
      <c r="DZ27" s="654"/>
      <c r="EA27" s="654"/>
      <c r="EB27" s="654"/>
      <c r="EC27" s="655"/>
    </row>
    <row r="28" spans="2:133" ht="11.25" customHeight="1">
      <c r="B28" s="620" t="s">
        <v>308</v>
      </c>
      <c r="C28" s="621"/>
      <c r="D28" s="621"/>
      <c r="E28" s="621"/>
      <c r="F28" s="621"/>
      <c r="G28" s="621"/>
      <c r="H28" s="621"/>
      <c r="I28" s="621"/>
      <c r="J28" s="621"/>
      <c r="K28" s="621"/>
      <c r="L28" s="621"/>
      <c r="M28" s="621"/>
      <c r="N28" s="621"/>
      <c r="O28" s="621"/>
      <c r="P28" s="621"/>
      <c r="Q28" s="622"/>
      <c r="R28" s="623">
        <v>443965</v>
      </c>
      <c r="S28" s="624"/>
      <c r="T28" s="624"/>
      <c r="U28" s="624"/>
      <c r="V28" s="624"/>
      <c r="W28" s="624"/>
      <c r="X28" s="624"/>
      <c r="Y28" s="625"/>
      <c r="Z28" s="626">
        <v>1.8</v>
      </c>
      <c r="AA28" s="626"/>
      <c r="AB28" s="626"/>
      <c r="AC28" s="626"/>
      <c r="AD28" s="627">
        <v>15956</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309</v>
      </c>
      <c r="CE28" s="621"/>
      <c r="CF28" s="621"/>
      <c r="CG28" s="621"/>
      <c r="CH28" s="621"/>
      <c r="CI28" s="621"/>
      <c r="CJ28" s="621"/>
      <c r="CK28" s="621"/>
      <c r="CL28" s="621"/>
      <c r="CM28" s="621"/>
      <c r="CN28" s="621"/>
      <c r="CO28" s="621"/>
      <c r="CP28" s="621"/>
      <c r="CQ28" s="622"/>
      <c r="CR28" s="623">
        <v>2490088</v>
      </c>
      <c r="CS28" s="624"/>
      <c r="CT28" s="624"/>
      <c r="CU28" s="624"/>
      <c r="CV28" s="624"/>
      <c r="CW28" s="624"/>
      <c r="CX28" s="624"/>
      <c r="CY28" s="625"/>
      <c r="CZ28" s="628">
        <v>10.7</v>
      </c>
      <c r="DA28" s="654"/>
      <c r="DB28" s="654"/>
      <c r="DC28" s="658"/>
      <c r="DD28" s="632">
        <v>2390678</v>
      </c>
      <c r="DE28" s="624"/>
      <c r="DF28" s="624"/>
      <c r="DG28" s="624"/>
      <c r="DH28" s="624"/>
      <c r="DI28" s="624"/>
      <c r="DJ28" s="624"/>
      <c r="DK28" s="625"/>
      <c r="DL28" s="632">
        <v>2390678</v>
      </c>
      <c r="DM28" s="624"/>
      <c r="DN28" s="624"/>
      <c r="DO28" s="624"/>
      <c r="DP28" s="624"/>
      <c r="DQ28" s="624"/>
      <c r="DR28" s="624"/>
      <c r="DS28" s="624"/>
      <c r="DT28" s="624"/>
      <c r="DU28" s="624"/>
      <c r="DV28" s="625"/>
      <c r="DW28" s="628">
        <v>20.100000000000001</v>
      </c>
      <c r="DX28" s="654"/>
      <c r="DY28" s="654"/>
      <c r="DZ28" s="654"/>
      <c r="EA28" s="654"/>
      <c r="EB28" s="654"/>
      <c r="EC28" s="655"/>
    </row>
    <row r="29" spans="2:133" ht="11.25" customHeight="1">
      <c r="B29" s="620" t="s">
        <v>310</v>
      </c>
      <c r="C29" s="621"/>
      <c r="D29" s="621"/>
      <c r="E29" s="621"/>
      <c r="F29" s="621"/>
      <c r="G29" s="621"/>
      <c r="H29" s="621"/>
      <c r="I29" s="621"/>
      <c r="J29" s="621"/>
      <c r="K29" s="621"/>
      <c r="L29" s="621"/>
      <c r="M29" s="621"/>
      <c r="N29" s="621"/>
      <c r="O29" s="621"/>
      <c r="P29" s="621"/>
      <c r="Q29" s="622"/>
      <c r="R29" s="623">
        <v>51506</v>
      </c>
      <c r="S29" s="624"/>
      <c r="T29" s="624"/>
      <c r="U29" s="624"/>
      <c r="V29" s="624"/>
      <c r="W29" s="624"/>
      <c r="X29" s="624"/>
      <c r="Y29" s="625"/>
      <c r="Z29" s="626">
        <v>0.2</v>
      </c>
      <c r="AA29" s="626"/>
      <c r="AB29" s="626"/>
      <c r="AC29" s="626"/>
      <c r="AD29" s="627" t="s">
        <v>189</v>
      </c>
      <c r="AE29" s="627"/>
      <c r="AF29" s="627"/>
      <c r="AG29" s="627"/>
      <c r="AH29" s="627"/>
      <c r="AI29" s="627"/>
      <c r="AJ29" s="627"/>
      <c r="AK29" s="627"/>
      <c r="AL29" s="628" t="s">
        <v>189</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311</v>
      </c>
      <c r="CE29" s="660"/>
      <c r="CF29" s="620" t="s">
        <v>71</v>
      </c>
      <c r="CG29" s="621"/>
      <c r="CH29" s="621"/>
      <c r="CI29" s="621"/>
      <c r="CJ29" s="621"/>
      <c r="CK29" s="621"/>
      <c r="CL29" s="621"/>
      <c r="CM29" s="621"/>
      <c r="CN29" s="621"/>
      <c r="CO29" s="621"/>
      <c r="CP29" s="621"/>
      <c r="CQ29" s="622"/>
      <c r="CR29" s="623">
        <v>2490027</v>
      </c>
      <c r="CS29" s="656"/>
      <c r="CT29" s="656"/>
      <c r="CU29" s="656"/>
      <c r="CV29" s="656"/>
      <c r="CW29" s="656"/>
      <c r="CX29" s="656"/>
      <c r="CY29" s="657"/>
      <c r="CZ29" s="628">
        <v>10.7</v>
      </c>
      <c r="DA29" s="654"/>
      <c r="DB29" s="654"/>
      <c r="DC29" s="658"/>
      <c r="DD29" s="632">
        <v>2390617</v>
      </c>
      <c r="DE29" s="656"/>
      <c r="DF29" s="656"/>
      <c r="DG29" s="656"/>
      <c r="DH29" s="656"/>
      <c r="DI29" s="656"/>
      <c r="DJ29" s="656"/>
      <c r="DK29" s="657"/>
      <c r="DL29" s="632">
        <v>2390617</v>
      </c>
      <c r="DM29" s="656"/>
      <c r="DN29" s="656"/>
      <c r="DO29" s="656"/>
      <c r="DP29" s="656"/>
      <c r="DQ29" s="656"/>
      <c r="DR29" s="656"/>
      <c r="DS29" s="656"/>
      <c r="DT29" s="656"/>
      <c r="DU29" s="656"/>
      <c r="DV29" s="657"/>
      <c r="DW29" s="628">
        <v>20.100000000000001</v>
      </c>
      <c r="DX29" s="654"/>
      <c r="DY29" s="654"/>
      <c r="DZ29" s="654"/>
      <c r="EA29" s="654"/>
      <c r="EB29" s="654"/>
      <c r="EC29" s="655"/>
    </row>
    <row r="30" spans="2:133" ht="11.25" customHeight="1">
      <c r="B30" s="620" t="s">
        <v>312</v>
      </c>
      <c r="C30" s="621"/>
      <c r="D30" s="621"/>
      <c r="E30" s="621"/>
      <c r="F30" s="621"/>
      <c r="G30" s="621"/>
      <c r="H30" s="621"/>
      <c r="I30" s="621"/>
      <c r="J30" s="621"/>
      <c r="K30" s="621"/>
      <c r="L30" s="621"/>
      <c r="M30" s="621"/>
      <c r="N30" s="621"/>
      <c r="O30" s="621"/>
      <c r="P30" s="621"/>
      <c r="Q30" s="622"/>
      <c r="R30" s="623">
        <v>3109408</v>
      </c>
      <c r="S30" s="624"/>
      <c r="T30" s="624"/>
      <c r="U30" s="624"/>
      <c r="V30" s="624"/>
      <c r="W30" s="624"/>
      <c r="X30" s="624"/>
      <c r="Y30" s="625"/>
      <c r="Z30" s="626">
        <v>12.8</v>
      </c>
      <c r="AA30" s="626"/>
      <c r="AB30" s="626"/>
      <c r="AC30" s="626"/>
      <c r="AD30" s="627" t="s">
        <v>249</v>
      </c>
      <c r="AE30" s="627"/>
      <c r="AF30" s="627"/>
      <c r="AG30" s="627"/>
      <c r="AH30" s="627"/>
      <c r="AI30" s="627"/>
      <c r="AJ30" s="627"/>
      <c r="AK30" s="627"/>
      <c r="AL30" s="628" t="s">
        <v>249</v>
      </c>
      <c r="AM30" s="629"/>
      <c r="AN30" s="629"/>
      <c r="AO30" s="630"/>
      <c r="AP30" s="605" t="s">
        <v>229</v>
      </c>
      <c r="AQ30" s="606"/>
      <c r="AR30" s="606"/>
      <c r="AS30" s="606"/>
      <c r="AT30" s="606"/>
      <c r="AU30" s="606"/>
      <c r="AV30" s="606"/>
      <c r="AW30" s="606"/>
      <c r="AX30" s="606"/>
      <c r="AY30" s="606"/>
      <c r="AZ30" s="606"/>
      <c r="BA30" s="606"/>
      <c r="BB30" s="606"/>
      <c r="BC30" s="606"/>
      <c r="BD30" s="606"/>
      <c r="BE30" s="606"/>
      <c r="BF30" s="607"/>
      <c r="BG30" s="605" t="s">
        <v>313</v>
      </c>
      <c r="BH30" s="665"/>
      <c r="BI30" s="665"/>
      <c r="BJ30" s="665"/>
      <c r="BK30" s="665"/>
      <c r="BL30" s="665"/>
      <c r="BM30" s="665"/>
      <c r="BN30" s="665"/>
      <c r="BO30" s="665"/>
      <c r="BP30" s="665"/>
      <c r="BQ30" s="666"/>
      <c r="BR30" s="605" t="s">
        <v>314</v>
      </c>
      <c r="BS30" s="665"/>
      <c r="BT30" s="665"/>
      <c r="BU30" s="665"/>
      <c r="BV30" s="665"/>
      <c r="BW30" s="665"/>
      <c r="BX30" s="665"/>
      <c r="BY30" s="665"/>
      <c r="BZ30" s="665"/>
      <c r="CA30" s="665"/>
      <c r="CB30" s="666"/>
      <c r="CD30" s="661"/>
      <c r="CE30" s="662"/>
      <c r="CF30" s="620" t="s">
        <v>315</v>
      </c>
      <c r="CG30" s="621"/>
      <c r="CH30" s="621"/>
      <c r="CI30" s="621"/>
      <c r="CJ30" s="621"/>
      <c r="CK30" s="621"/>
      <c r="CL30" s="621"/>
      <c r="CM30" s="621"/>
      <c r="CN30" s="621"/>
      <c r="CO30" s="621"/>
      <c r="CP30" s="621"/>
      <c r="CQ30" s="622"/>
      <c r="CR30" s="623">
        <v>2422550</v>
      </c>
      <c r="CS30" s="624"/>
      <c r="CT30" s="624"/>
      <c r="CU30" s="624"/>
      <c r="CV30" s="624"/>
      <c r="CW30" s="624"/>
      <c r="CX30" s="624"/>
      <c r="CY30" s="625"/>
      <c r="CZ30" s="628">
        <v>10.4</v>
      </c>
      <c r="DA30" s="654"/>
      <c r="DB30" s="654"/>
      <c r="DC30" s="658"/>
      <c r="DD30" s="632">
        <v>2324361</v>
      </c>
      <c r="DE30" s="624"/>
      <c r="DF30" s="624"/>
      <c r="DG30" s="624"/>
      <c r="DH30" s="624"/>
      <c r="DI30" s="624"/>
      <c r="DJ30" s="624"/>
      <c r="DK30" s="625"/>
      <c r="DL30" s="632">
        <v>2324361</v>
      </c>
      <c r="DM30" s="624"/>
      <c r="DN30" s="624"/>
      <c r="DO30" s="624"/>
      <c r="DP30" s="624"/>
      <c r="DQ30" s="624"/>
      <c r="DR30" s="624"/>
      <c r="DS30" s="624"/>
      <c r="DT30" s="624"/>
      <c r="DU30" s="624"/>
      <c r="DV30" s="625"/>
      <c r="DW30" s="628">
        <v>19.5</v>
      </c>
      <c r="DX30" s="654"/>
      <c r="DY30" s="654"/>
      <c r="DZ30" s="654"/>
      <c r="EA30" s="654"/>
      <c r="EB30" s="654"/>
      <c r="EC30" s="655"/>
    </row>
    <row r="31" spans="2:133" ht="11.25" customHeight="1">
      <c r="B31" s="636" t="s">
        <v>316</v>
      </c>
      <c r="C31" s="637"/>
      <c r="D31" s="637"/>
      <c r="E31" s="637"/>
      <c r="F31" s="637"/>
      <c r="G31" s="637"/>
      <c r="H31" s="637"/>
      <c r="I31" s="637"/>
      <c r="J31" s="637"/>
      <c r="K31" s="637"/>
      <c r="L31" s="637"/>
      <c r="M31" s="637"/>
      <c r="N31" s="637"/>
      <c r="O31" s="637"/>
      <c r="P31" s="637"/>
      <c r="Q31" s="638"/>
      <c r="R31" s="623" t="s">
        <v>189</v>
      </c>
      <c r="S31" s="624"/>
      <c r="T31" s="624"/>
      <c r="U31" s="624"/>
      <c r="V31" s="624"/>
      <c r="W31" s="624"/>
      <c r="X31" s="624"/>
      <c r="Y31" s="625"/>
      <c r="Z31" s="626" t="s">
        <v>189</v>
      </c>
      <c r="AA31" s="626"/>
      <c r="AB31" s="626"/>
      <c r="AC31" s="626"/>
      <c r="AD31" s="627" t="s">
        <v>249</v>
      </c>
      <c r="AE31" s="627"/>
      <c r="AF31" s="627"/>
      <c r="AG31" s="627"/>
      <c r="AH31" s="627"/>
      <c r="AI31" s="627"/>
      <c r="AJ31" s="627"/>
      <c r="AK31" s="627"/>
      <c r="AL31" s="628" t="s">
        <v>189</v>
      </c>
      <c r="AM31" s="629"/>
      <c r="AN31" s="629"/>
      <c r="AO31" s="630"/>
      <c r="AP31" s="669" t="s">
        <v>317</v>
      </c>
      <c r="AQ31" s="670"/>
      <c r="AR31" s="670"/>
      <c r="AS31" s="670"/>
      <c r="AT31" s="675" t="s">
        <v>318</v>
      </c>
      <c r="AU31" s="218"/>
      <c r="AV31" s="218"/>
      <c r="AW31" s="218"/>
      <c r="AX31" s="609" t="s">
        <v>192</v>
      </c>
      <c r="AY31" s="610"/>
      <c r="AZ31" s="610"/>
      <c r="BA31" s="610"/>
      <c r="BB31" s="610"/>
      <c r="BC31" s="610"/>
      <c r="BD31" s="610"/>
      <c r="BE31" s="610"/>
      <c r="BF31" s="611"/>
      <c r="BG31" s="679">
        <v>99.3</v>
      </c>
      <c r="BH31" s="667"/>
      <c r="BI31" s="667"/>
      <c r="BJ31" s="667"/>
      <c r="BK31" s="667"/>
      <c r="BL31" s="667"/>
      <c r="BM31" s="618">
        <v>98.1</v>
      </c>
      <c r="BN31" s="667"/>
      <c r="BO31" s="667"/>
      <c r="BP31" s="667"/>
      <c r="BQ31" s="668"/>
      <c r="BR31" s="679">
        <v>99.6</v>
      </c>
      <c r="BS31" s="667"/>
      <c r="BT31" s="667"/>
      <c r="BU31" s="667"/>
      <c r="BV31" s="667"/>
      <c r="BW31" s="667"/>
      <c r="BX31" s="618">
        <v>98.2</v>
      </c>
      <c r="BY31" s="667"/>
      <c r="BZ31" s="667"/>
      <c r="CA31" s="667"/>
      <c r="CB31" s="668"/>
      <c r="CD31" s="661"/>
      <c r="CE31" s="662"/>
      <c r="CF31" s="620" t="s">
        <v>319</v>
      </c>
      <c r="CG31" s="621"/>
      <c r="CH31" s="621"/>
      <c r="CI31" s="621"/>
      <c r="CJ31" s="621"/>
      <c r="CK31" s="621"/>
      <c r="CL31" s="621"/>
      <c r="CM31" s="621"/>
      <c r="CN31" s="621"/>
      <c r="CO31" s="621"/>
      <c r="CP31" s="621"/>
      <c r="CQ31" s="622"/>
      <c r="CR31" s="623">
        <v>67477</v>
      </c>
      <c r="CS31" s="656"/>
      <c r="CT31" s="656"/>
      <c r="CU31" s="656"/>
      <c r="CV31" s="656"/>
      <c r="CW31" s="656"/>
      <c r="CX31" s="656"/>
      <c r="CY31" s="657"/>
      <c r="CZ31" s="628">
        <v>0.3</v>
      </c>
      <c r="DA31" s="654"/>
      <c r="DB31" s="654"/>
      <c r="DC31" s="658"/>
      <c r="DD31" s="632">
        <v>66256</v>
      </c>
      <c r="DE31" s="656"/>
      <c r="DF31" s="656"/>
      <c r="DG31" s="656"/>
      <c r="DH31" s="656"/>
      <c r="DI31" s="656"/>
      <c r="DJ31" s="656"/>
      <c r="DK31" s="657"/>
      <c r="DL31" s="632">
        <v>66256</v>
      </c>
      <c r="DM31" s="656"/>
      <c r="DN31" s="656"/>
      <c r="DO31" s="656"/>
      <c r="DP31" s="656"/>
      <c r="DQ31" s="656"/>
      <c r="DR31" s="656"/>
      <c r="DS31" s="656"/>
      <c r="DT31" s="656"/>
      <c r="DU31" s="656"/>
      <c r="DV31" s="657"/>
      <c r="DW31" s="628">
        <v>0.6</v>
      </c>
      <c r="DX31" s="654"/>
      <c r="DY31" s="654"/>
      <c r="DZ31" s="654"/>
      <c r="EA31" s="654"/>
      <c r="EB31" s="654"/>
      <c r="EC31" s="655"/>
    </row>
    <row r="32" spans="2:133" ht="11.25" customHeight="1">
      <c r="B32" s="620" t="s">
        <v>320</v>
      </c>
      <c r="C32" s="621"/>
      <c r="D32" s="621"/>
      <c r="E32" s="621"/>
      <c r="F32" s="621"/>
      <c r="G32" s="621"/>
      <c r="H32" s="621"/>
      <c r="I32" s="621"/>
      <c r="J32" s="621"/>
      <c r="K32" s="621"/>
      <c r="L32" s="621"/>
      <c r="M32" s="621"/>
      <c r="N32" s="621"/>
      <c r="O32" s="621"/>
      <c r="P32" s="621"/>
      <c r="Q32" s="622"/>
      <c r="R32" s="623">
        <v>1439796</v>
      </c>
      <c r="S32" s="624"/>
      <c r="T32" s="624"/>
      <c r="U32" s="624"/>
      <c r="V32" s="624"/>
      <c r="W32" s="624"/>
      <c r="X32" s="624"/>
      <c r="Y32" s="625"/>
      <c r="Z32" s="626">
        <v>5.9</v>
      </c>
      <c r="AA32" s="626"/>
      <c r="AB32" s="626"/>
      <c r="AC32" s="626"/>
      <c r="AD32" s="627" t="s">
        <v>189</v>
      </c>
      <c r="AE32" s="627"/>
      <c r="AF32" s="627"/>
      <c r="AG32" s="627"/>
      <c r="AH32" s="627"/>
      <c r="AI32" s="627"/>
      <c r="AJ32" s="627"/>
      <c r="AK32" s="627"/>
      <c r="AL32" s="628" t="s">
        <v>189</v>
      </c>
      <c r="AM32" s="629"/>
      <c r="AN32" s="629"/>
      <c r="AO32" s="630"/>
      <c r="AP32" s="671"/>
      <c r="AQ32" s="672"/>
      <c r="AR32" s="672"/>
      <c r="AS32" s="672"/>
      <c r="AT32" s="676"/>
      <c r="AU32" s="214" t="s">
        <v>321</v>
      </c>
      <c r="AX32" s="620" t="s">
        <v>322</v>
      </c>
      <c r="AY32" s="621"/>
      <c r="AZ32" s="621"/>
      <c r="BA32" s="621"/>
      <c r="BB32" s="621"/>
      <c r="BC32" s="621"/>
      <c r="BD32" s="621"/>
      <c r="BE32" s="621"/>
      <c r="BF32" s="622"/>
      <c r="BG32" s="680">
        <v>99.2</v>
      </c>
      <c r="BH32" s="656"/>
      <c r="BI32" s="656"/>
      <c r="BJ32" s="656"/>
      <c r="BK32" s="656"/>
      <c r="BL32" s="656"/>
      <c r="BM32" s="629">
        <v>98.5</v>
      </c>
      <c r="BN32" s="656"/>
      <c r="BO32" s="656"/>
      <c r="BP32" s="656"/>
      <c r="BQ32" s="678"/>
      <c r="BR32" s="680">
        <v>99.7</v>
      </c>
      <c r="BS32" s="656"/>
      <c r="BT32" s="656"/>
      <c r="BU32" s="656"/>
      <c r="BV32" s="656"/>
      <c r="BW32" s="656"/>
      <c r="BX32" s="629">
        <v>98.9</v>
      </c>
      <c r="BY32" s="656"/>
      <c r="BZ32" s="656"/>
      <c r="CA32" s="656"/>
      <c r="CB32" s="678"/>
      <c r="CD32" s="663"/>
      <c r="CE32" s="664"/>
      <c r="CF32" s="620" t="s">
        <v>323</v>
      </c>
      <c r="CG32" s="621"/>
      <c r="CH32" s="621"/>
      <c r="CI32" s="621"/>
      <c r="CJ32" s="621"/>
      <c r="CK32" s="621"/>
      <c r="CL32" s="621"/>
      <c r="CM32" s="621"/>
      <c r="CN32" s="621"/>
      <c r="CO32" s="621"/>
      <c r="CP32" s="621"/>
      <c r="CQ32" s="622"/>
      <c r="CR32" s="623">
        <v>61</v>
      </c>
      <c r="CS32" s="624"/>
      <c r="CT32" s="624"/>
      <c r="CU32" s="624"/>
      <c r="CV32" s="624"/>
      <c r="CW32" s="624"/>
      <c r="CX32" s="624"/>
      <c r="CY32" s="625"/>
      <c r="CZ32" s="628">
        <v>0</v>
      </c>
      <c r="DA32" s="654"/>
      <c r="DB32" s="654"/>
      <c r="DC32" s="658"/>
      <c r="DD32" s="632">
        <v>61</v>
      </c>
      <c r="DE32" s="624"/>
      <c r="DF32" s="624"/>
      <c r="DG32" s="624"/>
      <c r="DH32" s="624"/>
      <c r="DI32" s="624"/>
      <c r="DJ32" s="624"/>
      <c r="DK32" s="625"/>
      <c r="DL32" s="632">
        <v>61</v>
      </c>
      <c r="DM32" s="624"/>
      <c r="DN32" s="624"/>
      <c r="DO32" s="624"/>
      <c r="DP32" s="624"/>
      <c r="DQ32" s="624"/>
      <c r="DR32" s="624"/>
      <c r="DS32" s="624"/>
      <c r="DT32" s="624"/>
      <c r="DU32" s="624"/>
      <c r="DV32" s="625"/>
      <c r="DW32" s="628">
        <v>0</v>
      </c>
      <c r="DX32" s="654"/>
      <c r="DY32" s="654"/>
      <c r="DZ32" s="654"/>
      <c r="EA32" s="654"/>
      <c r="EB32" s="654"/>
      <c r="EC32" s="655"/>
    </row>
    <row r="33" spans="2:133" ht="11.25" customHeight="1">
      <c r="B33" s="620" t="s">
        <v>324</v>
      </c>
      <c r="C33" s="621"/>
      <c r="D33" s="621"/>
      <c r="E33" s="621"/>
      <c r="F33" s="621"/>
      <c r="G33" s="621"/>
      <c r="H33" s="621"/>
      <c r="I33" s="621"/>
      <c r="J33" s="621"/>
      <c r="K33" s="621"/>
      <c r="L33" s="621"/>
      <c r="M33" s="621"/>
      <c r="N33" s="621"/>
      <c r="O33" s="621"/>
      <c r="P33" s="621"/>
      <c r="Q33" s="622"/>
      <c r="R33" s="623">
        <v>76411</v>
      </c>
      <c r="S33" s="624"/>
      <c r="T33" s="624"/>
      <c r="U33" s="624"/>
      <c r="V33" s="624"/>
      <c r="W33" s="624"/>
      <c r="X33" s="624"/>
      <c r="Y33" s="625"/>
      <c r="Z33" s="626">
        <v>0.3</v>
      </c>
      <c r="AA33" s="626"/>
      <c r="AB33" s="626"/>
      <c r="AC33" s="626"/>
      <c r="AD33" s="627">
        <v>37715</v>
      </c>
      <c r="AE33" s="627"/>
      <c r="AF33" s="627"/>
      <c r="AG33" s="627"/>
      <c r="AH33" s="627"/>
      <c r="AI33" s="627"/>
      <c r="AJ33" s="627"/>
      <c r="AK33" s="627"/>
      <c r="AL33" s="628">
        <v>0.3</v>
      </c>
      <c r="AM33" s="629"/>
      <c r="AN33" s="629"/>
      <c r="AO33" s="630"/>
      <c r="AP33" s="673"/>
      <c r="AQ33" s="674"/>
      <c r="AR33" s="674"/>
      <c r="AS33" s="674"/>
      <c r="AT33" s="677"/>
      <c r="AU33" s="219"/>
      <c r="AV33" s="219"/>
      <c r="AW33" s="219"/>
      <c r="AX33" s="644" t="s">
        <v>325</v>
      </c>
      <c r="AY33" s="645"/>
      <c r="AZ33" s="645"/>
      <c r="BA33" s="645"/>
      <c r="BB33" s="645"/>
      <c r="BC33" s="645"/>
      <c r="BD33" s="645"/>
      <c r="BE33" s="645"/>
      <c r="BF33" s="646"/>
      <c r="BG33" s="681">
        <v>99.3</v>
      </c>
      <c r="BH33" s="682"/>
      <c r="BI33" s="682"/>
      <c r="BJ33" s="682"/>
      <c r="BK33" s="682"/>
      <c r="BL33" s="682"/>
      <c r="BM33" s="683">
        <v>97.6</v>
      </c>
      <c r="BN33" s="682"/>
      <c r="BO33" s="682"/>
      <c r="BP33" s="682"/>
      <c r="BQ33" s="684"/>
      <c r="BR33" s="681">
        <v>99.5</v>
      </c>
      <c r="BS33" s="682"/>
      <c r="BT33" s="682"/>
      <c r="BU33" s="682"/>
      <c r="BV33" s="682"/>
      <c r="BW33" s="682"/>
      <c r="BX33" s="683">
        <v>97.4</v>
      </c>
      <c r="BY33" s="682"/>
      <c r="BZ33" s="682"/>
      <c r="CA33" s="682"/>
      <c r="CB33" s="684"/>
      <c r="CD33" s="620" t="s">
        <v>326</v>
      </c>
      <c r="CE33" s="621"/>
      <c r="CF33" s="621"/>
      <c r="CG33" s="621"/>
      <c r="CH33" s="621"/>
      <c r="CI33" s="621"/>
      <c r="CJ33" s="621"/>
      <c r="CK33" s="621"/>
      <c r="CL33" s="621"/>
      <c r="CM33" s="621"/>
      <c r="CN33" s="621"/>
      <c r="CO33" s="621"/>
      <c r="CP33" s="621"/>
      <c r="CQ33" s="622"/>
      <c r="CR33" s="623">
        <v>12298767</v>
      </c>
      <c r="CS33" s="656"/>
      <c r="CT33" s="656"/>
      <c r="CU33" s="656"/>
      <c r="CV33" s="656"/>
      <c r="CW33" s="656"/>
      <c r="CX33" s="656"/>
      <c r="CY33" s="657"/>
      <c r="CZ33" s="628">
        <v>52.7</v>
      </c>
      <c r="DA33" s="654"/>
      <c r="DB33" s="654"/>
      <c r="DC33" s="658"/>
      <c r="DD33" s="632">
        <v>8087832</v>
      </c>
      <c r="DE33" s="656"/>
      <c r="DF33" s="656"/>
      <c r="DG33" s="656"/>
      <c r="DH33" s="656"/>
      <c r="DI33" s="656"/>
      <c r="DJ33" s="656"/>
      <c r="DK33" s="657"/>
      <c r="DL33" s="632">
        <v>5420752</v>
      </c>
      <c r="DM33" s="656"/>
      <c r="DN33" s="656"/>
      <c r="DO33" s="656"/>
      <c r="DP33" s="656"/>
      <c r="DQ33" s="656"/>
      <c r="DR33" s="656"/>
      <c r="DS33" s="656"/>
      <c r="DT33" s="656"/>
      <c r="DU33" s="656"/>
      <c r="DV33" s="657"/>
      <c r="DW33" s="628">
        <v>45.5</v>
      </c>
      <c r="DX33" s="654"/>
      <c r="DY33" s="654"/>
      <c r="DZ33" s="654"/>
      <c r="EA33" s="654"/>
      <c r="EB33" s="654"/>
      <c r="EC33" s="655"/>
    </row>
    <row r="34" spans="2:133" ht="11.25" customHeight="1">
      <c r="B34" s="620" t="s">
        <v>327</v>
      </c>
      <c r="C34" s="621"/>
      <c r="D34" s="621"/>
      <c r="E34" s="621"/>
      <c r="F34" s="621"/>
      <c r="G34" s="621"/>
      <c r="H34" s="621"/>
      <c r="I34" s="621"/>
      <c r="J34" s="621"/>
      <c r="K34" s="621"/>
      <c r="L34" s="621"/>
      <c r="M34" s="621"/>
      <c r="N34" s="621"/>
      <c r="O34" s="621"/>
      <c r="P34" s="621"/>
      <c r="Q34" s="622"/>
      <c r="R34" s="623">
        <v>1967244</v>
      </c>
      <c r="S34" s="624"/>
      <c r="T34" s="624"/>
      <c r="U34" s="624"/>
      <c r="V34" s="624"/>
      <c r="W34" s="624"/>
      <c r="X34" s="624"/>
      <c r="Y34" s="625"/>
      <c r="Z34" s="626">
        <v>8.1</v>
      </c>
      <c r="AA34" s="626"/>
      <c r="AB34" s="626"/>
      <c r="AC34" s="626"/>
      <c r="AD34" s="627" t="s">
        <v>189</v>
      </c>
      <c r="AE34" s="627"/>
      <c r="AF34" s="627"/>
      <c r="AG34" s="627"/>
      <c r="AH34" s="627"/>
      <c r="AI34" s="627"/>
      <c r="AJ34" s="627"/>
      <c r="AK34" s="627"/>
      <c r="AL34" s="628" t="s">
        <v>189</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328</v>
      </c>
      <c r="CE34" s="621"/>
      <c r="CF34" s="621"/>
      <c r="CG34" s="621"/>
      <c r="CH34" s="621"/>
      <c r="CI34" s="621"/>
      <c r="CJ34" s="621"/>
      <c r="CK34" s="621"/>
      <c r="CL34" s="621"/>
      <c r="CM34" s="621"/>
      <c r="CN34" s="621"/>
      <c r="CO34" s="621"/>
      <c r="CP34" s="621"/>
      <c r="CQ34" s="622"/>
      <c r="CR34" s="623">
        <v>3318754</v>
      </c>
      <c r="CS34" s="624"/>
      <c r="CT34" s="624"/>
      <c r="CU34" s="624"/>
      <c r="CV34" s="624"/>
      <c r="CW34" s="624"/>
      <c r="CX34" s="624"/>
      <c r="CY34" s="625"/>
      <c r="CZ34" s="628">
        <v>14.2</v>
      </c>
      <c r="DA34" s="654"/>
      <c r="DB34" s="654"/>
      <c r="DC34" s="658"/>
      <c r="DD34" s="632">
        <v>2063131</v>
      </c>
      <c r="DE34" s="624"/>
      <c r="DF34" s="624"/>
      <c r="DG34" s="624"/>
      <c r="DH34" s="624"/>
      <c r="DI34" s="624"/>
      <c r="DJ34" s="624"/>
      <c r="DK34" s="625"/>
      <c r="DL34" s="632">
        <v>1610144</v>
      </c>
      <c r="DM34" s="624"/>
      <c r="DN34" s="624"/>
      <c r="DO34" s="624"/>
      <c r="DP34" s="624"/>
      <c r="DQ34" s="624"/>
      <c r="DR34" s="624"/>
      <c r="DS34" s="624"/>
      <c r="DT34" s="624"/>
      <c r="DU34" s="624"/>
      <c r="DV34" s="625"/>
      <c r="DW34" s="628">
        <v>13.5</v>
      </c>
      <c r="DX34" s="654"/>
      <c r="DY34" s="654"/>
      <c r="DZ34" s="654"/>
      <c r="EA34" s="654"/>
      <c r="EB34" s="654"/>
      <c r="EC34" s="655"/>
    </row>
    <row r="35" spans="2:133" ht="11.25" customHeight="1">
      <c r="B35" s="620" t="s">
        <v>329</v>
      </c>
      <c r="C35" s="621"/>
      <c r="D35" s="621"/>
      <c r="E35" s="621"/>
      <c r="F35" s="621"/>
      <c r="G35" s="621"/>
      <c r="H35" s="621"/>
      <c r="I35" s="621"/>
      <c r="J35" s="621"/>
      <c r="K35" s="621"/>
      <c r="L35" s="621"/>
      <c r="M35" s="621"/>
      <c r="N35" s="621"/>
      <c r="O35" s="621"/>
      <c r="P35" s="621"/>
      <c r="Q35" s="622"/>
      <c r="R35" s="623">
        <v>172934</v>
      </c>
      <c r="S35" s="624"/>
      <c r="T35" s="624"/>
      <c r="U35" s="624"/>
      <c r="V35" s="624"/>
      <c r="W35" s="624"/>
      <c r="X35" s="624"/>
      <c r="Y35" s="625"/>
      <c r="Z35" s="626">
        <v>0.7</v>
      </c>
      <c r="AA35" s="626"/>
      <c r="AB35" s="626"/>
      <c r="AC35" s="626"/>
      <c r="AD35" s="627" t="s">
        <v>140</v>
      </c>
      <c r="AE35" s="627"/>
      <c r="AF35" s="627"/>
      <c r="AG35" s="627"/>
      <c r="AH35" s="627"/>
      <c r="AI35" s="627"/>
      <c r="AJ35" s="627"/>
      <c r="AK35" s="627"/>
      <c r="AL35" s="628" t="s">
        <v>189</v>
      </c>
      <c r="AM35" s="629"/>
      <c r="AN35" s="629"/>
      <c r="AO35" s="630"/>
      <c r="AP35" s="222"/>
      <c r="AQ35" s="605" t="s">
        <v>330</v>
      </c>
      <c r="AR35" s="606"/>
      <c r="AS35" s="606"/>
      <c r="AT35" s="606"/>
      <c r="AU35" s="606"/>
      <c r="AV35" s="606"/>
      <c r="AW35" s="606"/>
      <c r="AX35" s="606"/>
      <c r="AY35" s="606"/>
      <c r="AZ35" s="606"/>
      <c r="BA35" s="606"/>
      <c r="BB35" s="606"/>
      <c r="BC35" s="606"/>
      <c r="BD35" s="606"/>
      <c r="BE35" s="606"/>
      <c r="BF35" s="607"/>
      <c r="BG35" s="605" t="s">
        <v>331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332</v>
      </c>
      <c r="CE35" s="621"/>
      <c r="CF35" s="621"/>
      <c r="CG35" s="621"/>
      <c r="CH35" s="621"/>
      <c r="CI35" s="621"/>
      <c r="CJ35" s="621"/>
      <c r="CK35" s="621"/>
      <c r="CL35" s="621"/>
      <c r="CM35" s="621"/>
      <c r="CN35" s="621"/>
      <c r="CO35" s="621"/>
      <c r="CP35" s="621"/>
      <c r="CQ35" s="622"/>
      <c r="CR35" s="623">
        <v>372836</v>
      </c>
      <c r="CS35" s="656"/>
      <c r="CT35" s="656"/>
      <c r="CU35" s="656"/>
      <c r="CV35" s="656"/>
      <c r="CW35" s="656"/>
      <c r="CX35" s="656"/>
      <c r="CY35" s="657"/>
      <c r="CZ35" s="628">
        <v>1.6</v>
      </c>
      <c r="DA35" s="654"/>
      <c r="DB35" s="654"/>
      <c r="DC35" s="658"/>
      <c r="DD35" s="632">
        <v>246204</v>
      </c>
      <c r="DE35" s="656"/>
      <c r="DF35" s="656"/>
      <c r="DG35" s="656"/>
      <c r="DH35" s="656"/>
      <c r="DI35" s="656"/>
      <c r="DJ35" s="656"/>
      <c r="DK35" s="657"/>
      <c r="DL35" s="632">
        <v>125114</v>
      </c>
      <c r="DM35" s="656"/>
      <c r="DN35" s="656"/>
      <c r="DO35" s="656"/>
      <c r="DP35" s="656"/>
      <c r="DQ35" s="656"/>
      <c r="DR35" s="656"/>
      <c r="DS35" s="656"/>
      <c r="DT35" s="656"/>
      <c r="DU35" s="656"/>
      <c r="DV35" s="657"/>
      <c r="DW35" s="628">
        <v>1.1000000000000001</v>
      </c>
      <c r="DX35" s="654"/>
      <c r="DY35" s="654"/>
      <c r="DZ35" s="654"/>
      <c r="EA35" s="654"/>
      <c r="EB35" s="654"/>
      <c r="EC35" s="655"/>
    </row>
    <row r="36" spans="2:133" ht="11.25" customHeight="1">
      <c r="B36" s="620" t="s">
        <v>333</v>
      </c>
      <c r="C36" s="621"/>
      <c r="D36" s="621"/>
      <c r="E36" s="621"/>
      <c r="F36" s="621"/>
      <c r="G36" s="621"/>
      <c r="H36" s="621"/>
      <c r="I36" s="621"/>
      <c r="J36" s="621"/>
      <c r="K36" s="621"/>
      <c r="L36" s="621"/>
      <c r="M36" s="621"/>
      <c r="N36" s="621"/>
      <c r="O36" s="621"/>
      <c r="P36" s="621"/>
      <c r="Q36" s="622"/>
      <c r="R36" s="623">
        <v>1278247</v>
      </c>
      <c r="S36" s="624"/>
      <c r="T36" s="624"/>
      <c r="U36" s="624"/>
      <c r="V36" s="624"/>
      <c r="W36" s="624"/>
      <c r="X36" s="624"/>
      <c r="Y36" s="625"/>
      <c r="Z36" s="626">
        <v>5.2</v>
      </c>
      <c r="AA36" s="626"/>
      <c r="AB36" s="626"/>
      <c r="AC36" s="626"/>
      <c r="AD36" s="627" t="s">
        <v>189</v>
      </c>
      <c r="AE36" s="627"/>
      <c r="AF36" s="627"/>
      <c r="AG36" s="627"/>
      <c r="AH36" s="627"/>
      <c r="AI36" s="627"/>
      <c r="AJ36" s="627"/>
      <c r="AK36" s="627"/>
      <c r="AL36" s="628" t="s">
        <v>140</v>
      </c>
      <c r="AM36" s="629"/>
      <c r="AN36" s="629"/>
      <c r="AO36" s="630"/>
      <c r="AP36" s="222"/>
      <c r="AQ36" s="689" t="s">
        <v>334</v>
      </c>
      <c r="AR36" s="690"/>
      <c r="AS36" s="690"/>
      <c r="AT36" s="690"/>
      <c r="AU36" s="690"/>
      <c r="AV36" s="690"/>
      <c r="AW36" s="690"/>
      <c r="AX36" s="690"/>
      <c r="AY36" s="691"/>
      <c r="AZ36" s="612">
        <v>4046723</v>
      </c>
      <c r="BA36" s="613"/>
      <c r="BB36" s="613"/>
      <c r="BC36" s="613"/>
      <c r="BD36" s="613"/>
      <c r="BE36" s="613"/>
      <c r="BF36" s="685"/>
      <c r="BG36" s="609" t="s">
        <v>335</v>
      </c>
      <c r="BH36" s="610"/>
      <c r="BI36" s="610"/>
      <c r="BJ36" s="610"/>
      <c r="BK36" s="610"/>
      <c r="BL36" s="610"/>
      <c r="BM36" s="610"/>
      <c r="BN36" s="610"/>
      <c r="BO36" s="610"/>
      <c r="BP36" s="610"/>
      <c r="BQ36" s="610"/>
      <c r="BR36" s="610"/>
      <c r="BS36" s="610"/>
      <c r="BT36" s="610"/>
      <c r="BU36" s="611"/>
      <c r="BV36" s="612">
        <v>56039</v>
      </c>
      <c r="BW36" s="613"/>
      <c r="BX36" s="613"/>
      <c r="BY36" s="613"/>
      <c r="BZ36" s="613"/>
      <c r="CA36" s="613"/>
      <c r="CB36" s="685"/>
      <c r="CD36" s="620" t="s">
        <v>336</v>
      </c>
      <c r="CE36" s="621"/>
      <c r="CF36" s="621"/>
      <c r="CG36" s="621"/>
      <c r="CH36" s="621"/>
      <c r="CI36" s="621"/>
      <c r="CJ36" s="621"/>
      <c r="CK36" s="621"/>
      <c r="CL36" s="621"/>
      <c r="CM36" s="621"/>
      <c r="CN36" s="621"/>
      <c r="CO36" s="621"/>
      <c r="CP36" s="621"/>
      <c r="CQ36" s="622"/>
      <c r="CR36" s="623">
        <v>5683351</v>
      </c>
      <c r="CS36" s="624"/>
      <c r="CT36" s="624"/>
      <c r="CU36" s="624"/>
      <c r="CV36" s="624"/>
      <c r="CW36" s="624"/>
      <c r="CX36" s="624"/>
      <c r="CY36" s="625"/>
      <c r="CZ36" s="628">
        <v>24.4</v>
      </c>
      <c r="DA36" s="654"/>
      <c r="DB36" s="654"/>
      <c r="DC36" s="658"/>
      <c r="DD36" s="632">
        <v>3457073</v>
      </c>
      <c r="DE36" s="624"/>
      <c r="DF36" s="624"/>
      <c r="DG36" s="624"/>
      <c r="DH36" s="624"/>
      <c r="DI36" s="624"/>
      <c r="DJ36" s="624"/>
      <c r="DK36" s="625"/>
      <c r="DL36" s="632">
        <v>2172854</v>
      </c>
      <c r="DM36" s="624"/>
      <c r="DN36" s="624"/>
      <c r="DO36" s="624"/>
      <c r="DP36" s="624"/>
      <c r="DQ36" s="624"/>
      <c r="DR36" s="624"/>
      <c r="DS36" s="624"/>
      <c r="DT36" s="624"/>
      <c r="DU36" s="624"/>
      <c r="DV36" s="625"/>
      <c r="DW36" s="628">
        <v>18.2</v>
      </c>
      <c r="DX36" s="654"/>
      <c r="DY36" s="654"/>
      <c r="DZ36" s="654"/>
      <c r="EA36" s="654"/>
      <c r="EB36" s="654"/>
      <c r="EC36" s="655"/>
    </row>
    <row r="37" spans="2:133" ht="11.25" customHeight="1">
      <c r="B37" s="620" t="s">
        <v>337</v>
      </c>
      <c r="C37" s="621"/>
      <c r="D37" s="621"/>
      <c r="E37" s="621"/>
      <c r="F37" s="621"/>
      <c r="G37" s="621"/>
      <c r="H37" s="621"/>
      <c r="I37" s="621"/>
      <c r="J37" s="621"/>
      <c r="K37" s="621"/>
      <c r="L37" s="621"/>
      <c r="M37" s="621"/>
      <c r="N37" s="621"/>
      <c r="O37" s="621"/>
      <c r="P37" s="621"/>
      <c r="Q37" s="622"/>
      <c r="R37" s="623">
        <v>775620</v>
      </c>
      <c r="S37" s="624"/>
      <c r="T37" s="624"/>
      <c r="U37" s="624"/>
      <c r="V37" s="624"/>
      <c r="W37" s="624"/>
      <c r="X37" s="624"/>
      <c r="Y37" s="625"/>
      <c r="Z37" s="626">
        <v>3.2</v>
      </c>
      <c r="AA37" s="626"/>
      <c r="AB37" s="626"/>
      <c r="AC37" s="626"/>
      <c r="AD37" s="627">
        <v>4951</v>
      </c>
      <c r="AE37" s="627"/>
      <c r="AF37" s="627"/>
      <c r="AG37" s="627"/>
      <c r="AH37" s="627"/>
      <c r="AI37" s="627"/>
      <c r="AJ37" s="627"/>
      <c r="AK37" s="627"/>
      <c r="AL37" s="628">
        <v>0</v>
      </c>
      <c r="AM37" s="629"/>
      <c r="AN37" s="629"/>
      <c r="AO37" s="630"/>
      <c r="AQ37" s="686" t="s">
        <v>338</v>
      </c>
      <c r="AR37" s="687"/>
      <c r="AS37" s="687"/>
      <c r="AT37" s="687"/>
      <c r="AU37" s="687"/>
      <c r="AV37" s="687"/>
      <c r="AW37" s="687"/>
      <c r="AX37" s="687"/>
      <c r="AY37" s="688"/>
      <c r="AZ37" s="623">
        <v>1121548</v>
      </c>
      <c r="BA37" s="624"/>
      <c r="BB37" s="624"/>
      <c r="BC37" s="624"/>
      <c r="BD37" s="656"/>
      <c r="BE37" s="656"/>
      <c r="BF37" s="678"/>
      <c r="BG37" s="620" t="s">
        <v>339</v>
      </c>
      <c r="BH37" s="621"/>
      <c r="BI37" s="621"/>
      <c r="BJ37" s="621"/>
      <c r="BK37" s="621"/>
      <c r="BL37" s="621"/>
      <c r="BM37" s="621"/>
      <c r="BN37" s="621"/>
      <c r="BO37" s="621"/>
      <c r="BP37" s="621"/>
      <c r="BQ37" s="621"/>
      <c r="BR37" s="621"/>
      <c r="BS37" s="621"/>
      <c r="BT37" s="621"/>
      <c r="BU37" s="622"/>
      <c r="BV37" s="623">
        <v>-3594</v>
      </c>
      <c r="BW37" s="624"/>
      <c r="BX37" s="624"/>
      <c r="BY37" s="624"/>
      <c r="BZ37" s="624"/>
      <c r="CA37" s="624"/>
      <c r="CB37" s="633"/>
      <c r="CD37" s="620" t="s">
        <v>340</v>
      </c>
      <c r="CE37" s="621"/>
      <c r="CF37" s="621"/>
      <c r="CG37" s="621"/>
      <c r="CH37" s="621"/>
      <c r="CI37" s="621"/>
      <c r="CJ37" s="621"/>
      <c r="CK37" s="621"/>
      <c r="CL37" s="621"/>
      <c r="CM37" s="621"/>
      <c r="CN37" s="621"/>
      <c r="CO37" s="621"/>
      <c r="CP37" s="621"/>
      <c r="CQ37" s="622"/>
      <c r="CR37" s="623">
        <v>691669</v>
      </c>
      <c r="CS37" s="656"/>
      <c r="CT37" s="656"/>
      <c r="CU37" s="656"/>
      <c r="CV37" s="656"/>
      <c r="CW37" s="656"/>
      <c r="CX37" s="656"/>
      <c r="CY37" s="657"/>
      <c r="CZ37" s="628">
        <v>3</v>
      </c>
      <c r="DA37" s="654"/>
      <c r="DB37" s="654"/>
      <c r="DC37" s="658"/>
      <c r="DD37" s="632">
        <v>649769</v>
      </c>
      <c r="DE37" s="656"/>
      <c r="DF37" s="656"/>
      <c r="DG37" s="656"/>
      <c r="DH37" s="656"/>
      <c r="DI37" s="656"/>
      <c r="DJ37" s="656"/>
      <c r="DK37" s="657"/>
      <c r="DL37" s="632">
        <v>640776</v>
      </c>
      <c r="DM37" s="656"/>
      <c r="DN37" s="656"/>
      <c r="DO37" s="656"/>
      <c r="DP37" s="656"/>
      <c r="DQ37" s="656"/>
      <c r="DR37" s="656"/>
      <c r="DS37" s="656"/>
      <c r="DT37" s="656"/>
      <c r="DU37" s="656"/>
      <c r="DV37" s="657"/>
      <c r="DW37" s="628">
        <v>5.4</v>
      </c>
      <c r="DX37" s="654"/>
      <c r="DY37" s="654"/>
      <c r="DZ37" s="654"/>
      <c r="EA37" s="654"/>
      <c r="EB37" s="654"/>
      <c r="EC37" s="655"/>
    </row>
    <row r="38" spans="2:133" ht="11.25" customHeight="1">
      <c r="B38" s="620" t="s">
        <v>341</v>
      </c>
      <c r="C38" s="621"/>
      <c r="D38" s="621"/>
      <c r="E38" s="621"/>
      <c r="F38" s="621"/>
      <c r="G38" s="621"/>
      <c r="H38" s="621"/>
      <c r="I38" s="621"/>
      <c r="J38" s="621"/>
      <c r="K38" s="621"/>
      <c r="L38" s="621"/>
      <c r="M38" s="621"/>
      <c r="N38" s="621"/>
      <c r="O38" s="621"/>
      <c r="P38" s="621"/>
      <c r="Q38" s="622"/>
      <c r="R38" s="623">
        <v>1752244</v>
      </c>
      <c r="S38" s="624"/>
      <c r="T38" s="624"/>
      <c r="U38" s="624"/>
      <c r="V38" s="624"/>
      <c r="W38" s="624"/>
      <c r="X38" s="624"/>
      <c r="Y38" s="625"/>
      <c r="Z38" s="626">
        <v>7.2</v>
      </c>
      <c r="AA38" s="626"/>
      <c r="AB38" s="626"/>
      <c r="AC38" s="626"/>
      <c r="AD38" s="627" t="s">
        <v>189</v>
      </c>
      <c r="AE38" s="627"/>
      <c r="AF38" s="627"/>
      <c r="AG38" s="627"/>
      <c r="AH38" s="627"/>
      <c r="AI38" s="627"/>
      <c r="AJ38" s="627"/>
      <c r="AK38" s="627"/>
      <c r="AL38" s="628" t="s">
        <v>189</v>
      </c>
      <c r="AM38" s="629"/>
      <c r="AN38" s="629"/>
      <c r="AO38" s="630"/>
      <c r="AQ38" s="686" t="s">
        <v>342</v>
      </c>
      <c r="AR38" s="687"/>
      <c r="AS38" s="687"/>
      <c r="AT38" s="687"/>
      <c r="AU38" s="687"/>
      <c r="AV38" s="687"/>
      <c r="AW38" s="687"/>
      <c r="AX38" s="687"/>
      <c r="AY38" s="688"/>
      <c r="AZ38" s="623">
        <v>770551</v>
      </c>
      <c r="BA38" s="624"/>
      <c r="BB38" s="624"/>
      <c r="BC38" s="624"/>
      <c r="BD38" s="656"/>
      <c r="BE38" s="656"/>
      <c r="BF38" s="678"/>
      <c r="BG38" s="620" t="s">
        <v>343</v>
      </c>
      <c r="BH38" s="621"/>
      <c r="BI38" s="621"/>
      <c r="BJ38" s="621"/>
      <c r="BK38" s="621"/>
      <c r="BL38" s="621"/>
      <c r="BM38" s="621"/>
      <c r="BN38" s="621"/>
      <c r="BO38" s="621"/>
      <c r="BP38" s="621"/>
      <c r="BQ38" s="621"/>
      <c r="BR38" s="621"/>
      <c r="BS38" s="621"/>
      <c r="BT38" s="621"/>
      <c r="BU38" s="622"/>
      <c r="BV38" s="623">
        <v>5205</v>
      </c>
      <c r="BW38" s="624"/>
      <c r="BX38" s="624"/>
      <c r="BY38" s="624"/>
      <c r="BZ38" s="624"/>
      <c r="CA38" s="624"/>
      <c r="CB38" s="633"/>
      <c r="CD38" s="620" t="s">
        <v>344</v>
      </c>
      <c r="CE38" s="621"/>
      <c r="CF38" s="621"/>
      <c r="CG38" s="621"/>
      <c r="CH38" s="621"/>
      <c r="CI38" s="621"/>
      <c r="CJ38" s="621"/>
      <c r="CK38" s="621"/>
      <c r="CL38" s="621"/>
      <c r="CM38" s="621"/>
      <c r="CN38" s="621"/>
      <c r="CO38" s="621"/>
      <c r="CP38" s="621"/>
      <c r="CQ38" s="622"/>
      <c r="CR38" s="623">
        <v>1991610</v>
      </c>
      <c r="CS38" s="624"/>
      <c r="CT38" s="624"/>
      <c r="CU38" s="624"/>
      <c r="CV38" s="624"/>
      <c r="CW38" s="624"/>
      <c r="CX38" s="624"/>
      <c r="CY38" s="625"/>
      <c r="CZ38" s="628">
        <v>8.5</v>
      </c>
      <c r="DA38" s="654"/>
      <c r="DB38" s="654"/>
      <c r="DC38" s="658"/>
      <c r="DD38" s="632">
        <v>1594857</v>
      </c>
      <c r="DE38" s="624"/>
      <c r="DF38" s="624"/>
      <c r="DG38" s="624"/>
      <c r="DH38" s="624"/>
      <c r="DI38" s="624"/>
      <c r="DJ38" s="624"/>
      <c r="DK38" s="625"/>
      <c r="DL38" s="632">
        <v>1512640</v>
      </c>
      <c r="DM38" s="624"/>
      <c r="DN38" s="624"/>
      <c r="DO38" s="624"/>
      <c r="DP38" s="624"/>
      <c r="DQ38" s="624"/>
      <c r="DR38" s="624"/>
      <c r="DS38" s="624"/>
      <c r="DT38" s="624"/>
      <c r="DU38" s="624"/>
      <c r="DV38" s="625"/>
      <c r="DW38" s="628">
        <v>12.7</v>
      </c>
      <c r="DX38" s="654"/>
      <c r="DY38" s="654"/>
      <c r="DZ38" s="654"/>
      <c r="EA38" s="654"/>
      <c r="EB38" s="654"/>
      <c r="EC38" s="655"/>
    </row>
    <row r="39" spans="2:133" ht="11.25" customHeight="1">
      <c r="B39" s="620" t="s">
        <v>345</v>
      </c>
      <c r="C39" s="621"/>
      <c r="D39" s="621"/>
      <c r="E39" s="621"/>
      <c r="F39" s="621"/>
      <c r="G39" s="621"/>
      <c r="H39" s="621"/>
      <c r="I39" s="621"/>
      <c r="J39" s="621"/>
      <c r="K39" s="621"/>
      <c r="L39" s="621"/>
      <c r="M39" s="621"/>
      <c r="N39" s="621"/>
      <c r="O39" s="621"/>
      <c r="P39" s="621"/>
      <c r="Q39" s="622"/>
      <c r="R39" s="623" t="s">
        <v>189</v>
      </c>
      <c r="S39" s="624"/>
      <c r="T39" s="624"/>
      <c r="U39" s="624"/>
      <c r="V39" s="624"/>
      <c r="W39" s="624"/>
      <c r="X39" s="624"/>
      <c r="Y39" s="625"/>
      <c r="Z39" s="626" t="s">
        <v>189</v>
      </c>
      <c r="AA39" s="626"/>
      <c r="AB39" s="626"/>
      <c r="AC39" s="626"/>
      <c r="AD39" s="627" t="s">
        <v>189</v>
      </c>
      <c r="AE39" s="627"/>
      <c r="AF39" s="627"/>
      <c r="AG39" s="627"/>
      <c r="AH39" s="627"/>
      <c r="AI39" s="627"/>
      <c r="AJ39" s="627"/>
      <c r="AK39" s="627"/>
      <c r="AL39" s="628" t="s">
        <v>249</v>
      </c>
      <c r="AM39" s="629"/>
      <c r="AN39" s="629"/>
      <c r="AO39" s="630"/>
      <c r="AQ39" s="686" t="s">
        <v>346</v>
      </c>
      <c r="AR39" s="687"/>
      <c r="AS39" s="687"/>
      <c r="AT39" s="687"/>
      <c r="AU39" s="687"/>
      <c r="AV39" s="687"/>
      <c r="AW39" s="687"/>
      <c r="AX39" s="687"/>
      <c r="AY39" s="688"/>
      <c r="AZ39" s="623">
        <v>74859</v>
      </c>
      <c r="BA39" s="624"/>
      <c r="BB39" s="624"/>
      <c r="BC39" s="624"/>
      <c r="BD39" s="656"/>
      <c r="BE39" s="656"/>
      <c r="BF39" s="678"/>
      <c r="BG39" s="620" t="s">
        <v>347</v>
      </c>
      <c r="BH39" s="621"/>
      <c r="BI39" s="621"/>
      <c r="BJ39" s="621"/>
      <c r="BK39" s="621"/>
      <c r="BL39" s="621"/>
      <c r="BM39" s="621"/>
      <c r="BN39" s="621"/>
      <c r="BO39" s="621"/>
      <c r="BP39" s="621"/>
      <c r="BQ39" s="621"/>
      <c r="BR39" s="621"/>
      <c r="BS39" s="621"/>
      <c r="BT39" s="621"/>
      <c r="BU39" s="622"/>
      <c r="BV39" s="623">
        <v>8393</v>
      </c>
      <c r="BW39" s="624"/>
      <c r="BX39" s="624"/>
      <c r="BY39" s="624"/>
      <c r="BZ39" s="624"/>
      <c r="CA39" s="624"/>
      <c r="CB39" s="633"/>
      <c r="CD39" s="620" t="s">
        <v>348</v>
      </c>
      <c r="CE39" s="621"/>
      <c r="CF39" s="621"/>
      <c r="CG39" s="621"/>
      <c r="CH39" s="621"/>
      <c r="CI39" s="621"/>
      <c r="CJ39" s="621"/>
      <c r="CK39" s="621"/>
      <c r="CL39" s="621"/>
      <c r="CM39" s="621"/>
      <c r="CN39" s="621"/>
      <c r="CO39" s="621"/>
      <c r="CP39" s="621"/>
      <c r="CQ39" s="622"/>
      <c r="CR39" s="623">
        <v>610679</v>
      </c>
      <c r="CS39" s="656"/>
      <c r="CT39" s="656"/>
      <c r="CU39" s="656"/>
      <c r="CV39" s="656"/>
      <c r="CW39" s="656"/>
      <c r="CX39" s="656"/>
      <c r="CY39" s="657"/>
      <c r="CZ39" s="628">
        <v>2.6</v>
      </c>
      <c r="DA39" s="654"/>
      <c r="DB39" s="654"/>
      <c r="DC39" s="658"/>
      <c r="DD39" s="632">
        <v>610158</v>
      </c>
      <c r="DE39" s="656"/>
      <c r="DF39" s="656"/>
      <c r="DG39" s="656"/>
      <c r="DH39" s="656"/>
      <c r="DI39" s="656"/>
      <c r="DJ39" s="656"/>
      <c r="DK39" s="657"/>
      <c r="DL39" s="632" t="s">
        <v>249</v>
      </c>
      <c r="DM39" s="656"/>
      <c r="DN39" s="656"/>
      <c r="DO39" s="656"/>
      <c r="DP39" s="656"/>
      <c r="DQ39" s="656"/>
      <c r="DR39" s="656"/>
      <c r="DS39" s="656"/>
      <c r="DT39" s="656"/>
      <c r="DU39" s="656"/>
      <c r="DV39" s="657"/>
      <c r="DW39" s="628" t="s">
        <v>189</v>
      </c>
      <c r="DX39" s="654"/>
      <c r="DY39" s="654"/>
      <c r="DZ39" s="654"/>
      <c r="EA39" s="654"/>
      <c r="EB39" s="654"/>
      <c r="EC39" s="655"/>
    </row>
    <row r="40" spans="2:133" ht="11.25" customHeight="1">
      <c r="B40" s="620" t="s">
        <v>349</v>
      </c>
      <c r="C40" s="621"/>
      <c r="D40" s="621"/>
      <c r="E40" s="621"/>
      <c r="F40" s="621"/>
      <c r="G40" s="621"/>
      <c r="H40" s="621"/>
      <c r="I40" s="621"/>
      <c r="J40" s="621"/>
      <c r="K40" s="621"/>
      <c r="L40" s="621"/>
      <c r="M40" s="621"/>
      <c r="N40" s="621"/>
      <c r="O40" s="621"/>
      <c r="P40" s="621"/>
      <c r="Q40" s="622"/>
      <c r="R40" s="623">
        <v>134044</v>
      </c>
      <c r="S40" s="624"/>
      <c r="T40" s="624"/>
      <c r="U40" s="624"/>
      <c r="V40" s="624"/>
      <c r="W40" s="624"/>
      <c r="X40" s="624"/>
      <c r="Y40" s="625"/>
      <c r="Z40" s="626">
        <v>0.5</v>
      </c>
      <c r="AA40" s="626"/>
      <c r="AB40" s="626"/>
      <c r="AC40" s="626"/>
      <c r="AD40" s="627" t="s">
        <v>189</v>
      </c>
      <c r="AE40" s="627"/>
      <c r="AF40" s="627"/>
      <c r="AG40" s="627"/>
      <c r="AH40" s="627"/>
      <c r="AI40" s="627"/>
      <c r="AJ40" s="627"/>
      <c r="AK40" s="627"/>
      <c r="AL40" s="628" t="s">
        <v>249</v>
      </c>
      <c r="AM40" s="629"/>
      <c r="AN40" s="629"/>
      <c r="AO40" s="630"/>
      <c r="AQ40" s="686" t="s">
        <v>350</v>
      </c>
      <c r="AR40" s="687"/>
      <c r="AS40" s="687"/>
      <c r="AT40" s="687"/>
      <c r="AU40" s="687"/>
      <c r="AV40" s="687"/>
      <c r="AW40" s="687"/>
      <c r="AX40" s="687"/>
      <c r="AY40" s="688"/>
      <c r="AZ40" s="623">
        <v>61640</v>
      </c>
      <c r="BA40" s="624"/>
      <c r="BB40" s="624"/>
      <c r="BC40" s="624"/>
      <c r="BD40" s="656"/>
      <c r="BE40" s="656"/>
      <c r="BF40" s="678"/>
      <c r="BG40" s="671" t="s">
        <v>351</v>
      </c>
      <c r="BH40" s="672"/>
      <c r="BI40" s="672"/>
      <c r="BJ40" s="672"/>
      <c r="BK40" s="672"/>
      <c r="BL40" s="223"/>
      <c r="BM40" s="621" t="s">
        <v>352</v>
      </c>
      <c r="BN40" s="621"/>
      <c r="BO40" s="621"/>
      <c r="BP40" s="621"/>
      <c r="BQ40" s="621"/>
      <c r="BR40" s="621"/>
      <c r="BS40" s="621"/>
      <c r="BT40" s="621"/>
      <c r="BU40" s="622"/>
      <c r="BV40" s="623">
        <v>122</v>
      </c>
      <c r="BW40" s="624"/>
      <c r="BX40" s="624"/>
      <c r="BY40" s="624"/>
      <c r="BZ40" s="624"/>
      <c r="CA40" s="624"/>
      <c r="CB40" s="633"/>
      <c r="CD40" s="620" t="s">
        <v>353</v>
      </c>
      <c r="CE40" s="621"/>
      <c r="CF40" s="621"/>
      <c r="CG40" s="621"/>
      <c r="CH40" s="621"/>
      <c r="CI40" s="621"/>
      <c r="CJ40" s="621"/>
      <c r="CK40" s="621"/>
      <c r="CL40" s="621"/>
      <c r="CM40" s="621"/>
      <c r="CN40" s="621"/>
      <c r="CO40" s="621"/>
      <c r="CP40" s="621"/>
      <c r="CQ40" s="622"/>
      <c r="CR40" s="623">
        <v>321537</v>
      </c>
      <c r="CS40" s="624"/>
      <c r="CT40" s="624"/>
      <c r="CU40" s="624"/>
      <c r="CV40" s="624"/>
      <c r="CW40" s="624"/>
      <c r="CX40" s="624"/>
      <c r="CY40" s="625"/>
      <c r="CZ40" s="628">
        <v>1.4</v>
      </c>
      <c r="DA40" s="654"/>
      <c r="DB40" s="654"/>
      <c r="DC40" s="658"/>
      <c r="DD40" s="632">
        <v>116409</v>
      </c>
      <c r="DE40" s="624"/>
      <c r="DF40" s="624"/>
      <c r="DG40" s="624"/>
      <c r="DH40" s="624"/>
      <c r="DI40" s="624"/>
      <c r="DJ40" s="624"/>
      <c r="DK40" s="625"/>
      <c r="DL40" s="632" t="s">
        <v>140</v>
      </c>
      <c r="DM40" s="624"/>
      <c r="DN40" s="624"/>
      <c r="DO40" s="624"/>
      <c r="DP40" s="624"/>
      <c r="DQ40" s="624"/>
      <c r="DR40" s="624"/>
      <c r="DS40" s="624"/>
      <c r="DT40" s="624"/>
      <c r="DU40" s="624"/>
      <c r="DV40" s="625"/>
      <c r="DW40" s="628" t="s">
        <v>189</v>
      </c>
      <c r="DX40" s="654"/>
      <c r="DY40" s="654"/>
      <c r="DZ40" s="654"/>
      <c r="EA40" s="654"/>
      <c r="EB40" s="654"/>
      <c r="EC40" s="655"/>
    </row>
    <row r="41" spans="2:133" ht="11.25" customHeight="1">
      <c r="B41" s="644" t="s">
        <v>354</v>
      </c>
      <c r="C41" s="645"/>
      <c r="D41" s="645"/>
      <c r="E41" s="645"/>
      <c r="F41" s="645"/>
      <c r="G41" s="645"/>
      <c r="H41" s="645"/>
      <c r="I41" s="645"/>
      <c r="J41" s="645"/>
      <c r="K41" s="645"/>
      <c r="L41" s="645"/>
      <c r="M41" s="645"/>
      <c r="N41" s="645"/>
      <c r="O41" s="645"/>
      <c r="P41" s="645"/>
      <c r="Q41" s="646"/>
      <c r="R41" s="695">
        <v>24383193</v>
      </c>
      <c r="S41" s="696"/>
      <c r="T41" s="696"/>
      <c r="U41" s="696"/>
      <c r="V41" s="696"/>
      <c r="W41" s="696"/>
      <c r="X41" s="696"/>
      <c r="Y41" s="700"/>
      <c r="Z41" s="701">
        <v>100</v>
      </c>
      <c r="AA41" s="701"/>
      <c r="AB41" s="701"/>
      <c r="AC41" s="701"/>
      <c r="AD41" s="702">
        <v>11779423</v>
      </c>
      <c r="AE41" s="702"/>
      <c r="AF41" s="702"/>
      <c r="AG41" s="702"/>
      <c r="AH41" s="702"/>
      <c r="AI41" s="702"/>
      <c r="AJ41" s="702"/>
      <c r="AK41" s="702"/>
      <c r="AL41" s="703">
        <v>100</v>
      </c>
      <c r="AM41" s="683"/>
      <c r="AN41" s="683"/>
      <c r="AO41" s="704"/>
      <c r="AQ41" s="686" t="s">
        <v>355</v>
      </c>
      <c r="AR41" s="687"/>
      <c r="AS41" s="687"/>
      <c r="AT41" s="687"/>
      <c r="AU41" s="687"/>
      <c r="AV41" s="687"/>
      <c r="AW41" s="687"/>
      <c r="AX41" s="687"/>
      <c r="AY41" s="688"/>
      <c r="AZ41" s="623">
        <v>395172</v>
      </c>
      <c r="BA41" s="624"/>
      <c r="BB41" s="624"/>
      <c r="BC41" s="624"/>
      <c r="BD41" s="656"/>
      <c r="BE41" s="656"/>
      <c r="BF41" s="678"/>
      <c r="BG41" s="671"/>
      <c r="BH41" s="672"/>
      <c r="BI41" s="672"/>
      <c r="BJ41" s="672"/>
      <c r="BK41" s="672"/>
      <c r="BL41" s="223"/>
      <c r="BM41" s="621" t="s">
        <v>356</v>
      </c>
      <c r="BN41" s="621"/>
      <c r="BO41" s="621"/>
      <c r="BP41" s="621"/>
      <c r="BQ41" s="621"/>
      <c r="BR41" s="621"/>
      <c r="BS41" s="621"/>
      <c r="BT41" s="621"/>
      <c r="BU41" s="622"/>
      <c r="BV41" s="623" t="s">
        <v>140</v>
      </c>
      <c r="BW41" s="624"/>
      <c r="BX41" s="624"/>
      <c r="BY41" s="624"/>
      <c r="BZ41" s="624"/>
      <c r="CA41" s="624"/>
      <c r="CB41" s="633"/>
      <c r="CD41" s="620" t="s">
        <v>357</v>
      </c>
      <c r="CE41" s="621"/>
      <c r="CF41" s="621"/>
      <c r="CG41" s="621"/>
      <c r="CH41" s="621"/>
      <c r="CI41" s="621"/>
      <c r="CJ41" s="621"/>
      <c r="CK41" s="621"/>
      <c r="CL41" s="621"/>
      <c r="CM41" s="621"/>
      <c r="CN41" s="621"/>
      <c r="CO41" s="621"/>
      <c r="CP41" s="621"/>
      <c r="CQ41" s="622"/>
      <c r="CR41" s="623" t="s">
        <v>189</v>
      </c>
      <c r="CS41" s="656"/>
      <c r="CT41" s="656"/>
      <c r="CU41" s="656"/>
      <c r="CV41" s="656"/>
      <c r="CW41" s="656"/>
      <c r="CX41" s="656"/>
      <c r="CY41" s="657"/>
      <c r="CZ41" s="628" t="s">
        <v>140</v>
      </c>
      <c r="DA41" s="654"/>
      <c r="DB41" s="654"/>
      <c r="DC41" s="658"/>
      <c r="DD41" s="632" t="s">
        <v>189</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350</v>
      </c>
      <c r="AR42" s="693"/>
      <c r="AS42" s="693"/>
      <c r="AT42" s="693"/>
      <c r="AU42" s="693"/>
      <c r="AV42" s="693"/>
      <c r="AW42" s="693"/>
      <c r="AX42" s="693"/>
      <c r="AY42" s="694"/>
      <c r="AZ42" s="695">
        <v>1622953</v>
      </c>
      <c r="BA42" s="696"/>
      <c r="BB42" s="696"/>
      <c r="BC42" s="696"/>
      <c r="BD42" s="682"/>
      <c r="BE42" s="682"/>
      <c r="BF42" s="684"/>
      <c r="BG42" s="673"/>
      <c r="BH42" s="674"/>
      <c r="BI42" s="674"/>
      <c r="BJ42" s="674"/>
      <c r="BK42" s="674"/>
      <c r="BL42" s="224"/>
      <c r="BM42" s="645" t="s">
        <v>358</v>
      </c>
      <c r="BN42" s="645"/>
      <c r="BO42" s="645"/>
      <c r="BP42" s="645"/>
      <c r="BQ42" s="645"/>
      <c r="BR42" s="645"/>
      <c r="BS42" s="645"/>
      <c r="BT42" s="645"/>
      <c r="BU42" s="646"/>
      <c r="BV42" s="695">
        <v>407</v>
      </c>
      <c r="BW42" s="696"/>
      <c r="BX42" s="696"/>
      <c r="BY42" s="696"/>
      <c r="BZ42" s="696"/>
      <c r="CA42" s="696"/>
      <c r="CB42" s="705"/>
      <c r="CD42" s="620" t="s">
        <v>359</v>
      </c>
      <c r="CE42" s="621"/>
      <c r="CF42" s="621"/>
      <c r="CG42" s="621"/>
      <c r="CH42" s="621"/>
      <c r="CI42" s="621"/>
      <c r="CJ42" s="621"/>
      <c r="CK42" s="621"/>
      <c r="CL42" s="621"/>
      <c r="CM42" s="621"/>
      <c r="CN42" s="621"/>
      <c r="CO42" s="621"/>
      <c r="CP42" s="621"/>
      <c r="CQ42" s="622"/>
      <c r="CR42" s="623">
        <v>2619490</v>
      </c>
      <c r="CS42" s="656"/>
      <c r="CT42" s="656"/>
      <c r="CU42" s="656"/>
      <c r="CV42" s="656"/>
      <c r="CW42" s="656"/>
      <c r="CX42" s="656"/>
      <c r="CY42" s="657"/>
      <c r="CZ42" s="628">
        <v>11.2</v>
      </c>
      <c r="DA42" s="654"/>
      <c r="DB42" s="654"/>
      <c r="DC42" s="658"/>
      <c r="DD42" s="632">
        <v>463189</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14" t="s">
        <v>360</v>
      </c>
      <c r="CD43" s="620" t="s">
        <v>361</v>
      </c>
      <c r="CE43" s="621"/>
      <c r="CF43" s="621"/>
      <c r="CG43" s="621"/>
      <c r="CH43" s="621"/>
      <c r="CI43" s="621"/>
      <c r="CJ43" s="621"/>
      <c r="CK43" s="621"/>
      <c r="CL43" s="621"/>
      <c r="CM43" s="621"/>
      <c r="CN43" s="621"/>
      <c r="CO43" s="621"/>
      <c r="CP43" s="621"/>
      <c r="CQ43" s="622"/>
      <c r="CR43" s="623">
        <v>133810</v>
      </c>
      <c r="CS43" s="656"/>
      <c r="CT43" s="656"/>
      <c r="CU43" s="656"/>
      <c r="CV43" s="656"/>
      <c r="CW43" s="656"/>
      <c r="CX43" s="656"/>
      <c r="CY43" s="657"/>
      <c r="CZ43" s="628">
        <v>0.6</v>
      </c>
      <c r="DA43" s="654"/>
      <c r="DB43" s="654"/>
      <c r="DC43" s="658"/>
      <c r="DD43" s="632">
        <v>133810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362</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311</v>
      </c>
      <c r="CE44" s="660"/>
      <c r="CF44" s="620" t="s">
        <v>363</v>
      </c>
      <c r="CG44" s="621"/>
      <c r="CH44" s="621"/>
      <c r="CI44" s="621"/>
      <c r="CJ44" s="621"/>
      <c r="CK44" s="621"/>
      <c r="CL44" s="621"/>
      <c r="CM44" s="621"/>
      <c r="CN44" s="621"/>
      <c r="CO44" s="621"/>
      <c r="CP44" s="621"/>
      <c r="CQ44" s="622"/>
      <c r="CR44" s="623">
        <v>2562118</v>
      </c>
      <c r="CS44" s="624"/>
      <c r="CT44" s="624"/>
      <c r="CU44" s="624"/>
      <c r="CV44" s="624"/>
      <c r="CW44" s="624"/>
      <c r="CX44" s="624"/>
      <c r="CY44" s="625"/>
      <c r="CZ44" s="628">
        <v>11</v>
      </c>
      <c r="DA44" s="629"/>
      <c r="DB44" s="629"/>
      <c r="DC44" s="635"/>
      <c r="DD44" s="632">
        <v>451542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364</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365</v>
      </c>
      <c r="CG45" s="621"/>
      <c r="CH45" s="621"/>
      <c r="CI45" s="621"/>
      <c r="CJ45" s="621"/>
      <c r="CK45" s="621"/>
      <c r="CL45" s="621"/>
      <c r="CM45" s="621"/>
      <c r="CN45" s="621"/>
      <c r="CO45" s="621"/>
      <c r="CP45" s="621"/>
      <c r="CQ45" s="622"/>
      <c r="CR45" s="623">
        <v>842724</v>
      </c>
      <c r="CS45" s="656"/>
      <c r="CT45" s="656"/>
      <c r="CU45" s="656"/>
      <c r="CV45" s="656"/>
      <c r="CW45" s="656"/>
      <c r="CX45" s="656"/>
      <c r="CY45" s="657"/>
      <c r="CZ45" s="628">
        <v>3.6</v>
      </c>
      <c r="DA45" s="654"/>
      <c r="DB45" s="654"/>
      <c r="DC45" s="658"/>
      <c r="DD45" s="632">
        <v>19583</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25"/>
      <c r="CD46" s="661"/>
      <c r="CE46" s="662"/>
      <c r="CF46" s="620" t="s">
        <v>366</v>
      </c>
      <c r="CG46" s="621"/>
      <c r="CH46" s="621"/>
      <c r="CI46" s="621"/>
      <c r="CJ46" s="621"/>
      <c r="CK46" s="621"/>
      <c r="CL46" s="621"/>
      <c r="CM46" s="621"/>
      <c r="CN46" s="621"/>
      <c r="CO46" s="621"/>
      <c r="CP46" s="621"/>
      <c r="CQ46" s="622"/>
      <c r="CR46" s="623">
        <v>1552854</v>
      </c>
      <c r="CS46" s="624"/>
      <c r="CT46" s="624"/>
      <c r="CU46" s="624"/>
      <c r="CV46" s="624"/>
      <c r="CW46" s="624"/>
      <c r="CX46" s="624"/>
      <c r="CY46" s="625"/>
      <c r="CZ46" s="628">
        <v>6.7</v>
      </c>
      <c r="DA46" s="629"/>
      <c r="DB46" s="629"/>
      <c r="DC46" s="635"/>
      <c r="DD46" s="632">
        <v>420218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25"/>
      <c r="CD47" s="661"/>
      <c r="CE47" s="662"/>
      <c r="CF47" s="620" t="s">
        <v>367</v>
      </c>
      <c r="CG47" s="621"/>
      <c r="CH47" s="621"/>
      <c r="CI47" s="621"/>
      <c r="CJ47" s="621"/>
      <c r="CK47" s="621"/>
      <c r="CL47" s="621"/>
      <c r="CM47" s="621"/>
      <c r="CN47" s="621"/>
      <c r="CO47" s="621"/>
      <c r="CP47" s="621"/>
      <c r="CQ47" s="622"/>
      <c r="CR47" s="623">
        <v>57372</v>
      </c>
      <c r="CS47" s="656"/>
      <c r="CT47" s="656"/>
      <c r="CU47" s="656"/>
      <c r="CV47" s="656"/>
      <c r="CW47" s="656"/>
      <c r="CX47" s="656"/>
      <c r="CY47" s="657"/>
      <c r="CZ47" s="628">
        <v>0.2</v>
      </c>
      <c r="DA47" s="654"/>
      <c r="DB47" s="654"/>
      <c r="DC47" s="658"/>
      <c r="DD47" s="632">
        <v>11647</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c r="B48" s="225"/>
      <c r="CD48" s="663"/>
      <c r="CE48" s="664"/>
      <c r="CF48" s="620" t="s">
        <v>368</v>
      </c>
      <c r="CG48" s="621"/>
      <c r="CH48" s="621"/>
      <c r="CI48" s="621"/>
      <c r="CJ48" s="621"/>
      <c r="CK48" s="621"/>
      <c r="CL48" s="621"/>
      <c r="CM48" s="621"/>
      <c r="CN48" s="621"/>
      <c r="CO48" s="621"/>
      <c r="CP48" s="621"/>
      <c r="CQ48" s="622"/>
      <c r="CR48" s="623" t="s">
        <v>249</v>
      </c>
      <c r="CS48" s="624"/>
      <c r="CT48" s="624"/>
      <c r="CU48" s="624"/>
      <c r="CV48" s="624"/>
      <c r="CW48" s="624"/>
      <c r="CX48" s="624"/>
      <c r="CY48" s="625"/>
      <c r="CZ48" s="628" t="s">
        <v>189</v>
      </c>
      <c r="DA48" s="629"/>
      <c r="DB48" s="629"/>
      <c r="DC48" s="635"/>
      <c r="DD48" s="632" t="s">
        <v>140</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25"/>
      <c r="CD49" s="644" t="s">
        <v>369</v>
      </c>
      <c r="CE49" s="645"/>
      <c r="CF49" s="645"/>
      <c r="CG49" s="645"/>
      <c r="CH49" s="645"/>
      <c r="CI49" s="645"/>
      <c r="CJ49" s="645"/>
      <c r="CK49" s="645"/>
      <c r="CL49" s="645"/>
      <c r="CM49" s="645"/>
      <c r="CN49" s="645"/>
      <c r="CO49" s="645"/>
      <c r="CP49" s="645"/>
      <c r="CQ49" s="646"/>
      <c r="CR49" s="695">
        <v>23328799</v>
      </c>
      <c r="CS49" s="682"/>
      <c r="CT49" s="682"/>
      <c r="CU49" s="682"/>
      <c r="CV49" s="682"/>
      <c r="CW49" s="682"/>
      <c r="CX49" s="682"/>
      <c r="CY49" s="711"/>
      <c r="CZ49" s="703">
        <v>100</v>
      </c>
      <c r="DA49" s="712"/>
      <c r="DB49" s="712"/>
      <c r="DC49" s="713"/>
      <c r="DD49" s="714">
        <v>14179730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DTIBzXbjPcQ+UwNVyDJq/k9eloN9zJR4DfrSVwSZldHVxu+g1OJ3/rU5Fuqp7QCKTb4pkEPuhva6Ej8gNcDBXA==" saltValue="DqqaKfCYRX4u1kTCBDI6O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721" t="s">
        <v>370</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371</v>
      </c>
      <c r="DK2" s="723"/>
      <c r="DL2" s="723"/>
      <c r="DM2" s="723"/>
      <c r="DN2" s="723"/>
      <c r="DO2" s="724"/>
      <c r="DP2" s="228"/>
      <c r="DQ2" s="722" t="s">
        <v>372</v>
      </c>
      <c r="DR2" s="723"/>
      <c r="DS2" s="723"/>
      <c r="DT2" s="723"/>
      <c r="DU2" s="723"/>
      <c r="DV2" s="723"/>
      <c r="DW2" s="723"/>
      <c r="DX2" s="723"/>
      <c r="DY2" s="723"/>
      <c r="DZ2" s="724"/>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725" t="s">
        <v>373</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374</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c r="A5" s="727" t="s">
        <v>375</v>
      </c>
      <c r="B5" s="728"/>
      <c r="C5" s="728"/>
      <c r="D5" s="728"/>
      <c r="E5" s="728"/>
      <c r="F5" s="728"/>
      <c r="G5" s="728"/>
      <c r="H5" s="728"/>
      <c r="I5" s="728"/>
      <c r="J5" s="728"/>
      <c r="K5" s="728"/>
      <c r="L5" s="728"/>
      <c r="M5" s="728"/>
      <c r="N5" s="728"/>
      <c r="O5" s="728"/>
      <c r="P5" s="729"/>
      <c r="Q5" s="733" t="s">
        <v>376</v>
      </c>
      <c r="R5" s="734"/>
      <c r="S5" s="734"/>
      <c r="T5" s="734"/>
      <c r="U5" s="735"/>
      <c r="V5" s="733" t="s">
        <v>377</v>
      </c>
      <c r="W5" s="734"/>
      <c r="X5" s="734"/>
      <c r="Y5" s="734"/>
      <c r="Z5" s="735"/>
      <c r="AA5" s="733" t="s">
        <v>378</v>
      </c>
      <c r="AB5" s="734"/>
      <c r="AC5" s="734"/>
      <c r="AD5" s="734"/>
      <c r="AE5" s="734"/>
      <c r="AF5" s="739" t="s">
        <v>379</v>
      </c>
      <c r="AG5" s="734"/>
      <c r="AH5" s="734"/>
      <c r="AI5" s="734"/>
      <c r="AJ5" s="740"/>
      <c r="AK5" s="734" t="s">
        <v>380</v>
      </c>
      <c r="AL5" s="734"/>
      <c r="AM5" s="734"/>
      <c r="AN5" s="734"/>
      <c r="AO5" s="735"/>
      <c r="AP5" s="733" t="s">
        <v>381</v>
      </c>
      <c r="AQ5" s="734"/>
      <c r="AR5" s="734"/>
      <c r="AS5" s="734"/>
      <c r="AT5" s="735"/>
      <c r="AU5" s="733" t="s">
        <v>382</v>
      </c>
      <c r="AV5" s="734"/>
      <c r="AW5" s="734"/>
      <c r="AX5" s="734"/>
      <c r="AY5" s="740"/>
      <c r="AZ5" s="232"/>
      <c r="BA5" s="232"/>
      <c r="BB5" s="232"/>
      <c r="BC5" s="232"/>
      <c r="BD5" s="232"/>
      <c r="BE5" s="233"/>
      <c r="BF5" s="233"/>
      <c r="BG5" s="233"/>
      <c r="BH5" s="233"/>
      <c r="BI5" s="233"/>
      <c r="BJ5" s="233"/>
      <c r="BK5" s="233"/>
      <c r="BL5" s="233"/>
      <c r="BM5" s="233"/>
      <c r="BN5" s="233"/>
      <c r="BO5" s="233"/>
      <c r="BP5" s="233"/>
      <c r="BQ5" s="727" t="s">
        <v>383</v>
      </c>
      <c r="BR5" s="728"/>
      <c r="BS5" s="728"/>
      <c r="BT5" s="728"/>
      <c r="BU5" s="728"/>
      <c r="BV5" s="728"/>
      <c r="BW5" s="728"/>
      <c r="BX5" s="728"/>
      <c r="BY5" s="728"/>
      <c r="BZ5" s="728"/>
      <c r="CA5" s="728"/>
      <c r="CB5" s="728"/>
      <c r="CC5" s="728"/>
      <c r="CD5" s="728"/>
      <c r="CE5" s="728"/>
      <c r="CF5" s="728"/>
      <c r="CG5" s="729"/>
      <c r="CH5" s="733" t="s">
        <v>384</v>
      </c>
      <c r="CI5" s="734"/>
      <c r="CJ5" s="734"/>
      <c r="CK5" s="734"/>
      <c r="CL5" s="735"/>
      <c r="CM5" s="733" t="s">
        <v>385</v>
      </c>
      <c r="CN5" s="734"/>
      <c r="CO5" s="734"/>
      <c r="CP5" s="734"/>
      <c r="CQ5" s="735"/>
      <c r="CR5" s="733" t="s">
        <v>386</v>
      </c>
      <c r="CS5" s="734"/>
      <c r="CT5" s="734"/>
      <c r="CU5" s="734"/>
      <c r="CV5" s="735"/>
      <c r="CW5" s="733" t="s">
        <v>387</v>
      </c>
      <c r="CX5" s="734"/>
      <c r="CY5" s="734"/>
      <c r="CZ5" s="734"/>
      <c r="DA5" s="735"/>
      <c r="DB5" s="733" t="s">
        <v>388</v>
      </c>
      <c r="DC5" s="734"/>
      <c r="DD5" s="734"/>
      <c r="DE5" s="734"/>
      <c r="DF5" s="735"/>
      <c r="DG5" s="763" t="s">
        <v>389</v>
      </c>
      <c r="DH5" s="764"/>
      <c r="DI5" s="764"/>
      <c r="DJ5" s="764"/>
      <c r="DK5" s="765"/>
      <c r="DL5" s="763" t="s">
        <v>390</v>
      </c>
      <c r="DM5" s="764"/>
      <c r="DN5" s="764"/>
      <c r="DO5" s="764"/>
      <c r="DP5" s="765"/>
      <c r="DQ5" s="733" t="s">
        <v>391</v>
      </c>
      <c r="DR5" s="734"/>
      <c r="DS5" s="734"/>
      <c r="DT5" s="734"/>
      <c r="DU5" s="735"/>
      <c r="DV5" s="733" t="s">
        <v>382</v>
      </c>
      <c r="DW5" s="734"/>
      <c r="DX5" s="734"/>
      <c r="DY5" s="734"/>
      <c r="DZ5" s="740"/>
      <c r="EA5" s="234"/>
    </row>
    <row r="6" spans="1:131" s="235"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c r="A7" s="236">
        <v>1</v>
      </c>
      <c r="B7" s="749" t="s">
        <v>392</v>
      </c>
      <c r="C7" s="750"/>
      <c r="D7" s="750"/>
      <c r="E7" s="750"/>
      <c r="F7" s="750"/>
      <c r="G7" s="750"/>
      <c r="H7" s="750"/>
      <c r="I7" s="750"/>
      <c r="J7" s="750"/>
      <c r="K7" s="750"/>
      <c r="L7" s="750"/>
      <c r="M7" s="750"/>
      <c r="N7" s="750"/>
      <c r="O7" s="750"/>
      <c r="P7" s="751"/>
      <c r="Q7" s="752">
        <v>24395</v>
      </c>
      <c r="R7" s="753"/>
      <c r="S7" s="753"/>
      <c r="T7" s="753"/>
      <c r="U7" s="753"/>
      <c r="V7" s="753">
        <v>23341</v>
      </c>
      <c r="W7" s="753"/>
      <c r="X7" s="753"/>
      <c r="Y7" s="753"/>
      <c r="Z7" s="753"/>
      <c r="AA7" s="753">
        <v>1054</v>
      </c>
      <c r="AB7" s="753"/>
      <c r="AC7" s="753"/>
      <c r="AD7" s="753"/>
      <c r="AE7" s="754"/>
      <c r="AF7" s="755">
        <v>808</v>
      </c>
      <c r="AG7" s="756"/>
      <c r="AH7" s="756"/>
      <c r="AI7" s="756"/>
      <c r="AJ7" s="757"/>
      <c r="AK7" s="758">
        <v>173</v>
      </c>
      <c r="AL7" s="759"/>
      <c r="AM7" s="759"/>
      <c r="AN7" s="759"/>
      <c r="AO7" s="759"/>
      <c r="AP7" s="759">
        <v>24228</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4"/>
    </row>
    <row r="8" spans="1:131" s="235" customFormat="1" ht="26.25" customHeight="1">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393</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c r="A23" s="240" t="s">
        <v>394</v>
      </c>
      <c r="B23" s="789" t="s">
        <v>395</v>
      </c>
      <c r="C23" s="790"/>
      <c r="D23" s="790"/>
      <c r="E23" s="790"/>
      <c r="F23" s="790"/>
      <c r="G23" s="790"/>
      <c r="H23" s="790"/>
      <c r="I23" s="790"/>
      <c r="J23" s="790"/>
      <c r="K23" s="790"/>
      <c r="L23" s="790"/>
      <c r="M23" s="790"/>
      <c r="N23" s="790"/>
      <c r="O23" s="790"/>
      <c r="P23" s="791"/>
      <c r="Q23" s="792">
        <v>24383</v>
      </c>
      <c r="R23" s="793"/>
      <c r="S23" s="793"/>
      <c r="T23" s="793"/>
      <c r="U23" s="793"/>
      <c r="V23" s="793">
        <v>23329</v>
      </c>
      <c r="W23" s="793"/>
      <c r="X23" s="793"/>
      <c r="Y23" s="793"/>
      <c r="Z23" s="793"/>
      <c r="AA23" s="793">
        <v>1054</v>
      </c>
      <c r="AB23" s="793"/>
      <c r="AC23" s="793"/>
      <c r="AD23" s="793"/>
      <c r="AE23" s="794"/>
      <c r="AF23" s="795">
        <v>808</v>
      </c>
      <c r="AG23" s="793"/>
      <c r="AH23" s="793"/>
      <c r="AI23" s="793"/>
      <c r="AJ23" s="796"/>
      <c r="AK23" s="797"/>
      <c r="AL23" s="798"/>
      <c r="AM23" s="798"/>
      <c r="AN23" s="798"/>
      <c r="AO23" s="798"/>
      <c r="AP23" s="793">
        <v>24228</v>
      </c>
      <c r="AQ23" s="793"/>
      <c r="AR23" s="793"/>
      <c r="AS23" s="793"/>
      <c r="AT23" s="793"/>
      <c r="AU23" s="809"/>
      <c r="AV23" s="809"/>
      <c r="AW23" s="809"/>
      <c r="AX23" s="809"/>
      <c r="AY23" s="810"/>
      <c r="AZ23" s="811" t="s">
        <v>396</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c r="A24" s="808" t="s">
        <v>397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c r="A25" s="725" t="s">
        <v>398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c r="A26" s="727" t="s">
        <v>375</v>
      </c>
      <c r="B26" s="728"/>
      <c r="C26" s="728"/>
      <c r="D26" s="728"/>
      <c r="E26" s="728"/>
      <c r="F26" s="728"/>
      <c r="G26" s="728"/>
      <c r="H26" s="728"/>
      <c r="I26" s="728"/>
      <c r="J26" s="728"/>
      <c r="K26" s="728"/>
      <c r="L26" s="728"/>
      <c r="M26" s="728"/>
      <c r="N26" s="728"/>
      <c r="O26" s="728"/>
      <c r="P26" s="729"/>
      <c r="Q26" s="733" t="s">
        <v>399</v>
      </c>
      <c r="R26" s="734"/>
      <c r="S26" s="734"/>
      <c r="T26" s="734"/>
      <c r="U26" s="735"/>
      <c r="V26" s="733" t="s">
        <v>400</v>
      </c>
      <c r="W26" s="734"/>
      <c r="X26" s="734"/>
      <c r="Y26" s="734"/>
      <c r="Z26" s="735"/>
      <c r="AA26" s="733" t="s">
        <v>401</v>
      </c>
      <c r="AB26" s="734"/>
      <c r="AC26" s="734"/>
      <c r="AD26" s="734"/>
      <c r="AE26" s="734"/>
      <c r="AF26" s="814" t="s">
        <v>402</v>
      </c>
      <c r="AG26" s="815"/>
      <c r="AH26" s="815"/>
      <c r="AI26" s="815"/>
      <c r="AJ26" s="816"/>
      <c r="AK26" s="734" t="s">
        <v>403</v>
      </c>
      <c r="AL26" s="734"/>
      <c r="AM26" s="734"/>
      <c r="AN26" s="734"/>
      <c r="AO26" s="735"/>
      <c r="AP26" s="733" t="s">
        <v>404</v>
      </c>
      <c r="AQ26" s="734"/>
      <c r="AR26" s="734"/>
      <c r="AS26" s="734"/>
      <c r="AT26" s="735"/>
      <c r="AU26" s="733" t="s">
        <v>405</v>
      </c>
      <c r="AV26" s="734"/>
      <c r="AW26" s="734"/>
      <c r="AX26" s="734"/>
      <c r="AY26" s="735"/>
      <c r="AZ26" s="733" t="s">
        <v>406</v>
      </c>
      <c r="BA26" s="734"/>
      <c r="BB26" s="734"/>
      <c r="BC26" s="734"/>
      <c r="BD26" s="735"/>
      <c r="BE26" s="733" t="s">
        <v>382</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c r="A28" s="242">
        <v>1</v>
      </c>
      <c r="B28" s="749" t="s">
        <v>407</v>
      </c>
      <c r="C28" s="750"/>
      <c r="D28" s="750"/>
      <c r="E28" s="750"/>
      <c r="F28" s="750"/>
      <c r="G28" s="750"/>
      <c r="H28" s="750"/>
      <c r="I28" s="750"/>
      <c r="J28" s="750"/>
      <c r="K28" s="750"/>
      <c r="L28" s="750"/>
      <c r="M28" s="750"/>
      <c r="N28" s="750"/>
      <c r="O28" s="750"/>
      <c r="P28" s="751"/>
      <c r="Q28" s="822">
        <v>5053</v>
      </c>
      <c r="R28" s="823"/>
      <c r="S28" s="823"/>
      <c r="T28" s="823"/>
      <c r="U28" s="823"/>
      <c r="V28" s="823">
        <v>4997</v>
      </c>
      <c r="W28" s="823"/>
      <c r="X28" s="823"/>
      <c r="Y28" s="823"/>
      <c r="Z28" s="823"/>
      <c r="AA28" s="823">
        <v>56</v>
      </c>
      <c r="AB28" s="823"/>
      <c r="AC28" s="823"/>
      <c r="AD28" s="823"/>
      <c r="AE28" s="824"/>
      <c r="AF28" s="825">
        <v>56</v>
      </c>
      <c r="AG28" s="823"/>
      <c r="AH28" s="823"/>
      <c r="AI28" s="823"/>
      <c r="AJ28" s="826"/>
      <c r="AK28" s="827">
        <v>395</v>
      </c>
      <c r="AL28" s="828"/>
      <c r="AM28" s="828"/>
      <c r="AN28" s="828"/>
      <c r="AO28" s="828"/>
      <c r="AP28" s="828" t="s">
        <v>590</v>
      </c>
      <c r="AQ28" s="828"/>
      <c r="AR28" s="828"/>
      <c r="AS28" s="828"/>
      <c r="AT28" s="828"/>
      <c r="AU28" s="828" t="s">
        <v>593</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c r="A29" s="242">
        <v>2</v>
      </c>
      <c r="B29" s="780" t="s">
        <v>408</v>
      </c>
      <c r="C29" s="781"/>
      <c r="D29" s="781"/>
      <c r="E29" s="781"/>
      <c r="F29" s="781"/>
      <c r="G29" s="781"/>
      <c r="H29" s="781"/>
      <c r="I29" s="781"/>
      <c r="J29" s="781"/>
      <c r="K29" s="781"/>
      <c r="L29" s="781"/>
      <c r="M29" s="781"/>
      <c r="N29" s="781"/>
      <c r="O29" s="781"/>
      <c r="P29" s="782"/>
      <c r="Q29" s="783">
        <v>4443</v>
      </c>
      <c r="R29" s="784"/>
      <c r="S29" s="784"/>
      <c r="T29" s="784"/>
      <c r="U29" s="784"/>
      <c r="V29" s="784">
        <v>4348</v>
      </c>
      <c r="W29" s="784"/>
      <c r="X29" s="784"/>
      <c r="Y29" s="784"/>
      <c r="Z29" s="784"/>
      <c r="AA29" s="784">
        <v>95</v>
      </c>
      <c r="AB29" s="784"/>
      <c r="AC29" s="784"/>
      <c r="AD29" s="784"/>
      <c r="AE29" s="785"/>
      <c r="AF29" s="786">
        <v>95</v>
      </c>
      <c r="AG29" s="787"/>
      <c r="AH29" s="787"/>
      <c r="AI29" s="787"/>
      <c r="AJ29" s="788"/>
      <c r="AK29" s="834">
        <v>701</v>
      </c>
      <c r="AL29" s="830"/>
      <c r="AM29" s="830"/>
      <c r="AN29" s="830"/>
      <c r="AO29" s="830"/>
      <c r="AP29" s="830" t="s">
        <v>591</v>
      </c>
      <c r="AQ29" s="830"/>
      <c r="AR29" s="830"/>
      <c r="AS29" s="830"/>
      <c r="AT29" s="830"/>
      <c r="AU29" s="830" t="s">
        <v>590</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c r="A30" s="242">
        <v>3</v>
      </c>
      <c r="B30" s="780" t="s">
        <v>409</v>
      </c>
      <c r="C30" s="781"/>
      <c r="D30" s="781"/>
      <c r="E30" s="781"/>
      <c r="F30" s="781"/>
      <c r="G30" s="781"/>
      <c r="H30" s="781"/>
      <c r="I30" s="781"/>
      <c r="J30" s="781"/>
      <c r="K30" s="781"/>
      <c r="L30" s="781"/>
      <c r="M30" s="781"/>
      <c r="N30" s="781"/>
      <c r="O30" s="781"/>
      <c r="P30" s="782"/>
      <c r="Q30" s="783">
        <v>637</v>
      </c>
      <c r="R30" s="784"/>
      <c r="S30" s="784"/>
      <c r="T30" s="784"/>
      <c r="U30" s="784"/>
      <c r="V30" s="784">
        <v>620</v>
      </c>
      <c r="W30" s="784"/>
      <c r="X30" s="784"/>
      <c r="Y30" s="784"/>
      <c r="Z30" s="784"/>
      <c r="AA30" s="784">
        <v>17</v>
      </c>
      <c r="AB30" s="784"/>
      <c r="AC30" s="784"/>
      <c r="AD30" s="784"/>
      <c r="AE30" s="785"/>
      <c r="AF30" s="786">
        <v>17</v>
      </c>
      <c r="AG30" s="787"/>
      <c r="AH30" s="787"/>
      <c r="AI30" s="787"/>
      <c r="AJ30" s="788"/>
      <c r="AK30" s="834">
        <v>201</v>
      </c>
      <c r="AL30" s="830"/>
      <c r="AM30" s="830"/>
      <c r="AN30" s="830"/>
      <c r="AO30" s="830"/>
      <c r="AP30" s="830" t="s">
        <v>592</v>
      </c>
      <c r="AQ30" s="830"/>
      <c r="AR30" s="830"/>
      <c r="AS30" s="830"/>
      <c r="AT30" s="830"/>
      <c r="AU30" s="830" t="s">
        <v>590</v>
      </c>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c r="A31" s="242">
        <v>4</v>
      </c>
      <c r="B31" s="780" t="s">
        <v>410</v>
      </c>
      <c r="C31" s="781"/>
      <c r="D31" s="781"/>
      <c r="E31" s="781"/>
      <c r="F31" s="781"/>
      <c r="G31" s="781"/>
      <c r="H31" s="781"/>
      <c r="I31" s="781"/>
      <c r="J31" s="781"/>
      <c r="K31" s="781"/>
      <c r="L31" s="781"/>
      <c r="M31" s="781"/>
      <c r="N31" s="781"/>
      <c r="O31" s="781"/>
      <c r="P31" s="782"/>
      <c r="Q31" s="783">
        <v>18</v>
      </c>
      <c r="R31" s="784"/>
      <c r="S31" s="784"/>
      <c r="T31" s="784"/>
      <c r="U31" s="784"/>
      <c r="V31" s="784">
        <v>18</v>
      </c>
      <c r="W31" s="784"/>
      <c r="X31" s="784"/>
      <c r="Y31" s="784"/>
      <c r="Z31" s="784"/>
      <c r="AA31" s="784" t="s">
        <v>590</v>
      </c>
      <c r="AB31" s="784"/>
      <c r="AC31" s="784"/>
      <c r="AD31" s="784"/>
      <c r="AE31" s="785"/>
      <c r="AF31" s="786" t="s">
        <v>189</v>
      </c>
      <c r="AG31" s="787"/>
      <c r="AH31" s="787"/>
      <c r="AI31" s="787"/>
      <c r="AJ31" s="788"/>
      <c r="AK31" s="834" t="s">
        <v>590</v>
      </c>
      <c r="AL31" s="830"/>
      <c r="AM31" s="830"/>
      <c r="AN31" s="830"/>
      <c r="AO31" s="830"/>
      <c r="AP31" s="830" t="s">
        <v>590</v>
      </c>
      <c r="AQ31" s="830"/>
      <c r="AR31" s="830"/>
      <c r="AS31" s="830"/>
      <c r="AT31" s="830"/>
      <c r="AU31" s="830" t="s">
        <v>590</v>
      </c>
      <c r="AV31" s="830"/>
      <c r="AW31" s="830"/>
      <c r="AX31" s="830"/>
      <c r="AY31" s="830"/>
      <c r="AZ31" s="831"/>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c r="A32" s="242">
        <v>5</v>
      </c>
      <c r="B32" s="780" t="s">
        <v>411</v>
      </c>
      <c r="C32" s="781"/>
      <c r="D32" s="781"/>
      <c r="E32" s="781"/>
      <c r="F32" s="781"/>
      <c r="G32" s="781"/>
      <c r="H32" s="781"/>
      <c r="I32" s="781"/>
      <c r="J32" s="781"/>
      <c r="K32" s="781"/>
      <c r="L32" s="781"/>
      <c r="M32" s="781"/>
      <c r="N32" s="781"/>
      <c r="O32" s="781"/>
      <c r="P32" s="782"/>
      <c r="Q32" s="783">
        <v>42</v>
      </c>
      <c r="R32" s="784"/>
      <c r="S32" s="784"/>
      <c r="T32" s="784"/>
      <c r="U32" s="784"/>
      <c r="V32" s="784">
        <v>39</v>
      </c>
      <c r="W32" s="784"/>
      <c r="X32" s="784"/>
      <c r="Y32" s="784"/>
      <c r="Z32" s="784"/>
      <c r="AA32" s="784">
        <v>3</v>
      </c>
      <c r="AB32" s="784"/>
      <c r="AC32" s="784"/>
      <c r="AD32" s="784"/>
      <c r="AE32" s="785"/>
      <c r="AF32" s="786">
        <v>3</v>
      </c>
      <c r="AG32" s="787"/>
      <c r="AH32" s="787"/>
      <c r="AI32" s="787"/>
      <c r="AJ32" s="788"/>
      <c r="AK32" s="834" t="s">
        <v>590</v>
      </c>
      <c r="AL32" s="830"/>
      <c r="AM32" s="830"/>
      <c r="AN32" s="830"/>
      <c r="AO32" s="830"/>
      <c r="AP32" s="830">
        <v>76</v>
      </c>
      <c r="AQ32" s="830"/>
      <c r="AR32" s="830"/>
      <c r="AS32" s="830"/>
      <c r="AT32" s="830"/>
      <c r="AU32" s="830" t="s">
        <v>590</v>
      </c>
      <c r="AV32" s="830"/>
      <c r="AW32" s="830"/>
      <c r="AX32" s="830"/>
      <c r="AY32" s="830"/>
      <c r="AZ32" s="831"/>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c r="A33" s="242">
        <v>6</v>
      </c>
      <c r="B33" s="780" t="s">
        <v>412</v>
      </c>
      <c r="C33" s="781"/>
      <c r="D33" s="781"/>
      <c r="E33" s="781"/>
      <c r="F33" s="781"/>
      <c r="G33" s="781"/>
      <c r="H33" s="781"/>
      <c r="I33" s="781"/>
      <c r="J33" s="781"/>
      <c r="K33" s="781"/>
      <c r="L33" s="781"/>
      <c r="M33" s="781"/>
      <c r="N33" s="781"/>
      <c r="O33" s="781"/>
      <c r="P33" s="782"/>
      <c r="Q33" s="783">
        <v>862</v>
      </c>
      <c r="R33" s="784"/>
      <c r="S33" s="784"/>
      <c r="T33" s="784"/>
      <c r="U33" s="784"/>
      <c r="V33" s="784">
        <v>770</v>
      </c>
      <c r="W33" s="784"/>
      <c r="X33" s="784"/>
      <c r="Y33" s="784"/>
      <c r="Z33" s="784"/>
      <c r="AA33" s="784">
        <v>93</v>
      </c>
      <c r="AB33" s="784"/>
      <c r="AC33" s="784"/>
      <c r="AD33" s="784"/>
      <c r="AE33" s="785"/>
      <c r="AF33" s="786">
        <v>1324</v>
      </c>
      <c r="AG33" s="787"/>
      <c r="AH33" s="787"/>
      <c r="AI33" s="787"/>
      <c r="AJ33" s="788"/>
      <c r="AK33" s="834">
        <v>75</v>
      </c>
      <c r="AL33" s="830"/>
      <c r="AM33" s="830"/>
      <c r="AN33" s="830"/>
      <c r="AO33" s="830"/>
      <c r="AP33" s="830">
        <v>1803</v>
      </c>
      <c r="AQ33" s="830"/>
      <c r="AR33" s="830"/>
      <c r="AS33" s="830"/>
      <c r="AT33" s="830"/>
      <c r="AU33" s="830">
        <v>559</v>
      </c>
      <c r="AV33" s="830"/>
      <c r="AW33" s="830"/>
      <c r="AX33" s="830"/>
      <c r="AY33" s="830"/>
      <c r="AZ33" s="831" t="s">
        <v>590</v>
      </c>
      <c r="BA33" s="831"/>
      <c r="BB33" s="831"/>
      <c r="BC33" s="831"/>
      <c r="BD33" s="831"/>
      <c r="BE33" s="832" t="s">
        <v>413</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c r="A34" s="242">
        <v>7</v>
      </c>
      <c r="B34" s="780" t="s">
        <v>414</v>
      </c>
      <c r="C34" s="781"/>
      <c r="D34" s="781"/>
      <c r="E34" s="781"/>
      <c r="F34" s="781"/>
      <c r="G34" s="781"/>
      <c r="H34" s="781"/>
      <c r="I34" s="781"/>
      <c r="J34" s="781"/>
      <c r="K34" s="781"/>
      <c r="L34" s="781"/>
      <c r="M34" s="781"/>
      <c r="N34" s="781"/>
      <c r="O34" s="781"/>
      <c r="P34" s="782"/>
      <c r="Q34" s="783">
        <v>19</v>
      </c>
      <c r="R34" s="784"/>
      <c r="S34" s="784"/>
      <c r="T34" s="784"/>
      <c r="U34" s="784"/>
      <c r="V34" s="784">
        <v>18</v>
      </c>
      <c r="W34" s="784"/>
      <c r="X34" s="784"/>
      <c r="Y34" s="784"/>
      <c r="Z34" s="784"/>
      <c r="AA34" s="784">
        <v>0</v>
      </c>
      <c r="AB34" s="784"/>
      <c r="AC34" s="784"/>
      <c r="AD34" s="784"/>
      <c r="AE34" s="785"/>
      <c r="AF34" s="786">
        <v>3</v>
      </c>
      <c r="AG34" s="787"/>
      <c r="AH34" s="787"/>
      <c r="AI34" s="787"/>
      <c r="AJ34" s="788"/>
      <c r="AK34" s="834">
        <v>44</v>
      </c>
      <c r="AL34" s="830"/>
      <c r="AM34" s="830"/>
      <c r="AN34" s="830"/>
      <c r="AO34" s="830"/>
      <c r="AP34" s="830">
        <v>30</v>
      </c>
      <c r="AQ34" s="830"/>
      <c r="AR34" s="830"/>
      <c r="AS34" s="830"/>
      <c r="AT34" s="830"/>
      <c r="AU34" s="830">
        <v>27</v>
      </c>
      <c r="AV34" s="830"/>
      <c r="AW34" s="830"/>
      <c r="AX34" s="830"/>
      <c r="AY34" s="830"/>
      <c r="AZ34" s="831" t="s">
        <v>590</v>
      </c>
      <c r="BA34" s="831"/>
      <c r="BB34" s="831"/>
      <c r="BC34" s="831"/>
      <c r="BD34" s="831"/>
      <c r="BE34" s="832" t="s">
        <v>413</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c r="A35" s="242">
        <v>8</v>
      </c>
      <c r="B35" s="780" t="s">
        <v>415</v>
      </c>
      <c r="C35" s="781"/>
      <c r="D35" s="781"/>
      <c r="E35" s="781"/>
      <c r="F35" s="781"/>
      <c r="G35" s="781"/>
      <c r="H35" s="781"/>
      <c r="I35" s="781"/>
      <c r="J35" s="781"/>
      <c r="K35" s="781"/>
      <c r="L35" s="781"/>
      <c r="M35" s="781"/>
      <c r="N35" s="781"/>
      <c r="O35" s="781"/>
      <c r="P35" s="782"/>
      <c r="Q35" s="783">
        <v>5515</v>
      </c>
      <c r="R35" s="784"/>
      <c r="S35" s="784"/>
      <c r="T35" s="784"/>
      <c r="U35" s="784"/>
      <c r="V35" s="784">
        <v>4838</v>
      </c>
      <c r="W35" s="784"/>
      <c r="X35" s="784"/>
      <c r="Y35" s="784"/>
      <c r="Z35" s="784"/>
      <c r="AA35" s="784">
        <v>677</v>
      </c>
      <c r="AB35" s="784"/>
      <c r="AC35" s="784"/>
      <c r="AD35" s="784"/>
      <c r="AE35" s="785"/>
      <c r="AF35" s="786">
        <v>4665</v>
      </c>
      <c r="AG35" s="787"/>
      <c r="AH35" s="787"/>
      <c r="AI35" s="787"/>
      <c r="AJ35" s="788"/>
      <c r="AK35" s="834">
        <v>771</v>
      </c>
      <c r="AL35" s="830"/>
      <c r="AM35" s="830"/>
      <c r="AN35" s="830"/>
      <c r="AO35" s="830"/>
      <c r="AP35" s="830">
        <v>5291</v>
      </c>
      <c r="AQ35" s="830"/>
      <c r="AR35" s="830"/>
      <c r="AS35" s="830"/>
      <c r="AT35" s="830"/>
      <c r="AU35" s="830">
        <v>3836</v>
      </c>
      <c r="AV35" s="830"/>
      <c r="AW35" s="830"/>
      <c r="AX35" s="830"/>
      <c r="AY35" s="830"/>
      <c r="AZ35" s="831" t="s">
        <v>590</v>
      </c>
      <c r="BA35" s="831"/>
      <c r="BB35" s="831"/>
      <c r="BC35" s="831"/>
      <c r="BD35" s="831"/>
      <c r="BE35" s="832" t="s">
        <v>413</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c r="A36" s="242">
        <v>9</v>
      </c>
      <c r="B36" s="780" t="s">
        <v>416</v>
      </c>
      <c r="C36" s="781"/>
      <c r="D36" s="781"/>
      <c r="E36" s="781"/>
      <c r="F36" s="781"/>
      <c r="G36" s="781"/>
      <c r="H36" s="781"/>
      <c r="I36" s="781"/>
      <c r="J36" s="781"/>
      <c r="K36" s="781"/>
      <c r="L36" s="781"/>
      <c r="M36" s="781"/>
      <c r="N36" s="781"/>
      <c r="O36" s="781"/>
      <c r="P36" s="782"/>
      <c r="Q36" s="783">
        <v>1802</v>
      </c>
      <c r="R36" s="784"/>
      <c r="S36" s="784"/>
      <c r="T36" s="784"/>
      <c r="U36" s="784"/>
      <c r="V36" s="784">
        <v>1581</v>
      </c>
      <c r="W36" s="784"/>
      <c r="X36" s="784"/>
      <c r="Y36" s="784"/>
      <c r="Z36" s="784"/>
      <c r="AA36" s="784">
        <v>221</v>
      </c>
      <c r="AB36" s="784"/>
      <c r="AC36" s="784"/>
      <c r="AD36" s="784"/>
      <c r="AE36" s="785"/>
      <c r="AF36" s="786">
        <v>184</v>
      </c>
      <c r="AG36" s="787"/>
      <c r="AH36" s="787"/>
      <c r="AI36" s="787"/>
      <c r="AJ36" s="788"/>
      <c r="AK36" s="834">
        <v>1122</v>
      </c>
      <c r="AL36" s="830"/>
      <c r="AM36" s="830"/>
      <c r="AN36" s="830"/>
      <c r="AO36" s="830"/>
      <c r="AP36" s="830">
        <v>6856</v>
      </c>
      <c r="AQ36" s="830"/>
      <c r="AR36" s="830"/>
      <c r="AS36" s="830"/>
      <c r="AT36" s="830"/>
      <c r="AU36" s="830">
        <v>5300</v>
      </c>
      <c r="AV36" s="830"/>
      <c r="AW36" s="830"/>
      <c r="AX36" s="830"/>
      <c r="AY36" s="830"/>
      <c r="AZ36" s="831" t="s">
        <v>590</v>
      </c>
      <c r="BA36" s="831"/>
      <c r="BB36" s="831"/>
      <c r="BC36" s="831"/>
      <c r="BD36" s="831"/>
      <c r="BE36" s="832" t="s">
        <v>413</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c r="A37" s="242">
        <v>10</v>
      </c>
      <c r="B37" s="780" t="s">
        <v>417</v>
      </c>
      <c r="C37" s="781"/>
      <c r="D37" s="781"/>
      <c r="E37" s="781"/>
      <c r="F37" s="781"/>
      <c r="G37" s="781"/>
      <c r="H37" s="781"/>
      <c r="I37" s="781"/>
      <c r="J37" s="781"/>
      <c r="K37" s="781"/>
      <c r="L37" s="781"/>
      <c r="M37" s="781"/>
      <c r="N37" s="781"/>
      <c r="O37" s="781"/>
      <c r="P37" s="782"/>
      <c r="Q37" s="783">
        <v>273</v>
      </c>
      <c r="R37" s="784"/>
      <c r="S37" s="784"/>
      <c r="T37" s="784"/>
      <c r="U37" s="784"/>
      <c r="V37" s="784">
        <v>270</v>
      </c>
      <c r="W37" s="784"/>
      <c r="X37" s="784"/>
      <c r="Y37" s="784"/>
      <c r="Z37" s="784"/>
      <c r="AA37" s="784">
        <v>3</v>
      </c>
      <c r="AB37" s="784"/>
      <c r="AC37" s="784"/>
      <c r="AD37" s="784"/>
      <c r="AE37" s="785"/>
      <c r="AF37" s="786" t="s">
        <v>189</v>
      </c>
      <c r="AG37" s="787"/>
      <c r="AH37" s="787"/>
      <c r="AI37" s="787"/>
      <c r="AJ37" s="788"/>
      <c r="AK37" s="834" t="s">
        <v>591</v>
      </c>
      <c r="AL37" s="830"/>
      <c r="AM37" s="830"/>
      <c r="AN37" s="830"/>
      <c r="AO37" s="830"/>
      <c r="AP37" s="830">
        <v>1341</v>
      </c>
      <c r="AQ37" s="830"/>
      <c r="AR37" s="830"/>
      <c r="AS37" s="830"/>
      <c r="AT37" s="830"/>
      <c r="AU37" s="830" t="s">
        <v>590</v>
      </c>
      <c r="AV37" s="830"/>
      <c r="AW37" s="830"/>
      <c r="AX37" s="830"/>
      <c r="AY37" s="830"/>
      <c r="AZ37" s="831" t="s">
        <v>590</v>
      </c>
      <c r="BA37" s="831"/>
      <c r="BB37" s="831"/>
      <c r="BC37" s="831"/>
      <c r="BD37" s="831"/>
      <c r="BE37" s="832" t="s">
        <v>418</v>
      </c>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c r="A38" s="242">
        <v>11</v>
      </c>
      <c r="B38" s="780" t="s">
        <v>419</v>
      </c>
      <c r="C38" s="781"/>
      <c r="D38" s="781"/>
      <c r="E38" s="781"/>
      <c r="F38" s="781"/>
      <c r="G38" s="781"/>
      <c r="H38" s="781"/>
      <c r="I38" s="781"/>
      <c r="J38" s="781"/>
      <c r="K38" s="781"/>
      <c r="L38" s="781"/>
      <c r="M38" s="781"/>
      <c r="N38" s="781"/>
      <c r="O38" s="781"/>
      <c r="P38" s="782"/>
      <c r="Q38" s="783">
        <v>69</v>
      </c>
      <c r="R38" s="784"/>
      <c r="S38" s="784"/>
      <c r="T38" s="784"/>
      <c r="U38" s="784"/>
      <c r="V38" s="784">
        <v>69</v>
      </c>
      <c r="W38" s="784"/>
      <c r="X38" s="784"/>
      <c r="Y38" s="784"/>
      <c r="Z38" s="784"/>
      <c r="AA38" s="784" t="s">
        <v>594</v>
      </c>
      <c r="AB38" s="784"/>
      <c r="AC38" s="784"/>
      <c r="AD38" s="784"/>
      <c r="AE38" s="785"/>
      <c r="AF38" s="786" t="s">
        <v>189</v>
      </c>
      <c r="AG38" s="787"/>
      <c r="AH38" s="787"/>
      <c r="AI38" s="787"/>
      <c r="AJ38" s="788"/>
      <c r="AK38" s="834">
        <v>37</v>
      </c>
      <c r="AL38" s="830"/>
      <c r="AM38" s="830"/>
      <c r="AN38" s="830"/>
      <c r="AO38" s="830"/>
      <c r="AP38" s="830" t="s">
        <v>590</v>
      </c>
      <c r="AQ38" s="830"/>
      <c r="AR38" s="830"/>
      <c r="AS38" s="830"/>
      <c r="AT38" s="830"/>
      <c r="AU38" s="830" t="s">
        <v>590</v>
      </c>
      <c r="AV38" s="830"/>
      <c r="AW38" s="830"/>
      <c r="AX38" s="830"/>
      <c r="AY38" s="830"/>
      <c r="AZ38" s="831" t="s">
        <v>590</v>
      </c>
      <c r="BA38" s="831"/>
      <c r="BB38" s="831"/>
      <c r="BC38" s="831"/>
      <c r="BD38" s="831"/>
      <c r="BE38" s="832" t="s">
        <v>418</v>
      </c>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420</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c r="A63" s="240" t="s">
        <v>394</v>
      </c>
      <c r="B63" s="789" t="s">
        <v>421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6347</v>
      </c>
      <c r="AG63" s="844"/>
      <c r="AH63" s="844"/>
      <c r="AI63" s="844"/>
      <c r="AJ63" s="845"/>
      <c r="AK63" s="846"/>
      <c r="AL63" s="841"/>
      <c r="AM63" s="841"/>
      <c r="AN63" s="841"/>
      <c r="AO63" s="841"/>
      <c r="AP63" s="844">
        <v>15397</v>
      </c>
      <c r="AQ63" s="844"/>
      <c r="AR63" s="844"/>
      <c r="AS63" s="844"/>
      <c r="AT63" s="844"/>
      <c r="AU63" s="844">
        <v>9722</v>
      </c>
      <c r="AV63" s="844"/>
      <c r="AW63" s="844"/>
      <c r="AX63" s="844"/>
      <c r="AY63" s="844"/>
      <c r="AZ63" s="848"/>
      <c r="BA63" s="848"/>
      <c r="BB63" s="848"/>
      <c r="BC63" s="848"/>
      <c r="BD63" s="848"/>
      <c r="BE63" s="849"/>
      <c r="BF63" s="849"/>
      <c r="BG63" s="849"/>
      <c r="BH63" s="849"/>
      <c r="BI63" s="850"/>
      <c r="BJ63" s="851" t="s">
        <v>189</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c r="A66" s="727" t="s">
        <v>423</v>
      </c>
      <c r="B66" s="728"/>
      <c r="C66" s="728"/>
      <c r="D66" s="728"/>
      <c r="E66" s="728"/>
      <c r="F66" s="728"/>
      <c r="G66" s="728"/>
      <c r="H66" s="728"/>
      <c r="I66" s="728"/>
      <c r="J66" s="728"/>
      <c r="K66" s="728"/>
      <c r="L66" s="728"/>
      <c r="M66" s="728"/>
      <c r="N66" s="728"/>
      <c r="O66" s="728"/>
      <c r="P66" s="729"/>
      <c r="Q66" s="733" t="s">
        <v>399</v>
      </c>
      <c r="R66" s="734"/>
      <c r="S66" s="734"/>
      <c r="T66" s="734"/>
      <c r="U66" s="735"/>
      <c r="V66" s="733" t="s">
        <v>424</v>
      </c>
      <c r="W66" s="734"/>
      <c r="X66" s="734"/>
      <c r="Y66" s="734"/>
      <c r="Z66" s="735"/>
      <c r="AA66" s="733" t="s">
        <v>425</v>
      </c>
      <c r="AB66" s="734"/>
      <c r="AC66" s="734"/>
      <c r="AD66" s="734"/>
      <c r="AE66" s="735"/>
      <c r="AF66" s="854" t="s">
        <v>402</v>
      </c>
      <c r="AG66" s="815"/>
      <c r="AH66" s="815"/>
      <c r="AI66" s="815"/>
      <c r="AJ66" s="855"/>
      <c r="AK66" s="733" t="s">
        <v>403</v>
      </c>
      <c r="AL66" s="728"/>
      <c r="AM66" s="728"/>
      <c r="AN66" s="728"/>
      <c r="AO66" s="729"/>
      <c r="AP66" s="733" t="s">
        <v>404</v>
      </c>
      <c r="AQ66" s="734"/>
      <c r="AR66" s="734"/>
      <c r="AS66" s="734"/>
      <c r="AT66" s="735"/>
      <c r="AU66" s="733" t="s">
        <v>426</v>
      </c>
      <c r="AV66" s="734"/>
      <c r="AW66" s="734"/>
      <c r="AX66" s="734"/>
      <c r="AY66" s="735"/>
      <c r="AZ66" s="733" t="s">
        <v>382</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c r="A68" s="236">
        <v>1</v>
      </c>
      <c r="B68" s="869" t="s">
        <v>578</v>
      </c>
      <c r="C68" s="870"/>
      <c r="D68" s="870"/>
      <c r="E68" s="870"/>
      <c r="F68" s="870"/>
      <c r="G68" s="870"/>
      <c r="H68" s="870"/>
      <c r="I68" s="870"/>
      <c r="J68" s="870"/>
      <c r="K68" s="870"/>
      <c r="L68" s="870"/>
      <c r="M68" s="870"/>
      <c r="N68" s="870"/>
      <c r="O68" s="870"/>
      <c r="P68" s="871"/>
      <c r="Q68" s="872">
        <v>23</v>
      </c>
      <c r="R68" s="866"/>
      <c r="S68" s="866"/>
      <c r="T68" s="866"/>
      <c r="U68" s="866"/>
      <c r="V68" s="866">
        <v>22</v>
      </c>
      <c r="W68" s="866"/>
      <c r="X68" s="866"/>
      <c r="Y68" s="866"/>
      <c r="Z68" s="866"/>
      <c r="AA68" s="866">
        <v>1</v>
      </c>
      <c r="AB68" s="866"/>
      <c r="AC68" s="866"/>
      <c r="AD68" s="866"/>
      <c r="AE68" s="866"/>
      <c r="AF68" s="866">
        <v>1</v>
      </c>
      <c r="AG68" s="866"/>
      <c r="AH68" s="866"/>
      <c r="AI68" s="866"/>
      <c r="AJ68" s="866"/>
      <c r="AK68" s="866" t="s">
        <v>590</v>
      </c>
      <c r="AL68" s="866"/>
      <c r="AM68" s="866"/>
      <c r="AN68" s="866"/>
      <c r="AO68" s="866"/>
      <c r="AP68" s="866" t="s">
        <v>590</v>
      </c>
      <c r="AQ68" s="866"/>
      <c r="AR68" s="866"/>
      <c r="AS68" s="866"/>
      <c r="AT68" s="866"/>
      <c r="AU68" s="866" t="s">
        <v>590</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c r="A69" s="238">
        <v>2</v>
      </c>
      <c r="B69" s="873" t="s">
        <v>579</v>
      </c>
      <c r="C69" s="874"/>
      <c r="D69" s="874"/>
      <c r="E69" s="874"/>
      <c r="F69" s="874"/>
      <c r="G69" s="874"/>
      <c r="H69" s="874"/>
      <c r="I69" s="874"/>
      <c r="J69" s="874"/>
      <c r="K69" s="874"/>
      <c r="L69" s="874"/>
      <c r="M69" s="874"/>
      <c r="N69" s="874"/>
      <c r="O69" s="874"/>
      <c r="P69" s="875"/>
      <c r="Q69" s="876">
        <v>1060</v>
      </c>
      <c r="R69" s="830"/>
      <c r="S69" s="830"/>
      <c r="T69" s="830"/>
      <c r="U69" s="830"/>
      <c r="V69" s="830">
        <v>1040</v>
      </c>
      <c r="W69" s="830"/>
      <c r="X69" s="830"/>
      <c r="Y69" s="830"/>
      <c r="Z69" s="830"/>
      <c r="AA69" s="830">
        <v>19</v>
      </c>
      <c r="AB69" s="830"/>
      <c r="AC69" s="830"/>
      <c r="AD69" s="830"/>
      <c r="AE69" s="830"/>
      <c r="AF69" s="830">
        <v>15</v>
      </c>
      <c r="AG69" s="830"/>
      <c r="AH69" s="830"/>
      <c r="AI69" s="830"/>
      <c r="AJ69" s="830"/>
      <c r="AK69" s="830" t="s">
        <v>590</v>
      </c>
      <c r="AL69" s="830"/>
      <c r="AM69" s="830"/>
      <c r="AN69" s="830"/>
      <c r="AO69" s="830"/>
      <c r="AP69" s="830" t="s">
        <v>590</v>
      </c>
      <c r="AQ69" s="830"/>
      <c r="AR69" s="830"/>
      <c r="AS69" s="830"/>
      <c r="AT69" s="830"/>
      <c r="AU69" s="830" t="s">
        <v>590</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c r="A70" s="238">
        <v>3</v>
      </c>
      <c r="B70" s="873" t="s">
        <v>580</v>
      </c>
      <c r="C70" s="874"/>
      <c r="D70" s="874"/>
      <c r="E70" s="874"/>
      <c r="F70" s="874"/>
      <c r="G70" s="874"/>
      <c r="H70" s="874"/>
      <c r="I70" s="874"/>
      <c r="J70" s="874"/>
      <c r="K70" s="874"/>
      <c r="L70" s="874"/>
      <c r="M70" s="874"/>
      <c r="N70" s="874"/>
      <c r="O70" s="874"/>
      <c r="P70" s="875"/>
      <c r="Q70" s="876">
        <v>106</v>
      </c>
      <c r="R70" s="830"/>
      <c r="S70" s="830"/>
      <c r="T70" s="830"/>
      <c r="U70" s="830"/>
      <c r="V70" s="830">
        <v>90</v>
      </c>
      <c r="W70" s="830"/>
      <c r="X70" s="830"/>
      <c r="Y70" s="830"/>
      <c r="Z70" s="830"/>
      <c r="AA70" s="830">
        <v>16</v>
      </c>
      <c r="AB70" s="830"/>
      <c r="AC70" s="830"/>
      <c r="AD70" s="830"/>
      <c r="AE70" s="830"/>
      <c r="AF70" s="830">
        <v>16</v>
      </c>
      <c r="AG70" s="830"/>
      <c r="AH70" s="830"/>
      <c r="AI70" s="830"/>
      <c r="AJ70" s="830"/>
      <c r="AK70" s="830" t="s">
        <v>590</v>
      </c>
      <c r="AL70" s="830"/>
      <c r="AM70" s="830"/>
      <c r="AN70" s="830"/>
      <c r="AO70" s="830"/>
      <c r="AP70" s="830" t="s">
        <v>590</v>
      </c>
      <c r="AQ70" s="830"/>
      <c r="AR70" s="830"/>
      <c r="AS70" s="830"/>
      <c r="AT70" s="830"/>
      <c r="AU70" s="830" t="s">
        <v>590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c r="A71" s="238">
        <v>4</v>
      </c>
      <c r="B71" s="873" t="s">
        <v>581</v>
      </c>
      <c r="C71" s="874"/>
      <c r="D71" s="874"/>
      <c r="E71" s="874"/>
      <c r="F71" s="874"/>
      <c r="G71" s="874"/>
      <c r="H71" s="874"/>
      <c r="I71" s="874"/>
      <c r="J71" s="874"/>
      <c r="K71" s="874"/>
      <c r="L71" s="874"/>
      <c r="M71" s="874"/>
      <c r="N71" s="874"/>
      <c r="O71" s="874"/>
      <c r="P71" s="875"/>
      <c r="Q71" s="876">
        <v>168</v>
      </c>
      <c r="R71" s="830"/>
      <c r="S71" s="830"/>
      <c r="T71" s="830"/>
      <c r="U71" s="830"/>
      <c r="V71" s="830">
        <v>160</v>
      </c>
      <c r="W71" s="830"/>
      <c r="X71" s="830"/>
      <c r="Y71" s="830"/>
      <c r="Z71" s="830"/>
      <c r="AA71" s="830">
        <v>9</v>
      </c>
      <c r="AB71" s="830"/>
      <c r="AC71" s="830"/>
      <c r="AD71" s="830"/>
      <c r="AE71" s="830"/>
      <c r="AF71" s="830">
        <v>9</v>
      </c>
      <c r="AG71" s="830"/>
      <c r="AH71" s="830"/>
      <c r="AI71" s="830"/>
      <c r="AJ71" s="830"/>
      <c r="AK71" s="830" t="s">
        <v>590</v>
      </c>
      <c r="AL71" s="830"/>
      <c r="AM71" s="830"/>
      <c r="AN71" s="830"/>
      <c r="AO71" s="830"/>
      <c r="AP71" s="830" t="s">
        <v>590</v>
      </c>
      <c r="AQ71" s="830"/>
      <c r="AR71" s="830"/>
      <c r="AS71" s="830"/>
      <c r="AT71" s="830"/>
      <c r="AU71" s="830" t="s">
        <v>590</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c r="A72" s="238">
        <v>5</v>
      </c>
      <c r="B72" s="873" t="s">
        <v>582</v>
      </c>
      <c r="C72" s="874"/>
      <c r="D72" s="874"/>
      <c r="E72" s="874"/>
      <c r="F72" s="874"/>
      <c r="G72" s="874"/>
      <c r="H72" s="874"/>
      <c r="I72" s="874"/>
      <c r="J72" s="874"/>
      <c r="K72" s="874"/>
      <c r="L72" s="874"/>
      <c r="M72" s="874"/>
      <c r="N72" s="874"/>
      <c r="O72" s="874"/>
      <c r="P72" s="875"/>
      <c r="Q72" s="876">
        <v>498</v>
      </c>
      <c r="R72" s="830"/>
      <c r="S72" s="830"/>
      <c r="T72" s="830"/>
      <c r="U72" s="830"/>
      <c r="V72" s="830">
        <v>449</v>
      </c>
      <c r="W72" s="830"/>
      <c r="X72" s="830"/>
      <c r="Y72" s="830"/>
      <c r="Z72" s="830"/>
      <c r="AA72" s="830">
        <v>49</v>
      </c>
      <c r="AB72" s="830"/>
      <c r="AC72" s="830"/>
      <c r="AD72" s="830"/>
      <c r="AE72" s="830"/>
      <c r="AF72" s="830">
        <v>49</v>
      </c>
      <c r="AG72" s="830"/>
      <c r="AH72" s="830"/>
      <c r="AI72" s="830"/>
      <c r="AJ72" s="830"/>
      <c r="AK72" s="830" t="s">
        <v>590</v>
      </c>
      <c r="AL72" s="830"/>
      <c r="AM72" s="830"/>
      <c r="AN72" s="830"/>
      <c r="AO72" s="830"/>
      <c r="AP72" s="830" t="s">
        <v>590</v>
      </c>
      <c r="AQ72" s="830"/>
      <c r="AR72" s="830"/>
      <c r="AS72" s="830"/>
      <c r="AT72" s="830"/>
      <c r="AU72" s="830" t="s">
        <v>590</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c r="A73" s="238">
        <v>6</v>
      </c>
      <c r="B73" s="873" t="s">
        <v>583</v>
      </c>
      <c r="C73" s="874"/>
      <c r="D73" s="874"/>
      <c r="E73" s="874"/>
      <c r="F73" s="874"/>
      <c r="G73" s="874"/>
      <c r="H73" s="874"/>
      <c r="I73" s="874"/>
      <c r="J73" s="874"/>
      <c r="K73" s="874"/>
      <c r="L73" s="874"/>
      <c r="M73" s="874"/>
      <c r="N73" s="874"/>
      <c r="O73" s="874"/>
      <c r="P73" s="875"/>
      <c r="Q73" s="876">
        <v>5</v>
      </c>
      <c r="R73" s="830"/>
      <c r="S73" s="830"/>
      <c r="T73" s="830"/>
      <c r="U73" s="830"/>
      <c r="V73" s="830">
        <v>4</v>
      </c>
      <c r="W73" s="830"/>
      <c r="X73" s="830"/>
      <c r="Y73" s="830"/>
      <c r="Z73" s="830"/>
      <c r="AA73" s="830">
        <v>1</v>
      </c>
      <c r="AB73" s="830"/>
      <c r="AC73" s="830"/>
      <c r="AD73" s="830"/>
      <c r="AE73" s="830"/>
      <c r="AF73" s="830">
        <v>1</v>
      </c>
      <c r="AG73" s="830"/>
      <c r="AH73" s="830"/>
      <c r="AI73" s="830"/>
      <c r="AJ73" s="830"/>
      <c r="AK73" s="830" t="s">
        <v>590</v>
      </c>
      <c r="AL73" s="830"/>
      <c r="AM73" s="830"/>
      <c r="AN73" s="830"/>
      <c r="AO73" s="830"/>
      <c r="AP73" s="830" t="s">
        <v>590</v>
      </c>
      <c r="AQ73" s="830"/>
      <c r="AR73" s="830"/>
      <c r="AS73" s="830"/>
      <c r="AT73" s="830"/>
      <c r="AU73" s="830" t="s">
        <v>590</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c r="A74" s="238">
        <v>7</v>
      </c>
      <c r="B74" s="873" t="s">
        <v>584</v>
      </c>
      <c r="C74" s="874"/>
      <c r="D74" s="874"/>
      <c r="E74" s="874"/>
      <c r="F74" s="874"/>
      <c r="G74" s="874"/>
      <c r="H74" s="874"/>
      <c r="I74" s="874"/>
      <c r="J74" s="874"/>
      <c r="K74" s="874"/>
      <c r="L74" s="874"/>
      <c r="M74" s="874"/>
      <c r="N74" s="874"/>
      <c r="O74" s="874"/>
      <c r="P74" s="875"/>
      <c r="Q74" s="876">
        <v>1</v>
      </c>
      <c r="R74" s="830"/>
      <c r="S74" s="830"/>
      <c r="T74" s="830"/>
      <c r="U74" s="830"/>
      <c r="V74" s="830">
        <v>0</v>
      </c>
      <c r="W74" s="830"/>
      <c r="X74" s="830"/>
      <c r="Y74" s="830"/>
      <c r="Z74" s="830"/>
      <c r="AA74" s="830">
        <v>1</v>
      </c>
      <c r="AB74" s="830"/>
      <c r="AC74" s="830"/>
      <c r="AD74" s="830"/>
      <c r="AE74" s="830"/>
      <c r="AF74" s="830">
        <v>1</v>
      </c>
      <c r="AG74" s="830"/>
      <c r="AH74" s="830"/>
      <c r="AI74" s="830"/>
      <c r="AJ74" s="830"/>
      <c r="AK74" s="830" t="s">
        <v>590</v>
      </c>
      <c r="AL74" s="830"/>
      <c r="AM74" s="830"/>
      <c r="AN74" s="830"/>
      <c r="AO74" s="830"/>
      <c r="AP74" s="830" t="s">
        <v>590</v>
      </c>
      <c r="AQ74" s="830"/>
      <c r="AR74" s="830"/>
      <c r="AS74" s="830"/>
      <c r="AT74" s="830"/>
      <c r="AU74" s="830" t="s">
        <v>590</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c r="A75" s="238">
        <v>8</v>
      </c>
      <c r="B75" s="873" t="s">
        <v>585</v>
      </c>
      <c r="C75" s="874"/>
      <c r="D75" s="874"/>
      <c r="E75" s="874"/>
      <c r="F75" s="874"/>
      <c r="G75" s="874"/>
      <c r="H75" s="874"/>
      <c r="I75" s="874"/>
      <c r="J75" s="874"/>
      <c r="K75" s="874"/>
      <c r="L75" s="874"/>
      <c r="M75" s="874"/>
      <c r="N75" s="874"/>
      <c r="O75" s="874"/>
      <c r="P75" s="875"/>
      <c r="Q75" s="877">
        <v>62</v>
      </c>
      <c r="R75" s="878"/>
      <c r="S75" s="878"/>
      <c r="T75" s="878"/>
      <c r="U75" s="834"/>
      <c r="V75" s="879">
        <v>57</v>
      </c>
      <c r="W75" s="878"/>
      <c r="X75" s="878"/>
      <c r="Y75" s="878"/>
      <c r="Z75" s="834"/>
      <c r="AA75" s="879">
        <v>6</v>
      </c>
      <c r="AB75" s="878"/>
      <c r="AC75" s="878"/>
      <c r="AD75" s="878"/>
      <c r="AE75" s="834"/>
      <c r="AF75" s="879">
        <v>6</v>
      </c>
      <c r="AG75" s="878"/>
      <c r="AH75" s="878"/>
      <c r="AI75" s="878"/>
      <c r="AJ75" s="834"/>
      <c r="AK75" s="830" t="s">
        <v>590</v>
      </c>
      <c r="AL75" s="830"/>
      <c r="AM75" s="830"/>
      <c r="AN75" s="830"/>
      <c r="AO75" s="830"/>
      <c r="AP75" s="830" t="s">
        <v>590</v>
      </c>
      <c r="AQ75" s="830"/>
      <c r="AR75" s="830"/>
      <c r="AS75" s="830"/>
      <c r="AT75" s="830"/>
      <c r="AU75" s="830" t="s">
        <v>590</v>
      </c>
      <c r="AV75" s="830"/>
      <c r="AW75" s="830"/>
      <c r="AX75" s="830"/>
      <c r="AY75" s="830"/>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c r="A76" s="238">
        <v>9</v>
      </c>
      <c r="B76" s="873" t="s">
        <v>586</v>
      </c>
      <c r="C76" s="874"/>
      <c r="D76" s="874"/>
      <c r="E76" s="874"/>
      <c r="F76" s="874"/>
      <c r="G76" s="874"/>
      <c r="H76" s="874"/>
      <c r="I76" s="874"/>
      <c r="J76" s="874"/>
      <c r="K76" s="874"/>
      <c r="L76" s="874"/>
      <c r="M76" s="874"/>
      <c r="N76" s="874"/>
      <c r="O76" s="874"/>
      <c r="P76" s="875"/>
      <c r="Q76" s="877">
        <v>161</v>
      </c>
      <c r="R76" s="878"/>
      <c r="S76" s="878"/>
      <c r="T76" s="878"/>
      <c r="U76" s="834"/>
      <c r="V76" s="879">
        <v>99</v>
      </c>
      <c r="W76" s="878"/>
      <c r="X76" s="878"/>
      <c r="Y76" s="878"/>
      <c r="Z76" s="834"/>
      <c r="AA76" s="879">
        <v>62</v>
      </c>
      <c r="AB76" s="878"/>
      <c r="AC76" s="878"/>
      <c r="AD76" s="878"/>
      <c r="AE76" s="834"/>
      <c r="AF76" s="879">
        <v>62</v>
      </c>
      <c r="AG76" s="878"/>
      <c r="AH76" s="878"/>
      <c r="AI76" s="878"/>
      <c r="AJ76" s="834"/>
      <c r="AK76" s="830" t="s">
        <v>590</v>
      </c>
      <c r="AL76" s="830"/>
      <c r="AM76" s="830"/>
      <c r="AN76" s="830"/>
      <c r="AO76" s="830"/>
      <c r="AP76" s="830" t="s">
        <v>590</v>
      </c>
      <c r="AQ76" s="830"/>
      <c r="AR76" s="830"/>
      <c r="AS76" s="830"/>
      <c r="AT76" s="830"/>
      <c r="AU76" s="830" t="s">
        <v>590</v>
      </c>
      <c r="AV76" s="830"/>
      <c r="AW76" s="830"/>
      <c r="AX76" s="830"/>
      <c r="AY76" s="830"/>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c r="A77" s="238">
        <v>10</v>
      </c>
      <c r="B77" s="873" t="s">
        <v>587</v>
      </c>
      <c r="C77" s="874"/>
      <c r="D77" s="874"/>
      <c r="E77" s="874"/>
      <c r="F77" s="874"/>
      <c r="G77" s="874"/>
      <c r="H77" s="874"/>
      <c r="I77" s="874"/>
      <c r="J77" s="874"/>
      <c r="K77" s="874"/>
      <c r="L77" s="874"/>
      <c r="M77" s="874"/>
      <c r="N77" s="874"/>
      <c r="O77" s="874"/>
      <c r="P77" s="875"/>
      <c r="Q77" s="877">
        <v>86</v>
      </c>
      <c r="R77" s="878"/>
      <c r="S77" s="878"/>
      <c r="T77" s="878"/>
      <c r="U77" s="834"/>
      <c r="V77" s="879">
        <v>68</v>
      </c>
      <c r="W77" s="878"/>
      <c r="X77" s="878"/>
      <c r="Y77" s="878"/>
      <c r="Z77" s="834"/>
      <c r="AA77" s="879">
        <v>18</v>
      </c>
      <c r="AB77" s="878"/>
      <c r="AC77" s="878"/>
      <c r="AD77" s="878"/>
      <c r="AE77" s="834"/>
      <c r="AF77" s="879">
        <v>18</v>
      </c>
      <c r="AG77" s="878"/>
      <c r="AH77" s="878"/>
      <c r="AI77" s="878"/>
      <c r="AJ77" s="834"/>
      <c r="AK77" s="830" t="s">
        <v>590</v>
      </c>
      <c r="AL77" s="830"/>
      <c r="AM77" s="830"/>
      <c r="AN77" s="830"/>
      <c r="AO77" s="830"/>
      <c r="AP77" s="830" t="s">
        <v>590</v>
      </c>
      <c r="AQ77" s="830"/>
      <c r="AR77" s="830"/>
      <c r="AS77" s="830"/>
      <c r="AT77" s="830"/>
      <c r="AU77" s="830" t="s">
        <v>590</v>
      </c>
      <c r="AV77" s="830"/>
      <c r="AW77" s="830"/>
      <c r="AX77" s="830"/>
      <c r="AY77" s="830"/>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c r="A78" s="238">
        <v>11</v>
      </c>
      <c r="B78" s="873" t="s">
        <v>588</v>
      </c>
      <c r="C78" s="874"/>
      <c r="D78" s="874"/>
      <c r="E78" s="874"/>
      <c r="F78" s="874"/>
      <c r="G78" s="874"/>
      <c r="H78" s="874"/>
      <c r="I78" s="874"/>
      <c r="J78" s="874"/>
      <c r="K78" s="874"/>
      <c r="L78" s="874"/>
      <c r="M78" s="874"/>
      <c r="N78" s="874"/>
      <c r="O78" s="874"/>
      <c r="P78" s="875"/>
      <c r="Q78" s="876">
        <v>225614</v>
      </c>
      <c r="R78" s="830"/>
      <c r="S78" s="830"/>
      <c r="T78" s="830"/>
      <c r="U78" s="830"/>
      <c r="V78" s="830">
        <v>216457</v>
      </c>
      <c r="W78" s="830"/>
      <c r="X78" s="830"/>
      <c r="Y78" s="830"/>
      <c r="Z78" s="830"/>
      <c r="AA78" s="830">
        <v>9156</v>
      </c>
      <c r="AB78" s="830"/>
      <c r="AC78" s="830"/>
      <c r="AD78" s="830"/>
      <c r="AE78" s="830"/>
      <c r="AF78" s="830">
        <v>9156</v>
      </c>
      <c r="AG78" s="830"/>
      <c r="AH78" s="830"/>
      <c r="AI78" s="830"/>
      <c r="AJ78" s="830"/>
      <c r="AK78" s="830" t="s">
        <v>590</v>
      </c>
      <c r="AL78" s="830"/>
      <c r="AM78" s="830"/>
      <c r="AN78" s="830"/>
      <c r="AO78" s="830"/>
      <c r="AP78" s="830" t="s">
        <v>590</v>
      </c>
      <c r="AQ78" s="830"/>
      <c r="AR78" s="830"/>
      <c r="AS78" s="830"/>
      <c r="AT78" s="830"/>
      <c r="AU78" s="830" t="s">
        <v>590</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c r="A79" s="238">
        <v>12</v>
      </c>
      <c r="B79" s="873" t="s">
        <v>589</v>
      </c>
      <c r="C79" s="874"/>
      <c r="D79" s="874"/>
      <c r="E79" s="874"/>
      <c r="F79" s="874"/>
      <c r="G79" s="874"/>
      <c r="H79" s="874"/>
      <c r="I79" s="874"/>
      <c r="J79" s="874"/>
      <c r="K79" s="874"/>
      <c r="L79" s="874"/>
      <c r="M79" s="874"/>
      <c r="N79" s="874"/>
      <c r="O79" s="874"/>
      <c r="P79" s="875"/>
      <c r="Q79" s="876">
        <v>1106</v>
      </c>
      <c r="R79" s="830"/>
      <c r="S79" s="830"/>
      <c r="T79" s="830"/>
      <c r="U79" s="830"/>
      <c r="V79" s="830">
        <v>926</v>
      </c>
      <c r="W79" s="830"/>
      <c r="X79" s="830"/>
      <c r="Y79" s="830"/>
      <c r="Z79" s="830"/>
      <c r="AA79" s="830">
        <v>179</v>
      </c>
      <c r="AB79" s="830"/>
      <c r="AC79" s="830"/>
      <c r="AD79" s="830"/>
      <c r="AE79" s="830"/>
      <c r="AF79" s="830">
        <v>1726</v>
      </c>
      <c r="AG79" s="830"/>
      <c r="AH79" s="830"/>
      <c r="AI79" s="830"/>
      <c r="AJ79" s="830"/>
      <c r="AK79" s="830">
        <v>136</v>
      </c>
      <c r="AL79" s="830"/>
      <c r="AM79" s="830"/>
      <c r="AN79" s="830"/>
      <c r="AO79" s="830"/>
      <c r="AP79" s="830">
        <v>1216</v>
      </c>
      <c r="AQ79" s="830"/>
      <c r="AR79" s="830"/>
      <c r="AS79" s="830"/>
      <c r="AT79" s="830"/>
      <c r="AU79" s="830">
        <v>332</v>
      </c>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c r="A88" s="240" t="s">
        <v>394</v>
      </c>
      <c r="B88" s="789" t="s">
        <v>427</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11060</v>
      </c>
      <c r="AG88" s="844"/>
      <c r="AH88" s="844"/>
      <c r="AI88" s="844"/>
      <c r="AJ88" s="844"/>
      <c r="AK88" s="841"/>
      <c r="AL88" s="841"/>
      <c r="AM88" s="841"/>
      <c r="AN88" s="841"/>
      <c r="AO88" s="841"/>
      <c r="AP88" s="844">
        <v>1216</v>
      </c>
      <c r="AQ88" s="844"/>
      <c r="AR88" s="844"/>
      <c r="AS88" s="844"/>
      <c r="AT88" s="844"/>
      <c r="AU88" s="844">
        <v>332</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789" t="s">
        <v>428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430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431</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432</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17" t="s">
        <v>433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c r="A109" s="912" t="s">
        <v>435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436</v>
      </c>
      <c r="AB109" s="893"/>
      <c r="AC109" s="893"/>
      <c r="AD109" s="893"/>
      <c r="AE109" s="894"/>
      <c r="AF109" s="892" t="s">
        <v>437</v>
      </c>
      <c r="AG109" s="893"/>
      <c r="AH109" s="893"/>
      <c r="AI109" s="893"/>
      <c r="AJ109" s="894"/>
      <c r="AK109" s="892" t="s">
        <v>313</v>
      </c>
      <c r="AL109" s="893"/>
      <c r="AM109" s="893"/>
      <c r="AN109" s="893"/>
      <c r="AO109" s="894"/>
      <c r="AP109" s="892" t="s">
        <v>438</v>
      </c>
      <c r="AQ109" s="893"/>
      <c r="AR109" s="893"/>
      <c r="AS109" s="893"/>
      <c r="AT109" s="895"/>
      <c r="AU109" s="912" t="s">
        <v>435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436</v>
      </c>
      <c r="BR109" s="893"/>
      <c r="BS109" s="893"/>
      <c r="BT109" s="893"/>
      <c r="BU109" s="894"/>
      <c r="BV109" s="892" t="s">
        <v>437</v>
      </c>
      <c r="BW109" s="893"/>
      <c r="BX109" s="893"/>
      <c r="BY109" s="893"/>
      <c r="BZ109" s="894"/>
      <c r="CA109" s="892" t="s">
        <v>313</v>
      </c>
      <c r="CB109" s="893"/>
      <c r="CC109" s="893"/>
      <c r="CD109" s="893"/>
      <c r="CE109" s="894"/>
      <c r="CF109" s="913" t="s">
        <v>438</v>
      </c>
      <c r="CG109" s="913"/>
      <c r="CH109" s="913"/>
      <c r="CI109" s="913"/>
      <c r="CJ109" s="913"/>
      <c r="CK109" s="892" t="s">
        <v>439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436</v>
      </c>
      <c r="DH109" s="893"/>
      <c r="DI109" s="893"/>
      <c r="DJ109" s="893"/>
      <c r="DK109" s="894"/>
      <c r="DL109" s="892" t="s">
        <v>437</v>
      </c>
      <c r="DM109" s="893"/>
      <c r="DN109" s="893"/>
      <c r="DO109" s="893"/>
      <c r="DP109" s="894"/>
      <c r="DQ109" s="892" t="s">
        <v>313</v>
      </c>
      <c r="DR109" s="893"/>
      <c r="DS109" s="893"/>
      <c r="DT109" s="893"/>
      <c r="DU109" s="894"/>
      <c r="DV109" s="892" t="s">
        <v>438</v>
      </c>
      <c r="DW109" s="893"/>
      <c r="DX109" s="893"/>
      <c r="DY109" s="893"/>
      <c r="DZ109" s="895"/>
    </row>
    <row r="110" spans="1:131" s="230" customFormat="1" ht="26.25" customHeight="1">
      <c r="A110" s="896" t="s">
        <v>440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2261151</v>
      </c>
      <c r="AB110" s="900"/>
      <c r="AC110" s="900"/>
      <c r="AD110" s="900"/>
      <c r="AE110" s="901"/>
      <c r="AF110" s="902">
        <v>2332621</v>
      </c>
      <c r="AG110" s="900"/>
      <c r="AH110" s="900"/>
      <c r="AI110" s="900"/>
      <c r="AJ110" s="901"/>
      <c r="AK110" s="902">
        <v>2490027</v>
      </c>
      <c r="AL110" s="900"/>
      <c r="AM110" s="900"/>
      <c r="AN110" s="900"/>
      <c r="AO110" s="901"/>
      <c r="AP110" s="903">
        <v>26.8</v>
      </c>
      <c r="AQ110" s="904"/>
      <c r="AR110" s="904"/>
      <c r="AS110" s="904"/>
      <c r="AT110" s="905"/>
      <c r="AU110" s="906" t="s">
        <v>74</v>
      </c>
      <c r="AV110" s="907"/>
      <c r="AW110" s="907"/>
      <c r="AX110" s="907"/>
      <c r="AY110" s="907"/>
      <c r="AZ110" s="929" t="s">
        <v>441</v>
      </c>
      <c r="BA110" s="897"/>
      <c r="BB110" s="897"/>
      <c r="BC110" s="897"/>
      <c r="BD110" s="897"/>
      <c r="BE110" s="897"/>
      <c r="BF110" s="897"/>
      <c r="BG110" s="897"/>
      <c r="BH110" s="897"/>
      <c r="BI110" s="897"/>
      <c r="BJ110" s="897"/>
      <c r="BK110" s="897"/>
      <c r="BL110" s="897"/>
      <c r="BM110" s="897"/>
      <c r="BN110" s="897"/>
      <c r="BO110" s="897"/>
      <c r="BP110" s="898"/>
      <c r="BQ110" s="930">
        <v>24320187</v>
      </c>
      <c r="BR110" s="931"/>
      <c r="BS110" s="931"/>
      <c r="BT110" s="931"/>
      <c r="BU110" s="931"/>
      <c r="BV110" s="931">
        <v>24898165</v>
      </c>
      <c r="BW110" s="931"/>
      <c r="BX110" s="931"/>
      <c r="BY110" s="931"/>
      <c r="BZ110" s="931"/>
      <c r="CA110" s="931">
        <v>24227859</v>
      </c>
      <c r="CB110" s="931"/>
      <c r="CC110" s="931"/>
      <c r="CD110" s="931"/>
      <c r="CE110" s="931"/>
      <c r="CF110" s="944">
        <v>260.60000000000002</v>
      </c>
      <c r="CG110" s="945"/>
      <c r="CH110" s="945"/>
      <c r="CI110" s="945"/>
      <c r="CJ110" s="945"/>
      <c r="CK110" s="946" t="s">
        <v>442</v>
      </c>
      <c r="CL110" s="947"/>
      <c r="CM110" s="929" t="s">
        <v>443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396</v>
      </c>
      <c r="DH110" s="931"/>
      <c r="DI110" s="931"/>
      <c r="DJ110" s="931"/>
      <c r="DK110" s="931"/>
      <c r="DL110" s="931" t="s">
        <v>444</v>
      </c>
      <c r="DM110" s="931"/>
      <c r="DN110" s="931"/>
      <c r="DO110" s="931"/>
      <c r="DP110" s="931"/>
      <c r="DQ110" s="931" t="s">
        <v>189</v>
      </c>
      <c r="DR110" s="931"/>
      <c r="DS110" s="931"/>
      <c r="DT110" s="931"/>
      <c r="DU110" s="931"/>
      <c r="DV110" s="932" t="s">
        <v>396</v>
      </c>
      <c r="DW110" s="932"/>
      <c r="DX110" s="932"/>
      <c r="DY110" s="932"/>
      <c r="DZ110" s="933"/>
    </row>
    <row r="111" spans="1:131" s="230" customFormat="1" ht="26.25" customHeight="1">
      <c r="A111" s="934" t="s">
        <v>445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444</v>
      </c>
      <c r="AB111" s="938"/>
      <c r="AC111" s="938"/>
      <c r="AD111" s="938"/>
      <c r="AE111" s="939"/>
      <c r="AF111" s="940" t="s">
        <v>444</v>
      </c>
      <c r="AG111" s="938"/>
      <c r="AH111" s="938"/>
      <c r="AI111" s="938"/>
      <c r="AJ111" s="939"/>
      <c r="AK111" s="940" t="s">
        <v>444</v>
      </c>
      <c r="AL111" s="938"/>
      <c r="AM111" s="938"/>
      <c r="AN111" s="938"/>
      <c r="AO111" s="939"/>
      <c r="AP111" s="941" t="s">
        <v>396</v>
      </c>
      <c r="AQ111" s="942"/>
      <c r="AR111" s="942"/>
      <c r="AS111" s="942"/>
      <c r="AT111" s="943"/>
      <c r="AU111" s="908"/>
      <c r="AV111" s="909"/>
      <c r="AW111" s="909"/>
      <c r="AX111" s="909"/>
      <c r="AY111" s="909"/>
      <c r="AZ111" s="922" t="s">
        <v>446</v>
      </c>
      <c r="BA111" s="923"/>
      <c r="BB111" s="923"/>
      <c r="BC111" s="923"/>
      <c r="BD111" s="923"/>
      <c r="BE111" s="923"/>
      <c r="BF111" s="923"/>
      <c r="BG111" s="923"/>
      <c r="BH111" s="923"/>
      <c r="BI111" s="923"/>
      <c r="BJ111" s="923"/>
      <c r="BK111" s="923"/>
      <c r="BL111" s="923"/>
      <c r="BM111" s="923"/>
      <c r="BN111" s="923"/>
      <c r="BO111" s="923"/>
      <c r="BP111" s="924"/>
      <c r="BQ111" s="925">
        <v>103303</v>
      </c>
      <c r="BR111" s="926"/>
      <c r="BS111" s="926"/>
      <c r="BT111" s="926"/>
      <c r="BU111" s="926"/>
      <c r="BV111" s="926">
        <v>71979</v>
      </c>
      <c r="BW111" s="926"/>
      <c r="BX111" s="926"/>
      <c r="BY111" s="926"/>
      <c r="BZ111" s="926"/>
      <c r="CA111" s="926">
        <v>42242</v>
      </c>
      <c r="CB111" s="926"/>
      <c r="CC111" s="926"/>
      <c r="CD111" s="926"/>
      <c r="CE111" s="926"/>
      <c r="CF111" s="920">
        <v>0.5</v>
      </c>
      <c r="CG111" s="921"/>
      <c r="CH111" s="921"/>
      <c r="CI111" s="921"/>
      <c r="CJ111" s="921"/>
      <c r="CK111" s="948"/>
      <c r="CL111" s="949"/>
      <c r="CM111" s="922" t="s">
        <v>447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396</v>
      </c>
      <c r="DH111" s="926"/>
      <c r="DI111" s="926"/>
      <c r="DJ111" s="926"/>
      <c r="DK111" s="926"/>
      <c r="DL111" s="926" t="s">
        <v>396</v>
      </c>
      <c r="DM111" s="926"/>
      <c r="DN111" s="926"/>
      <c r="DO111" s="926"/>
      <c r="DP111" s="926"/>
      <c r="DQ111" s="926" t="s">
        <v>396</v>
      </c>
      <c r="DR111" s="926"/>
      <c r="DS111" s="926"/>
      <c r="DT111" s="926"/>
      <c r="DU111" s="926"/>
      <c r="DV111" s="927" t="s">
        <v>396</v>
      </c>
      <c r="DW111" s="927"/>
      <c r="DX111" s="927"/>
      <c r="DY111" s="927"/>
      <c r="DZ111" s="928"/>
    </row>
    <row r="112" spans="1:131" s="230" customFormat="1" ht="26.25" customHeight="1">
      <c r="A112" s="952" t="s">
        <v>448</v>
      </c>
      <c r="B112" s="953"/>
      <c r="C112" s="923" t="s">
        <v>449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444</v>
      </c>
      <c r="AB112" s="959"/>
      <c r="AC112" s="959"/>
      <c r="AD112" s="959"/>
      <c r="AE112" s="960"/>
      <c r="AF112" s="961" t="s">
        <v>396</v>
      </c>
      <c r="AG112" s="959"/>
      <c r="AH112" s="959"/>
      <c r="AI112" s="959"/>
      <c r="AJ112" s="960"/>
      <c r="AK112" s="961" t="s">
        <v>189</v>
      </c>
      <c r="AL112" s="959"/>
      <c r="AM112" s="959"/>
      <c r="AN112" s="959"/>
      <c r="AO112" s="960"/>
      <c r="AP112" s="962" t="s">
        <v>189</v>
      </c>
      <c r="AQ112" s="963"/>
      <c r="AR112" s="963"/>
      <c r="AS112" s="963"/>
      <c r="AT112" s="964"/>
      <c r="AU112" s="908"/>
      <c r="AV112" s="909"/>
      <c r="AW112" s="909"/>
      <c r="AX112" s="909"/>
      <c r="AY112" s="909"/>
      <c r="AZ112" s="922" t="s">
        <v>450</v>
      </c>
      <c r="BA112" s="923"/>
      <c r="BB112" s="923"/>
      <c r="BC112" s="923"/>
      <c r="BD112" s="923"/>
      <c r="BE112" s="923"/>
      <c r="BF112" s="923"/>
      <c r="BG112" s="923"/>
      <c r="BH112" s="923"/>
      <c r="BI112" s="923"/>
      <c r="BJ112" s="923"/>
      <c r="BK112" s="923"/>
      <c r="BL112" s="923"/>
      <c r="BM112" s="923"/>
      <c r="BN112" s="923"/>
      <c r="BO112" s="923"/>
      <c r="BP112" s="924"/>
      <c r="BQ112" s="925">
        <v>11454592</v>
      </c>
      <c r="BR112" s="926"/>
      <c r="BS112" s="926"/>
      <c r="BT112" s="926"/>
      <c r="BU112" s="926"/>
      <c r="BV112" s="926">
        <v>10347892</v>
      </c>
      <c r="BW112" s="926"/>
      <c r="BX112" s="926"/>
      <c r="BY112" s="926"/>
      <c r="BZ112" s="926"/>
      <c r="CA112" s="926">
        <v>9721704</v>
      </c>
      <c r="CB112" s="926"/>
      <c r="CC112" s="926"/>
      <c r="CD112" s="926"/>
      <c r="CE112" s="926"/>
      <c r="CF112" s="920">
        <v>104.5</v>
      </c>
      <c r="CG112" s="921"/>
      <c r="CH112" s="921"/>
      <c r="CI112" s="921"/>
      <c r="CJ112" s="921"/>
      <c r="CK112" s="948"/>
      <c r="CL112" s="949"/>
      <c r="CM112" s="922" t="s">
        <v>451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444</v>
      </c>
      <c r="DH112" s="926"/>
      <c r="DI112" s="926"/>
      <c r="DJ112" s="926"/>
      <c r="DK112" s="926"/>
      <c r="DL112" s="926" t="s">
        <v>189</v>
      </c>
      <c r="DM112" s="926"/>
      <c r="DN112" s="926"/>
      <c r="DO112" s="926"/>
      <c r="DP112" s="926"/>
      <c r="DQ112" s="926" t="s">
        <v>189</v>
      </c>
      <c r="DR112" s="926"/>
      <c r="DS112" s="926"/>
      <c r="DT112" s="926"/>
      <c r="DU112" s="926"/>
      <c r="DV112" s="927" t="s">
        <v>189</v>
      </c>
      <c r="DW112" s="927"/>
      <c r="DX112" s="927"/>
      <c r="DY112" s="927"/>
      <c r="DZ112" s="928"/>
    </row>
    <row r="113" spans="1:130" s="230" customFormat="1" ht="26.25" customHeight="1">
      <c r="A113" s="954"/>
      <c r="B113" s="955"/>
      <c r="C113" s="923" t="s">
        <v>452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1103781</v>
      </c>
      <c r="AB113" s="938"/>
      <c r="AC113" s="938"/>
      <c r="AD113" s="938"/>
      <c r="AE113" s="939"/>
      <c r="AF113" s="940">
        <v>1137535</v>
      </c>
      <c r="AG113" s="938"/>
      <c r="AH113" s="938"/>
      <c r="AI113" s="938"/>
      <c r="AJ113" s="939"/>
      <c r="AK113" s="940">
        <v>1126314</v>
      </c>
      <c r="AL113" s="938"/>
      <c r="AM113" s="938"/>
      <c r="AN113" s="938"/>
      <c r="AO113" s="939"/>
      <c r="AP113" s="941">
        <v>12.1</v>
      </c>
      <c r="AQ113" s="942"/>
      <c r="AR113" s="942"/>
      <c r="AS113" s="942"/>
      <c r="AT113" s="943"/>
      <c r="AU113" s="908"/>
      <c r="AV113" s="909"/>
      <c r="AW113" s="909"/>
      <c r="AX113" s="909"/>
      <c r="AY113" s="909"/>
      <c r="AZ113" s="922" t="s">
        <v>453</v>
      </c>
      <c r="BA113" s="923"/>
      <c r="BB113" s="923"/>
      <c r="BC113" s="923"/>
      <c r="BD113" s="923"/>
      <c r="BE113" s="923"/>
      <c r="BF113" s="923"/>
      <c r="BG113" s="923"/>
      <c r="BH113" s="923"/>
      <c r="BI113" s="923"/>
      <c r="BJ113" s="923"/>
      <c r="BK113" s="923"/>
      <c r="BL113" s="923"/>
      <c r="BM113" s="923"/>
      <c r="BN113" s="923"/>
      <c r="BO113" s="923"/>
      <c r="BP113" s="924"/>
      <c r="BQ113" s="925">
        <v>435627</v>
      </c>
      <c r="BR113" s="926"/>
      <c r="BS113" s="926"/>
      <c r="BT113" s="926"/>
      <c r="BU113" s="926"/>
      <c r="BV113" s="926">
        <v>392974</v>
      </c>
      <c r="BW113" s="926"/>
      <c r="BX113" s="926"/>
      <c r="BY113" s="926"/>
      <c r="BZ113" s="926"/>
      <c r="CA113" s="926">
        <v>331637</v>
      </c>
      <c r="CB113" s="926"/>
      <c r="CC113" s="926"/>
      <c r="CD113" s="926"/>
      <c r="CE113" s="926"/>
      <c r="CF113" s="920">
        <v>3.6</v>
      </c>
      <c r="CG113" s="921"/>
      <c r="CH113" s="921"/>
      <c r="CI113" s="921"/>
      <c r="CJ113" s="921"/>
      <c r="CK113" s="948"/>
      <c r="CL113" s="949"/>
      <c r="CM113" s="922" t="s">
        <v>454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396</v>
      </c>
      <c r="DH113" s="959"/>
      <c r="DI113" s="959"/>
      <c r="DJ113" s="959"/>
      <c r="DK113" s="960"/>
      <c r="DL113" s="961" t="s">
        <v>396</v>
      </c>
      <c r="DM113" s="959"/>
      <c r="DN113" s="959"/>
      <c r="DO113" s="959"/>
      <c r="DP113" s="960"/>
      <c r="DQ113" s="961" t="s">
        <v>189</v>
      </c>
      <c r="DR113" s="959"/>
      <c r="DS113" s="959"/>
      <c r="DT113" s="959"/>
      <c r="DU113" s="960"/>
      <c r="DV113" s="962" t="s">
        <v>396</v>
      </c>
      <c r="DW113" s="963"/>
      <c r="DX113" s="963"/>
      <c r="DY113" s="963"/>
      <c r="DZ113" s="964"/>
    </row>
    <row r="114" spans="1:130" s="230" customFormat="1" ht="26.25" customHeight="1">
      <c r="A114" s="954"/>
      <c r="B114" s="955"/>
      <c r="C114" s="923" t="s">
        <v>455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3058</v>
      </c>
      <c r="AB114" s="959"/>
      <c r="AC114" s="959"/>
      <c r="AD114" s="959"/>
      <c r="AE114" s="960"/>
      <c r="AF114" s="961">
        <v>26051</v>
      </c>
      <c r="AG114" s="959"/>
      <c r="AH114" s="959"/>
      <c r="AI114" s="959"/>
      <c r="AJ114" s="960"/>
      <c r="AK114" s="961">
        <v>43680</v>
      </c>
      <c r="AL114" s="959"/>
      <c r="AM114" s="959"/>
      <c r="AN114" s="959"/>
      <c r="AO114" s="960"/>
      <c r="AP114" s="962">
        <v>0.5</v>
      </c>
      <c r="AQ114" s="963"/>
      <c r="AR114" s="963"/>
      <c r="AS114" s="963"/>
      <c r="AT114" s="964"/>
      <c r="AU114" s="908"/>
      <c r="AV114" s="909"/>
      <c r="AW114" s="909"/>
      <c r="AX114" s="909"/>
      <c r="AY114" s="909"/>
      <c r="AZ114" s="922" t="s">
        <v>456</v>
      </c>
      <c r="BA114" s="923"/>
      <c r="BB114" s="923"/>
      <c r="BC114" s="923"/>
      <c r="BD114" s="923"/>
      <c r="BE114" s="923"/>
      <c r="BF114" s="923"/>
      <c r="BG114" s="923"/>
      <c r="BH114" s="923"/>
      <c r="BI114" s="923"/>
      <c r="BJ114" s="923"/>
      <c r="BK114" s="923"/>
      <c r="BL114" s="923"/>
      <c r="BM114" s="923"/>
      <c r="BN114" s="923"/>
      <c r="BO114" s="923"/>
      <c r="BP114" s="924"/>
      <c r="BQ114" s="925">
        <v>2280055</v>
      </c>
      <c r="BR114" s="926"/>
      <c r="BS114" s="926"/>
      <c r="BT114" s="926"/>
      <c r="BU114" s="926"/>
      <c r="BV114" s="926">
        <v>2281867</v>
      </c>
      <c r="BW114" s="926"/>
      <c r="BX114" s="926"/>
      <c r="BY114" s="926"/>
      <c r="BZ114" s="926"/>
      <c r="CA114" s="926">
        <v>2327687</v>
      </c>
      <c r="CB114" s="926"/>
      <c r="CC114" s="926"/>
      <c r="CD114" s="926"/>
      <c r="CE114" s="926"/>
      <c r="CF114" s="920">
        <v>25</v>
      </c>
      <c r="CG114" s="921"/>
      <c r="CH114" s="921"/>
      <c r="CI114" s="921"/>
      <c r="CJ114" s="921"/>
      <c r="CK114" s="948"/>
      <c r="CL114" s="949"/>
      <c r="CM114" s="922" t="s">
        <v>457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189</v>
      </c>
      <c r="DH114" s="959"/>
      <c r="DI114" s="959"/>
      <c r="DJ114" s="959"/>
      <c r="DK114" s="960"/>
      <c r="DL114" s="961" t="s">
        <v>396</v>
      </c>
      <c r="DM114" s="959"/>
      <c r="DN114" s="959"/>
      <c r="DO114" s="959"/>
      <c r="DP114" s="960"/>
      <c r="DQ114" s="961" t="s">
        <v>396</v>
      </c>
      <c r="DR114" s="959"/>
      <c r="DS114" s="959"/>
      <c r="DT114" s="959"/>
      <c r="DU114" s="960"/>
      <c r="DV114" s="962" t="s">
        <v>396</v>
      </c>
      <c r="DW114" s="963"/>
      <c r="DX114" s="963"/>
      <c r="DY114" s="963"/>
      <c r="DZ114" s="964"/>
    </row>
    <row r="115" spans="1:130" s="230" customFormat="1" ht="26.25" customHeight="1">
      <c r="A115" s="954"/>
      <c r="B115" s="955"/>
      <c r="C115" s="923" t="s">
        <v>458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39407</v>
      </c>
      <c r="AB115" s="938"/>
      <c r="AC115" s="938"/>
      <c r="AD115" s="938"/>
      <c r="AE115" s="939"/>
      <c r="AF115" s="940">
        <v>37121</v>
      </c>
      <c r="AG115" s="938"/>
      <c r="AH115" s="938"/>
      <c r="AI115" s="938"/>
      <c r="AJ115" s="939"/>
      <c r="AK115" s="940">
        <v>33992</v>
      </c>
      <c r="AL115" s="938"/>
      <c r="AM115" s="938"/>
      <c r="AN115" s="938"/>
      <c r="AO115" s="939"/>
      <c r="AP115" s="941">
        <v>0.4</v>
      </c>
      <c r="AQ115" s="942"/>
      <c r="AR115" s="942"/>
      <c r="AS115" s="942"/>
      <c r="AT115" s="943"/>
      <c r="AU115" s="908"/>
      <c r="AV115" s="909"/>
      <c r="AW115" s="909"/>
      <c r="AX115" s="909"/>
      <c r="AY115" s="909"/>
      <c r="AZ115" s="922" t="s">
        <v>459</v>
      </c>
      <c r="BA115" s="923"/>
      <c r="BB115" s="923"/>
      <c r="BC115" s="923"/>
      <c r="BD115" s="923"/>
      <c r="BE115" s="923"/>
      <c r="BF115" s="923"/>
      <c r="BG115" s="923"/>
      <c r="BH115" s="923"/>
      <c r="BI115" s="923"/>
      <c r="BJ115" s="923"/>
      <c r="BK115" s="923"/>
      <c r="BL115" s="923"/>
      <c r="BM115" s="923"/>
      <c r="BN115" s="923"/>
      <c r="BO115" s="923"/>
      <c r="BP115" s="924"/>
      <c r="BQ115" s="925">
        <v>20687</v>
      </c>
      <c r="BR115" s="926"/>
      <c r="BS115" s="926"/>
      <c r="BT115" s="926"/>
      <c r="BU115" s="926"/>
      <c r="BV115" s="926">
        <v>17730</v>
      </c>
      <c r="BW115" s="926"/>
      <c r="BX115" s="926"/>
      <c r="BY115" s="926"/>
      <c r="BZ115" s="926"/>
      <c r="CA115" s="926">
        <v>9627</v>
      </c>
      <c r="CB115" s="926"/>
      <c r="CC115" s="926"/>
      <c r="CD115" s="926"/>
      <c r="CE115" s="926"/>
      <c r="CF115" s="920">
        <v>0.1</v>
      </c>
      <c r="CG115" s="921"/>
      <c r="CH115" s="921"/>
      <c r="CI115" s="921"/>
      <c r="CJ115" s="921"/>
      <c r="CK115" s="948"/>
      <c r="CL115" s="949"/>
      <c r="CM115" s="922" t="s">
        <v>460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189</v>
      </c>
      <c r="DH115" s="959"/>
      <c r="DI115" s="959"/>
      <c r="DJ115" s="959"/>
      <c r="DK115" s="960"/>
      <c r="DL115" s="961" t="s">
        <v>396</v>
      </c>
      <c r="DM115" s="959"/>
      <c r="DN115" s="959"/>
      <c r="DO115" s="959"/>
      <c r="DP115" s="960"/>
      <c r="DQ115" s="961" t="s">
        <v>396</v>
      </c>
      <c r="DR115" s="959"/>
      <c r="DS115" s="959"/>
      <c r="DT115" s="959"/>
      <c r="DU115" s="960"/>
      <c r="DV115" s="962" t="s">
        <v>189</v>
      </c>
      <c r="DW115" s="963"/>
      <c r="DX115" s="963"/>
      <c r="DY115" s="963"/>
      <c r="DZ115" s="964"/>
    </row>
    <row r="116" spans="1:130" s="230" customFormat="1" ht="26.25" customHeight="1">
      <c r="A116" s="956"/>
      <c r="B116" s="957"/>
      <c r="C116" s="965" t="s">
        <v>461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457</v>
      </c>
      <c r="AB116" s="959"/>
      <c r="AC116" s="959"/>
      <c r="AD116" s="959"/>
      <c r="AE116" s="960"/>
      <c r="AF116" s="961">
        <v>193</v>
      </c>
      <c r="AG116" s="959"/>
      <c r="AH116" s="959"/>
      <c r="AI116" s="959"/>
      <c r="AJ116" s="960"/>
      <c r="AK116" s="961">
        <v>61</v>
      </c>
      <c r="AL116" s="959"/>
      <c r="AM116" s="959"/>
      <c r="AN116" s="959"/>
      <c r="AO116" s="960"/>
      <c r="AP116" s="962">
        <v>0</v>
      </c>
      <c r="AQ116" s="963"/>
      <c r="AR116" s="963"/>
      <c r="AS116" s="963"/>
      <c r="AT116" s="964"/>
      <c r="AU116" s="908"/>
      <c r="AV116" s="909"/>
      <c r="AW116" s="909"/>
      <c r="AX116" s="909"/>
      <c r="AY116" s="909"/>
      <c r="AZ116" s="967" t="s">
        <v>462</v>
      </c>
      <c r="BA116" s="968"/>
      <c r="BB116" s="968"/>
      <c r="BC116" s="968"/>
      <c r="BD116" s="968"/>
      <c r="BE116" s="968"/>
      <c r="BF116" s="968"/>
      <c r="BG116" s="968"/>
      <c r="BH116" s="968"/>
      <c r="BI116" s="968"/>
      <c r="BJ116" s="968"/>
      <c r="BK116" s="968"/>
      <c r="BL116" s="968"/>
      <c r="BM116" s="968"/>
      <c r="BN116" s="968"/>
      <c r="BO116" s="968"/>
      <c r="BP116" s="969"/>
      <c r="BQ116" s="925" t="s">
        <v>444</v>
      </c>
      <c r="BR116" s="926"/>
      <c r="BS116" s="926"/>
      <c r="BT116" s="926"/>
      <c r="BU116" s="926"/>
      <c r="BV116" s="926" t="s">
        <v>189</v>
      </c>
      <c r="BW116" s="926"/>
      <c r="BX116" s="926"/>
      <c r="BY116" s="926"/>
      <c r="BZ116" s="926"/>
      <c r="CA116" s="926" t="s">
        <v>396</v>
      </c>
      <c r="CB116" s="926"/>
      <c r="CC116" s="926"/>
      <c r="CD116" s="926"/>
      <c r="CE116" s="926"/>
      <c r="CF116" s="920" t="s">
        <v>396</v>
      </c>
      <c r="CG116" s="921"/>
      <c r="CH116" s="921"/>
      <c r="CI116" s="921"/>
      <c r="CJ116" s="921"/>
      <c r="CK116" s="948"/>
      <c r="CL116" s="949"/>
      <c r="CM116" s="922" t="s">
        <v>463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444</v>
      </c>
      <c r="DH116" s="959"/>
      <c r="DI116" s="959"/>
      <c r="DJ116" s="959"/>
      <c r="DK116" s="960"/>
      <c r="DL116" s="961" t="s">
        <v>189</v>
      </c>
      <c r="DM116" s="959"/>
      <c r="DN116" s="959"/>
      <c r="DO116" s="959"/>
      <c r="DP116" s="960"/>
      <c r="DQ116" s="961" t="s">
        <v>444</v>
      </c>
      <c r="DR116" s="959"/>
      <c r="DS116" s="959"/>
      <c r="DT116" s="959"/>
      <c r="DU116" s="960"/>
      <c r="DV116" s="962" t="s">
        <v>396</v>
      </c>
      <c r="DW116" s="963"/>
      <c r="DX116" s="963"/>
      <c r="DY116" s="963"/>
      <c r="DZ116" s="964"/>
    </row>
    <row r="117" spans="1:130" s="230" customFormat="1" ht="26.25" customHeight="1">
      <c r="A117" s="912" t="s">
        <v>192</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464</v>
      </c>
      <c r="Z117" s="894"/>
      <c r="AA117" s="978">
        <v>3407854</v>
      </c>
      <c r="AB117" s="979"/>
      <c r="AC117" s="979"/>
      <c r="AD117" s="979"/>
      <c r="AE117" s="980"/>
      <c r="AF117" s="981">
        <v>3533521</v>
      </c>
      <c r="AG117" s="979"/>
      <c r="AH117" s="979"/>
      <c r="AI117" s="979"/>
      <c r="AJ117" s="980"/>
      <c r="AK117" s="981">
        <v>3694074</v>
      </c>
      <c r="AL117" s="979"/>
      <c r="AM117" s="979"/>
      <c r="AN117" s="979"/>
      <c r="AO117" s="980"/>
      <c r="AP117" s="982"/>
      <c r="AQ117" s="983"/>
      <c r="AR117" s="983"/>
      <c r="AS117" s="983"/>
      <c r="AT117" s="984"/>
      <c r="AU117" s="908"/>
      <c r="AV117" s="909"/>
      <c r="AW117" s="909"/>
      <c r="AX117" s="909"/>
      <c r="AY117" s="909"/>
      <c r="AZ117" s="974" t="s">
        <v>465</v>
      </c>
      <c r="BA117" s="975"/>
      <c r="BB117" s="975"/>
      <c r="BC117" s="975"/>
      <c r="BD117" s="975"/>
      <c r="BE117" s="975"/>
      <c r="BF117" s="975"/>
      <c r="BG117" s="975"/>
      <c r="BH117" s="975"/>
      <c r="BI117" s="975"/>
      <c r="BJ117" s="975"/>
      <c r="BK117" s="975"/>
      <c r="BL117" s="975"/>
      <c r="BM117" s="975"/>
      <c r="BN117" s="975"/>
      <c r="BO117" s="975"/>
      <c r="BP117" s="976"/>
      <c r="BQ117" s="925" t="s">
        <v>444</v>
      </c>
      <c r="BR117" s="926"/>
      <c r="BS117" s="926"/>
      <c r="BT117" s="926"/>
      <c r="BU117" s="926"/>
      <c r="BV117" s="926" t="s">
        <v>396</v>
      </c>
      <c r="BW117" s="926"/>
      <c r="BX117" s="926"/>
      <c r="BY117" s="926"/>
      <c r="BZ117" s="926"/>
      <c r="CA117" s="926" t="s">
        <v>189</v>
      </c>
      <c r="CB117" s="926"/>
      <c r="CC117" s="926"/>
      <c r="CD117" s="926"/>
      <c r="CE117" s="926"/>
      <c r="CF117" s="920" t="s">
        <v>396</v>
      </c>
      <c r="CG117" s="921"/>
      <c r="CH117" s="921"/>
      <c r="CI117" s="921"/>
      <c r="CJ117" s="921"/>
      <c r="CK117" s="948"/>
      <c r="CL117" s="949"/>
      <c r="CM117" s="922" t="s">
        <v>466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189</v>
      </c>
      <c r="DH117" s="959"/>
      <c r="DI117" s="959"/>
      <c r="DJ117" s="959"/>
      <c r="DK117" s="960"/>
      <c r="DL117" s="961" t="s">
        <v>396</v>
      </c>
      <c r="DM117" s="959"/>
      <c r="DN117" s="959"/>
      <c r="DO117" s="959"/>
      <c r="DP117" s="960"/>
      <c r="DQ117" s="961" t="s">
        <v>396</v>
      </c>
      <c r="DR117" s="959"/>
      <c r="DS117" s="959"/>
      <c r="DT117" s="959"/>
      <c r="DU117" s="960"/>
      <c r="DV117" s="962" t="s">
        <v>189</v>
      </c>
      <c r="DW117" s="963"/>
      <c r="DX117" s="963"/>
      <c r="DY117" s="963"/>
      <c r="DZ117" s="964"/>
    </row>
    <row r="118" spans="1:130" s="230" customFormat="1" ht="26.25" customHeight="1">
      <c r="A118" s="912" t="s">
        <v>439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436</v>
      </c>
      <c r="AB118" s="893"/>
      <c r="AC118" s="893"/>
      <c r="AD118" s="893"/>
      <c r="AE118" s="894"/>
      <c r="AF118" s="892" t="s">
        <v>437</v>
      </c>
      <c r="AG118" s="893"/>
      <c r="AH118" s="893"/>
      <c r="AI118" s="893"/>
      <c r="AJ118" s="894"/>
      <c r="AK118" s="892" t="s">
        <v>313</v>
      </c>
      <c r="AL118" s="893"/>
      <c r="AM118" s="893"/>
      <c r="AN118" s="893"/>
      <c r="AO118" s="894"/>
      <c r="AP118" s="970" t="s">
        <v>438</v>
      </c>
      <c r="AQ118" s="971"/>
      <c r="AR118" s="971"/>
      <c r="AS118" s="971"/>
      <c r="AT118" s="972"/>
      <c r="AU118" s="908"/>
      <c r="AV118" s="909"/>
      <c r="AW118" s="909"/>
      <c r="AX118" s="909"/>
      <c r="AY118" s="909"/>
      <c r="AZ118" s="973" t="s">
        <v>467</v>
      </c>
      <c r="BA118" s="965"/>
      <c r="BB118" s="965"/>
      <c r="BC118" s="965"/>
      <c r="BD118" s="965"/>
      <c r="BE118" s="965"/>
      <c r="BF118" s="965"/>
      <c r="BG118" s="965"/>
      <c r="BH118" s="965"/>
      <c r="BI118" s="965"/>
      <c r="BJ118" s="965"/>
      <c r="BK118" s="965"/>
      <c r="BL118" s="965"/>
      <c r="BM118" s="965"/>
      <c r="BN118" s="965"/>
      <c r="BO118" s="965"/>
      <c r="BP118" s="966"/>
      <c r="BQ118" s="999" t="s">
        <v>189</v>
      </c>
      <c r="BR118" s="1000"/>
      <c r="BS118" s="1000"/>
      <c r="BT118" s="1000"/>
      <c r="BU118" s="1000"/>
      <c r="BV118" s="1000" t="s">
        <v>444</v>
      </c>
      <c r="BW118" s="1000"/>
      <c r="BX118" s="1000"/>
      <c r="BY118" s="1000"/>
      <c r="BZ118" s="1000"/>
      <c r="CA118" s="1000" t="s">
        <v>396</v>
      </c>
      <c r="CB118" s="1000"/>
      <c r="CC118" s="1000"/>
      <c r="CD118" s="1000"/>
      <c r="CE118" s="1000"/>
      <c r="CF118" s="920" t="s">
        <v>189</v>
      </c>
      <c r="CG118" s="921"/>
      <c r="CH118" s="921"/>
      <c r="CI118" s="921"/>
      <c r="CJ118" s="921"/>
      <c r="CK118" s="948"/>
      <c r="CL118" s="949"/>
      <c r="CM118" s="922" t="s">
        <v>468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189</v>
      </c>
      <c r="DH118" s="959"/>
      <c r="DI118" s="959"/>
      <c r="DJ118" s="959"/>
      <c r="DK118" s="960"/>
      <c r="DL118" s="961" t="s">
        <v>444</v>
      </c>
      <c r="DM118" s="959"/>
      <c r="DN118" s="959"/>
      <c r="DO118" s="959"/>
      <c r="DP118" s="960"/>
      <c r="DQ118" s="961" t="s">
        <v>189</v>
      </c>
      <c r="DR118" s="959"/>
      <c r="DS118" s="959"/>
      <c r="DT118" s="959"/>
      <c r="DU118" s="960"/>
      <c r="DV118" s="962" t="s">
        <v>189</v>
      </c>
      <c r="DW118" s="963"/>
      <c r="DX118" s="963"/>
      <c r="DY118" s="963"/>
      <c r="DZ118" s="964"/>
    </row>
    <row r="119" spans="1:130" s="230" customFormat="1" ht="26.25" customHeight="1">
      <c r="A119" s="1056" t="s">
        <v>442</v>
      </c>
      <c r="B119" s="947"/>
      <c r="C119" s="929" t="s">
        <v>443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444</v>
      </c>
      <c r="AB119" s="900"/>
      <c r="AC119" s="900"/>
      <c r="AD119" s="900"/>
      <c r="AE119" s="901"/>
      <c r="AF119" s="902" t="s">
        <v>189</v>
      </c>
      <c r="AG119" s="900"/>
      <c r="AH119" s="900"/>
      <c r="AI119" s="900"/>
      <c r="AJ119" s="901"/>
      <c r="AK119" s="902" t="s">
        <v>189</v>
      </c>
      <c r="AL119" s="900"/>
      <c r="AM119" s="900"/>
      <c r="AN119" s="900"/>
      <c r="AO119" s="901"/>
      <c r="AP119" s="903" t="s">
        <v>396</v>
      </c>
      <c r="AQ119" s="904"/>
      <c r="AR119" s="904"/>
      <c r="AS119" s="904"/>
      <c r="AT119" s="905"/>
      <c r="AU119" s="910"/>
      <c r="AV119" s="911"/>
      <c r="AW119" s="911"/>
      <c r="AX119" s="911"/>
      <c r="AY119" s="911"/>
      <c r="AZ119" s="251" t="s">
        <v>192</v>
      </c>
      <c r="BA119" s="251"/>
      <c r="BB119" s="251"/>
      <c r="BC119" s="251"/>
      <c r="BD119" s="251"/>
      <c r="BE119" s="251"/>
      <c r="BF119" s="251"/>
      <c r="BG119" s="251"/>
      <c r="BH119" s="251"/>
      <c r="BI119" s="251"/>
      <c r="BJ119" s="251"/>
      <c r="BK119" s="251"/>
      <c r="BL119" s="251"/>
      <c r="BM119" s="251"/>
      <c r="BN119" s="251"/>
      <c r="BO119" s="977" t="s">
        <v>469</v>
      </c>
      <c r="BP119" s="1005"/>
      <c r="BQ119" s="999">
        <v>38614451</v>
      </c>
      <c r="BR119" s="1000"/>
      <c r="BS119" s="1000"/>
      <c r="BT119" s="1000"/>
      <c r="BU119" s="1000"/>
      <c r="BV119" s="1000">
        <v>38010607</v>
      </c>
      <c r="BW119" s="1000"/>
      <c r="BX119" s="1000"/>
      <c r="BY119" s="1000"/>
      <c r="BZ119" s="1000"/>
      <c r="CA119" s="1000">
        <v>36660756</v>
      </c>
      <c r="CB119" s="1000"/>
      <c r="CC119" s="1000"/>
      <c r="CD119" s="1000"/>
      <c r="CE119" s="1000"/>
      <c r="CF119" s="1001"/>
      <c r="CG119" s="1002"/>
      <c r="CH119" s="1002"/>
      <c r="CI119" s="1002"/>
      <c r="CJ119" s="1003"/>
      <c r="CK119" s="950"/>
      <c r="CL119" s="951"/>
      <c r="CM119" s="973" t="s">
        <v>470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103303</v>
      </c>
      <c r="DH119" s="986"/>
      <c r="DI119" s="986"/>
      <c r="DJ119" s="986"/>
      <c r="DK119" s="987"/>
      <c r="DL119" s="985">
        <v>71979</v>
      </c>
      <c r="DM119" s="986"/>
      <c r="DN119" s="986"/>
      <c r="DO119" s="986"/>
      <c r="DP119" s="987"/>
      <c r="DQ119" s="985">
        <v>42242</v>
      </c>
      <c r="DR119" s="986"/>
      <c r="DS119" s="986"/>
      <c r="DT119" s="986"/>
      <c r="DU119" s="987"/>
      <c r="DV119" s="988">
        <v>0.5</v>
      </c>
      <c r="DW119" s="989"/>
      <c r="DX119" s="989"/>
      <c r="DY119" s="989"/>
      <c r="DZ119" s="990"/>
    </row>
    <row r="120" spans="1:130" s="230" customFormat="1" ht="26.25" customHeight="1">
      <c r="A120" s="1057"/>
      <c r="B120" s="949"/>
      <c r="C120" s="922" t="s">
        <v>447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444</v>
      </c>
      <c r="AB120" s="959"/>
      <c r="AC120" s="959"/>
      <c r="AD120" s="959"/>
      <c r="AE120" s="960"/>
      <c r="AF120" s="961" t="s">
        <v>189</v>
      </c>
      <c r="AG120" s="959"/>
      <c r="AH120" s="959"/>
      <c r="AI120" s="959"/>
      <c r="AJ120" s="960"/>
      <c r="AK120" s="961" t="s">
        <v>189</v>
      </c>
      <c r="AL120" s="959"/>
      <c r="AM120" s="959"/>
      <c r="AN120" s="959"/>
      <c r="AO120" s="960"/>
      <c r="AP120" s="962" t="s">
        <v>189</v>
      </c>
      <c r="AQ120" s="963"/>
      <c r="AR120" s="963"/>
      <c r="AS120" s="963"/>
      <c r="AT120" s="964"/>
      <c r="AU120" s="991" t="s">
        <v>471</v>
      </c>
      <c r="AV120" s="992"/>
      <c r="AW120" s="992"/>
      <c r="AX120" s="992"/>
      <c r="AY120" s="993"/>
      <c r="AZ120" s="929" t="s">
        <v>472</v>
      </c>
      <c r="BA120" s="897"/>
      <c r="BB120" s="897"/>
      <c r="BC120" s="897"/>
      <c r="BD120" s="897"/>
      <c r="BE120" s="897"/>
      <c r="BF120" s="897"/>
      <c r="BG120" s="897"/>
      <c r="BH120" s="897"/>
      <c r="BI120" s="897"/>
      <c r="BJ120" s="897"/>
      <c r="BK120" s="897"/>
      <c r="BL120" s="897"/>
      <c r="BM120" s="897"/>
      <c r="BN120" s="897"/>
      <c r="BO120" s="897"/>
      <c r="BP120" s="898"/>
      <c r="BQ120" s="930">
        <v>5365465</v>
      </c>
      <c r="BR120" s="931"/>
      <c r="BS120" s="931"/>
      <c r="BT120" s="931"/>
      <c r="BU120" s="931"/>
      <c r="BV120" s="931">
        <v>5553817</v>
      </c>
      <c r="BW120" s="931"/>
      <c r="BX120" s="931"/>
      <c r="BY120" s="931"/>
      <c r="BZ120" s="931"/>
      <c r="CA120" s="931">
        <v>6164277</v>
      </c>
      <c r="CB120" s="931"/>
      <c r="CC120" s="931"/>
      <c r="CD120" s="931"/>
      <c r="CE120" s="931"/>
      <c r="CF120" s="944">
        <v>66.3</v>
      </c>
      <c r="CG120" s="945"/>
      <c r="CH120" s="945"/>
      <c r="CI120" s="945"/>
      <c r="CJ120" s="945"/>
      <c r="CK120" s="1006" t="s">
        <v>473</v>
      </c>
      <c r="CL120" s="1007"/>
      <c r="CM120" s="1007"/>
      <c r="CN120" s="1007"/>
      <c r="CO120" s="1008"/>
      <c r="CP120" s="1014" t="s">
        <v>416</v>
      </c>
      <c r="CQ120" s="1015"/>
      <c r="CR120" s="1015"/>
      <c r="CS120" s="1015"/>
      <c r="CT120" s="1015"/>
      <c r="CU120" s="1015"/>
      <c r="CV120" s="1015"/>
      <c r="CW120" s="1015"/>
      <c r="CX120" s="1015"/>
      <c r="CY120" s="1015"/>
      <c r="CZ120" s="1015"/>
      <c r="DA120" s="1015"/>
      <c r="DB120" s="1015"/>
      <c r="DC120" s="1015"/>
      <c r="DD120" s="1015"/>
      <c r="DE120" s="1015"/>
      <c r="DF120" s="1016"/>
      <c r="DG120" s="930">
        <v>6796566</v>
      </c>
      <c r="DH120" s="931"/>
      <c r="DI120" s="931"/>
      <c r="DJ120" s="931"/>
      <c r="DK120" s="931"/>
      <c r="DL120" s="931">
        <v>5908212</v>
      </c>
      <c r="DM120" s="931"/>
      <c r="DN120" s="931"/>
      <c r="DO120" s="931"/>
      <c r="DP120" s="931"/>
      <c r="DQ120" s="931">
        <v>5299826</v>
      </c>
      <c r="DR120" s="931"/>
      <c r="DS120" s="931"/>
      <c r="DT120" s="931"/>
      <c r="DU120" s="931"/>
      <c r="DV120" s="932">
        <v>57</v>
      </c>
      <c r="DW120" s="932"/>
      <c r="DX120" s="932"/>
      <c r="DY120" s="932"/>
      <c r="DZ120" s="933"/>
    </row>
    <row r="121" spans="1:130" s="230" customFormat="1" ht="26.25" customHeight="1">
      <c r="A121" s="1057"/>
      <c r="B121" s="949"/>
      <c r="C121" s="974" t="s">
        <v>474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189</v>
      </c>
      <c r="AB121" s="959"/>
      <c r="AC121" s="959"/>
      <c r="AD121" s="959"/>
      <c r="AE121" s="960"/>
      <c r="AF121" s="961" t="s">
        <v>444</v>
      </c>
      <c r="AG121" s="959"/>
      <c r="AH121" s="959"/>
      <c r="AI121" s="959"/>
      <c r="AJ121" s="960"/>
      <c r="AK121" s="961" t="s">
        <v>444</v>
      </c>
      <c r="AL121" s="959"/>
      <c r="AM121" s="959"/>
      <c r="AN121" s="959"/>
      <c r="AO121" s="960"/>
      <c r="AP121" s="962" t="s">
        <v>189</v>
      </c>
      <c r="AQ121" s="963"/>
      <c r="AR121" s="963"/>
      <c r="AS121" s="963"/>
      <c r="AT121" s="964"/>
      <c r="AU121" s="994"/>
      <c r="AV121" s="995"/>
      <c r="AW121" s="995"/>
      <c r="AX121" s="995"/>
      <c r="AY121" s="996"/>
      <c r="AZ121" s="922" t="s">
        <v>475</v>
      </c>
      <c r="BA121" s="923"/>
      <c r="BB121" s="923"/>
      <c r="BC121" s="923"/>
      <c r="BD121" s="923"/>
      <c r="BE121" s="923"/>
      <c r="BF121" s="923"/>
      <c r="BG121" s="923"/>
      <c r="BH121" s="923"/>
      <c r="BI121" s="923"/>
      <c r="BJ121" s="923"/>
      <c r="BK121" s="923"/>
      <c r="BL121" s="923"/>
      <c r="BM121" s="923"/>
      <c r="BN121" s="923"/>
      <c r="BO121" s="923"/>
      <c r="BP121" s="924"/>
      <c r="BQ121" s="925">
        <v>783816</v>
      </c>
      <c r="BR121" s="926"/>
      <c r="BS121" s="926"/>
      <c r="BT121" s="926"/>
      <c r="BU121" s="926"/>
      <c r="BV121" s="926">
        <v>903131</v>
      </c>
      <c r="BW121" s="926"/>
      <c r="BX121" s="926"/>
      <c r="BY121" s="926"/>
      <c r="BZ121" s="926"/>
      <c r="CA121" s="926">
        <v>912326</v>
      </c>
      <c r="CB121" s="926"/>
      <c r="CC121" s="926"/>
      <c r="CD121" s="926"/>
      <c r="CE121" s="926"/>
      <c r="CF121" s="920">
        <v>9.8000000000000007</v>
      </c>
      <c r="CG121" s="921"/>
      <c r="CH121" s="921"/>
      <c r="CI121" s="921"/>
      <c r="CJ121" s="921"/>
      <c r="CK121" s="1009"/>
      <c r="CL121" s="1010"/>
      <c r="CM121" s="1010"/>
      <c r="CN121" s="1010"/>
      <c r="CO121" s="1011"/>
      <c r="CP121" s="1019" t="s">
        <v>415</v>
      </c>
      <c r="CQ121" s="1020"/>
      <c r="CR121" s="1020"/>
      <c r="CS121" s="1020"/>
      <c r="CT121" s="1020"/>
      <c r="CU121" s="1020"/>
      <c r="CV121" s="1020"/>
      <c r="CW121" s="1020"/>
      <c r="CX121" s="1020"/>
      <c r="CY121" s="1020"/>
      <c r="CZ121" s="1020"/>
      <c r="DA121" s="1020"/>
      <c r="DB121" s="1020"/>
      <c r="DC121" s="1020"/>
      <c r="DD121" s="1020"/>
      <c r="DE121" s="1020"/>
      <c r="DF121" s="1021"/>
      <c r="DG121" s="925">
        <v>4062456</v>
      </c>
      <c r="DH121" s="926"/>
      <c r="DI121" s="926"/>
      <c r="DJ121" s="926"/>
      <c r="DK121" s="926"/>
      <c r="DL121" s="926">
        <v>3859487</v>
      </c>
      <c r="DM121" s="926"/>
      <c r="DN121" s="926"/>
      <c r="DO121" s="926"/>
      <c r="DP121" s="926"/>
      <c r="DQ121" s="926">
        <v>3835683</v>
      </c>
      <c r="DR121" s="926"/>
      <c r="DS121" s="926"/>
      <c r="DT121" s="926"/>
      <c r="DU121" s="926"/>
      <c r="DV121" s="927">
        <v>41.2</v>
      </c>
      <c r="DW121" s="927"/>
      <c r="DX121" s="927"/>
      <c r="DY121" s="927"/>
      <c r="DZ121" s="928"/>
    </row>
    <row r="122" spans="1:130" s="230" customFormat="1" ht="26.25" customHeight="1">
      <c r="A122" s="1057"/>
      <c r="B122" s="949"/>
      <c r="C122" s="922" t="s">
        <v>457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189</v>
      </c>
      <c r="AB122" s="959"/>
      <c r="AC122" s="959"/>
      <c r="AD122" s="959"/>
      <c r="AE122" s="960"/>
      <c r="AF122" s="961" t="s">
        <v>444</v>
      </c>
      <c r="AG122" s="959"/>
      <c r="AH122" s="959"/>
      <c r="AI122" s="959"/>
      <c r="AJ122" s="960"/>
      <c r="AK122" s="961" t="s">
        <v>444</v>
      </c>
      <c r="AL122" s="959"/>
      <c r="AM122" s="959"/>
      <c r="AN122" s="959"/>
      <c r="AO122" s="960"/>
      <c r="AP122" s="962" t="s">
        <v>189</v>
      </c>
      <c r="AQ122" s="963"/>
      <c r="AR122" s="963"/>
      <c r="AS122" s="963"/>
      <c r="AT122" s="964"/>
      <c r="AU122" s="994"/>
      <c r="AV122" s="995"/>
      <c r="AW122" s="995"/>
      <c r="AX122" s="995"/>
      <c r="AY122" s="996"/>
      <c r="AZ122" s="973" t="s">
        <v>476</v>
      </c>
      <c r="BA122" s="965"/>
      <c r="BB122" s="965"/>
      <c r="BC122" s="965"/>
      <c r="BD122" s="965"/>
      <c r="BE122" s="965"/>
      <c r="BF122" s="965"/>
      <c r="BG122" s="965"/>
      <c r="BH122" s="965"/>
      <c r="BI122" s="965"/>
      <c r="BJ122" s="965"/>
      <c r="BK122" s="965"/>
      <c r="BL122" s="965"/>
      <c r="BM122" s="965"/>
      <c r="BN122" s="965"/>
      <c r="BO122" s="965"/>
      <c r="BP122" s="966"/>
      <c r="BQ122" s="999">
        <v>26374130</v>
      </c>
      <c r="BR122" s="1000"/>
      <c r="BS122" s="1000"/>
      <c r="BT122" s="1000"/>
      <c r="BU122" s="1000"/>
      <c r="BV122" s="1000">
        <v>25528965</v>
      </c>
      <c r="BW122" s="1000"/>
      <c r="BX122" s="1000"/>
      <c r="BY122" s="1000"/>
      <c r="BZ122" s="1000"/>
      <c r="CA122" s="1000">
        <v>25046157</v>
      </c>
      <c r="CB122" s="1000"/>
      <c r="CC122" s="1000"/>
      <c r="CD122" s="1000"/>
      <c r="CE122" s="1000"/>
      <c r="CF122" s="1017">
        <v>269.39999999999998</v>
      </c>
      <c r="CG122" s="1018"/>
      <c r="CH122" s="1018"/>
      <c r="CI122" s="1018"/>
      <c r="CJ122" s="1018"/>
      <c r="CK122" s="1009"/>
      <c r="CL122" s="1010"/>
      <c r="CM122" s="1010"/>
      <c r="CN122" s="1010"/>
      <c r="CO122" s="1011"/>
      <c r="CP122" s="1019" t="s">
        <v>412</v>
      </c>
      <c r="CQ122" s="1020"/>
      <c r="CR122" s="1020"/>
      <c r="CS122" s="1020"/>
      <c r="CT122" s="1020"/>
      <c r="CU122" s="1020"/>
      <c r="CV122" s="1020"/>
      <c r="CW122" s="1020"/>
      <c r="CX122" s="1020"/>
      <c r="CY122" s="1020"/>
      <c r="CZ122" s="1020"/>
      <c r="DA122" s="1020"/>
      <c r="DB122" s="1020"/>
      <c r="DC122" s="1020"/>
      <c r="DD122" s="1020"/>
      <c r="DE122" s="1020"/>
      <c r="DF122" s="1021"/>
      <c r="DG122" s="925">
        <v>534487</v>
      </c>
      <c r="DH122" s="926"/>
      <c r="DI122" s="926"/>
      <c r="DJ122" s="926"/>
      <c r="DK122" s="926"/>
      <c r="DL122" s="926">
        <v>556110</v>
      </c>
      <c r="DM122" s="926"/>
      <c r="DN122" s="926"/>
      <c r="DO122" s="926"/>
      <c r="DP122" s="926"/>
      <c r="DQ122" s="926">
        <v>558895</v>
      </c>
      <c r="DR122" s="926"/>
      <c r="DS122" s="926"/>
      <c r="DT122" s="926"/>
      <c r="DU122" s="926"/>
      <c r="DV122" s="927">
        <v>6</v>
      </c>
      <c r="DW122" s="927"/>
      <c r="DX122" s="927"/>
      <c r="DY122" s="927"/>
      <c r="DZ122" s="928"/>
    </row>
    <row r="123" spans="1:130" s="230" customFormat="1" ht="26.25" customHeight="1">
      <c r="A123" s="1057"/>
      <c r="B123" s="949"/>
      <c r="C123" s="922" t="s">
        <v>463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189</v>
      </c>
      <c r="AB123" s="959"/>
      <c r="AC123" s="959"/>
      <c r="AD123" s="959"/>
      <c r="AE123" s="960"/>
      <c r="AF123" s="961" t="s">
        <v>189</v>
      </c>
      <c r="AG123" s="959"/>
      <c r="AH123" s="959"/>
      <c r="AI123" s="959"/>
      <c r="AJ123" s="960"/>
      <c r="AK123" s="961" t="s">
        <v>189</v>
      </c>
      <c r="AL123" s="959"/>
      <c r="AM123" s="959"/>
      <c r="AN123" s="959"/>
      <c r="AO123" s="960"/>
      <c r="AP123" s="962" t="s">
        <v>189</v>
      </c>
      <c r="AQ123" s="963"/>
      <c r="AR123" s="963"/>
      <c r="AS123" s="963"/>
      <c r="AT123" s="964"/>
      <c r="AU123" s="997"/>
      <c r="AV123" s="998"/>
      <c r="AW123" s="998"/>
      <c r="AX123" s="998"/>
      <c r="AY123" s="998"/>
      <c r="AZ123" s="251" t="s">
        <v>192</v>
      </c>
      <c r="BA123" s="251"/>
      <c r="BB123" s="251"/>
      <c r="BC123" s="251"/>
      <c r="BD123" s="251"/>
      <c r="BE123" s="251"/>
      <c r="BF123" s="251"/>
      <c r="BG123" s="251"/>
      <c r="BH123" s="251"/>
      <c r="BI123" s="251"/>
      <c r="BJ123" s="251"/>
      <c r="BK123" s="251"/>
      <c r="BL123" s="251"/>
      <c r="BM123" s="251"/>
      <c r="BN123" s="251"/>
      <c r="BO123" s="977" t="s">
        <v>477</v>
      </c>
      <c r="BP123" s="1005"/>
      <c r="BQ123" s="1063">
        <v>32523411</v>
      </c>
      <c r="BR123" s="1064"/>
      <c r="BS123" s="1064"/>
      <c r="BT123" s="1064"/>
      <c r="BU123" s="1064"/>
      <c r="BV123" s="1064">
        <v>31985913</v>
      </c>
      <c r="BW123" s="1064"/>
      <c r="BX123" s="1064"/>
      <c r="BY123" s="1064"/>
      <c r="BZ123" s="1064"/>
      <c r="CA123" s="1064">
        <v>32122760</v>
      </c>
      <c r="CB123" s="1064"/>
      <c r="CC123" s="1064"/>
      <c r="CD123" s="1064"/>
      <c r="CE123" s="1064"/>
      <c r="CF123" s="1001"/>
      <c r="CG123" s="1002"/>
      <c r="CH123" s="1002"/>
      <c r="CI123" s="1002"/>
      <c r="CJ123" s="1003"/>
      <c r="CK123" s="1009"/>
      <c r="CL123" s="1010"/>
      <c r="CM123" s="1010"/>
      <c r="CN123" s="1010"/>
      <c r="CO123" s="1011"/>
      <c r="CP123" s="1019" t="s">
        <v>414</v>
      </c>
      <c r="CQ123" s="1020"/>
      <c r="CR123" s="1020"/>
      <c r="CS123" s="1020"/>
      <c r="CT123" s="1020"/>
      <c r="CU123" s="1020"/>
      <c r="CV123" s="1020"/>
      <c r="CW123" s="1020"/>
      <c r="CX123" s="1020"/>
      <c r="CY123" s="1020"/>
      <c r="CZ123" s="1020"/>
      <c r="DA123" s="1020"/>
      <c r="DB123" s="1020"/>
      <c r="DC123" s="1020"/>
      <c r="DD123" s="1020"/>
      <c r="DE123" s="1020"/>
      <c r="DF123" s="1021"/>
      <c r="DG123" s="958" t="s">
        <v>189</v>
      </c>
      <c r="DH123" s="959"/>
      <c r="DI123" s="959"/>
      <c r="DJ123" s="959"/>
      <c r="DK123" s="960"/>
      <c r="DL123" s="961">
        <v>24083</v>
      </c>
      <c r="DM123" s="959"/>
      <c r="DN123" s="959"/>
      <c r="DO123" s="959"/>
      <c r="DP123" s="960"/>
      <c r="DQ123" s="961">
        <v>27300</v>
      </c>
      <c r="DR123" s="959"/>
      <c r="DS123" s="959"/>
      <c r="DT123" s="959"/>
      <c r="DU123" s="960"/>
      <c r="DV123" s="962">
        <v>0.3</v>
      </c>
      <c r="DW123" s="963"/>
      <c r="DX123" s="963"/>
      <c r="DY123" s="963"/>
      <c r="DZ123" s="964"/>
    </row>
    <row r="124" spans="1:130" s="230" customFormat="1" ht="26.25" customHeight="1" thickBot="1">
      <c r="A124" s="1057"/>
      <c r="B124" s="949"/>
      <c r="C124" s="922" t="s">
        <v>466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189</v>
      </c>
      <c r="AB124" s="959"/>
      <c r="AC124" s="959"/>
      <c r="AD124" s="959"/>
      <c r="AE124" s="960"/>
      <c r="AF124" s="961" t="s">
        <v>189</v>
      </c>
      <c r="AG124" s="959"/>
      <c r="AH124" s="959"/>
      <c r="AI124" s="959"/>
      <c r="AJ124" s="960"/>
      <c r="AK124" s="961" t="s">
        <v>189</v>
      </c>
      <c r="AL124" s="959"/>
      <c r="AM124" s="959"/>
      <c r="AN124" s="959"/>
      <c r="AO124" s="960"/>
      <c r="AP124" s="962" t="s">
        <v>189</v>
      </c>
      <c r="AQ124" s="963"/>
      <c r="AR124" s="963"/>
      <c r="AS124" s="963"/>
      <c r="AT124" s="964"/>
      <c r="AU124" s="1059" t="s">
        <v>478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65.900000000000006</v>
      </c>
      <c r="BR124" s="1027"/>
      <c r="BS124" s="1027"/>
      <c r="BT124" s="1027"/>
      <c r="BU124" s="1027"/>
      <c r="BV124" s="1027">
        <v>62.2</v>
      </c>
      <c r="BW124" s="1027"/>
      <c r="BX124" s="1027"/>
      <c r="BY124" s="1027"/>
      <c r="BZ124" s="1027"/>
      <c r="CA124" s="1027">
        <v>48.8</v>
      </c>
      <c r="CB124" s="1027"/>
      <c r="CC124" s="1027"/>
      <c r="CD124" s="1027"/>
      <c r="CE124" s="1027"/>
      <c r="CF124" s="1028"/>
      <c r="CG124" s="1029"/>
      <c r="CH124" s="1029"/>
      <c r="CI124" s="1029"/>
      <c r="CJ124" s="1030"/>
      <c r="CK124" s="1012"/>
      <c r="CL124" s="1012"/>
      <c r="CM124" s="1012"/>
      <c r="CN124" s="1012"/>
      <c r="CO124" s="1013"/>
      <c r="CP124" s="1019" t="s">
        <v>479</v>
      </c>
      <c r="CQ124" s="1020"/>
      <c r="CR124" s="1020"/>
      <c r="CS124" s="1020"/>
      <c r="CT124" s="1020"/>
      <c r="CU124" s="1020"/>
      <c r="CV124" s="1020"/>
      <c r="CW124" s="1020"/>
      <c r="CX124" s="1020"/>
      <c r="CY124" s="1020"/>
      <c r="CZ124" s="1020"/>
      <c r="DA124" s="1020"/>
      <c r="DB124" s="1020"/>
      <c r="DC124" s="1020"/>
      <c r="DD124" s="1020"/>
      <c r="DE124" s="1020"/>
      <c r="DF124" s="1021"/>
      <c r="DG124" s="1004">
        <v>61083</v>
      </c>
      <c r="DH124" s="986"/>
      <c r="DI124" s="986"/>
      <c r="DJ124" s="986"/>
      <c r="DK124" s="987"/>
      <c r="DL124" s="985" t="s">
        <v>189</v>
      </c>
      <c r="DM124" s="986"/>
      <c r="DN124" s="986"/>
      <c r="DO124" s="986"/>
      <c r="DP124" s="987"/>
      <c r="DQ124" s="985" t="s">
        <v>189</v>
      </c>
      <c r="DR124" s="986"/>
      <c r="DS124" s="986"/>
      <c r="DT124" s="986"/>
      <c r="DU124" s="987"/>
      <c r="DV124" s="988" t="s">
        <v>189</v>
      </c>
      <c r="DW124" s="989"/>
      <c r="DX124" s="989"/>
      <c r="DY124" s="989"/>
      <c r="DZ124" s="990"/>
    </row>
    <row r="125" spans="1:130" s="230" customFormat="1" ht="26.25" customHeight="1">
      <c r="A125" s="1057"/>
      <c r="B125" s="949"/>
      <c r="C125" s="922" t="s">
        <v>468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189</v>
      </c>
      <c r="AB125" s="959"/>
      <c r="AC125" s="959"/>
      <c r="AD125" s="959"/>
      <c r="AE125" s="960"/>
      <c r="AF125" s="961" t="s">
        <v>189</v>
      </c>
      <c r="AG125" s="959"/>
      <c r="AH125" s="959"/>
      <c r="AI125" s="959"/>
      <c r="AJ125" s="960"/>
      <c r="AK125" s="961" t="s">
        <v>189</v>
      </c>
      <c r="AL125" s="959"/>
      <c r="AM125" s="959"/>
      <c r="AN125" s="959"/>
      <c r="AO125" s="960"/>
      <c r="AP125" s="962" t="s">
        <v>189</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480</v>
      </c>
      <c r="CL125" s="1007"/>
      <c r="CM125" s="1007"/>
      <c r="CN125" s="1007"/>
      <c r="CO125" s="1008"/>
      <c r="CP125" s="929" t="s">
        <v>481</v>
      </c>
      <c r="CQ125" s="897"/>
      <c r="CR125" s="897"/>
      <c r="CS125" s="897"/>
      <c r="CT125" s="897"/>
      <c r="CU125" s="897"/>
      <c r="CV125" s="897"/>
      <c r="CW125" s="897"/>
      <c r="CX125" s="897"/>
      <c r="CY125" s="897"/>
      <c r="CZ125" s="897"/>
      <c r="DA125" s="897"/>
      <c r="DB125" s="897"/>
      <c r="DC125" s="897"/>
      <c r="DD125" s="897"/>
      <c r="DE125" s="897"/>
      <c r="DF125" s="898"/>
      <c r="DG125" s="930" t="s">
        <v>189</v>
      </c>
      <c r="DH125" s="931"/>
      <c r="DI125" s="931"/>
      <c r="DJ125" s="931"/>
      <c r="DK125" s="931"/>
      <c r="DL125" s="931" t="s">
        <v>189</v>
      </c>
      <c r="DM125" s="931"/>
      <c r="DN125" s="931"/>
      <c r="DO125" s="931"/>
      <c r="DP125" s="931"/>
      <c r="DQ125" s="931" t="s">
        <v>189</v>
      </c>
      <c r="DR125" s="931"/>
      <c r="DS125" s="931"/>
      <c r="DT125" s="931"/>
      <c r="DU125" s="931"/>
      <c r="DV125" s="932" t="s">
        <v>189</v>
      </c>
      <c r="DW125" s="932"/>
      <c r="DX125" s="932"/>
      <c r="DY125" s="932"/>
      <c r="DZ125" s="933"/>
    </row>
    <row r="126" spans="1:130" s="230" customFormat="1" ht="26.25" customHeight="1" thickBot="1">
      <c r="A126" s="1057"/>
      <c r="B126" s="949"/>
      <c r="C126" s="922" t="s">
        <v>470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38322</v>
      </c>
      <c r="AB126" s="959"/>
      <c r="AC126" s="959"/>
      <c r="AD126" s="959"/>
      <c r="AE126" s="960"/>
      <c r="AF126" s="961">
        <v>33185</v>
      </c>
      <c r="AG126" s="959"/>
      <c r="AH126" s="959"/>
      <c r="AI126" s="959"/>
      <c r="AJ126" s="960"/>
      <c r="AK126" s="961">
        <v>31036</v>
      </c>
      <c r="AL126" s="959"/>
      <c r="AM126" s="959"/>
      <c r="AN126" s="959"/>
      <c r="AO126" s="960"/>
      <c r="AP126" s="962">
        <v>0.3</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482</v>
      </c>
      <c r="CQ126" s="923"/>
      <c r="CR126" s="923"/>
      <c r="CS126" s="923"/>
      <c r="CT126" s="923"/>
      <c r="CU126" s="923"/>
      <c r="CV126" s="923"/>
      <c r="CW126" s="923"/>
      <c r="CX126" s="923"/>
      <c r="CY126" s="923"/>
      <c r="CZ126" s="923"/>
      <c r="DA126" s="923"/>
      <c r="DB126" s="923"/>
      <c r="DC126" s="923"/>
      <c r="DD126" s="923"/>
      <c r="DE126" s="923"/>
      <c r="DF126" s="924"/>
      <c r="DG126" s="925" t="s">
        <v>189</v>
      </c>
      <c r="DH126" s="926"/>
      <c r="DI126" s="926"/>
      <c r="DJ126" s="926"/>
      <c r="DK126" s="926"/>
      <c r="DL126" s="926" t="s">
        <v>189</v>
      </c>
      <c r="DM126" s="926"/>
      <c r="DN126" s="926"/>
      <c r="DO126" s="926"/>
      <c r="DP126" s="926"/>
      <c r="DQ126" s="926" t="s">
        <v>189</v>
      </c>
      <c r="DR126" s="926"/>
      <c r="DS126" s="926"/>
      <c r="DT126" s="926"/>
      <c r="DU126" s="926"/>
      <c r="DV126" s="927" t="s">
        <v>189</v>
      </c>
      <c r="DW126" s="927"/>
      <c r="DX126" s="927"/>
      <c r="DY126" s="927"/>
      <c r="DZ126" s="928"/>
    </row>
    <row r="127" spans="1:130" s="230" customFormat="1" ht="26.25" customHeight="1">
      <c r="A127" s="1058"/>
      <c r="B127" s="951"/>
      <c r="C127" s="973" t="s">
        <v>483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1085</v>
      </c>
      <c r="AB127" s="959"/>
      <c r="AC127" s="959"/>
      <c r="AD127" s="959"/>
      <c r="AE127" s="960"/>
      <c r="AF127" s="961">
        <v>3936</v>
      </c>
      <c r="AG127" s="959"/>
      <c r="AH127" s="959"/>
      <c r="AI127" s="959"/>
      <c r="AJ127" s="960"/>
      <c r="AK127" s="961">
        <v>2956</v>
      </c>
      <c r="AL127" s="959"/>
      <c r="AM127" s="959"/>
      <c r="AN127" s="959"/>
      <c r="AO127" s="960"/>
      <c r="AP127" s="962">
        <v>0</v>
      </c>
      <c r="AQ127" s="963"/>
      <c r="AR127" s="963"/>
      <c r="AS127" s="963"/>
      <c r="AT127" s="964"/>
      <c r="AU127" s="232"/>
      <c r="AV127" s="232"/>
      <c r="AW127" s="232"/>
      <c r="AX127" s="1031" t="s">
        <v>484</v>
      </c>
      <c r="AY127" s="1032"/>
      <c r="AZ127" s="1032"/>
      <c r="BA127" s="1032"/>
      <c r="BB127" s="1032"/>
      <c r="BC127" s="1032"/>
      <c r="BD127" s="1032"/>
      <c r="BE127" s="1033"/>
      <c r="BF127" s="1034" t="s">
        <v>485</v>
      </c>
      <c r="BG127" s="1032"/>
      <c r="BH127" s="1032"/>
      <c r="BI127" s="1032"/>
      <c r="BJ127" s="1032"/>
      <c r="BK127" s="1032"/>
      <c r="BL127" s="1033"/>
      <c r="BM127" s="1034" t="s">
        <v>486</v>
      </c>
      <c r="BN127" s="1032"/>
      <c r="BO127" s="1032"/>
      <c r="BP127" s="1032"/>
      <c r="BQ127" s="1032"/>
      <c r="BR127" s="1032"/>
      <c r="BS127" s="1033"/>
      <c r="BT127" s="1034" t="s">
        <v>487</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488</v>
      </c>
      <c r="CQ127" s="923"/>
      <c r="CR127" s="923"/>
      <c r="CS127" s="923"/>
      <c r="CT127" s="923"/>
      <c r="CU127" s="923"/>
      <c r="CV127" s="923"/>
      <c r="CW127" s="923"/>
      <c r="CX127" s="923"/>
      <c r="CY127" s="923"/>
      <c r="CZ127" s="923"/>
      <c r="DA127" s="923"/>
      <c r="DB127" s="923"/>
      <c r="DC127" s="923"/>
      <c r="DD127" s="923"/>
      <c r="DE127" s="923"/>
      <c r="DF127" s="924"/>
      <c r="DG127" s="925" t="s">
        <v>189</v>
      </c>
      <c r="DH127" s="926"/>
      <c r="DI127" s="926"/>
      <c r="DJ127" s="926"/>
      <c r="DK127" s="926"/>
      <c r="DL127" s="926" t="s">
        <v>189</v>
      </c>
      <c r="DM127" s="926"/>
      <c r="DN127" s="926"/>
      <c r="DO127" s="926"/>
      <c r="DP127" s="926"/>
      <c r="DQ127" s="926" t="s">
        <v>189</v>
      </c>
      <c r="DR127" s="926"/>
      <c r="DS127" s="926"/>
      <c r="DT127" s="926"/>
      <c r="DU127" s="926"/>
      <c r="DV127" s="927" t="s">
        <v>189</v>
      </c>
      <c r="DW127" s="927"/>
      <c r="DX127" s="927"/>
      <c r="DY127" s="927"/>
      <c r="DZ127" s="928"/>
    </row>
    <row r="128" spans="1:130" s="230" customFormat="1" ht="26.25" customHeight="1" thickBot="1">
      <c r="A128" s="1041" t="s">
        <v>489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490</v>
      </c>
      <c r="X128" s="1043"/>
      <c r="Y128" s="1043"/>
      <c r="Z128" s="1044"/>
      <c r="AA128" s="1045">
        <v>272955</v>
      </c>
      <c r="AB128" s="1046"/>
      <c r="AC128" s="1046"/>
      <c r="AD128" s="1046"/>
      <c r="AE128" s="1047"/>
      <c r="AF128" s="1048">
        <v>241490</v>
      </c>
      <c r="AG128" s="1046"/>
      <c r="AH128" s="1046"/>
      <c r="AI128" s="1046"/>
      <c r="AJ128" s="1047"/>
      <c r="AK128" s="1048">
        <v>350107</v>
      </c>
      <c r="AL128" s="1046"/>
      <c r="AM128" s="1046"/>
      <c r="AN128" s="1046"/>
      <c r="AO128" s="1047"/>
      <c r="AP128" s="1049"/>
      <c r="AQ128" s="1050"/>
      <c r="AR128" s="1050"/>
      <c r="AS128" s="1050"/>
      <c r="AT128" s="1051"/>
      <c r="AU128" s="232"/>
      <c r="AV128" s="232"/>
      <c r="AW128" s="232"/>
      <c r="AX128" s="896" t="s">
        <v>491</v>
      </c>
      <c r="AY128" s="897"/>
      <c r="AZ128" s="897"/>
      <c r="BA128" s="897"/>
      <c r="BB128" s="897"/>
      <c r="BC128" s="897"/>
      <c r="BD128" s="897"/>
      <c r="BE128" s="898"/>
      <c r="BF128" s="1052" t="s">
        <v>189</v>
      </c>
      <c r="BG128" s="1053"/>
      <c r="BH128" s="1053"/>
      <c r="BI128" s="1053"/>
      <c r="BJ128" s="1053"/>
      <c r="BK128" s="1053"/>
      <c r="BL128" s="1054"/>
      <c r="BM128" s="1052">
        <v>13.09</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492</v>
      </c>
      <c r="CQ128" s="726"/>
      <c r="CR128" s="726"/>
      <c r="CS128" s="726"/>
      <c r="CT128" s="726"/>
      <c r="CU128" s="726"/>
      <c r="CV128" s="726"/>
      <c r="CW128" s="726"/>
      <c r="CX128" s="726"/>
      <c r="CY128" s="726"/>
      <c r="CZ128" s="726"/>
      <c r="DA128" s="726"/>
      <c r="DB128" s="726"/>
      <c r="DC128" s="726"/>
      <c r="DD128" s="726"/>
      <c r="DE128" s="726"/>
      <c r="DF128" s="1036"/>
      <c r="DG128" s="1037">
        <v>20687</v>
      </c>
      <c r="DH128" s="1038"/>
      <c r="DI128" s="1038"/>
      <c r="DJ128" s="1038"/>
      <c r="DK128" s="1038"/>
      <c r="DL128" s="1038">
        <v>17730</v>
      </c>
      <c r="DM128" s="1038"/>
      <c r="DN128" s="1038"/>
      <c r="DO128" s="1038"/>
      <c r="DP128" s="1038"/>
      <c r="DQ128" s="1038">
        <v>9627</v>
      </c>
      <c r="DR128" s="1038"/>
      <c r="DS128" s="1038"/>
      <c r="DT128" s="1038"/>
      <c r="DU128" s="1038"/>
      <c r="DV128" s="1039">
        <v>0.1</v>
      </c>
      <c r="DW128" s="1039"/>
      <c r="DX128" s="1039"/>
      <c r="DY128" s="1039"/>
      <c r="DZ128" s="1040"/>
    </row>
    <row r="129" spans="1:131" s="230" customFormat="1" ht="26.25" customHeight="1">
      <c r="A129" s="934" t="s">
        <v>108</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493</v>
      </c>
      <c r="X129" s="1071"/>
      <c r="Y129" s="1071"/>
      <c r="Z129" s="1072"/>
      <c r="AA129" s="958">
        <v>11512286</v>
      </c>
      <c r="AB129" s="959"/>
      <c r="AC129" s="959"/>
      <c r="AD129" s="959"/>
      <c r="AE129" s="960"/>
      <c r="AF129" s="961">
        <v>12059359</v>
      </c>
      <c r="AG129" s="959"/>
      <c r="AH129" s="959"/>
      <c r="AI129" s="959"/>
      <c r="AJ129" s="960"/>
      <c r="AK129" s="961">
        <v>11750357</v>
      </c>
      <c r="AL129" s="959"/>
      <c r="AM129" s="959"/>
      <c r="AN129" s="959"/>
      <c r="AO129" s="960"/>
      <c r="AP129" s="1073"/>
      <c r="AQ129" s="1074"/>
      <c r="AR129" s="1074"/>
      <c r="AS129" s="1074"/>
      <c r="AT129" s="1075"/>
      <c r="AU129" s="233"/>
      <c r="AV129" s="233"/>
      <c r="AW129" s="233"/>
      <c r="AX129" s="1065" t="s">
        <v>494</v>
      </c>
      <c r="AY129" s="923"/>
      <c r="AZ129" s="923"/>
      <c r="BA129" s="923"/>
      <c r="BB129" s="923"/>
      <c r="BC129" s="923"/>
      <c r="BD129" s="923"/>
      <c r="BE129" s="924"/>
      <c r="BF129" s="1066" t="s">
        <v>189</v>
      </c>
      <c r="BG129" s="1067"/>
      <c r="BH129" s="1067"/>
      <c r="BI129" s="1067"/>
      <c r="BJ129" s="1067"/>
      <c r="BK129" s="1067"/>
      <c r="BL129" s="1068"/>
      <c r="BM129" s="1066">
        <v>18.09</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934" t="s">
        <v>495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496</v>
      </c>
      <c r="X130" s="1071"/>
      <c r="Y130" s="1071"/>
      <c r="Z130" s="1072"/>
      <c r="AA130" s="958">
        <v>2280162</v>
      </c>
      <c r="AB130" s="959"/>
      <c r="AC130" s="959"/>
      <c r="AD130" s="959"/>
      <c r="AE130" s="960"/>
      <c r="AF130" s="961">
        <v>2376733</v>
      </c>
      <c r="AG130" s="959"/>
      <c r="AH130" s="959"/>
      <c r="AI130" s="959"/>
      <c r="AJ130" s="960"/>
      <c r="AK130" s="961">
        <v>2451622</v>
      </c>
      <c r="AL130" s="959"/>
      <c r="AM130" s="959"/>
      <c r="AN130" s="959"/>
      <c r="AO130" s="960"/>
      <c r="AP130" s="1073"/>
      <c r="AQ130" s="1074"/>
      <c r="AR130" s="1074"/>
      <c r="AS130" s="1074"/>
      <c r="AT130" s="1075"/>
      <c r="AU130" s="233"/>
      <c r="AV130" s="233"/>
      <c r="AW130" s="233"/>
      <c r="AX130" s="1065" t="s">
        <v>497</v>
      </c>
      <c r="AY130" s="923"/>
      <c r="AZ130" s="923"/>
      <c r="BA130" s="923"/>
      <c r="BB130" s="923"/>
      <c r="BC130" s="923"/>
      <c r="BD130" s="923"/>
      <c r="BE130" s="924"/>
      <c r="BF130" s="1101">
        <v>9.4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498</v>
      </c>
      <c r="X131" s="1108"/>
      <c r="Y131" s="1108"/>
      <c r="Z131" s="1109"/>
      <c r="AA131" s="1004">
        <v>9232124</v>
      </c>
      <c r="AB131" s="986"/>
      <c r="AC131" s="986"/>
      <c r="AD131" s="986"/>
      <c r="AE131" s="987"/>
      <c r="AF131" s="985">
        <v>9682626</v>
      </c>
      <c r="AG131" s="986"/>
      <c r="AH131" s="986"/>
      <c r="AI131" s="986"/>
      <c r="AJ131" s="987"/>
      <c r="AK131" s="985">
        <v>9298735</v>
      </c>
      <c r="AL131" s="986"/>
      <c r="AM131" s="986"/>
      <c r="AN131" s="986"/>
      <c r="AO131" s="987"/>
      <c r="AP131" s="1110"/>
      <c r="AQ131" s="1111"/>
      <c r="AR131" s="1111"/>
      <c r="AS131" s="1111"/>
      <c r="AT131" s="1112"/>
      <c r="AU131" s="233"/>
      <c r="AV131" s="233"/>
      <c r="AW131" s="233"/>
      <c r="AX131" s="1083" t="s">
        <v>499</v>
      </c>
      <c r="AY131" s="726"/>
      <c r="AZ131" s="726"/>
      <c r="BA131" s="726"/>
      <c r="BB131" s="726"/>
      <c r="BC131" s="726"/>
      <c r="BD131" s="726"/>
      <c r="BE131" s="1036"/>
      <c r="BF131" s="1084">
        <v>48.8</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1090" t="s">
        <v>500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501</v>
      </c>
      <c r="W132" s="1094"/>
      <c r="X132" s="1094"/>
      <c r="Y132" s="1094"/>
      <c r="Z132" s="1095"/>
      <c r="AA132" s="1096">
        <v>9.2582907409999997</v>
      </c>
      <c r="AB132" s="1097"/>
      <c r="AC132" s="1097"/>
      <c r="AD132" s="1097"/>
      <c r="AE132" s="1098"/>
      <c r="AF132" s="1099">
        <v>9.4529959259999998</v>
      </c>
      <c r="AG132" s="1097"/>
      <c r="AH132" s="1097"/>
      <c r="AI132" s="1097"/>
      <c r="AJ132" s="1098"/>
      <c r="AK132" s="1099">
        <v>9.5964128449999997</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502</v>
      </c>
      <c r="W133" s="1077"/>
      <c r="X133" s="1077"/>
      <c r="Y133" s="1077"/>
      <c r="Z133" s="1078"/>
      <c r="AA133" s="1079">
        <v>9.1999999999999993</v>
      </c>
      <c r="AB133" s="1080"/>
      <c r="AC133" s="1080"/>
      <c r="AD133" s="1080"/>
      <c r="AE133" s="1081"/>
      <c r="AF133" s="1079">
        <v>9.5</v>
      </c>
      <c r="AG133" s="1080"/>
      <c r="AH133" s="1080"/>
      <c r="AI133" s="1080"/>
      <c r="AJ133" s="1081"/>
      <c r="AK133" s="1079">
        <v>9.4</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1oz7HUVMaRP0n3M/oqlD8hxMd/PW1gNPXzaKsSxPGRvxbtzWkbRnaHOIT0WluqSf4gig+tG+xZLSYFjm4MOw==" saltValue="KHiRZ5gbM3cq/hbPEDDt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503</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IAGiSiTQStFF3Q5FMu8C5ptnyDxZ/+uxuwEaI6jTpx6PR6JEXsPQjJ987rxV0wpJN9YOiv183fFzNvCRu9LeIw==" saltValue="fi9aGL/lhP4S5FQZEFH8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TGwlgfF658N/tma+XmU9vaEBIGRV7jWNtJssVoTNm8HGgvplyGu/AuX99ttZ31lUWxxB4KQW2BW7ZdhbukZNTA==" saltValue="5kG+K9BNQDzkOHbk4XZFv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506</v>
      </c>
      <c r="AP7" s="272"/>
      <c r="AQ7" s="273" t="s">
        <v>507</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508</v>
      </c>
      <c r="AQ8" s="279" t="s">
        <v>509</v>
      </c>
      <c r="AR8" s="280" t="s">
        <v>510</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511</v>
      </c>
      <c r="AL9" s="1117"/>
      <c r="AM9" s="1117"/>
      <c r="AN9" s="1118"/>
      <c r="AO9" s="281">
        <v>3306398</v>
      </c>
      <c r="AP9" s="281">
        <v>105659</v>
      </c>
      <c r="AQ9" s="282">
        <v>105319</v>
      </c>
      <c r="AR9" s="283">
        <v>0.3</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512</v>
      </c>
      <c r="AL10" s="1117"/>
      <c r="AM10" s="1117"/>
      <c r="AN10" s="1118"/>
      <c r="AO10" s="284">
        <v>486099</v>
      </c>
      <c r="AP10" s="284">
        <v>15534</v>
      </c>
      <c r="AQ10" s="285">
        <v>9860</v>
      </c>
      <c r="AR10" s="286">
        <v>57.5</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513</v>
      </c>
      <c r="AL11" s="1117"/>
      <c r="AM11" s="1117"/>
      <c r="AN11" s="1118"/>
      <c r="AO11" s="284">
        <v>179342</v>
      </c>
      <c r="AP11" s="284">
        <v>5731</v>
      </c>
      <c r="AQ11" s="285">
        <v>1656</v>
      </c>
      <c r="AR11" s="286">
        <v>246.1</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514</v>
      </c>
      <c r="AL12" s="1117"/>
      <c r="AM12" s="1117"/>
      <c r="AN12" s="1118"/>
      <c r="AO12" s="284" t="s">
        <v>515</v>
      </c>
      <c r="AP12" s="284" t="s">
        <v>515</v>
      </c>
      <c r="AQ12" s="285">
        <v>3</v>
      </c>
      <c r="AR12" s="286" t="s">
        <v>515</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516</v>
      </c>
      <c r="AL13" s="1117"/>
      <c r="AM13" s="1117"/>
      <c r="AN13" s="1118"/>
      <c r="AO13" s="284">
        <v>151374</v>
      </c>
      <c r="AP13" s="284">
        <v>4837</v>
      </c>
      <c r="AQ13" s="285">
        <v>4056</v>
      </c>
      <c r="AR13" s="286">
        <v>19.3</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517</v>
      </c>
      <c r="AL14" s="1117"/>
      <c r="AM14" s="1117"/>
      <c r="AN14" s="1118"/>
      <c r="AO14" s="284">
        <v>133810</v>
      </c>
      <c r="AP14" s="284">
        <v>4276</v>
      </c>
      <c r="AQ14" s="285">
        <v>2339</v>
      </c>
      <c r="AR14" s="286">
        <v>82.8</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518</v>
      </c>
      <c r="AL15" s="1120"/>
      <c r="AM15" s="1120"/>
      <c r="AN15" s="1121"/>
      <c r="AO15" s="284">
        <v>-202158</v>
      </c>
      <c r="AP15" s="284">
        <v>-6460</v>
      </c>
      <c r="AQ15" s="285">
        <v>-7717</v>
      </c>
      <c r="AR15" s="286">
        <v>-16.3</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192</v>
      </c>
      <c r="AL16" s="1120"/>
      <c r="AM16" s="1120"/>
      <c r="AN16" s="1121"/>
      <c r="AO16" s="284">
        <v>4054865</v>
      </c>
      <c r="AP16" s="284">
        <v>129577</v>
      </c>
      <c r="AQ16" s="285">
        <v>115515</v>
      </c>
      <c r="AR16" s="286">
        <v>12.2</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523</v>
      </c>
      <c r="AL21" s="1123"/>
      <c r="AM21" s="1123"/>
      <c r="AN21" s="1124"/>
      <c r="AO21" s="297">
        <v>9.6199999999999992</v>
      </c>
      <c r="AP21" s="298">
        <v>10.69</v>
      </c>
      <c r="AQ21" s="299">
        <v>-1.07</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524</v>
      </c>
      <c r="AL22" s="1123"/>
      <c r="AM22" s="1123"/>
      <c r="AN22" s="1124"/>
      <c r="AO22" s="302">
        <v>97.1</v>
      </c>
      <c r="AP22" s="303">
        <v>97.4</v>
      </c>
      <c r="AQ22" s="304">
        <v>-0.3</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13" t="s">
        <v>525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c r="A27" s="309"/>
      <c r="AO27" s="262"/>
      <c r="AP27" s="262"/>
      <c r="AQ27" s="262"/>
      <c r="AR27" s="262"/>
      <c r="AS27" s="262"/>
      <c r="AT27" s="262"/>
    </row>
    <row r="28" spans="1:46" ht="17.25">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506</v>
      </c>
      <c r="AP30" s="272"/>
      <c r="AQ30" s="273" t="s">
        <v>507</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508</v>
      </c>
      <c r="AQ31" s="279" t="s">
        <v>509</v>
      </c>
      <c r="AR31" s="280" t="s">
        <v>510</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528</v>
      </c>
      <c r="AL32" s="1131"/>
      <c r="AM32" s="1131"/>
      <c r="AN32" s="1132"/>
      <c r="AO32" s="312">
        <v>2490027</v>
      </c>
      <c r="AP32" s="312">
        <v>79571</v>
      </c>
      <c r="AQ32" s="313">
        <v>74824</v>
      </c>
      <c r="AR32" s="314">
        <v>6.3</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529</v>
      </c>
      <c r="AL33" s="1131"/>
      <c r="AM33" s="1131"/>
      <c r="AN33" s="1132"/>
      <c r="AO33" s="312" t="s">
        <v>515</v>
      </c>
      <c r="AP33" s="312" t="s">
        <v>515</v>
      </c>
      <c r="AQ33" s="313" t="s">
        <v>515</v>
      </c>
      <c r="AR33" s="314" t="s">
        <v>515</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530</v>
      </c>
      <c r="AL34" s="1131"/>
      <c r="AM34" s="1131"/>
      <c r="AN34" s="1132"/>
      <c r="AO34" s="312" t="s">
        <v>515</v>
      </c>
      <c r="AP34" s="312" t="s">
        <v>515</v>
      </c>
      <c r="AQ34" s="313">
        <v>1</v>
      </c>
      <c r="AR34" s="314" t="s">
        <v>515</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531</v>
      </c>
      <c r="AL35" s="1131"/>
      <c r="AM35" s="1131"/>
      <c r="AN35" s="1132"/>
      <c r="AO35" s="312">
        <v>1126314</v>
      </c>
      <c r="AP35" s="312">
        <v>35993</v>
      </c>
      <c r="AQ35" s="313">
        <v>17427</v>
      </c>
      <c r="AR35" s="314">
        <v>106.5</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532</v>
      </c>
      <c r="AL36" s="1131"/>
      <c r="AM36" s="1131"/>
      <c r="AN36" s="1132"/>
      <c r="AO36" s="312">
        <v>43680</v>
      </c>
      <c r="AP36" s="312">
        <v>1396</v>
      </c>
      <c r="AQ36" s="313">
        <v>2447</v>
      </c>
      <c r="AR36" s="314">
        <v>-43</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533</v>
      </c>
      <c r="AL37" s="1131"/>
      <c r="AM37" s="1131"/>
      <c r="AN37" s="1132"/>
      <c r="AO37" s="312">
        <v>33992</v>
      </c>
      <c r="AP37" s="312">
        <v>1086</v>
      </c>
      <c r="AQ37" s="313">
        <v>591</v>
      </c>
      <c r="AR37" s="314">
        <v>83.8</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534</v>
      </c>
      <c r="AL38" s="1134"/>
      <c r="AM38" s="1134"/>
      <c r="AN38" s="1135"/>
      <c r="AO38" s="315">
        <v>61</v>
      </c>
      <c r="AP38" s="315">
        <v>2</v>
      </c>
      <c r="AQ38" s="316">
        <v>2</v>
      </c>
      <c r="AR38" s="304">
        <v>0</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535</v>
      </c>
      <c r="AL39" s="1134"/>
      <c r="AM39" s="1134"/>
      <c r="AN39" s="1135"/>
      <c r="AO39" s="312">
        <v>-350107</v>
      </c>
      <c r="AP39" s="312">
        <v>-11188</v>
      </c>
      <c r="AQ39" s="313">
        <v>-3618</v>
      </c>
      <c r="AR39" s="314">
        <v>209.2</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536</v>
      </c>
      <c r="AL40" s="1131"/>
      <c r="AM40" s="1131"/>
      <c r="AN40" s="1132"/>
      <c r="AO40" s="312">
        <v>-2451622</v>
      </c>
      <c r="AP40" s="312">
        <v>-78344</v>
      </c>
      <c r="AQ40" s="313">
        <v>-63812</v>
      </c>
      <c r="AR40" s="314">
        <v>22.8</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306</v>
      </c>
      <c r="AL41" s="1137"/>
      <c r="AM41" s="1137"/>
      <c r="AN41" s="1138"/>
      <c r="AO41" s="312">
        <v>892345</v>
      </c>
      <c r="AP41" s="312">
        <v>28516</v>
      </c>
      <c r="AQ41" s="313">
        <v>27863</v>
      </c>
      <c r="AR41" s="314">
        <v>2.2999999999999998</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506</v>
      </c>
      <c r="AN49" s="1127" t="s">
        <v>540</v>
      </c>
      <c r="AO49" s="1128"/>
      <c r="AP49" s="1128"/>
      <c r="AQ49" s="1128"/>
      <c r="AR49" s="1129"/>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541</v>
      </c>
      <c r="AO50" s="329" t="s">
        <v>542</v>
      </c>
      <c r="AP50" s="330" t="s">
        <v>543</v>
      </c>
      <c r="AQ50" s="331" t="s">
        <v>544</v>
      </c>
      <c r="AR50" s="332" t="s">
        <v>545</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3289668</v>
      </c>
      <c r="AN51" s="334">
        <v>97184</v>
      </c>
      <c r="AO51" s="335">
        <v>1.6</v>
      </c>
      <c r="AP51" s="336">
        <v>85173</v>
      </c>
      <c r="AQ51" s="337">
        <v>-4.3</v>
      </c>
      <c r="AR51" s="338">
        <v>5.9</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1907339</v>
      </c>
      <c r="AN52" s="342">
        <v>56347</v>
      </c>
      <c r="AO52" s="343">
        <v>59.7</v>
      </c>
      <c r="AP52" s="344">
        <v>43913</v>
      </c>
      <c r="AQ52" s="345">
        <v>-3.4</v>
      </c>
      <c r="AR52" s="346">
        <v>63.1</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5247856</v>
      </c>
      <c r="AN53" s="334">
        <v>157978</v>
      </c>
      <c r="AO53" s="335">
        <v>62.6</v>
      </c>
      <c r="AP53" s="336">
        <v>94081</v>
      </c>
      <c r="AQ53" s="337">
        <v>10.5</v>
      </c>
      <c r="AR53" s="338">
        <v>52.1</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2077752</v>
      </c>
      <c r="AN54" s="342">
        <v>62547</v>
      </c>
      <c r="AO54" s="343">
        <v>11</v>
      </c>
      <c r="AP54" s="344">
        <v>48949</v>
      </c>
      <c r="AQ54" s="345">
        <v>11.5</v>
      </c>
      <c r="AR54" s="346">
        <v>-0.5</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3680475</v>
      </c>
      <c r="AN55" s="334">
        <v>112953</v>
      </c>
      <c r="AO55" s="335">
        <v>-28.5</v>
      </c>
      <c r="AP55" s="336">
        <v>92632</v>
      </c>
      <c r="AQ55" s="337">
        <v>-1.5</v>
      </c>
      <c r="AR55" s="338">
        <v>-27</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1798084</v>
      </c>
      <c r="AN56" s="342">
        <v>55183</v>
      </c>
      <c r="AO56" s="343">
        <v>-11.8</v>
      </c>
      <c r="AP56" s="344">
        <v>47978</v>
      </c>
      <c r="AQ56" s="345">
        <v>-2</v>
      </c>
      <c r="AR56" s="346">
        <v>-9.8000000000000007</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4379133</v>
      </c>
      <c r="AN57" s="334">
        <v>137286</v>
      </c>
      <c r="AO57" s="335">
        <v>21.5</v>
      </c>
      <c r="AP57" s="336">
        <v>96469</v>
      </c>
      <c r="AQ57" s="337">
        <v>4.0999999999999996</v>
      </c>
      <c r="AR57" s="338">
        <v>17.399999999999999</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1650848</v>
      </c>
      <c r="AN58" s="342">
        <v>51754</v>
      </c>
      <c r="AO58" s="343">
        <v>-6.2</v>
      </c>
      <c r="AP58" s="344">
        <v>49775</v>
      </c>
      <c r="AQ58" s="345">
        <v>3.7</v>
      </c>
      <c r="AR58" s="346">
        <v>-9.9</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2562118</v>
      </c>
      <c r="AN59" s="334">
        <v>81875</v>
      </c>
      <c r="AO59" s="335">
        <v>-40.4</v>
      </c>
      <c r="AP59" s="336">
        <v>85743</v>
      </c>
      <c r="AQ59" s="337">
        <v>-11.1</v>
      </c>
      <c r="AR59" s="338">
        <v>-29.3</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1552854</v>
      </c>
      <c r="AN60" s="342">
        <v>49623</v>
      </c>
      <c r="AO60" s="343">
        <v>-4.0999999999999996</v>
      </c>
      <c r="AP60" s="344">
        <v>45231</v>
      </c>
      <c r="AQ60" s="345">
        <v>-9.1</v>
      </c>
      <c r="AR60" s="346">
        <v>5</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3831850</v>
      </c>
      <c r="AN61" s="349">
        <v>117455</v>
      </c>
      <c r="AO61" s="350">
        <v>3.4</v>
      </c>
      <c r="AP61" s="351">
        <v>90820</v>
      </c>
      <c r="AQ61" s="352">
        <v>-0.5</v>
      </c>
      <c r="AR61" s="338">
        <v>3.9</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1797375</v>
      </c>
      <c r="AN62" s="342">
        <v>55091</v>
      </c>
      <c r="AO62" s="343">
        <v>9.6999999999999993</v>
      </c>
      <c r="AP62" s="344">
        <v>47169</v>
      </c>
      <c r="AQ62" s="345">
        <v>0.1</v>
      </c>
      <c r="AR62" s="346">
        <v>9.6</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xjmoUycN3P812blSfMStAVVnCgnbZnWnE+AQ2g1Fm5wkOWD+51A1BckJFYIabQq1se4Cxs0nH34Go5t5QkVcNg==" saltValue="PFYxLfA6tEtuq6tkNtW49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554</v>
      </c>
    </row>
    <row r="120" spans="125:125" ht="13.5" hidden="1" customHeight="1"/>
    <row r="121" spans="125:125" ht="13.5" hidden="1" customHeight="1">
      <c r="DU121" s="259"/>
    </row>
  </sheetData>
  <sheetProtection algorithmName="SHA-512" hashValue="f/xUvtfVTQ3+1lzHEwn8UF5mbENfoypAA+vw1iPkY41KJdo6ARoCWJP4rbkhPp4IR/6bLght+rpbOFAhPGuqHg==" saltValue="UhsfbQ1CaO2Ovwce04v4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555</v>
      </c>
    </row>
  </sheetData>
  <sheetProtection algorithmName="SHA-512" hashValue="V0xf4Iq8bKXR3keRIWKVHXhnMFCUZRBKDoizaxyQ3zw8345ybZ2gf9HALJapq3luLHOzkdC8C5ZzN6mKKVYPYA==" saltValue="YXJo/J5ZL8FZmKVTYZwL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139" t="s">
        <v>3</v>
      </c>
      <c r="D47" s="1139"/>
      <c r="E47" s="1140"/>
      <c r="F47" s="11">
        <v>24.87</v>
      </c>
      <c r="G47" s="12">
        <v>26.58</v>
      </c>
      <c r="H47" s="12">
        <v>26.23</v>
      </c>
      <c r="I47" s="12">
        <v>25.32</v>
      </c>
      <c r="J47" s="13">
        <v>30.92</v>
      </c>
    </row>
    <row r="48" spans="2:10" ht="57.75" customHeight="1">
      <c r="B48" s="14"/>
      <c r="C48" s="1141" t="s">
        <v>4</v>
      </c>
      <c r="D48" s="1141"/>
      <c r="E48" s="1142"/>
      <c r="F48" s="15">
        <v>2.94</v>
      </c>
      <c r="G48" s="16">
        <v>2.41</v>
      </c>
      <c r="H48" s="16">
        <v>0.56999999999999995</v>
      </c>
      <c r="I48" s="16">
        <v>9.58</v>
      </c>
      <c r="J48" s="17">
        <v>6.88</v>
      </c>
    </row>
    <row r="49" spans="2:10" ht="57.75" customHeight="1" thickBot="1">
      <c r="B49" s="18"/>
      <c r="C49" s="1143" t="s">
        <v>5</v>
      </c>
      <c r="D49" s="1143"/>
      <c r="E49" s="1144"/>
      <c r="F49" s="19">
        <v>1.98</v>
      </c>
      <c r="G49" s="20">
        <v>0.93</v>
      </c>
      <c r="H49" s="20" t="s">
        <v>561</v>
      </c>
      <c r="I49" s="20">
        <v>9.31</v>
      </c>
      <c r="J49" s="21">
        <v>1.99</v>
      </c>
    </row>
    <row r="50" spans="2:10"/>
  </sheetData>
  <sheetProtection algorithmName="SHA-512" hashValue="WX+jfxCGNT6/LKoO6T66LS0eENPxqGuer3rI0GatC644tVrCbk6g9M6pYlu5oVWUbwwaou2nusBVBX7zNa+CcA==" saltValue="3OJz7DMkTB+c3G4WBlpI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2024-03-16T23:21:01Z</cp:lastPrinted>
  <dcterms:created xsi:type="dcterms:W3CDTF">2024-02-05T03:07:15Z</dcterms:created>
  <dcterms:modified xsi:type="dcterms:W3CDTF">2024-09-09T06:30:30Z</dcterms:modified>
  <cp:category/>
</cp:coreProperties>
</file>