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65.21.21\市町振興課nas\41財政係\☆財政状況資料集\R4年度分の続き（地方公会計関係）\03 起案（HP公表）\HP公表用データ\"/>
    </mc:Choice>
  </mc:AlternateContent>
  <xr:revisionPtr revIDLastSave="0" documentId="13_ncr:1_{0926B892-D32E-4FC4-AEB7-27B386F269C7}" xr6:coauthVersionLast="36" xr6:coauthVersionMax="36" xr10:uidLastSave="{00000000-0000-0000-0000-000000000000}"/>
  <bookViews>
    <workbookView xWindow="0" yWindow="0" windowWidth="15360" windowHeight="7635" tabRatio="842"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C37"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AM37" i="10" s="1"/>
  <c r="BE34" i="10" l="1"/>
  <c r="BE35" i="10" l="1"/>
  <c r="BE36" i="10" l="1"/>
  <c r="BW34" i="10" s="1"/>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<sst xmlns="http://schemas.openxmlformats.org/spreadsheetml/2006/main" count="1160" uniqueCount="653">
  <si>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</si>
  <si>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</si>
  <si>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</si>
  <si>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</si>
  <si>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</si>
  <si>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</si>
  <si>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</si>
  <si>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</si>
  <si>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</si>
  <si>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</si>
  <si>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</si>
  <si>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</si>
  <si>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</si>
  <si>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</si>
  <si>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</si>
  <si>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</si>
  <si>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</si>
  <si>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</si>
  <si>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</si>
  <si>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</si>
  <si>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</si>
  <si>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</si>
  <si>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</si>
  <si>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</si>
  <si>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</si>
  <si>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</si>
  <si>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</si>
  <si>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</si>
  <si>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</si>
  <si>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</si>
  <si>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</si>
  <si>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</si>
  <si>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</si>
  <si>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</si>
  <si>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</si>
  <si>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</si>
  <si>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</si>
  <si>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</si>
  <si>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</si>
  <si>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</si>
  <si>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</si>
  <si>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</si>
  <si>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</si>
  <si>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</si>
  <si>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</si>
  <si>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</si>
  <si>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</si>
  <si>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</si>
  <si>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</si>
  <si>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</si>
  <si>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</si>
  <si>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</si>
  <si>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</si>
  <si>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</si>
  <si>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</si>
  <si>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</si>
  <si>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</si>
  <si>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</si>
  <si>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</si>
  <si>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</si>
  <si>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</si>
  <si>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</si>
  <si>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</si>
  <si>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</si>
  <si>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</si>
  <si>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</si>
  <si>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</si>
  <si>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</si>
  <si>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</si>
  <si>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</si>
  <si>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</si>
  <si>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</si>
  <si>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</si>
  <si>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</si>
  <si>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</si>
  <si>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</si>
  <si>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</si>
  <si>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</si>
  <si>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</si>
  <si>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</si>
  <si>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</si>
  <si>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</si>
  <si>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</si>
  <si>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</si>
  <si>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</si>
  <si>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</si>
  <si>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</si>
  <si>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</si>
  <si>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</si>
  <si>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</si>
  <si>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</si>
  <si>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</si>
  <si>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</si>
  <si>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</si>
  <si>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</si>
  <si>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</si>
  <si>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</si>
  <si>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</si>
  <si>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</si>
  <si>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</si>
  <si>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</si>
  <si>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</si>
  <si>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</si>
  <si>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</si>
  <si>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</si>
  <si>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</si>
  <si>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</si>
  <si>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</si>
  <si>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</si>
  <si>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</si>
  <si>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</si>
  <si>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</si>
  <si>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</si>
  <si>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</si>
  <si>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</si>
  <si>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</si>
  <si>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</si>
  <si>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</si>
  <si>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</si>
  <si>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</si>
  <si>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</si>
  <si>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</si>
  <si>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</si>
  <si>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</si>
  <si>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</si>
  <si>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</si>
  <si>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</si>
  <si>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</si>
  <si>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</si>
  <si>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</si>
  <si>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</si>
  <si>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</si>
  <si>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</si>
  <si>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</si>
  <si>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</si>
  <si>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</si>
  <si>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</si>
  <si>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</si>
  <si>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</si>
  <si>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</si>
  <si>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</si>
  <si>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</si>
  <si>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</si>
  <si>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</si>
  <si>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</si>
  <si>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</si>
  <si>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</si>
  <si>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</si>
  <si>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</si>
  <si>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</si>
  <si>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</si>
  <si>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</si>
  <si>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</si>
  <si>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</si>
  <si>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</si>
  <si>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</si>
  <si>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</si>
  <si>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</si>
  <si>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</si>
  <si>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</si>
  <si>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</si>
  <si>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</si>
  <si>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</si>
  <si>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</si>
  <si>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</si>
  <si>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</si>
  <si>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</si>
  <si>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</si>
  <si>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</si>
  <si>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</si>
  <si>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</si>
  <si>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</si>
  <si>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</si>
  <si>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</si>
  <si>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</si>
  <si>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</si>
  <si>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</si>
  <si>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</si>
  <si>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</si>
  <si>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</si>
  <si>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</si>
  <si>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</si>
  <si>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</si>
  <si>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</si>
  <si>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</si>
  <si>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</si>
  <si>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</si>
  <si>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</si>
  <si>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</si>
  <si>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</si>
  <si>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</si>
  <si>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</si>
  <si>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</si>
  <si>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</si>
  <si>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</si>
  <si>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</si>
  <si>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</si>
  <si>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</si>
  <si>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</si>
  <si>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</si>
  <si>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</si>
  <si>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</si>
  <si>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</si>
  <si>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</si>
  <si>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</si>
  <si>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</si>
  <si>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</si>
  <si>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</si>
  <si>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</si>
  <si>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</si>
  <si>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</si>
  <si>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</si>
  <si>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</si>
  <si>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</si>
  <si>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</si>
  <si>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</si>
  <si>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愛媛県大洲市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</si>
  <si>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</si>
  <si>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</si>
  <si>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</si>
  <si>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</si>
  <si>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</si>
  <si>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</si>
  <si>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</si>
  <si>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</si>
  <si>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</si>
  <si>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</si>
  <si>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</si>
  <si>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</si>
  <si>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</si>
  <si>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</si>
  <si>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</si>
  <si>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</si>
  <si>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</si>
  <si>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</si>
  <si>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</si>
  <si>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</si>
  <si>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</si>
  <si>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</si>
  <si>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</si>
  <si>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</si>
  <si>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</si>
  <si>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</si>
  <si>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</si>
  <si>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</si>
  <si>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</si>
  <si>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</si>
  <si>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</si>
  <si>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</si>
  <si>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</si>
  <si>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</si>
  <si>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</si>
  <si>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</si>
  <si>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</si>
  <si>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</si>
  <si>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</si>
  <si>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</si>
  <si>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</si>
  <si>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</si>
  <si>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</si>
  <si>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</si>
  <si>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</si>
  <si>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</si>
  <si>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</si>
  <si>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</si>
  <si>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</si>
  <si>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</si>
  <si>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</si>
  <si>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</si>
  <si>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</si>
  <si>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</si>
  <si>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</si>
  <si>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</si>
  <si>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</si>
  <si>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</si>
  <si>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</si>
  <si>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</si>
  <si>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</si>
  <si>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</si>
  <si>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</si>
  <si>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</si>
  <si>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</si>
  <si>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</si>
  <si>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</si>
  <si>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</si>
  <si>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</si>
  <si>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</si>
  <si>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</si>
  <si>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</si>
  <si>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</si>
  <si>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</si>
  <si>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</si>
  <si>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</si>
  <si>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</si>
  <si>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</si>
  <si>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</si>
  <si>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</si>
  <si>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</si>
  <si>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</si>
  <si>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</si>
  <si>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</si>
  <si>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</si>
  <si>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</si>
  <si>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</si>
  <si>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</si>
  <si>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</si>
  <si>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</si>
  <si>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</si>
  <si>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</si>
  <si>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</si>
  <si>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</si>
  <si>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</si>
  <si>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</si>
  <si>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</si>
  <si>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</si>
  <si>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</si>
  <si>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</si>
  <si>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</si>
  <si>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</si>
  <si>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</si>
  <si>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</si>
  <si>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</si>
  <si>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</si>
  <si>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</si>
  <si>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</si>
  <si>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</si>
  <si>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</si>
  <si>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</si>
  <si>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</si>
  <si>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</si>
  <si>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</si>
  <si>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</si>
  <si>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</si>
  <si>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</si>
  <si>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</si>
  <si>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</si>
  <si>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</si>
  <si>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</si>
  <si>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</si>
  <si>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</si>
  <si>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</si>
  <si>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</si>
  <si>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</si>
  <si>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</si>
  <si>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</si>
  <si>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</si>
  <si>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港湾整備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</si>
  <si>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</si>
  <si>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</si>
  <si>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</si>
  <si>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</si>
  <si>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</si>
  <si>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</si>
  <si>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</si>
  <si>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</si>
  <si>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</si>
  <si>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</si>
  <si>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</si>
  <si>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</si>
  <si>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</si>
  <si>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</si>
  <si>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</si>
  <si>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</si>
  <si>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</si>
  <si>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</si>
  <si>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</si>
  <si>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</si>
  <si>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</si>
  <si>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</si>
  <si>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愛媛県大洲市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</si>
  <si>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</si>
  <si>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</si>
  <si>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</si>
  <si>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</si>
  <si>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</si>
  <si>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</si>
  <si>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</si>
  <si>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</si>
  <si>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</si>
  <si>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</si>
  <si>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</si>
  <si>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</si>
  <si>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</si>
  <si>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</si>
  <si>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</si>
  <si>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</si>
  <si>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</si>
  <si>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</si>
  <si>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</si>
  <si>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</si>
  <si>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土地取得造成特別会計</t>
    <phoneticPr fontId="5"/>
  </si>
  <si>
    <t>-</t>
    <phoneticPr fontId="5"/>
  </si>
  <si>
    <t>飲料水供給事業特別会計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</si>
  <si>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</si>
  <si>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</si>
  <si>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</si>
  <si>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</si>
  <si>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</si>
  <si>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</si>
  <si>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</si>
  <si>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</si>
  <si>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</si>
  <si>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</si>
  <si>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</si>
  <si>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</si>
  <si>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</si>
  <si>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</si>
  <si>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</si>
  <si>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</si>
  <si>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</si>
  <si>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t>
    <phoneticPr fontId="5"/>
  </si>
  <si>
    <t>後期高齢者医療特別会計</t>
    <phoneticPr fontId="5"/>
  </si>
  <si>
    <t>介護保険特別会計</t>
    <phoneticPr fontId="5"/>
  </si>
  <si>
    <t>水道事業会計</t>
    <phoneticPr fontId="5"/>
  </si>
  <si>
    <t>法適用企業</t>
    <phoneticPr fontId="5"/>
  </si>
  <si>
    <t>工業用水道事業会計</t>
    <phoneticPr fontId="5"/>
  </si>
  <si>
    <t>法適用企業</t>
    <phoneticPr fontId="5"/>
  </si>
  <si>
    <t>下水道事業会計</t>
    <phoneticPr fontId="5"/>
  </si>
  <si>
    <t>法適用企業</t>
    <phoneticPr fontId="5"/>
  </si>
  <si>
    <t>病院事業会計</t>
    <phoneticPr fontId="5"/>
  </si>
  <si>
    <t>法適用企業</t>
    <phoneticPr fontId="5"/>
  </si>
  <si>
    <t>港湾施設事業特別会計</t>
    <phoneticPr fontId="5"/>
  </si>
  <si>
    <t>法非適用企業</t>
    <phoneticPr fontId="5"/>
  </si>
  <si>
    <t>農業集落排水事業特別会計</t>
    <phoneticPr fontId="5"/>
  </si>
  <si>
    <t>-</t>
    <phoneticPr fontId="5"/>
  </si>
  <si>
    <t>法非適用企業</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</si>
  <si>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</si>
  <si>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</si>
  <si>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</si>
  <si>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</si>
  <si>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</si>
  <si>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</si>
  <si>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</si>
  <si>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</si>
  <si>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</si>
  <si>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</si>
  <si>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</si>
  <si>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</si>
  <si>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</si>
  <si>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</si>
  <si>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</si>
  <si>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</si>
  <si>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</si>
  <si>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</si>
  <si>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</si>
  <si>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</si>
  <si>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</si>
  <si>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</si>
  <si>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</si>
  <si>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</si>
  <si>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</si>
  <si>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</si>
  <si>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</si>
  <si>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</si>
  <si>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</si>
  <si>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</si>
  <si>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</si>
  <si>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</si>
  <si>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</si>
  <si>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</si>
  <si>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</si>
  <si>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</si>
  <si>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</si>
  <si>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</si>
  <si>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</si>
  <si>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</si>
  <si>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</si>
  <si>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</si>
  <si>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</si>
  <si>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</si>
  <si>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</si>
  <si>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</si>
  <si>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</si>
  <si>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</si>
  <si>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</si>
  <si>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</si>
  <si>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</si>
  <si>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</si>
  <si>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</si>
  <si>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</si>
  <si>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</si>
  <si>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</si>
  <si>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</si>
  <si>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</si>
  <si>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</si>
  <si>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</si>
  <si>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</si>
  <si>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</si>
  <si>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</si>
  <si>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</si>
  <si>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</si>
  <si>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</si>
  <si>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</si>
  <si>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</si>
  <si>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</si>
  <si>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</si>
  <si>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</si>
  <si>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</si>
  <si>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</si>
  <si>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</si>
  <si>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</si>
  <si>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</si>
  <si>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</si>
  <si>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</si>
  <si>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</si>
  <si>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農業集落排水事業特別会計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</si>
  <si>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</si>
  <si>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</si>
  <si>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</si>
  <si>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</si>
  <si>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</si>
  <si>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</si>
  <si>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</si>
  <si>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</si>
  <si>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</si>
  <si>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</si>
  <si>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</si>
  <si>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</si>
  <si>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</si>
  <si>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</si>
  <si>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</si>
  <si>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</si>
  <si>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</si>
  <si>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</si>
  <si>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</si>
  <si>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</si>
  <si>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</si>
  <si>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</si>
  <si>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</si>
  <si>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</si>
  <si>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</si>
  <si>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</si>
  <si>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</si>
  <si>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</si>
  <si>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</si>
  <si>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</si>
  <si>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</si>
  <si>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</si>
  <si>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</si>
  <si>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</si>
  <si>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</si>
  <si>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</si>
  <si>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</si>
  <si>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</si>
  <si>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</si>
  <si>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</si>
  <si>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</si>
  <si>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</si>
  <si>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</si>
  <si>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</si>
  <si>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</si>
  <si>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</si>
  <si>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</si>
  <si>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</si>
  <si>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</si>
  <si>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</si>
  <si>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</si>
  <si>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</si>
  <si>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</si>
  <si>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</si>
  <si>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</si>
  <si>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</si>
  <si>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</si>
  <si>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</si>
  <si>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</si>
  <si>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</si>
  <si>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</si>
  <si>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</si>
  <si>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</si>
  <si>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</si>
  <si>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</si>
  <si>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</si>
  <si>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</si>
  <si>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</si>
  <si>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</si>
  <si>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</si>
  <si>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</si>
  <si>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</si>
  <si>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</si>
  <si>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</si>
  <si>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</si>
  <si>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</si>
  <si>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</si>
  <si>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</si>
  <si>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</si>
  <si>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</si>
  <si>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</si>
  <si>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</si>
  <si>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</si>
  <si>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</si>
  <si>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</si>
  <si>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</si>
  <si>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</si>
  <si>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3.36</t>
  </si>
  <si>
    <t>▲ 0.59</t>
  </si>
  <si>
    <t>▲ 0.95</t>
  </si>
  <si>
    <t>一般会計</t>
  </si>
  <si>
    <t>病院事業会計</t>
  </si>
  <si>
    <t>水道事業会計</t>
  </si>
  <si>
    <t>国民健康保険特別会計</t>
  </si>
  <si>
    <t>下水道事業会計</t>
  </si>
  <si>
    <t>工業用水道事業会計</t>
  </si>
  <si>
    <t>介護保険特別会計</t>
  </si>
  <si>
    <t>後期高齢者医療特別会計</t>
  </si>
  <si>
    <t>その他会計（赤字）</t>
  </si>
  <si>
    <t>▲ 1.11</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</si>
  <si>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</si>
  <si>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</si>
  <si>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</si>
  <si>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</si>
  <si>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</si>
  <si>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</si>
  <si>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</si>
  <si>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</si>
  <si>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</si>
  <si>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青島海運有限会社</t>
    <rPh sb="0" eb="2">
      <t>アオシマ</t>
    </rPh>
    <rPh sb="2" eb="4">
      <t>カイウン</t>
    </rPh>
    <rPh sb="4" eb="6">
      <t>ユウゲン</t>
    </rPh>
    <rPh sb="6" eb="8">
      <t>カイシャ</t>
    </rPh>
    <phoneticPr fontId="2"/>
  </si>
  <si>
    <t>ひじかわ開発株式会社</t>
    <rPh sb="4" eb="6">
      <t>カイハツ</t>
    </rPh>
    <rPh sb="6" eb="8">
      <t>カブシキ</t>
    </rPh>
    <rPh sb="8" eb="10">
      <t>カイシャ</t>
    </rPh>
    <phoneticPr fontId="2"/>
  </si>
  <si>
    <t>株式会社清流の里ひじかわ</t>
    <rPh sb="0" eb="2">
      <t>カブシキ</t>
    </rPh>
    <rPh sb="2" eb="4">
      <t>カイシャ</t>
    </rPh>
    <rPh sb="4" eb="6">
      <t>セイリュウ</t>
    </rPh>
    <rPh sb="7" eb="8">
      <t>サト</t>
    </rPh>
    <phoneticPr fontId="2"/>
  </si>
  <si>
    <t>株式会社ゆうとぴあ河辺</t>
    <rPh sb="0" eb="2">
      <t>カブシキ</t>
    </rPh>
    <rPh sb="2" eb="4">
      <t>カイシャ</t>
    </rPh>
    <rPh sb="9" eb="11">
      <t>カワベ</t>
    </rPh>
    <phoneticPr fontId="2"/>
  </si>
  <si>
    <t>担い手公社河辺やまびこ有限会社</t>
    <rPh sb="0" eb="1">
      <t>ニナ</t>
    </rPh>
    <rPh sb="2" eb="3">
      <t>テ</t>
    </rPh>
    <rPh sb="3" eb="5">
      <t>コウシャ</t>
    </rPh>
    <rPh sb="5" eb="7">
      <t>カワベ</t>
    </rPh>
    <rPh sb="11" eb="13">
      <t>ユウゲン</t>
    </rPh>
    <rPh sb="13" eb="15">
      <t>カイシャ</t>
    </rPh>
    <phoneticPr fontId="2"/>
  </si>
  <si>
    <t>一般社団法人キタ・マネジメント</t>
    <rPh sb="0" eb="2">
      <t>イッパン</t>
    </rPh>
    <rPh sb="2" eb="4">
      <t>シャダン</t>
    </rPh>
    <rPh sb="4" eb="6">
      <t>ホウジン</t>
    </rPh>
    <phoneticPr fontId="2"/>
  </si>
  <si>
    <t>-</t>
    <phoneticPr fontId="2"/>
  </si>
  <si>
    <t>-</t>
    <phoneticPr fontId="2"/>
  </si>
  <si>
    <t>公共施設等整備基金</t>
    <phoneticPr fontId="5"/>
  </si>
  <si>
    <t>合併振興基金</t>
    <phoneticPr fontId="2"/>
  </si>
  <si>
    <t>地域福祉基金</t>
    <phoneticPr fontId="2"/>
  </si>
  <si>
    <t>地域振興基金</t>
    <phoneticPr fontId="2"/>
  </si>
  <si>
    <t>農林振興基金</t>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</si>
  <si>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5"/>
  </si>
  <si>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5"/>
  </si>
  <si>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5"/>
  </si>
  <si>
    <t>大洲・喜多衛生事務組合</t>
    <rPh sb="0" eb="2">
      <t>オオズ</t>
    </rPh>
    <rPh sb="3" eb="5">
      <t>キタ</t>
    </rPh>
    <rPh sb="5" eb="7">
      <t>エイセイ</t>
    </rPh>
    <rPh sb="7" eb="9">
      <t>ジム</t>
    </rPh>
    <rPh sb="9" eb="11">
      <t>クミアイ</t>
    </rPh>
    <phoneticPr fontId="5"/>
  </si>
  <si>
    <t>大洲喜多特別養護老人ホーム事務組合（一般会計）</t>
    <rPh sb="0" eb="2">
      <t>オオズ</t>
    </rPh>
    <rPh sb="2" eb="4">
      <t>キタ</t>
    </rPh>
    <rPh sb="4" eb="6">
      <t>トクベツ</t>
    </rPh>
    <rPh sb="6" eb="8">
      <t>ヨウゴ</t>
    </rPh>
    <rPh sb="8" eb="10">
      <t>ロウジン</t>
    </rPh>
    <rPh sb="13" eb="15">
      <t>ジム</t>
    </rPh>
    <rPh sb="15" eb="17">
      <t>クミアイ</t>
    </rPh>
    <rPh sb="18" eb="20">
      <t>イッパン</t>
    </rPh>
    <rPh sb="20" eb="22">
      <t>カイケイ</t>
    </rPh>
    <phoneticPr fontId="5"/>
  </si>
  <si>
    <t>大洲喜多特別養護老人ホーム事務組合（公営企業会計）</t>
    <rPh sb="0" eb="2">
      <t>オオズ</t>
    </rPh>
    <rPh sb="2" eb="4">
      <t>キタ</t>
    </rPh>
    <rPh sb="4" eb="6">
      <t>トクベツ</t>
    </rPh>
    <rPh sb="6" eb="8">
      <t>ヨウゴ</t>
    </rPh>
    <rPh sb="8" eb="10">
      <t>ロウジン</t>
    </rPh>
    <rPh sb="13" eb="15">
      <t>ジム</t>
    </rPh>
    <rPh sb="15" eb="17">
      <t>クミアイ</t>
    </rPh>
    <rPh sb="18" eb="20">
      <t>コウエイ</t>
    </rPh>
    <rPh sb="20" eb="22">
      <t>キギョウ</t>
    </rPh>
    <rPh sb="22" eb="24">
      <t>カイケイ</t>
    </rPh>
    <phoneticPr fontId="5"/>
  </si>
  <si>
    <t>大洲地区広域消防事務組合</t>
    <rPh sb="0" eb="2">
      <t>オオズ</t>
    </rPh>
    <rPh sb="2" eb="4">
      <t>チク</t>
    </rPh>
    <rPh sb="4" eb="6">
      <t>コウイキ</t>
    </rPh>
    <rPh sb="6" eb="8">
      <t>ショウボウ</t>
    </rPh>
    <rPh sb="8" eb="10">
      <t>ジム</t>
    </rPh>
    <rPh sb="10" eb="12">
      <t>クミアイ</t>
    </rPh>
    <phoneticPr fontId="5"/>
  </si>
  <si>
    <t>八幡浜・大洲地区広域市町村圏組合（一般会計）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5"/>
  </si>
  <si>
    <t>八幡浜・大洲地区広域市町村圏組合（八幡浜・大洲地方拠点都市対策室特別会計）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29">
      <t>トシ</t>
    </rPh>
    <rPh sb="29" eb="31">
      <t>タイサク</t>
    </rPh>
    <rPh sb="31" eb="32">
      <t>シツ</t>
    </rPh>
    <rPh sb="32" eb="34">
      <t>トクベツ</t>
    </rPh>
    <rPh sb="34" eb="36">
      <t>カイケイ</t>
    </rPh>
    <phoneticPr fontId="5"/>
  </si>
  <si>
    <t>八幡浜・大洲地区広域市町村圏組合（運動公園特別会計）</t>
    <rPh sb="0" eb="3">
      <t>ヤワタハマ</t>
    </rPh>
    <rPh sb="4" eb="6">
      <t>オオズ</t>
    </rPh>
    <rPh sb="6" eb="8">
      <t>チク</t>
    </rPh>
    <rPh sb="8" eb="10">
      <t>コウイキ</t>
    </rPh>
    <rPh sb="10" eb="13">
      <t>シチョウソン</t>
    </rPh>
    <rPh sb="13" eb="14">
      <t>ケン</t>
    </rPh>
    <rPh sb="14" eb="16">
      <t>クミアイ</t>
    </rPh>
    <rPh sb="17" eb="19">
      <t>ウンドウ</t>
    </rPh>
    <rPh sb="19" eb="21">
      <t>コウエン</t>
    </rPh>
    <rPh sb="21" eb="23">
      <t>トクベツ</t>
    </rPh>
    <rPh sb="23" eb="25">
      <t>カイケイ</t>
    </rPh>
    <phoneticPr fontId="5"/>
  </si>
  <si>
    <t>愛媛地方税滞納整理機構</t>
    <rPh sb="0" eb="2">
      <t>エヒメ</t>
    </rPh>
    <rPh sb="2" eb="5">
      <t>チホウゼイ</t>
    </rPh>
    <rPh sb="5" eb="7">
      <t>タイノウ</t>
    </rPh>
    <rPh sb="7" eb="9">
      <t>セイリ</t>
    </rPh>
    <rPh sb="9" eb="11">
      <t>キコウ</t>
    </rPh>
    <phoneticPr fontId="5"/>
  </si>
  <si>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5"/>
  </si>
  <si>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</si>
  <si>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 xml:space="preserve"> </t>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</si>
  <si>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</si>
  <si>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</si>
  <si>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</si>
  <si>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</si>
  <si>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</si>
  <si>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将来負担比率・実質公債費比率ともに、類似団体平均と比べて低い比率で推移していたが、令和2年度以降は将来負担比率が類似団体平均を上回っている。
　令和4年度の数値上昇の要因としては、平成30年7月豪雨災害復旧事業、中学校屋内運動場改築事業、し尿処理施設改修事業等で借り入れた地方債の元金償還が始まったことによる。
　今後、市民文化会館の建替えや複合公共施設整備事業などの大型施設建設事業を予定しているが、基金活用や事業費の精査等により可能な限り地方債の発行を抑制する。また、市全体的な事業の見直しや事業実施時期の調整、財政措置のある有利な地方債の活用などを行い、財政負担の軽減と平準化に努める。</t>
    <rPh sb="73" eb="75">
      <t>レイワ</t>
    </rPh>
    <rPh sb="191" eb="193">
      <t>ジギョウ</t>
    </rPh>
    <rPh sb="194" eb="196">
      <t>ヨテイ</t>
    </rPh>
    <rPh sb="202" eb="204">
      <t>キキン</t>
    </rPh>
    <rPh sb="204" eb="206">
      <t>カツヨウ</t>
    </rPh>
    <rPh sb="207" eb="210">
      <t>ジギョウヒ</t>
    </rPh>
    <rPh sb="211" eb="213">
      <t>セイサ</t>
    </rPh>
    <rPh sb="213" eb="214">
      <t>トウ</t>
    </rPh>
    <rPh sb="217" eb="219">
      <t>カノウ</t>
    </rPh>
    <rPh sb="220" eb="221">
      <t>カギ</t>
    </rPh>
    <rPh sb="222" eb="225">
      <t>チホウサイ</t>
    </rPh>
    <rPh sb="226" eb="228">
      <t>ハッコウ</t>
    </rPh>
    <rPh sb="229" eb="231">
      <t>ヨクセイ</t>
    </rPh>
    <rPh sb="237" eb="238">
      <t>シ</t>
    </rPh>
    <rPh sb="238" eb="240">
      <t>ゼンタイ</t>
    </rPh>
    <rPh sb="240" eb="241">
      <t>テキ</t>
    </rPh>
    <rPh sb="242" eb="244">
      <t>ジギョウ</t>
    </rPh>
    <rPh sb="245" eb="247">
      <t>ミナオ</t>
    </rPh>
    <rPh sb="249" eb="251">
      <t>ジギョウ</t>
    </rPh>
    <rPh sb="251" eb="253">
      <t>ジッシ</t>
    </rPh>
    <rPh sb="253" eb="255">
      <t>ジキ</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</si>
  <si>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</si>
  <si>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</si>
  <si>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</si>
  <si>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将来負担比率は前年度比0.3ポイント減少し、有形固定資産減価償却率は前年度比0.2ポイント減少した。
　類似団体平均は、将来負担比率の減少に対し、有形固定資産減価償却率が増加の傾向にある。当市は、両比率とも同程度の数値を保っている状況である。
　今後は、市民文化会館建設などの大規模施設の建替を予定しているが、減価償却費が増嵩していることから、有形固定資産減価償却率は増加が進むものと推測する。一方、将来負担比率は、市全体の事業計画や時期の見直しを行うことにより、地方債の発行の抑制及び平準化の実施など、財政の健全化に努める。</t>
    <rPh sb="1" eb="3">
      <t>ショウライ</t>
    </rPh>
    <rPh sb="3" eb="5">
      <t>フタン</t>
    </rPh>
    <rPh sb="5" eb="7">
      <t>ヒリツ</t>
    </rPh>
    <rPh sb="8" eb="11">
      <t>ゼンネンド</t>
    </rPh>
    <rPh sb="11" eb="12">
      <t>ヒ</t>
    </rPh>
    <rPh sb="19" eb="21">
      <t>ゲンショウ</t>
    </rPh>
    <rPh sb="23" eb="25">
      <t>ユウケイ</t>
    </rPh>
    <rPh sb="25" eb="27">
      <t>コテイ</t>
    </rPh>
    <rPh sb="27" eb="29">
      <t>シサン</t>
    </rPh>
    <rPh sb="29" eb="31">
      <t>ゲンカ</t>
    </rPh>
    <rPh sb="31" eb="33">
      <t>ショウキャク</t>
    </rPh>
    <rPh sb="33" eb="34">
      <t>リツ</t>
    </rPh>
    <rPh sb="35" eb="36">
      <t>マエ</t>
    </rPh>
    <rPh sb="36" eb="38">
      <t>ネンド</t>
    </rPh>
    <rPh sb="38" eb="39">
      <t>ヒ</t>
    </rPh>
    <rPh sb="46" eb="48">
      <t>ゲンショウ</t>
    </rPh>
    <rPh sb="53" eb="55">
      <t>ルイジ</t>
    </rPh>
    <rPh sb="55" eb="57">
      <t>ダンタイ</t>
    </rPh>
    <rPh sb="57" eb="59">
      <t>ヘイキン</t>
    </rPh>
    <rPh sb="61" eb="63">
      <t>ショウライ</t>
    </rPh>
    <rPh sb="63" eb="65">
      <t>フタン</t>
    </rPh>
    <rPh sb="65" eb="67">
      <t>ヒリツ</t>
    </rPh>
    <rPh sb="68" eb="70">
      <t>ゲンショウ</t>
    </rPh>
    <rPh sb="71" eb="72">
      <t>タイ</t>
    </rPh>
    <rPh sb="74" eb="76">
      <t>ユウケイ</t>
    </rPh>
    <rPh sb="76" eb="78">
      <t>コテイ</t>
    </rPh>
    <rPh sb="78" eb="80">
      <t>シサン</t>
    </rPh>
    <rPh sb="80" eb="82">
      <t>ゲンカ</t>
    </rPh>
    <rPh sb="82" eb="84">
      <t>ショウキャク</t>
    </rPh>
    <rPh sb="84" eb="85">
      <t>リツ</t>
    </rPh>
    <rPh sb="86" eb="88">
      <t>ゾウカ</t>
    </rPh>
    <rPh sb="89" eb="91">
      <t>ケイコウ</t>
    </rPh>
    <rPh sb="95" eb="97">
      <t>トウシ</t>
    </rPh>
    <rPh sb="99" eb="100">
      <t>リョウ</t>
    </rPh>
    <rPh sb="100" eb="102">
      <t>ヒリツ</t>
    </rPh>
    <rPh sb="104" eb="107">
      <t>ドウテイド</t>
    </rPh>
    <rPh sb="108" eb="110">
      <t>スウチ</t>
    </rPh>
    <rPh sb="111" eb="112">
      <t>タモ</t>
    </rPh>
    <rPh sb="116" eb="118">
      <t>ジョウキョウ</t>
    </rPh>
    <rPh sb="124" eb="126">
      <t>コンゴ</t>
    </rPh>
    <rPh sb="128" eb="130">
      <t>シミン</t>
    </rPh>
    <rPh sb="130" eb="132">
      <t>ブンカ</t>
    </rPh>
    <rPh sb="132" eb="134">
      <t>カイカン</t>
    </rPh>
    <rPh sb="134" eb="136">
      <t>ケンセツ</t>
    </rPh>
    <rPh sb="139" eb="142">
      <t>ダイキボ</t>
    </rPh>
    <rPh sb="142" eb="144">
      <t>シセツ</t>
    </rPh>
    <rPh sb="145" eb="146">
      <t>タ</t>
    </rPh>
    <rPh sb="146" eb="147">
      <t>カ</t>
    </rPh>
    <rPh sb="148" eb="150">
      <t>ヨテイ</t>
    </rPh>
    <rPh sb="156" eb="158">
      <t>ゲンカ</t>
    </rPh>
    <rPh sb="158" eb="160">
      <t>ショウキャク</t>
    </rPh>
    <rPh sb="248" eb="250">
      <t>ジッシ</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</si>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</sst>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84" fontId="1" fillId="0" borderId="112" xfId="12" applyNumberFormat="1" applyFont="1" applyBorder="1" applyAlignment="1" applyProtection="1">
      <alignment vertical="center" wrapText="1"/>
      <protection locked="0"/>
    </xf>
    <xf numFmtId="184" fontId="1" fillId="0" borderId="113" xfId="12" applyNumberFormat="1" applyFont="1" applyBorder="1" applyAlignment="1" applyProtection="1">
      <alignment vertical="center" wrapTex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6" fillId="0" borderId="40"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1" xfId="16" applyFont="1" applyBorder="1" applyAlignment="1" applyProtection="1">
      <alignment horizontal="left" vertical="top" wrapText="1"/>
      <protection locked="0"/>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7140577-4AD4-407F-B347-1206F666CEC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63B6-4AE3-A981-99991F0669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128480</c:v>
                </c:pt>
                <c:pt idx="1">
                  <c:v>129518</c:v>
                </c:pt>
                <c:pt idx="2">
                  <c:v>124867</c:v>
                </c:pt>
                <c:pt idx="3">
                  <c:v>163137</c:v>
                </c:pt>
                <c:pt idx="4">
                  <c:v>117450</c:v>
                </c:pt>
              </c:numCache>
            </c:numRef>
          </c:val>
          <c:smooth val="0"/>
          <c:extLst>
            <c:ext xmlns:c16="http://schemas.microsoft.com/office/drawing/2014/chart" uri="{C3380CC4-5D6E-409C-BE32-E72D297353CC}">
              <c16:uniqueId val="{00000001-63B6-4AE3-A981-99991F0669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13.58</c:v>
                </c:pt>
                <c:pt idx="1">
                  <c:v>14.7</c:v>
                </c:pt>
                <c:pt idx="2">
                  <c:v>15.29</c:v>
                </c:pt>
                <c:pt idx="3">
                  <c:v>23.7</c:v>
                </c:pt>
                <c:pt idx="4">
                  <c:v>19.86</c:v>
                </c:pt>
              </c:numCache>
            </c:numRef>
          </c:val>
          <c:extLst>
            <c:ext xmlns:c16="http://schemas.microsoft.com/office/drawing/2014/chart" uri="{C3380CC4-5D6E-409C-BE32-E72D297353CC}">
              <c16:uniqueId val="{00000000-4215-46F6-AE03-5B66E4A91C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17.23</c:v>
                </c:pt>
                <c:pt idx="1">
                  <c:v>16.18</c:v>
                </c:pt>
                <c:pt idx="2">
                  <c:v>16.850000000000001</c:v>
                </c:pt>
                <c:pt idx="3">
                  <c:v>16.07</c:v>
                </c:pt>
                <c:pt idx="4">
                  <c:v>19.52</c:v>
                </c:pt>
              </c:numCache>
            </c:numRef>
          </c:val>
          <c:extLst>
            <c:ext xmlns:c16="http://schemas.microsoft.com/office/drawing/2014/chart" uri="{C3380CC4-5D6E-409C-BE32-E72D297353CC}">
              <c16:uniqueId val="{00000001-4215-46F6-AE03-5B66E4A91C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-3.36</c:v>
                </c:pt>
                <c:pt idx="1">
                  <c:v>-0.59</c:v>
                </c:pt>
                <c:pt idx="2">
                  <c:v>2.59</c:v>
                </c:pt>
                <c:pt idx="3">
                  <c:v>9.6300000000000008</c:v>
                </c:pt>
                <c:pt idx="4">
                  <c:v>-0.95</c:v>
                </c:pt>
              </c:numCache>
            </c:numRef>
          </c:val>
          <c:smooth val="0"/>
          <c:extLst>
            <c:ext xmlns:c16="http://schemas.microsoft.com/office/drawing/2014/chart" uri="{C3380CC4-5D6E-409C-BE32-E72D297353CC}">
              <c16:uniqueId val="{00000002-4215-46F6-AE03-5B66E4A91C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0.2</c:v>
                </c:pt>
                <c:pt idx="4">
                  <c:v>#N/A</c:v>
                </c:pt>
                <c:pt idx="5">
                  <c:v>0</c:v>
                </c:pt>
                <c:pt idx="6">
                  <c:v>#N/A</c:v>
                </c:pt>
                <c:pt idx="7">
                  <c:v>0.01</c:v>
                </c:pt>
                <c:pt idx="8">
                  <c:v>#N/A</c:v>
                </c:pt>
                <c:pt idx="9">
                  <c:v>0</c:v>
                </c:pt>
              </c:numCache>
            </c:numRef>
          </c:val>
          <c:extLst>
            <c:ext xmlns:c16="http://schemas.microsoft.com/office/drawing/2014/chart" uri="{C3380CC4-5D6E-409C-BE32-E72D297353CC}">
              <c16:uniqueId val="{00000000-36A5-42B2-AACA-24836813D7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1.1100000000000001</c:v>
                </c:pt>
                <c:pt idx="1">
                  <c:v>#N/A</c:v>
                </c:pt>
                <c:pt idx="2">
                  <c:v>1.1100000000000001</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36A5-42B2-AACA-24836813D77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0.09</c:v>
                </c:pt>
                <c:pt idx="2">
                  <c:v>#N/A</c:v>
                </c:pt>
                <c:pt idx="3">
                  <c:v>0.16</c:v>
                </c:pt>
                <c:pt idx="4">
                  <c:v>#N/A</c:v>
                </c:pt>
                <c:pt idx="5">
                  <c:v>0.17</c:v>
                </c:pt>
                <c:pt idx="6">
                  <c:v>#N/A</c:v>
                </c:pt>
                <c:pt idx="7">
                  <c:v>0.16</c:v>
                </c:pt>
                <c:pt idx="8">
                  <c:v>#N/A</c:v>
                </c:pt>
                <c:pt idx="9">
                  <c:v>0.18</c:v>
                </c:pt>
              </c:numCache>
            </c:numRef>
          </c:val>
          <c:extLst>
            <c:ext xmlns:c16="http://schemas.microsoft.com/office/drawing/2014/chart" uri="{C3380CC4-5D6E-409C-BE32-E72D297353CC}">
              <c16:uniqueId val="{00000002-36A5-42B2-AACA-24836813D77D}"/>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0.6</c:v>
                </c:pt>
                <c:pt idx="2">
                  <c:v>#N/A</c:v>
                </c:pt>
                <c:pt idx="3">
                  <c:v>0.49</c:v>
                </c:pt>
                <c:pt idx="4">
                  <c:v>#N/A</c:v>
                </c:pt>
                <c:pt idx="5">
                  <c:v>0.18</c:v>
                </c:pt>
                <c:pt idx="6">
                  <c:v>#N/A</c:v>
                </c:pt>
                <c:pt idx="7">
                  <c:v>0.47</c:v>
                </c:pt>
                <c:pt idx="8">
                  <c:v>#N/A</c:v>
                </c:pt>
                <c:pt idx="9">
                  <c:v>0.71</c:v>
                </c:pt>
              </c:numCache>
            </c:numRef>
          </c:val>
          <c:extLst>
            <c:ext xmlns:c16="http://schemas.microsoft.com/office/drawing/2014/chart" uri="{C3380CC4-5D6E-409C-BE32-E72D297353CC}">
              <c16:uniqueId val="{00000003-36A5-42B2-AACA-24836813D77D}"/>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0.83</c:v>
                </c:pt>
                <c:pt idx="2">
                  <c:v>#N/A</c:v>
                </c:pt>
                <c:pt idx="3">
                  <c:v>0.86</c:v>
                </c:pt>
                <c:pt idx="4">
                  <c:v>#N/A</c:v>
                </c:pt>
                <c:pt idx="5">
                  <c:v>0.83</c:v>
                </c:pt>
                <c:pt idx="6">
                  <c:v>#N/A</c:v>
                </c:pt>
                <c:pt idx="7">
                  <c:v>0.81</c:v>
                </c:pt>
                <c:pt idx="8">
                  <c:v>#N/A</c:v>
                </c:pt>
                <c:pt idx="9">
                  <c:v>0.83</c:v>
                </c:pt>
              </c:numCache>
            </c:numRef>
          </c:val>
          <c:extLst>
            <c:ext xmlns:c16="http://schemas.microsoft.com/office/drawing/2014/chart" uri="{C3380CC4-5D6E-409C-BE32-E72D297353CC}">
              <c16:uniqueId val="{00000004-36A5-42B2-AACA-24836813D77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0.03</c:v>
                </c:pt>
                <c:pt idx="6">
                  <c:v>#N/A</c:v>
                </c:pt>
                <c:pt idx="7">
                  <c:v>0.39</c:v>
                </c:pt>
                <c:pt idx="8">
                  <c:v>#N/A</c:v>
                </c:pt>
                <c:pt idx="9">
                  <c:v>0.91</c:v>
                </c:pt>
              </c:numCache>
            </c:numRef>
          </c:val>
          <c:extLst>
            <c:ext xmlns:c16="http://schemas.microsoft.com/office/drawing/2014/chart" uri="{C3380CC4-5D6E-409C-BE32-E72D297353CC}">
              <c16:uniqueId val="{00000005-36A5-42B2-AACA-24836813D77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1.55</c:v>
                </c:pt>
                <c:pt idx="2">
                  <c:v>#N/A</c:v>
                </c:pt>
                <c:pt idx="3">
                  <c:v>2.02</c:v>
                </c:pt>
                <c:pt idx="4">
                  <c:v>#N/A</c:v>
                </c:pt>
                <c:pt idx="5">
                  <c:v>2.0499999999999998</c:v>
                </c:pt>
                <c:pt idx="6">
                  <c:v>#N/A</c:v>
                </c:pt>
                <c:pt idx="7">
                  <c:v>1.79</c:v>
                </c:pt>
                <c:pt idx="8">
                  <c:v>#N/A</c:v>
                </c:pt>
                <c:pt idx="9">
                  <c:v>1.73</c:v>
                </c:pt>
              </c:numCache>
            </c:numRef>
          </c:val>
          <c:extLst>
            <c:ext xmlns:c16="http://schemas.microsoft.com/office/drawing/2014/chart" uri="{C3380CC4-5D6E-409C-BE32-E72D297353CC}">
              <c16:uniqueId val="{00000006-36A5-42B2-AACA-24836813D77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6.94</c:v>
                </c:pt>
                <c:pt idx="2">
                  <c:v>#N/A</c:v>
                </c:pt>
                <c:pt idx="3">
                  <c:v>5.8</c:v>
                </c:pt>
                <c:pt idx="4">
                  <c:v>#N/A</c:v>
                </c:pt>
                <c:pt idx="5">
                  <c:v>5.05</c:v>
                </c:pt>
                <c:pt idx="6">
                  <c:v>#N/A</c:v>
                </c:pt>
                <c:pt idx="7">
                  <c:v>3.59</c:v>
                </c:pt>
                <c:pt idx="8">
                  <c:v>#N/A</c:v>
                </c:pt>
                <c:pt idx="9">
                  <c:v>3.3</c:v>
                </c:pt>
              </c:numCache>
            </c:numRef>
          </c:val>
          <c:extLst>
            <c:ext xmlns:c16="http://schemas.microsoft.com/office/drawing/2014/chart" uri="{C3380CC4-5D6E-409C-BE32-E72D297353CC}">
              <c16:uniqueId val="{00000007-36A5-42B2-AACA-24836813D77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6.07</c:v>
                </c:pt>
                <c:pt idx="2">
                  <c:v>#N/A</c:v>
                </c:pt>
                <c:pt idx="3">
                  <c:v>7.43</c:v>
                </c:pt>
                <c:pt idx="4">
                  <c:v>#N/A</c:v>
                </c:pt>
                <c:pt idx="5">
                  <c:v>7.63</c:v>
                </c:pt>
                <c:pt idx="6">
                  <c:v>#N/A</c:v>
                </c:pt>
                <c:pt idx="7">
                  <c:v>7</c:v>
                </c:pt>
                <c:pt idx="8">
                  <c:v>#N/A</c:v>
                </c:pt>
                <c:pt idx="9">
                  <c:v>5.77</c:v>
                </c:pt>
              </c:numCache>
            </c:numRef>
          </c:val>
          <c:extLst>
            <c:ext xmlns:c16="http://schemas.microsoft.com/office/drawing/2014/chart" uri="{C3380CC4-5D6E-409C-BE32-E72D297353CC}">
              <c16:uniqueId val="{00000008-36A5-42B2-AACA-24836813D77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14.67</c:v>
                </c:pt>
                <c:pt idx="2">
                  <c:v>#N/A</c:v>
                </c:pt>
                <c:pt idx="3">
                  <c:v>15.8</c:v>
                </c:pt>
                <c:pt idx="4">
                  <c:v>#N/A</c:v>
                </c:pt>
                <c:pt idx="5">
                  <c:v>15.27</c:v>
                </c:pt>
                <c:pt idx="6">
                  <c:v>#N/A</c:v>
                </c:pt>
                <c:pt idx="7">
                  <c:v>23.68</c:v>
                </c:pt>
                <c:pt idx="8">
                  <c:v>#N/A</c:v>
                </c:pt>
                <c:pt idx="9">
                  <c:v>19.84</c:v>
                </c:pt>
              </c:numCache>
            </c:numRef>
          </c:val>
          <c:extLst>
            <c:ext xmlns:c16="http://schemas.microsoft.com/office/drawing/2014/chart" uri="{C3380CC4-5D6E-409C-BE32-E72D297353CC}">
              <c16:uniqueId val="{00000009-36A5-42B2-AACA-24836813D7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2406</c:v>
                </c:pt>
                <c:pt idx="5">
                  <c:v>2310</c:v>
                </c:pt>
                <c:pt idx="8">
                  <c:v>2405</c:v>
                </c:pt>
                <c:pt idx="11">
                  <c:v>2572</c:v>
                </c:pt>
                <c:pt idx="14">
                  <c:v>2857</c:v>
                </c:pt>
              </c:numCache>
            </c:numRef>
          </c:val>
          <c:extLst>
            <c:ext xmlns:c16="http://schemas.microsoft.com/office/drawing/2014/chart" uri="{C3380CC4-5D6E-409C-BE32-E72D297353CC}">
              <c16:uniqueId val="{00000000-CF2C-4020-81D6-3EC7D01922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2C-4020-81D6-3EC7D01922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39</c:v>
                </c:pt>
                <c:pt idx="3">
                  <c:v>56</c:v>
                </c:pt>
                <c:pt idx="6">
                  <c:v>56</c:v>
                </c:pt>
                <c:pt idx="9">
                  <c:v>51</c:v>
                </c:pt>
                <c:pt idx="12">
                  <c:v>50</c:v>
                </c:pt>
              </c:numCache>
            </c:numRef>
          </c:val>
          <c:extLst>
            <c:ext xmlns:c16="http://schemas.microsoft.com/office/drawing/2014/chart" uri="{C3380CC4-5D6E-409C-BE32-E72D297353CC}">
              <c16:uniqueId val="{00000002-CF2C-4020-81D6-3EC7D01922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94</c:v>
                </c:pt>
                <c:pt idx="3">
                  <c:v>65</c:v>
                </c:pt>
                <c:pt idx="6">
                  <c:v>41</c:v>
                </c:pt>
                <c:pt idx="9">
                  <c:v>54</c:v>
                </c:pt>
                <c:pt idx="12">
                  <c:v>59</c:v>
                </c:pt>
              </c:numCache>
            </c:numRef>
          </c:val>
          <c:extLst>
            <c:ext xmlns:c16="http://schemas.microsoft.com/office/drawing/2014/chart" uri="{C3380CC4-5D6E-409C-BE32-E72D297353CC}">
              <c16:uniqueId val="{00000003-CF2C-4020-81D6-3EC7D01922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810</c:v>
                </c:pt>
                <c:pt idx="3">
                  <c:v>719</c:v>
                </c:pt>
                <c:pt idx="6">
                  <c:v>754</c:v>
                </c:pt>
                <c:pt idx="9">
                  <c:v>771</c:v>
                </c:pt>
                <c:pt idx="12">
                  <c:v>810</c:v>
                </c:pt>
              </c:numCache>
            </c:numRef>
          </c:val>
          <c:extLst>
            <c:ext xmlns:c16="http://schemas.microsoft.com/office/drawing/2014/chart" uri="{C3380CC4-5D6E-409C-BE32-E72D297353CC}">
              <c16:uniqueId val="{00000004-CF2C-4020-81D6-3EC7D01922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2C-4020-81D6-3EC7D01922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2C-4020-81D6-3EC7D01922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2391</c:v>
                </c:pt>
                <c:pt idx="3">
                  <c:v>2301</c:v>
                </c:pt>
                <c:pt idx="6">
                  <c:v>2443</c:v>
                </c:pt>
                <c:pt idx="9">
                  <c:v>2678</c:v>
                </c:pt>
                <c:pt idx="12">
                  <c:v>3012</c:v>
                </c:pt>
              </c:numCache>
            </c:numRef>
          </c:val>
          <c:extLst>
            <c:ext xmlns:c16="http://schemas.microsoft.com/office/drawing/2014/chart" uri="{C3380CC4-5D6E-409C-BE32-E72D297353CC}">
              <c16:uniqueId val="{00000007-CF2C-4020-81D6-3EC7D01922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928</c:v>
                </c:pt>
                <c:pt idx="2">
                  <c:v>#N/A</c:v>
                </c:pt>
                <c:pt idx="3">
                  <c:v>#N/A</c:v>
                </c:pt>
                <c:pt idx="4">
                  <c:v>831</c:v>
                </c:pt>
                <c:pt idx="5">
                  <c:v>#N/A</c:v>
                </c:pt>
                <c:pt idx="6">
                  <c:v>#N/A</c:v>
                </c:pt>
                <c:pt idx="7">
                  <c:v>889</c:v>
                </c:pt>
                <c:pt idx="8">
                  <c:v>#N/A</c:v>
                </c:pt>
                <c:pt idx="9">
                  <c:v>#N/A</c:v>
                </c:pt>
                <c:pt idx="10">
                  <c:v>982</c:v>
                </c:pt>
                <c:pt idx="11">
                  <c:v>#N/A</c:v>
                </c:pt>
                <c:pt idx="12">
                  <c:v>#N/A</c:v>
                </c:pt>
                <c:pt idx="13">
                  <c:v>1074</c:v>
                </c:pt>
                <c:pt idx="14">
                  <c:v>#N/A</c:v>
                </c:pt>
              </c:numCache>
            </c:numRef>
          </c:val>
          <c:smooth val="0"/>
          <c:extLst>
            <c:ext xmlns:c16="http://schemas.microsoft.com/office/drawing/2014/chart" uri="{C3380CC4-5D6E-409C-BE32-E72D297353CC}">
              <c16:uniqueId val="{00000008-CF2C-4020-81D6-3EC7D01922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27833</c:v>
                </c:pt>
                <c:pt idx="5">
                  <c:v>29165</c:v>
                </c:pt>
                <c:pt idx="8">
                  <c:v>28898</c:v>
                </c:pt>
                <c:pt idx="11">
                  <c:v>29873</c:v>
                </c:pt>
                <c:pt idx="14">
                  <c:v>29515</c:v>
                </c:pt>
              </c:numCache>
            </c:numRef>
          </c:val>
          <c:extLst>
            <c:ext xmlns:c16="http://schemas.microsoft.com/office/drawing/2014/chart" uri="{C3380CC4-5D6E-409C-BE32-E72D297353CC}">
              <c16:uniqueId val="{00000000-FAFE-468B-8250-CAB02183C2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120</c:v>
                </c:pt>
                <c:pt idx="5">
                  <c:v>81</c:v>
                </c:pt>
                <c:pt idx="8">
                  <c:v>437</c:v>
                </c:pt>
                <c:pt idx="11">
                  <c:v>616</c:v>
                </c:pt>
                <c:pt idx="14">
                  <c:v>602</c:v>
                </c:pt>
              </c:numCache>
            </c:numRef>
          </c:val>
          <c:extLst>
            <c:ext xmlns:c16="http://schemas.microsoft.com/office/drawing/2014/chart" uri="{C3380CC4-5D6E-409C-BE32-E72D297353CC}">
              <c16:uniqueId val="{00000001-FAFE-468B-8250-CAB02183C2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7686</c:v>
                </c:pt>
                <c:pt idx="5">
                  <c:v>7522</c:v>
                </c:pt>
                <c:pt idx="8">
                  <c:v>8112</c:v>
                </c:pt>
                <c:pt idx="11">
                  <c:v>8270</c:v>
                </c:pt>
                <c:pt idx="14">
                  <c:v>9227</c:v>
                </c:pt>
              </c:numCache>
            </c:numRef>
          </c:val>
          <c:extLst>
            <c:ext xmlns:c16="http://schemas.microsoft.com/office/drawing/2014/chart" uri="{C3380CC4-5D6E-409C-BE32-E72D297353CC}">
              <c16:uniqueId val="{00000002-FAFE-468B-8250-CAB02183C2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FE-468B-8250-CAB02183C2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FE-468B-8250-CAB02183C2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FE-468B-8250-CAB02183C2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3914</c:v>
                </c:pt>
                <c:pt idx="3">
                  <c:v>3778</c:v>
                </c:pt>
                <c:pt idx="6">
                  <c:v>3537</c:v>
                </c:pt>
                <c:pt idx="9">
                  <c:v>3382</c:v>
                </c:pt>
                <c:pt idx="12">
                  <c:v>3292</c:v>
                </c:pt>
              </c:numCache>
            </c:numRef>
          </c:val>
          <c:extLst>
            <c:ext xmlns:c16="http://schemas.microsoft.com/office/drawing/2014/chart" uri="{C3380CC4-5D6E-409C-BE32-E72D297353CC}">
              <c16:uniqueId val="{00000006-FAFE-468B-8250-CAB02183C2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269</c:v>
                </c:pt>
                <c:pt idx="3">
                  <c:v>287</c:v>
                </c:pt>
                <c:pt idx="6">
                  <c:v>277</c:v>
                </c:pt>
                <c:pt idx="9">
                  <c:v>231</c:v>
                </c:pt>
                <c:pt idx="12">
                  <c:v>182</c:v>
                </c:pt>
              </c:numCache>
            </c:numRef>
          </c:val>
          <c:extLst>
            <c:ext xmlns:c16="http://schemas.microsoft.com/office/drawing/2014/chart" uri="{C3380CC4-5D6E-409C-BE32-E72D297353CC}">
              <c16:uniqueId val="{00000007-FAFE-468B-8250-CAB02183C2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8368</c:v>
                </c:pt>
                <c:pt idx="3">
                  <c:v>8413</c:v>
                </c:pt>
                <c:pt idx="6">
                  <c:v>7639</c:v>
                </c:pt>
                <c:pt idx="9">
                  <c:v>7274</c:v>
                </c:pt>
                <c:pt idx="12">
                  <c:v>7357</c:v>
                </c:pt>
              </c:numCache>
            </c:numRef>
          </c:val>
          <c:extLst>
            <c:ext xmlns:c16="http://schemas.microsoft.com/office/drawing/2014/chart" uri="{C3380CC4-5D6E-409C-BE32-E72D297353CC}">
              <c16:uniqueId val="{00000008-FAFE-468B-8250-CAB02183C2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200</c:v>
                </c:pt>
                <c:pt idx="3">
                  <c:v>171</c:v>
                </c:pt>
                <c:pt idx="6">
                  <c:v>194</c:v>
                </c:pt>
                <c:pt idx="9">
                  <c:v>307</c:v>
                </c:pt>
                <c:pt idx="12">
                  <c:v>306</c:v>
                </c:pt>
              </c:numCache>
            </c:numRef>
          </c:val>
          <c:extLst>
            <c:ext xmlns:c16="http://schemas.microsoft.com/office/drawing/2014/chart" uri="{C3380CC4-5D6E-409C-BE32-E72D297353CC}">
              <c16:uniqueId val="{00000009-FAFE-468B-8250-CAB02183C2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27388</c:v>
                </c:pt>
                <c:pt idx="3">
                  <c:v>29307</c:v>
                </c:pt>
                <c:pt idx="6">
                  <c:v>31066</c:v>
                </c:pt>
                <c:pt idx="9">
                  <c:v>33029</c:v>
                </c:pt>
                <c:pt idx="12">
                  <c:v>33422</c:v>
                </c:pt>
              </c:numCache>
            </c:numRef>
          </c:val>
          <c:extLst>
            <c:ext xmlns:c16="http://schemas.microsoft.com/office/drawing/2014/chart" uri="{C3380CC4-5D6E-409C-BE32-E72D297353CC}">
              <c16:uniqueId val="{0000000A-FAFE-468B-8250-CAB02183C2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4499</c:v>
                </c:pt>
                <c:pt idx="2">
                  <c:v>#N/A</c:v>
                </c:pt>
                <c:pt idx="3">
                  <c:v>#N/A</c:v>
                </c:pt>
                <c:pt idx="4">
                  <c:v>5189</c:v>
                </c:pt>
                <c:pt idx="5">
                  <c:v>#N/A</c:v>
                </c:pt>
                <c:pt idx="6">
                  <c:v>#N/A</c:v>
                </c:pt>
                <c:pt idx="7">
                  <c:v>5264</c:v>
                </c:pt>
                <c:pt idx="8">
                  <c:v>#N/A</c:v>
                </c:pt>
                <c:pt idx="9">
                  <c:v>#N/A</c:v>
                </c:pt>
                <c:pt idx="10">
                  <c:v>5463</c:v>
                </c:pt>
                <c:pt idx="11">
                  <c:v>#N/A</c:v>
                </c:pt>
                <c:pt idx="12">
                  <c:v>#N/A</c:v>
                </c:pt>
                <c:pt idx="13">
                  <c:v>5214</c:v>
                </c:pt>
                <c:pt idx="14">
                  <c:v>#N/A</c:v>
                </c:pt>
              </c:numCache>
            </c:numRef>
          </c:val>
          <c:smooth val="0"/>
          <c:extLst>
            <c:ext xmlns:c16="http://schemas.microsoft.com/office/drawing/2014/chart" uri="{C3380CC4-5D6E-409C-BE32-E72D297353CC}">
              <c16:uniqueId val="{0000000B-FAFE-468B-8250-CAB02183C2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2524</c:v>
                </c:pt>
                <c:pt idx="1">
                  <c:v>2524</c:v>
                </c:pt>
                <c:pt idx="2">
                  <c:v>3025</c:v>
                </c:pt>
              </c:numCache>
            </c:numRef>
          </c:val>
          <c:extLst>
            <c:ext xmlns:c16="http://schemas.microsoft.com/office/drawing/2014/chart" uri="{C3380CC4-5D6E-409C-BE32-E72D297353CC}">
              <c16:uniqueId val="{00000000-57AB-474E-9EDC-E41CF15E2A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1051</c:v>
                </c:pt>
                <c:pt idx="1">
                  <c:v>1233</c:v>
                </c:pt>
                <c:pt idx="2">
                  <c:v>1233</c:v>
                </c:pt>
              </c:numCache>
            </c:numRef>
          </c:val>
          <c:extLst>
            <c:ext xmlns:c16="http://schemas.microsoft.com/office/drawing/2014/chart" uri="{C3380CC4-5D6E-409C-BE32-E72D297353CC}">
              <c16:uniqueId val="{00000001-57AB-474E-9EDC-E41CF15E2A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4919</c:v>
                </c:pt>
                <c:pt idx="1">
                  <c:v>5393</c:v>
                </c:pt>
                <c:pt idx="2">
                  <c:v>6331</c:v>
                </c:pt>
              </c:numCache>
            </c:numRef>
          </c:val>
          <c:extLst>
            <c:ext xmlns:c16="http://schemas.microsoft.com/office/drawing/2014/chart" uri="{C3380CC4-5D6E-409C-BE32-E72D297353CC}">
              <c16:uniqueId val="{00000002-57AB-474E-9EDC-E41CF15E2A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{C346B1C4-193C-4A41-87C3-8CBBB95B25C1}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CCA-4F52-B283-8BAAD76840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{168E1E0D-3283-4D0B-AC47-A10CAB24698E}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CA-4F52-B283-8BAAD76840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{F705CA8D-451C-44F5-974E-03BBDDC6B55A}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CA-4F52-B283-8BAAD76840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{C9AE4F50-BC1D-45D0-976C-0938C388C992}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CA-4F52-B283-8BAAD76840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{47A5F32B-7A2B-4C3C-9EBA-F7B8DF582AA7}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CA-4F52-B283-8BAAD7684022}"/>
                </c:ext>
              </c:extLst>
            </c:dLbl>
            <c:dLbl>
              <c:idx val="8"/>
              <c:layout>
                <c:manualLayout>
                  <c:x val="0"/>
                  <c:y val="1.678767604795758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{710B53DD-C71D-4C4B-AC1C-23EC34B32000}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CCA-4F52-B283-8BAAD7684022}"/>
                </c:ext>
              </c:extLst>
            </c:dLbl>
            <c:dLbl>
              <c:idx val="16"/>
              <c:layout>
                <c:manualLayout>
                  <c:x val="0"/>
                  <c:y val="3.0328897565993895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{35A52FBA-57BB-49E9-9224-4AFE872028D4}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CCA-4F52-B283-8BAAD7684022}"/>
                </c:ext>
              </c:extLst>
            </c:dLbl>
            <c:dLbl>
              <c:idx val="24"/>
              <c:layout>
                <c:manualLayout>
                  <c:x val="0"/>
                  <c:y val="-4.513189898229920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{3E45CB0E-7B91-440C-BBB0-5326E9C0047B}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CCA-4F52-B283-8BAAD7684022}"/>
                </c:ext>
              </c:extLst>
            </c:dLbl>
            <c:dLbl>
              <c:idx val="32"/>
              <c:layout>
                <c:manualLayout>
                  <c:x val="0"/>
                  <c:y val="-1.9844970162387495E-3"/>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{95131D6D-F3BD-49A5-B667-9993C93F2228}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CCA-4F52-B283-8BAAD76840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66.8</c:v>
                </c:pt>
                <c:pt idx="8">
                  <c:v>66.900000000000006</c:v>
                </c:pt>
                <c:pt idx="16">
                  <c:v>67.2</c:v>
                </c:pt>
                <c:pt idx="24">
                  <c:v>67.2</c:v>
                </c:pt>
                <c:pt idx="32">
                  <c:v>67</c:v>
                </c:pt>
              </c:numCache>
            </c:numRef>
          </c:xVal>
          <c:yVal>
            <c:numRef>
              <c:f>公会計指標分析・財政指標組合せ分析表!$BP$51:$DC$51</c:f>
              <c:numCache>
                <c:formatCode>#,##0.0;"▲ "#,##0.0</c:formatCode>
                <c:ptCount val="40"/>
                <c:pt idx="0">
                  <c:v>36.5</c:v>
                </c:pt>
                <c:pt idx="8">
                  <c:v>42.9</c:v>
                </c:pt>
                <c:pt idx="16">
                  <c:v>41.7</c:v>
                </c:pt>
                <c:pt idx="24">
                  <c:v>41.5</c:v>
                </c:pt>
                <c:pt idx="32">
                  <c:v>41.2</c:v>
                </c:pt>
              </c:numCache>
            </c:numRef>
          </c:yVal>
          <c:smooth val="0"/>
          <c:extLst>
            <c:ext xmlns:c16="http://schemas.microsoft.com/office/drawing/2014/chart" uri="{C3380CC4-5D6E-409C-BE32-E72D297353CC}">
              <c16:uniqueId val="{00000009-0CCA-4F52-B283-8BAAD768402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150089857686742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{BA1C636D-3C97-4531-A07B-FEC219D68717}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CCA-4F52-B283-8BAAD768402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{5C27716A-E012-411B-8B59-1AE8013A96B8}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CA-4F52-B283-8BAAD76840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{CBF5B43B-603B-4159-963C-BD8968615E26}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CA-4F52-B283-8BAAD76840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{22AC4691-0B21-4DD2-B938-B59CAA1C6621}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CA-4F52-B283-8BAAD76840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{ADBAB8A8-B314-4B0F-92F4-3B9BA1BBDDCF}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CA-4F52-B283-8BAAD7684022}"/>
                </c:ext>
              </c:extLst>
            </c:dLbl>
            <c:dLbl>
              <c:idx val="8"/>
              <c:layout>
                <c:manualLayout>
                  <c:x val="-3.5010861262119719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{6AC17C08-16C8-4A64-AE1C-F890C03A38B1}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CCA-4F52-B283-8BAAD768402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{DFBF09DB-67AF-4FD2-97A3-6F1C067AC88E}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CCA-4F52-B283-8BAAD768402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{58DE41C4-29BC-4E79-A506-DBFAFF085196}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CCA-4F52-B283-8BAAD768402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{AC3DA380-8CB8-48F3-8EAB-8C8C9D0B18F5}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CCA-4F52-B283-8BAAD76840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0CCA-4F52-B283-8BAAD7684022}"/>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{95DFDF17-3247-445F-9A7E-C9CF594F4A34}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860-4F78-80D1-64D4C824D43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{7881F7EC-35DC-4511-82F6-43864087342E}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860-4F78-80D1-64D4C824D43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{14094E40-7550-4A82-A001-EF14470AB584}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860-4F78-80D1-64D4C824D43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{682A34DD-E4C2-457E-A762-4458B50645BC}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860-4F78-80D1-64D4C824D43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{BC73F009-0AE7-4F10-BBEA-96709848F945}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860-4F78-80D1-64D4C824D43A}"/>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{5761986B-2310-47C7-85F4-5C3EF1537510}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860-4F78-80D1-64D4C824D43A}"/>
                </c:ext>
              </c:extLst>
            </c:dLbl>
            <c:dLbl>
              <c:idx val="16"/>
              <c:layout>
                <c:manualLayout>
                  <c:x val="-4.4905057365901176E-2"/>
                  <c:y val="-4.4794462934967777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{9DF2307C-624D-41DF-BDA1-B3437CED786D}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860-4F78-80D1-64D4C824D43A}"/>
                </c:ext>
              </c:extLst>
            </c:dLbl>
            <c:dLbl>
              <c:idx val="24"/>
              <c:layout>
                <c:manualLayout>
                  <c:x val="-1.8235628084250128E-2"/>
                  <c:y val="-8.0038831240620126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{EDB50687-712F-4717-9486-97F72664E910}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860-4F78-80D1-64D4C824D43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{0AC02430-1347-41C5-A567-523BF2B1EBEE}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860-4F78-80D1-64D4C824D4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7.4</c:v>
                </c:pt>
                <c:pt idx="16">
                  <c:v>7.1</c:v>
                </c:pt>
                <c:pt idx="24">
                  <c:v>7.1</c:v>
                </c:pt>
                <c:pt idx="32">
                  <c:v>7.6</c:v>
                </c:pt>
              </c:numCache>
            </c:numRef>
          </c:xVal>
          <c:yVal>
            <c:numRef>
              <c:f>公会計指標分析・財政指標組合せ分析表!$BP$73:$DC$73</c:f>
              <c:numCache>
                <c:formatCode>#,##0.0;"▲ "#,##0.0</c:formatCode>
                <c:ptCount val="40"/>
                <c:pt idx="0">
                  <c:v>36.5</c:v>
                </c:pt>
                <c:pt idx="8">
                  <c:v>42.9</c:v>
                </c:pt>
                <c:pt idx="16">
                  <c:v>41.7</c:v>
                </c:pt>
                <c:pt idx="24">
                  <c:v>41.5</c:v>
                </c:pt>
                <c:pt idx="32">
                  <c:v>41.2</c:v>
                </c:pt>
              </c:numCache>
            </c:numRef>
          </c:yVal>
          <c:smooth val="0"/>
          <c:extLst>
            <c:ext xmlns:c16="http://schemas.microsoft.com/office/drawing/2014/chart" uri="{C3380CC4-5D6E-409C-BE32-E72D297353CC}">
              <c16:uniqueId val="{00000009-4860-4F78-80D1-64D4C824D43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77848999970554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{EB37F764-D015-4BD9-A87D-190C6D782667}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860-4F78-80D1-64D4C824D43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{3435BAA1-4447-423F-9FAF-24AFAD26C3A8}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860-4F78-80D1-64D4C824D43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{B63EDB96-7959-41EB-AF06-A989309D5359}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860-4F78-80D1-64D4C824D43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{2CAE0CD8-4A7C-4F76-A362-761D489C3C29}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860-4F78-80D1-64D4C824D43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{9E979281-6147-4E2E-AA6E-52865DE6B5F1}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860-4F78-80D1-64D4C824D43A}"/>
                </c:ext>
              </c:extLst>
            </c:dLbl>
            <c:dLbl>
              <c:idx val="8"/>
              <c:layout>
                <c:manualLayout>
                  <c:x val="0"/>
                  <c:y val="1.177883248727479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{1C0ED049-B336-4EEA-8821-E647E1115294}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860-4F78-80D1-64D4C824D43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{E0990D8A-A59D-41F9-9C83-15DB8F300A8B}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860-4F78-80D1-64D4C824D43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{18FCA284-BACD-4AF5-8B43-7E039C9EF449}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860-4F78-80D1-64D4C824D43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{907B58F4-FB9D-4C67-AD3B-658C83755373}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860-4F78-80D1-64D4C824D4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4860-4F78-80D1-64D4C824D43A}"/>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年７月豪雨災害の際に発行した市債の元金償還が始まったことから、元利償還金が増加している。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辺地・過疎対策事業債などの財政措置の高い地方債を優先的に発行しているため、算入公債費等も増加しているが、元利償還金の増加が大きいため、実質公債費比率の分子が増加している。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実質公債費比率は、今後も増加する見込みであるが、上昇率を抑えていくために、事業の取捨選択を行っていく。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将来負担額の中で大きな割合を占める一般会計等に係る地方債の現在高は、学校施設耐震化・改築事業や平成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年度７月豪雨災害からの復旧・復興事業の継続により前年度と比較して増加している。</a:t>
          </a:r>
        </a:p>
        <a:p>
          <a:r>
            <a:rPr kumimoji="1" lang="ja-JP" altLang="en-US" sz="1400">
              <a:latin typeface="ＭＳ ゴシック" pitchFamily="49" charset="-128"/>
              <a:ea typeface="ＭＳ ゴシック" pitchFamily="49" charset="-128"/>
            </a:rPr>
            <a:t>　一方、充当可能財源等は、財政調整基金等の充当可能基金の増加により、前年度から大きく増加している。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その結果、将来負担比率の分子は低下している。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愛媛県大洲市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財源不足等に備え財政調整基金に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百万円、市民文化会館整備のために公共施設等整備基金に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百万円、地域振興に要する経費の財源に充てるため合併振興基金積立金に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百万円を積み立てた。一方、地域振興基金からふるさと納税寄附者の選択した政策メニューに応じた事業に充当するために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百万円を取り崩す等し、基金全体としては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人口減少による地方交付税等の歳入減、市民文化会館建設事業等大型事業や公債費の増に伴う歳出増が見込まれるため、基金を有効に活用して健全な財政運営に努める。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合併振興基金：市民の連帯の強化及び地域振興に関する事業を推進する。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地域福祉基金：地域における高齢者等の福祉及び保健に関する事業を推進する。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農林振興基金：地域における農業及び農村の活性化を図る。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公共施設等整備基金：市民文化会館整備のため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合併振興基金：起債を原資として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地域振興基金：ふるさと納税を原資として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百万円を積み立てたが、寄付者の選択した政策メニューに応じた事業に充当するために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市民文化会館建設事業等の大型事業を予定しているため必要に応じて取崩しを行う。他の他特定目的基金についても、基金の目的に合った事業の財源として必要に応じて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百万円及び預金利子を積み立てた。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現在の水準を維持しつつ、歳入予算を調整するために、取崩しと積立を行う。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預金利子を積み立てた。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今後、学校施設整備事業等の影響により増加が見込まれている公債費に充当し、健全な財政運営に努める。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6AFDCD2-EBAB-4616-B518-EAFD528A99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2E91E2A-E977-4126-834A-350708F051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6823F01-4F2D-4FF5-9FAF-932F0C81DA3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8BD7E40-02CE-44A0-865F-2809FA40BA3D}"/>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6401AA6-A372-43FF-80FF-30FE0D40D19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EA6AE86-CE9D-4C8C-AE4E-7F5B21E81A1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3AC6940-C7C5-4095-9E4D-2EB489C7D32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F7DEE6E-EB63-4C6A-A9E9-287FEB43A15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568B66B-5DB8-4058-85E2-37AE4634C71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B50678A-9ED1-42A6-AE90-1CD624D74F47}"/>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ECEE6A3-7C11-4AE1-BDCB-1E2974D3F98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CE5562E-79C6-4AEB-9A7B-EE8F7EA5DB47}"/>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40,580
40,341
432.12
33,487,811
30,197,926
3,076,471
15,491,690
33,421,542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BDB88F6-7248-464C-9053-07B2C1432523}"/>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E8597BB-4FD1-4755-9D82-6260E016096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A31F674-BF6E-4466-B51E-7CFD08E38F2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D8326A7-4B7E-46A7-8075-B3191C8D3A5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9210C06-BEA8-4569-8281-AD37B3692B63}"/>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694BEE1-A6CA-4052-A6A8-5E5EF640927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C40026B-01B6-4372-B958-9290B496A99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CBBAFA1-ABB9-4261-80FD-EB496D2FB2B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BC6D22B-5D97-4450-892A-1039D94C7CA8}"/>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253AB82-07C0-4EB5-AEDD-38F982525F5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DB5827C-D9E2-4D6D-8B10-B68E26E091E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84A8BD7-3F5E-4872-BC24-A758EF236285}"/>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FC0C9B0-6A4E-406A-8C91-DDD7E5E55CD9}"/>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D4D44D0-9BD5-4D4E-9A25-FD50B2E68CE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46E3865-7A6B-4BB8-A624-E3359CFC63A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D5120A9-03F2-45A8-ACC1-E4A48EB1E36B}"/>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2742BCD-5451-4B25-AF44-C7BB17F8BDEB}"/>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808CEC8-B7F2-4071-B9BB-7B476FF71A9F}"/>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8314669-29A6-4FF6-90AE-4F13BC99E4C2}"/>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DB1FFD6-F209-4DA9-BC8B-390683A64168}"/>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FB273A14-2D33-4DD2-B2CF-0E6BEF2E43B9}"/>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B9B7DF3-3DA5-475D-810C-F632E173B446}"/>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A34C35B-A43B-44E0-8689-92E87F421D17}"/>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0B2BF2E-488A-4FA6-989F-1D1507CCBB41}"/>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991EB19-492C-4DA1-B642-3A4029B4E16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94E56CE-8F3C-4E67-975F-FB92E1063E0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389D382-B9E9-4910-97FD-9DE398750EC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2125E29-9DEE-4980-BF0B-3C79DC709C2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41086EF-B0C5-45D8-9369-A275021050FC}"/>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7C51738-AFAE-4F32-846D-7CB7D6D66FF3}"/>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B759EF1-44BE-4BB9-BA68-6F0856EC8A6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96A1465-AF93-4B94-8F4F-D6B5FE78028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97494D8-BD22-4FAE-A10B-9CE65494088F}"/>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A696636-CFB9-44D3-A64F-1F02E2CA3BD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608DD69-DC3F-4622-B850-38727B4C280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令和</a:t>
          </a:r>
          <a:r>
            <a:rPr kumimoji="1" lang="en-US" altLang="ja-JP" sz="1100" baseline="0">
              <a:latin typeface="ＭＳ Ｐゴシック" panose="020B0600070205080204" pitchFamily="50" charset="-128"/>
              <a:ea typeface="ＭＳ Ｐゴシック" panose="020B0600070205080204" pitchFamily="50" charset="-128"/>
            </a:rPr>
            <a:t>4</a:t>
          </a:r>
          <a:r>
            <a:rPr kumimoji="1" lang="ja-JP" altLang="en-US" sz="1100" baseline="0">
              <a:latin typeface="ＭＳ Ｐゴシック" panose="020B0600070205080204" pitchFamily="50" charset="-128"/>
              <a:ea typeface="ＭＳ Ｐゴシック" panose="020B0600070205080204" pitchFamily="50" charset="-128"/>
            </a:rPr>
            <a:t>年度は前年度比</a:t>
          </a:r>
          <a:r>
            <a:rPr kumimoji="1" lang="en-US" altLang="ja-JP" sz="1100" baseline="0">
              <a:latin typeface="ＭＳ Ｐゴシック" panose="020B0600070205080204" pitchFamily="50" charset="-128"/>
              <a:ea typeface="ＭＳ Ｐゴシック" panose="020B0600070205080204" pitchFamily="50" charset="-128"/>
            </a:rPr>
            <a:t>0.2</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ポイント</a:t>
          </a:r>
          <a:r>
            <a:rPr kumimoji="1" lang="ja-JP" altLang="en-US" sz="1100" baseline="0">
              <a:latin typeface="ＭＳ Ｐゴシック" panose="020B0600070205080204" pitchFamily="50" charset="-128"/>
              <a:ea typeface="ＭＳ Ｐゴシック" panose="020B0600070205080204" pitchFamily="50" charset="-128"/>
            </a:rPr>
            <a:t>減少した。減少の要因は、インフラ資産が増加したため。平成</a:t>
          </a:r>
          <a:r>
            <a:rPr kumimoji="1" lang="en-US" altLang="ja-JP" sz="1100" baseline="0">
              <a:latin typeface="ＭＳ Ｐゴシック" panose="020B0600070205080204" pitchFamily="50" charset="-128"/>
              <a:ea typeface="ＭＳ Ｐゴシック" panose="020B0600070205080204" pitchFamily="50" charset="-128"/>
            </a:rPr>
            <a:t>30</a:t>
          </a:r>
          <a:r>
            <a:rPr kumimoji="1" lang="ja-JP" altLang="en-US" sz="1100" baseline="0">
              <a:latin typeface="ＭＳ Ｐゴシック" panose="020B0600070205080204" pitchFamily="50" charset="-128"/>
              <a:ea typeface="ＭＳ Ｐゴシック" panose="020B0600070205080204" pitchFamily="50" charset="-128"/>
            </a:rPr>
            <a:t>年度豪雨により流失した大成橋の再建に加え、新畑の前橋や白滝大橋修繕など多額の資本的支出が計上となった。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公共施設等総合管理計画に基づき、インフラ資産は現状維持を基本としているが、豪雨被災の影響もあり、橋梁及び道路への投資が抑制できなかった状況である。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88B52F5-C308-4139-8DFC-6D6D29462824}"/>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6CC4733-26C7-4C38-8C6A-E2B4587A91A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1F22E0C-1889-4EB5-A40A-8C3254780469}"/>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FF1F461-28D5-4056-85E4-FA2408887924}"/>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1C10730F-6E18-426A-8FA1-15EF8198BD91}"/>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D2CD4A0-0ABD-48B4-9285-60396A31E998}"/>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4624CF2-6CC3-4D59-BE30-C693B32140C4}"/>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9CC8990-E8F6-4675-8296-F4E21281898B}"/>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F9DECBE-43C1-46FD-8161-93217B4A0EE6}"/>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C64C06B-26ED-4531-8AD7-5764EBAE3DC4}"/>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30284FB-AE64-45E8-9C95-C40CC644CDA2}"/>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978511C7-A100-4967-A665-F133553CCB7F}"/>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232BE5A-A1F2-46C2-AA58-D930766C9E4E}"/>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1D0BDCB-9E35-473C-9CF2-B717CC33DB6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C42D775-7897-4445-B403-0C94A53DC4A4}"/>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28AEB7C-28EF-4F0B-8FC1-45FDDBDE53F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a:extLst>
            <a:ext uri="{FF2B5EF4-FFF2-40B4-BE49-F238E27FC236}">
              <a16:creationId xmlns:a16="http://schemas.microsoft.com/office/drawing/2014/main" id="{D467E8A4-6844-4769-8EE7-042780BA25F2}"/>
            </a:ext>
          </a:extLst>
        </xdr:cNvPr>
        <xdr:cNvCxnSpPr/>
      </xdr:nvCxnSpPr>
      <xdr:spPr>
        <a:xfrm flipV="1">
          <a:off x="4760595" y="4494530"/>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a:extLst>
            <a:ext uri="{FF2B5EF4-FFF2-40B4-BE49-F238E27FC236}">
              <a16:creationId xmlns:a16="http://schemas.microsoft.com/office/drawing/2014/main" id="{A557CD8C-B251-49BE-A307-B2555BDFC929}"/>
            </a:ext>
          </a:extLst>
        </xdr:cNvPr>
        <xdr:cNvSpPr txBox="1"/>
      </xdr:nvSpPr>
      <xdr:spPr>
        <a:xfrm>
          <a:off x="4813300" y="581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a:extLst>
            <a:ext uri="{FF2B5EF4-FFF2-40B4-BE49-F238E27FC236}">
              <a16:creationId xmlns:a16="http://schemas.microsoft.com/office/drawing/2014/main" id="{4755BA1E-96C9-40D9-B01D-C3576E228DCD}"/>
            </a:ext>
          </a:extLst>
        </xdr:cNvPr>
        <xdr:cNvCxnSpPr/>
      </xdr:nvCxnSpPr>
      <xdr:spPr>
        <a:xfrm>
          <a:off x="4673600" y="581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a:extLst>
            <a:ext uri="{FF2B5EF4-FFF2-40B4-BE49-F238E27FC236}">
              <a16:creationId xmlns:a16="http://schemas.microsoft.com/office/drawing/2014/main" id="{F4EDD1AB-B4F6-48AB-9C6A-6DD58844916E}"/>
            </a:ext>
          </a:extLst>
        </xdr:cNvPr>
        <xdr:cNvSpPr txBox="1"/>
      </xdr:nvSpPr>
      <xdr:spPr>
        <a:xfrm>
          <a:off x="4813300" y="426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a:extLst>
            <a:ext uri="{FF2B5EF4-FFF2-40B4-BE49-F238E27FC236}">
              <a16:creationId xmlns:a16="http://schemas.microsoft.com/office/drawing/2014/main" id="{634FAD8B-D528-4BD8-B08E-39B7F6F60718}"/>
            </a:ext>
          </a:extLst>
        </xdr:cNvPr>
        <xdr:cNvCxnSpPr/>
      </xdr:nvCxnSpPr>
      <xdr:spPr>
        <a:xfrm>
          <a:off x="4673600" y="44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70" name="有形固定資産減価償却率平均値テキスト">
          <a:extLst>
            <a:ext uri="{FF2B5EF4-FFF2-40B4-BE49-F238E27FC236}">
              <a16:creationId xmlns:a16="http://schemas.microsoft.com/office/drawing/2014/main" id="{4321E222-132C-461D-AC4A-5C9333F5EEF0}"/>
            </a:ext>
          </a:extLst>
        </xdr:cNvPr>
        <xdr:cNvSpPr txBox="1"/>
      </xdr:nvSpPr>
      <xdr:spPr>
        <a:xfrm>
          <a:off x="4813300" y="51515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F166F48F-414D-4EE2-AAF8-4C32F6A99026}"/>
            </a:ext>
          </a:extLst>
        </xdr:cNvPr>
        <xdr:cNvSpPr/>
      </xdr:nvSpPr>
      <xdr:spPr>
        <a:xfrm>
          <a:off x="4711700" y="530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a:extLst>
            <a:ext uri="{FF2B5EF4-FFF2-40B4-BE49-F238E27FC236}">
              <a16:creationId xmlns:a16="http://schemas.microsoft.com/office/drawing/2014/main" id="{E03F228A-A435-4468-87FE-62A5D2348AAA}"/>
            </a:ext>
          </a:extLst>
        </xdr:cNvPr>
        <xdr:cNvSpPr/>
      </xdr:nvSpPr>
      <xdr:spPr>
        <a:xfrm>
          <a:off x="4000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a:extLst>
            <a:ext uri="{FF2B5EF4-FFF2-40B4-BE49-F238E27FC236}">
              <a16:creationId xmlns:a16="http://schemas.microsoft.com/office/drawing/2014/main" id="{1296BCD9-9741-45D9-8349-76854E6A81C0}"/>
            </a:ext>
          </a:extLst>
        </xdr:cNvPr>
        <xdr:cNvSpPr/>
      </xdr:nvSpPr>
      <xdr:spPr>
        <a:xfrm>
          <a:off x="3238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24E160D5-C3BB-4E39-8165-C376FE28165B}"/>
            </a:ext>
          </a:extLst>
        </xdr:cNvPr>
        <xdr:cNvSpPr/>
      </xdr:nvSpPr>
      <xdr:spPr>
        <a:xfrm>
          <a:off x="2476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A516EFD5-E0F9-4E06-A9BD-32D8886509FE}"/>
            </a:ext>
          </a:extLst>
        </xdr:cNvPr>
        <xdr:cNvSpPr/>
      </xdr:nvSpPr>
      <xdr:spPr>
        <a:xfrm>
          <a:off x="1714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749259A-2BA7-424E-860D-97832D50917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51F3629-F414-4D24-9B72-251E009D53EB}"/>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D2C3D70-931E-47FB-9B3D-6AF491132A5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BB4C59C-CCE5-45E4-BCFE-75BE9E19EDBC}"/>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597D285-653C-45F2-B1C8-FA1B08C3C8B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楕円 80">
          <a:extLst>
            <a:ext uri="{FF2B5EF4-FFF2-40B4-BE49-F238E27FC236}">
              <a16:creationId xmlns:a16="http://schemas.microsoft.com/office/drawing/2014/main" id="{9925E3CC-8B09-4FFF-B591-F0ACCACC5D93}"/>
            </a:ext>
          </a:extLst>
        </xdr:cNvPr>
        <xdr:cNvSpPr/>
      </xdr:nvSpPr>
      <xdr:spPr>
        <a:xfrm>
          <a:off x="4711700" y="53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171044</xdr:rowOff>
    </xdr:from>
    <xdr:ext cx="405111" cy="259045"/>
    <xdr:sp macro="" textlink="">
      <xdr:nvSpPr>
        <xdr:cNvPr id="82" name="有形固定資産減価償却率該当値テキスト">
          <a:extLst>
            <a:ext uri="{FF2B5EF4-FFF2-40B4-BE49-F238E27FC236}">
              <a16:creationId xmlns:a16="http://schemas.microsoft.com/office/drawing/2014/main" id="{BF17258D-17CA-4C66-8FF6-967358DF9A22}"/>
            </a:ext>
          </a:extLst>
        </xdr:cNvPr>
        <xdr:cNvSpPr txBox="1"/>
      </xdr:nvSpPr>
      <xdr:spPr>
        <a:xfrm>
          <a:off x="4813300" y="5314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83" name="楕円 82">
          <a:extLst>
            <a:ext uri="{FF2B5EF4-FFF2-40B4-BE49-F238E27FC236}">
              <a16:creationId xmlns:a16="http://schemas.microsoft.com/office/drawing/2014/main" id="{5CE63F2F-7DB6-46AE-B28F-85729F17884C}"/>
            </a:ext>
          </a:extLst>
        </xdr:cNvPr>
        <xdr:cNvSpPr/>
      </xdr:nvSpPr>
      <xdr:spPr>
        <a:xfrm>
          <a:off x="40005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71967</xdr:rowOff>
    </xdr:from>
    <xdr:to>
      <xdr:col>23</xdr:col>
      <xdr:colOff>85725</xdr:colOff>
      <xdr:row>31</xdr:row>
      <xdr:rowOff>75565</xdr:rowOff>
    </xdr:to>
    <xdr:cxnSp macro="">
      <xdr:nvCxnSpPr>
        <xdr:cNvPr id="84" name="直線コネクタ 83">
          <a:extLst>
            <a:ext uri="{FF2B5EF4-FFF2-40B4-BE49-F238E27FC236}">
              <a16:creationId xmlns:a16="http://schemas.microsoft.com/office/drawing/2014/main" id="{3A120E47-B6B0-4B72-9ADF-47DE747B87E5}"/>
            </a:ext>
          </a:extLst>
        </xdr:cNvPr>
        <xdr:cNvCxnSpPr/>
      </xdr:nvCxnSpPr>
      <xdr:spPr>
        <a:xfrm flipV="1">
          <a:off x="4051300" y="5386917"/>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24765</xdr:rowOff>
    </xdr:from>
    <xdr:to>
      <xdr:col>15</xdr:col>
      <xdr:colOff>187325</xdr:colOff>
      <xdr:row>31</xdr:row>
      <xdr:rowOff>126365</xdr:rowOff>
    </xdr:to>
    <xdr:sp macro="" textlink="">
      <xdr:nvSpPr>
        <xdr:cNvPr id="85" name="楕円 84">
          <a:extLst>
            <a:ext uri="{FF2B5EF4-FFF2-40B4-BE49-F238E27FC236}">
              <a16:creationId xmlns:a16="http://schemas.microsoft.com/office/drawing/2014/main" id="{11B0C640-9758-4AFE-9A33-2411FEB7A3A4}"/>
            </a:ext>
          </a:extLst>
        </xdr:cNvPr>
        <xdr:cNvSpPr/>
      </xdr:nvSpPr>
      <xdr:spPr>
        <a:xfrm>
          <a:off x="32385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75565</xdr:rowOff>
    </xdr:from>
    <xdr:to>
      <xdr:col>19</xdr:col>
      <xdr:colOff>136525</xdr:colOff>
      <xdr:row>31</xdr:row>
      <xdr:rowOff>75565</xdr:rowOff>
    </xdr:to>
    <xdr:cxnSp macro="">
      <xdr:nvCxnSpPr>
        <xdr:cNvPr id="86" name="直線コネクタ 85">
          <a:extLst>
            <a:ext uri="{FF2B5EF4-FFF2-40B4-BE49-F238E27FC236}">
              <a16:creationId xmlns:a16="http://schemas.microsoft.com/office/drawing/2014/main" id="{4AF35C19-3D86-4CB3-AE8D-51151C571872}"/>
            </a:ext>
          </a:extLst>
        </xdr:cNvPr>
        <xdr:cNvCxnSpPr/>
      </xdr:nvCxnSpPr>
      <xdr:spPr>
        <a:xfrm>
          <a:off x="3289300" y="539051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19367</xdr:rowOff>
    </xdr:from>
    <xdr:to>
      <xdr:col>11</xdr:col>
      <xdr:colOff>187325</xdr:colOff>
      <xdr:row>31</xdr:row>
      <xdr:rowOff>120967</xdr:rowOff>
    </xdr:to>
    <xdr:sp macro="" textlink="">
      <xdr:nvSpPr>
        <xdr:cNvPr id="87" name="楕円 86">
          <a:extLst>
            <a:ext uri="{FF2B5EF4-FFF2-40B4-BE49-F238E27FC236}">
              <a16:creationId xmlns:a16="http://schemas.microsoft.com/office/drawing/2014/main" id="{2E672EDA-1977-46AD-ADD9-F9045DB8BF17}"/>
            </a:ext>
          </a:extLst>
        </xdr:cNvPr>
        <xdr:cNvSpPr/>
      </xdr:nvSpPr>
      <xdr:spPr>
        <a:xfrm>
          <a:off x="2476500" y="533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70167</xdr:rowOff>
    </xdr:from>
    <xdr:to>
      <xdr:col>15</xdr:col>
      <xdr:colOff>136525</xdr:colOff>
      <xdr:row>31</xdr:row>
      <xdr:rowOff>75565</xdr:rowOff>
    </xdr:to>
    <xdr:cxnSp macro="">
      <xdr:nvCxnSpPr>
        <xdr:cNvPr id="88" name="直線コネクタ 87">
          <a:extLst>
            <a:ext uri="{FF2B5EF4-FFF2-40B4-BE49-F238E27FC236}">
              <a16:creationId xmlns:a16="http://schemas.microsoft.com/office/drawing/2014/main" id="{3721A9DB-EE10-44DB-91E7-3D8BC12826B4}"/>
            </a:ext>
          </a:extLst>
        </xdr:cNvPr>
        <xdr:cNvCxnSpPr/>
      </xdr:nvCxnSpPr>
      <xdr:spPr>
        <a:xfrm>
          <a:off x="2527300" y="5385117"/>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17568</xdr:rowOff>
    </xdr:from>
    <xdr:to>
      <xdr:col>7</xdr:col>
      <xdr:colOff>187325</xdr:colOff>
      <xdr:row>31</xdr:row>
      <xdr:rowOff>119168</xdr:rowOff>
    </xdr:to>
    <xdr:sp macro="" textlink="">
      <xdr:nvSpPr>
        <xdr:cNvPr id="89" name="楕円 88">
          <a:extLst>
            <a:ext uri="{FF2B5EF4-FFF2-40B4-BE49-F238E27FC236}">
              <a16:creationId xmlns:a16="http://schemas.microsoft.com/office/drawing/2014/main" id="{3FD8997B-F7A4-49F1-8FA3-CE935684C1AA}"/>
            </a:ext>
          </a:extLst>
        </xdr:cNvPr>
        <xdr:cNvSpPr/>
      </xdr:nvSpPr>
      <xdr:spPr>
        <a:xfrm>
          <a:off x="1714500" y="53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68368</xdr:rowOff>
    </xdr:from>
    <xdr:to>
      <xdr:col>11</xdr:col>
      <xdr:colOff>136525</xdr:colOff>
      <xdr:row>31</xdr:row>
      <xdr:rowOff>70167</xdr:rowOff>
    </xdr:to>
    <xdr:cxnSp macro="">
      <xdr:nvCxnSpPr>
        <xdr:cNvPr id="90" name="直線コネクタ 89">
          <a:extLst>
            <a:ext uri="{FF2B5EF4-FFF2-40B4-BE49-F238E27FC236}">
              <a16:creationId xmlns:a16="http://schemas.microsoft.com/office/drawing/2014/main" id="{18669F91-F052-4E59-9076-7DACA2875F9B}"/>
            </a:ext>
          </a:extLst>
        </xdr:cNvPr>
        <xdr:cNvCxnSpPr/>
      </xdr:nvCxnSpPr>
      <xdr:spPr>
        <a:xfrm>
          <a:off x="1765300" y="5383318"/>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91" name="n_1aveValue有形固定資産減価償却率">
          <a:extLst>
            <a:ext uri="{FF2B5EF4-FFF2-40B4-BE49-F238E27FC236}">
              <a16:creationId xmlns:a16="http://schemas.microsoft.com/office/drawing/2014/main" id="{727F4144-0315-4245-8FB3-32C528423AE5}"/>
            </a:ext>
          </a:extLst>
        </xdr:cNvPr>
        <xdr:cNvSpPr txBox="1"/>
      </xdr:nvSpPr>
      <xdr:spPr>
        <a:xfrm>
          <a:off x="3836044" y="503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92" name="n_2aveValue有形固定資産減価償却率">
          <a:extLst>
            <a:ext uri="{FF2B5EF4-FFF2-40B4-BE49-F238E27FC236}">
              <a16:creationId xmlns:a16="http://schemas.microsoft.com/office/drawing/2014/main" id="{DD1C9E35-738E-40DB-A290-237B121FD9C4}"/>
            </a:ext>
          </a:extLst>
        </xdr:cNvPr>
        <xdr:cNvSpPr txBox="1"/>
      </xdr:nvSpPr>
      <xdr:spPr>
        <a:xfrm>
          <a:off x="3086744"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93" name="n_3aveValue有形固定資産減価償却率">
          <a:extLst>
            <a:ext uri="{FF2B5EF4-FFF2-40B4-BE49-F238E27FC236}">
              <a16:creationId xmlns:a16="http://schemas.microsoft.com/office/drawing/2014/main" id="{4615F930-5982-4785-B383-4D0ACD7E8F04}"/>
            </a:ext>
          </a:extLst>
        </xdr:cNvPr>
        <xdr:cNvSpPr txBox="1"/>
      </xdr:nvSpPr>
      <xdr:spPr>
        <a:xfrm>
          <a:off x="2324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90EFFEA9-4411-4C72-A84D-613239687BA9}"/>
            </a:ext>
          </a:extLst>
        </xdr:cNvPr>
        <xdr:cNvSpPr txBox="1"/>
      </xdr:nvSpPr>
      <xdr:spPr>
        <a:xfrm>
          <a:off x="1562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117492</xdr:rowOff>
    </xdr:from>
    <xdr:ext cx="405111" cy="259045"/>
    <xdr:sp macro="" textlink="">
      <xdr:nvSpPr>
        <xdr:cNvPr id="95" name="n_1mainValue有形固定資産減価償却率">
          <a:extLst>
            <a:ext uri="{FF2B5EF4-FFF2-40B4-BE49-F238E27FC236}">
              <a16:creationId xmlns:a16="http://schemas.microsoft.com/office/drawing/2014/main" id="{BE2FA6CC-0FEF-4BA1-A29B-F0C169E0C81E}"/>
            </a:ext>
          </a:extLst>
        </xdr:cNvPr>
        <xdr:cNvSpPr txBox="1"/>
      </xdr:nvSpPr>
      <xdr:spPr>
        <a:xfrm>
          <a:off x="3836044" y="54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117492</xdr:rowOff>
    </xdr:from>
    <xdr:ext cx="405111" cy="259045"/>
    <xdr:sp macro="" textlink="">
      <xdr:nvSpPr>
        <xdr:cNvPr id="96" name="n_2mainValue有形固定資産減価償却率">
          <a:extLst>
            <a:ext uri="{FF2B5EF4-FFF2-40B4-BE49-F238E27FC236}">
              <a16:creationId xmlns:a16="http://schemas.microsoft.com/office/drawing/2014/main" id="{EA0D2459-9293-4A9B-A2A9-892A8F262B51}"/>
            </a:ext>
          </a:extLst>
        </xdr:cNvPr>
        <xdr:cNvSpPr txBox="1"/>
      </xdr:nvSpPr>
      <xdr:spPr>
        <a:xfrm>
          <a:off x="3086744" y="54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112094</xdr:rowOff>
    </xdr:from>
    <xdr:ext cx="405111" cy="259045"/>
    <xdr:sp macro="" textlink="">
      <xdr:nvSpPr>
        <xdr:cNvPr id="97" name="n_3mainValue有形固定資産減価償却率">
          <a:extLst>
            <a:ext uri="{FF2B5EF4-FFF2-40B4-BE49-F238E27FC236}">
              <a16:creationId xmlns:a16="http://schemas.microsoft.com/office/drawing/2014/main" id="{8DEE13B4-9F43-4413-903F-4BAF13802054}"/>
            </a:ext>
          </a:extLst>
        </xdr:cNvPr>
        <xdr:cNvSpPr txBox="1"/>
      </xdr:nvSpPr>
      <xdr:spPr>
        <a:xfrm>
          <a:off x="2324744" y="5427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98" name="n_4mainValue有形固定資産減価償却率">
          <a:extLst>
            <a:ext uri="{FF2B5EF4-FFF2-40B4-BE49-F238E27FC236}">
              <a16:creationId xmlns:a16="http://schemas.microsoft.com/office/drawing/2014/main" id="{305EBFB5-202A-44B9-B912-2383F6A4D32F}"/>
            </a:ext>
          </a:extLst>
        </xdr:cNvPr>
        <xdr:cNvSpPr txBox="1"/>
      </xdr:nvSpPr>
      <xdr:spPr>
        <a:xfrm>
          <a:off x="1562744" y="542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42E39F5-A856-4126-83CB-0404781A421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8373A7D-A0D9-4CF9-B2D8-453E92FCA08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0120915-2170-402C-8E94-07E12E04C05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B79959C-6F73-4CC0-9892-7EBFD06D48F4}"/>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668FE47-CA47-456B-8675-AB193FAC10D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8ADA008-1412-4321-9468-EA03CAAA5B8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44F5845-3C45-4DF3-86AC-651DA5AA15B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FB31C7D-327A-499F-BB99-A64518E0439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27F3943-A8AB-42BF-B505-6BC48DFBEF5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87FF86A-A7D4-4649-9CC3-CF60B6C23BD2}"/>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8280E11-CA18-485A-9573-4A143DF93DA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D736E3B-8709-496C-A1C3-AD9995A9B87D}"/>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0FB1F90-3AAA-472F-B70F-5963530542B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99.9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ポイント増加した。増加の要因は、人件費や物件費が増加し、経常的な業務活動の黒字分が減少したため。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当該比率は、類似団体平均と比べて高くなっている。平成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年豪雨被災後、地方債の発行が進んだことから、将来負担額が増加していることが要因である。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FD77994-B1A9-41F2-8285-BA64F0D484E7}"/>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BB5D31C-39EE-4210-8995-A1A9B856607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5A8B4EB-902D-418D-B79B-6A7E67B7B8A4}"/>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71AC689-98D4-417C-AA11-F1DE8A32B552}"/>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415B78C6-870C-4ACE-BE8D-DEC4B5D25A7C}"/>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34F108B4-1379-4773-B2F3-FBFC1F5C1792}"/>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F0BB758-519F-4050-8709-C239BC0CA963}"/>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A889A4E2-3D94-4652-BB64-A60665ED1DA3}"/>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475FD6D6-4466-439A-98C5-8BBAD62A9569}"/>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A48309AC-CFAB-4BA0-AA15-12EF35365F99}"/>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BAA61B6-FEBA-4D10-AE59-FCC0ACE66701}"/>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90ED8042-2155-40E0-9400-CC12EBBAA327}"/>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29D24951-BCD2-42FF-80BE-6DF5FA4090D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9D7AEAA-C3C9-4088-8A3E-EA89C97654B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9A94E410-E033-465B-8055-901B72ED2ED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a:extLst>
            <a:ext uri="{FF2B5EF4-FFF2-40B4-BE49-F238E27FC236}">
              <a16:creationId xmlns:a16="http://schemas.microsoft.com/office/drawing/2014/main" id="{740CCF9D-3385-43F1-81F7-21178CC6CF94}"/>
            </a:ext>
          </a:extLst>
        </xdr:cNvPr>
        <xdr:cNvCxnSpPr/>
      </xdr:nvCxnSpPr>
      <xdr:spPr>
        <a:xfrm flipV="1">
          <a:off x="14793595" y="4541308"/>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a:extLst>
            <a:ext uri="{FF2B5EF4-FFF2-40B4-BE49-F238E27FC236}">
              <a16:creationId xmlns:a16="http://schemas.microsoft.com/office/drawing/2014/main" id="{22D20019-3186-46D8-9B9A-2420E2E56C7E}"/>
            </a:ext>
          </a:extLst>
        </xdr:cNvPr>
        <xdr:cNvSpPr txBox="1"/>
      </xdr:nvSpPr>
      <xdr:spPr>
        <a:xfrm>
          <a:off x="14846300" y="58394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a:extLst>
            <a:ext uri="{FF2B5EF4-FFF2-40B4-BE49-F238E27FC236}">
              <a16:creationId xmlns:a16="http://schemas.microsoft.com/office/drawing/2014/main" id="{33AAF3E8-CBA0-4A0F-8631-4CE6F9806EB0}"/>
            </a:ext>
          </a:extLst>
        </xdr:cNvPr>
        <xdr:cNvCxnSpPr/>
      </xdr:nvCxnSpPr>
      <xdr:spPr>
        <a:xfrm>
          <a:off x="14706600" y="5835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14577999-7946-4ABB-9248-F8800BD77E19}"/>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2D5C56B5-DD03-4FAD-98E3-A7C768EF5997}"/>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32" name="債務償還比率平均値テキスト">
          <a:extLst>
            <a:ext uri="{FF2B5EF4-FFF2-40B4-BE49-F238E27FC236}">
              <a16:creationId xmlns:a16="http://schemas.microsoft.com/office/drawing/2014/main" id="{4D7E6FA8-14AF-40F8-BF69-A5D7288A339A}"/>
            </a:ext>
          </a:extLst>
        </xdr:cNvPr>
        <xdr:cNvSpPr txBox="1"/>
      </xdr:nvSpPr>
      <xdr:spPr>
        <a:xfrm>
          <a:off x="14846300" y="5007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a:extLst>
            <a:ext uri="{FF2B5EF4-FFF2-40B4-BE49-F238E27FC236}">
              <a16:creationId xmlns:a16="http://schemas.microsoft.com/office/drawing/2014/main" id="{0CBDE927-1538-4478-964A-A55DD79E1EA8}"/>
            </a:ext>
          </a:extLst>
        </xdr:cNvPr>
        <xdr:cNvSpPr/>
      </xdr:nvSpPr>
      <xdr:spPr>
        <a:xfrm>
          <a:off x="147447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a:extLst>
            <a:ext uri="{FF2B5EF4-FFF2-40B4-BE49-F238E27FC236}">
              <a16:creationId xmlns:a16="http://schemas.microsoft.com/office/drawing/2014/main" id="{E5A3AA16-4C21-490B-AE24-C71E884269EE}"/>
            </a:ext>
          </a:extLst>
        </xdr:cNvPr>
        <xdr:cNvSpPr/>
      </xdr:nvSpPr>
      <xdr:spPr>
        <a:xfrm>
          <a:off x="14033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a:extLst>
            <a:ext uri="{FF2B5EF4-FFF2-40B4-BE49-F238E27FC236}">
              <a16:creationId xmlns:a16="http://schemas.microsoft.com/office/drawing/2014/main" id="{8D421C6E-A485-4199-B13C-7156CDF7A5D6}"/>
            </a:ext>
          </a:extLst>
        </xdr:cNvPr>
        <xdr:cNvSpPr/>
      </xdr:nvSpPr>
      <xdr:spPr>
        <a:xfrm>
          <a:off x="13271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6" name="フローチャート: 判断 135">
          <a:extLst>
            <a:ext uri="{FF2B5EF4-FFF2-40B4-BE49-F238E27FC236}">
              <a16:creationId xmlns:a16="http://schemas.microsoft.com/office/drawing/2014/main" id="{A70A14E7-220E-4137-82FA-DFF1DA84AEBB}"/>
            </a:ext>
          </a:extLst>
        </xdr:cNvPr>
        <xdr:cNvSpPr/>
      </xdr:nvSpPr>
      <xdr:spPr>
        <a:xfrm>
          <a:off x="12509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7" name="フローチャート: 判断 136">
          <a:extLst>
            <a:ext uri="{FF2B5EF4-FFF2-40B4-BE49-F238E27FC236}">
              <a16:creationId xmlns:a16="http://schemas.microsoft.com/office/drawing/2014/main" id="{5BEF6836-B93C-487D-85B6-F89D10E62033}"/>
            </a:ext>
          </a:extLst>
        </xdr:cNvPr>
        <xdr:cNvSpPr/>
      </xdr:nvSpPr>
      <xdr:spPr>
        <a:xfrm>
          <a:off x="11747500" y="532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ED7B55E-8241-4110-ACE5-6949F8E6455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9ECCFA5-3E64-4913-84FC-D74AC82EC3B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FECEF81-5F32-4840-990D-3AADF73ED36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7918DD5-F521-4365-B8D2-6DEB6961EDC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DA478FB-A5B7-4413-AE3B-D0A14F9EC4B5}"/>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64826</xdr:rowOff>
    </xdr:from>
    <xdr:to>
      <xdr:col>76</xdr:col>
      <xdr:colOff>73025</xdr:colOff>
      <xdr:row>31</xdr:row>
      <xdr:rowOff>166426</xdr:rowOff>
    </xdr:to>
    <xdr:sp macro="" textlink="">
      <xdr:nvSpPr>
        <xdr:cNvPr id="143" name="楕円 142">
          <a:extLst>
            <a:ext uri="{FF2B5EF4-FFF2-40B4-BE49-F238E27FC236}">
              <a16:creationId xmlns:a16="http://schemas.microsoft.com/office/drawing/2014/main" id="{21C452A4-38A9-437E-AF79-4F2EC9DEA256}"/>
            </a:ext>
          </a:extLst>
        </xdr:cNvPr>
        <xdr:cNvSpPr/>
      </xdr:nvSpPr>
      <xdr:spPr>
        <a:xfrm>
          <a:off x="14744700" y="537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43253</xdr:rowOff>
    </xdr:from>
    <xdr:ext cx="469744" cy="259045"/>
    <xdr:sp macro="" textlink="">
      <xdr:nvSpPr>
        <xdr:cNvPr id="144" name="債務償還比率該当値テキスト">
          <a:extLst>
            <a:ext uri="{FF2B5EF4-FFF2-40B4-BE49-F238E27FC236}">
              <a16:creationId xmlns:a16="http://schemas.microsoft.com/office/drawing/2014/main" id="{FAA4318A-DBBB-43EA-AAF8-D8EC1352077B}"/>
            </a:ext>
          </a:extLst>
        </xdr:cNvPr>
        <xdr:cNvSpPr txBox="1"/>
      </xdr:nvSpPr>
      <xdr:spPr>
        <a:xfrm>
          <a:off x="14846300" y="5358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116452</xdr:rowOff>
    </xdr:from>
    <xdr:to>
      <xdr:col>72</xdr:col>
      <xdr:colOff>123825</xdr:colOff>
      <xdr:row>31</xdr:row>
      <xdr:rowOff>46602</xdr:rowOff>
    </xdr:to>
    <xdr:sp macro="" textlink="">
      <xdr:nvSpPr>
        <xdr:cNvPr id="145" name="楕円 144">
          <a:extLst>
            <a:ext uri="{FF2B5EF4-FFF2-40B4-BE49-F238E27FC236}">
              <a16:creationId xmlns:a16="http://schemas.microsoft.com/office/drawing/2014/main" id="{54E37D01-14F9-4CCF-A39C-B1ACB0F04844}"/>
            </a:ext>
          </a:extLst>
        </xdr:cNvPr>
        <xdr:cNvSpPr/>
      </xdr:nvSpPr>
      <xdr:spPr>
        <a:xfrm>
          <a:off x="14033500" y="525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167252</xdr:rowOff>
    </xdr:from>
    <xdr:to>
      <xdr:col>76</xdr:col>
      <xdr:colOff>22225</xdr:colOff>
      <xdr:row>31</xdr:row>
      <xdr:rowOff>115626</xdr:rowOff>
    </xdr:to>
    <xdr:cxnSp macro="">
      <xdr:nvCxnSpPr>
        <xdr:cNvPr id="146" name="直線コネクタ 145">
          <a:extLst>
            <a:ext uri="{FF2B5EF4-FFF2-40B4-BE49-F238E27FC236}">
              <a16:creationId xmlns:a16="http://schemas.microsoft.com/office/drawing/2014/main" id="{32DEB984-0312-4BAB-B3CB-F856995868FA}"/>
            </a:ext>
          </a:extLst>
        </xdr:cNvPr>
        <xdr:cNvCxnSpPr/>
      </xdr:nvCxnSpPr>
      <xdr:spPr>
        <a:xfrm>
          <a:off x="14084300" y="5310752"/>
          <a:ext cx="711200" cy="1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157304</xdr:rowOff>
    </xdr:from>
    <xdr:to>
      <xdr:col>68</xdr:col>
      <xdr:colOff>123825</xdr:colOff>
      <xdr:row>32</xdr:row>
      <xdr:rowOff>87454</xdr:rowOff>
    </xdr:to>
    <xdr:sp macro="" textlink="">
      <xdr:nvSpPr>
        <xdr:cNvPr id="147" name="楕円 146">
          <a:extLst>
            <a:ext uri="{FF2B5EF4-FFF2-40B4-BE49-F238E27FC236}">
              <a16:creationId xmlns:a16="http://schemas.microsoft.com/office/drawing/2014/main" id="{B6EBEAB6-3155-43AC-95A1-DCCD4531497A}"/>
            </a:ext>
          </a:extLst>
        </xdr:cNvPr>
        <xdr:cNvSpPr/>
      </xdr:nvSpPr>
      <xdr:spPr>
        <a:xfrm>
          <a:off x="13271500" y="547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167252</xdr:rowOff>
    </xdr:from>
    <xdr:to>
      <xdr:col>72</xdr:col>
      <xdr:colOff>73025</xdr:colOff>
      <xdr:row>32</xdr:row>
      <xdr:rowOff>36654</xdr:rowOff>
    </xdr:to>
    <xdr:cxnSp macro="">
      <xdr:nvCxnSpPr>
        <xdr:cNvPr id="148" name="直線コネクタ 147">
          <a:extLst>
            <a:ext uri="{FF2B5EF4-FFF2-40B4-BE49-F238E27FC236}">
              <a16:creationId xmlns:a16="http://schemas.microsoft.com/office/drawing/2014/main" id="{6F13B4CC-EF47-4529-B070-D2394A6075BF}"/>
            </a:ext>
          </a:extLst>
        </xdr:cNvPr>
        <xdr:cNvCxnSpPr/>
      </xdr:nvCxnSpPr>
      <xdr:spPr>
        <a:xfrm flipV="1">
          <a:off x="13322300" y="5310752"/>
          <a:ext cx="762000" cy="21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30353</xdr:rowOff>
    </xdr:from>
    <xdr:to>
      <xdr:col>64</xdr:col>
      <xdr:colOff>123825</xdr:colOff>
      <xdr:row>32</xdr:row>
      <xdr:rowOff>131953</xdr:rowOff>
    </xdr:to>
    <xdr:sp macro="" textlink="">
      <xdr:nvSpPr>
        <xdr:cNvPr id="149" name="楕円 148">
          <a:extLst>
            <a:ext uri="{FF2B5EF4-FFF2-40B4-BE49-F238E27FC236}">
              <a16:creationId xmlns:a16="http://schemas.microsoft.com/office/drawing/2014/main" id="{EF7E54E7-CD0F-4170-86A6-F2ABBC8EE603}"/>
            </a:ext>
          </a:extLst>
        </xdr:cNvPr>
        <xdr:cNvSpPr/>
      </xdr:nvSpPr>
      <xdr:spPr>
        <a:xfrm>
          <a:off x="12509500" y="551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36654</xdr:rowOff>
    </xdr:from>
    <xdr:to>
      <xdr:col>68</xdr:col>
      <xdr:colOff>73025</xdr:colOff>
      <xdr:row>32</xdr:row>
      <xdr:rowOff>81153</xdr:rowOff>
    </xdr:to>
    <xdr:cxnSp macro="">
      <xdr:nvCxnSpPr>
        <xdr:cNvPr id="150" name="直線コネクタ 149">
          <a:extLst>
            <a:ext uri="{FF2B5EF4-FFF2-40B4-BE49-F238E27FC236}">
              <a16:creationId xmlns:a16="http://schemas.microsoft.com/office/drawing/2014/main" id="{49C00357-D71F-4A3F-9209-085D352143C4}"/>
            </a:ext>
          </a:extLst>
        </xdr:cNvPr>
        <xdr:cNvCxnSpPr/>
      </xdr:nvCxnSpPr>
      <xdr:spPr>
        <a:xfrm flipV="1">
          <a:off x="12560300" y="5523054"/>
          <a:ext cx="762000" cy="4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51753</xdr:rowOff>
    </xdr:from>
    <xdr:to>
      <xdr:col>60</xdr:col>
      <xdr:colOff>123825</xdr:colOff>
      <xdr:row>31</xdr:row>
      <xdr:rowOff>153353</xdr:rowOff>
    </xdr:to>
    <xdr:sp macro="" textlink="">
      <xdr:nvSpPr>
        <xdr:cNvPr id="151" name="楕円 150">
          <a:extLst>
            <a:ext uri="{FF2B5EF4-FFF2-40B4-BE49-F238E27FC236}">
              <a16:creationId xmlns:a16="http://schemas.microsoft.com/office/drawing/2014/main" id="{8F00CF49-4700-4DB4-8E14-2AB199B7AEAC}"/>
            </a:ext>
          </a:extLst>
        </xdr:cNvPr>
        <xdr:cNvSpPr/>
      </xdr:nvSpPr>
      <xdr:spPr>
        <a:xfrm>
          <a:off x="11747500" y="536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102553</xdr:rowOff>
    </xdr:from>
    <xdr:to>
      <xdr:col>64</xdr:col>
      <xdr:colOff>73025</xdr:colOff>
      <xdr:row>32</xdr:row>
      <xdr:rowOff>81153</xdr:rowOff>
    </xdr:to>
    <xdr:cxnSp macro="">
      <xdr:nvCxnSpPr>
        <xdr:cNvPr id="152" name="直線コネクタ 151">
          <a:extLst>
            <a:ext uri="{FF2B5EF4-FFF2-40B4-BE49-F238E27FC236}">
              <a16:creationId xmlns:a16="http://schemas.microsoft.com/office/drawing/2014/main" id="{A53ACE96-FBCA-4A41-91AA-555D3677F1D3}"/>
            </a:ext>
          </a:extLst>
        </xdr:cNvPr>
        <xdr:cNvCxnSpPr/>
      </xdr:nvCxnSpPr>
      <xdr:spPr>
        <a:xfrm>
          <a:off x="11798300" y="5417503"/>
          <a:ext cx="762000" cy="15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3" name="n_1aveValue債務償還比率">
          <a:extLst>
            <a:ext uri="{FF2B5EF4-FFF2-40B4-BE49-F238E27FC236}">
              <a16:creationId xmlns:a16="http://schemas.microsoft.com/office/drawing/2014/main" id="{68354D91-3523-4ADA-B493-B9135ACD2848}"/>
            </a:ext>
          </a:extLst>
        </xdr:cNvPr>
        <xdr:cNvSpPr txBox="1"/>
      </xdr:nvSpPr>
      <xdr:spPr>
        <a:xfrm>
          <a:off x="13836727" y="48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94315</xdr:rowOff>
    </xdr:from>
    <xdr:ext cx="469744" cy="259045"/>
    <xdr:sp macro="" textlink="">
      <xdr:nvSpPr>
        <xdr:cNvPr id="154" name="n_2aveValue債務償還比率">
          <a:extLst>
            <a:ext uri="{FF2B5EF4-FFF2-40B4-BE49-F238E27FC236}">
              <a16:creationId xmlns:a16="http://schemas.microsoft.com/office/drawing/2014/main" id="{E7B1BFE8-04B7-4200-8F02-DE4D4F9D764A}"/>
            </a:ext>
          </a:extLst>
        </xdr:cNvPr>
        <xdr:cNvSpPr txBox="1"/>
      </xdr:nvSpPr>
      <xdr:spPr>
        <a:xfrm>
          <a:off x="13087427" y="506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macro="" textlink="">
      <xdr:nvSpPr>
        <xdr:cNvPr id="155" name="n_3aveValue債務償還比率">
          <a:extLst>
            <a:ext uri="{FF2B5EF4-FFF2-40B4-BE49-F238E27FC236}">
              <a16:creationId xmlns:a16="http://schemas.microsoft.com/office/drawing/2014/main" id="{E6F3FA63-4223-407D-B9B0-CBFE1DC3BBA5}"/>
            </a:ext>
          </a:extLst>
        </xdr:cNvPr>
        <xdr:cNvSpPr txBox="1"/>
      </xdr:nvSpPr>
      <xdr:spPr>
        <a:xfrm>
          <a:off x="12325427" y="512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125620</xdr:rowOff>
    </xdr:from>
    <xdr:ext cx="469744" cy="259045"/>
    <xdr:sp macro="" textlink="">
      <xdr:nvSpPr>
        <xdr:cNvPr id="156" name="n_4aveValue債務償還比率">
          <a:extLst>
            <a:ext uri="{FF2B5EF4-FFF2-40B4-BE49-F238E27FC236}">
              <a16:creationId xmlns:a16="http://schemas.microsoft.com/office/drawing/2014/main" id="{65125BBB-BFC8-4A3C-8F73-F9169D204C8E}"/>
            </a:ext>
          </a:extLst>
        </xdr:cNvPr>
        <xdr:cNvSpPr txBox="1"/>
      </xdr:nvSpPr>
      <xdr:spPr>
        <a:xfrm>
          <a:off x="11563427" y="509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37729</xdr:rowOff>
    </xdr:from>
    <xdr:ext cx="469744" cy="259045"/>
    <xdr:sp macro="" textlink="">
      <xdr:nvSpPr>
        <xdr:cNvPr id="157" name="n_1mainValue債務償還比率">
          <a:extLst>
            <a:ext uri="{FF2B5EF4-FFF2-40B4-BE49-F238E27FC236}">
              <a16:creationId xmlns:a16="http://schemas.microsoft.com/office/drawing/2014/main" id="{1676C166-D5F0-4E41-ABAC-9E09B06FD890}"/>
            </a:ext>
          </a:extLst>
        </xdr:cNvPr>
        <xdr:cNvSpPr txBox="1"/>
      </xdr:nvSpPr>
      <xdr:spPr>
        <a:xfrm>
          <a:off x="13836727" y="535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78581</xdr:rowOff>
    </xdr:from>
    <xdr:ext cx="469744" cy="259045"/>
    <xdr:sp macro="" textlink="">
      <xdr:nvSpPr>
        <xdr:cNvPr id="158" name="n_2mainValue債務償還比率">
          <a:extLst>
            <a:ext uri="{FF2B5EF4-FFF2-40B4-BE49-F238E27FC236}">
              <a16:creationId xmlns:a16="http://schemas.microsoft.com/office/drawing/2014/main" id="{093B7196-265D-4397-8A00-B55DDE017755}"/>
            </a:ext>
          </a:extLst>
        </xdr:cNvPr>
        <xdr:cNvSpPr txBox="1"/>
      </xdr:nvSpPr>
      <xdr:spPr>
        <a:xfrm>
          <a:off x="13087427" y="556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123080</xdr:rowOff>
    </xdr:from>
    <xdr:ext cx="469744" cy="259045"/>
    <xdr:sp macro="" textlink="">
      <xdr:nvSpPr>
        <xdr:cNvPr id="159" name="n_3mainValue債務償還比率">
          <a:extLst>
            <a:ext uri="{FF2B5EF4-FFF2-40B4-BE49-F238E27FC236}">
              <a16:creationId xmlns:a16="http://schemas.microsoft.com/office/drawing/2014/main" id="{1ED68A64-CA7F-4B3C-B6F0-52A4177462A6}"/>
            </a:ext>
          </a:extLst>
        </xdr:cNvPr>
        <xdr:cNvSpPr txBox="1"/>
      </xdr:nvSpPr>
      <xdr:spPr>
        <a:xfrm>
          <a:off x="12325427" y="560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144480</xdr:rowOff>
    </xdr:from>
    <xdr:ext cx="469744" cy="259045"/>
    <xdr:sp macro="" textlink="">
      <xdr:nvSpPr>
        <xdr:cNvPr id="160" name="n_4mainValue債務償還比率">
          <a:extLst>
            <a:ext uri="{FF2B5EF4-FFF2-40B4-BE49-F238E27FC236}">
              <a16:creationId xmlns:a16="http://schemas.microsoft.com/office/drawing/2014/main" id="{F6261A91-E9AC-413B-AC10-A94E6B631A3A}"/>
            </a:ext>
          </a:extLst>
        </xdr:cNvPr>
        <xdr:cNvSpPr txBox="1"/>
      </xdr:nvSpPr>
      <xdr:spPr>
        <a:xfrm>
          <a:off x="11563427" y="545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B31F194-86C1-462E-B8A4-182867F9CACC}"/>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6308CF1B-C6A2-40AE-9A15-DE9AF042590A}"/>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D0B609D9-7879-4B99-B649-304066FF583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17AEC80-3E7A-471A-B1C7-952C8D0A78C1}"/>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E098C9E-ABDD-4ECE-96F9-72409171419E}"/>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C516CB50-C563-47CF-B5FA-60617BA0714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2FD5AD2-B0D5-423E-8421-A443654AA08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FFD0551-2167-4C0C-A324-9381D956EB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F10C84A-91E7-4F4A-A03C-32056B2377A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B24FB46-83C0-4EAE-89FF-EAA9EB3AEE9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B05810-5659-4E65-B80B-F96E6874051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AF7D2E-1F52-45CB-A28A-04A91F2F460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A1E50D9-2350-44D3-BD63-95703D6F3F5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753ACB1-AD78-420D-9CEF-AC068C0509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9ECBC8E-D9BB-4FED-A33C-D7346721C7E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C833885-8A3B-47BE-BA76-2418F1A1493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40,580
40,341
432.12
33,487,811
30,197,926
3,076,471
15,491,690
33,421,542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75701D0-2DC1-4EBE-98B6-822271714D8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9FCFA7-7AF1-4342-9C1E-62D3D2EAF56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F91525F-6C34-474B-A76D-04C083F511B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AD581E0-D421-4CEC-8225-F5158FAB8CC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52CDFF-DFF6-43FB-89C6-BD901E7BE4A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4A037A3-EA3D-4C54-AE47-BA7220A0578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F76EF7-8066-4AB7-90DE-A0417D956EF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770A691-CCAC-4F92-BAE5-AB7A854B8A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2BC8927-89C5-4A55-B042-CAE79E7ABB5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43AEB2B-58E5-4E0A-967A-F4DF96C9777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ECB83C-FA1A-480D-93CC-C4084E9ECAA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3998BD-D7B0-49A0-9F58-7693769E370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CBE4A3-38B6-4F66-A7E1-64418289212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1A95FC-43E0-469C-AB0A-03E67EC1626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7F35E8A-2AB9-4A16-8735-0B327080624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BC2B7B-15B5-4FF1-A005-43EF6F09F16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1128A4A-A5CB-4BD5-8D64-896306A2643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DA35C0E-E099-4899-955E-098D522C1D0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7C945E3-17DF-459D-8271-2CE74C00484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343D94B-FE91-47E6-9171-E1858B3984F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5763F6-55CC-4BF8-A37A-40F59E04C0C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E4B4321-0D44-4E6C-B491-661C5B91DFF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5716AAC-29B4-42E6-9D1F-BDDA3BA4B7F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72ADFF4-B30E-4237-ACCC-82D6B4820B7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5FB16E4-0C5C-4866-A9F3-D13BE8FB24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0FAD4A0-F0BD-4D39-8D55-5BEA4FA479C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2529DCC-7BEE-4371-901E-CE90D86D542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B1FC36E-6D30-4DCF-97CF-13FB6CDE7D0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3C477E1-F5B4-4FA4-9364-A6357A01812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76B135F-0A8F-4985-8746-211D109D60B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D422664-F194-43DE-B357-40C170B8C3F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89AA506-BAB2-4E2D-942B-33FE008721E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224698E-0239-47E4-B5CF-358EC73E07A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7249B5B-A02B-4E41-A021-765FB366602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105F2AC-3D03-4E8A-A032-292A76170A4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AAFC6A7-1A67-491F-A61B-1CB7FF55B4D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007BD50-445B-4D56-8A1C-154726DC9CA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787D1B9-8DC3-420B-B946-028CC725B61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21C9350-3FF9-49D4-A96C-300D3D2897C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C283D24-7782-4522-937C-7841B15B4C7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D518321-F2FC-4013-A5A7-8AACE8C8F16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0E27D3D-2A90-48C4-9742-FA2E7FBF49F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1BC89F4-641A-4A6C-811C-5171D76AC17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C124EB5-14D1-4814-8DD1-DE148B3AD5C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78A7DCF-6BD5-4964-8C31-487CBC42666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1C2B5A-E1BA-4CA6-9392-5FD6439E53BA}"/>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16308F35-B0B1-459E-AE9C-1CF61637244F}"/>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FC178EF9-C4E4-41A1-B6A1-E9EA8115630A}"/>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0BCE6D55-97AA-48A9-9F4D-03CEC206DB84}"/>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E65574D1-D9A4-47E1-9740-7215FF0B141F}"/>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67327</xdr:rowOff>
    </xdr:from>
    <xdr:ext cx="405111" cy="259045"/>
    <xdr:sp macro="" textlink="">
      <xdr:nvSpPr>
        <xdr:cNvPr id="62" name="【道路】&#10;有形固定資産減価償却率平均値テキスト">
          <a:extLst>
            <a:ext uri="{FF2B5EF4-FFF2-40B4-BE49-F238E27FC236}">
              <a16:creationId xmlns:a16="http://schemas.microsoft.com/office/drawing/2014/main" id="{CF4D3667-F39E-4CB7-BD9A-3CAFDE4D7BBD}"/>
            </a:ext>
          </a:extLst>
        </xdr:cNvPr>
        <xdr:cNvSpPr txBox="1"/>
      </xdr:nvSpPr>
      <xdr:spPr>
        <a:xfrm>
          <a:off x="46736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322B3BAA-D492-46F9-B849-F3A63D14B4F4}"/>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3DC9A9F0-84F9-412F-99D7-3EF88311311F}"/>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6AB96E66-2E56-4851-96E1-4BEE552EDA94}"/>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605602BF-8CE2-42F3-A0E5-0FF5BC100EE6}"/>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579936CC-71A5-47A0-879D-670EA6E5F5C3}"/>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CAE07B6-DF6D-4B1D-8E03-387227936E3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01CB6E9-0135-4C91-AE68-AD360E73D79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2A56A62-10B0-4BB6-BAB7-408242122F6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6BACAF5-2A58-453C-B141-A0C10603BEB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9E53EE6-3B0B-4C88-9932-151AD7B382A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101600</xdr:rowOff>
    </xdr:from>
    <xdr:to>
      <xdr:col>24</xdr:col>
      <xdr:colOff>114300</xdr:colOff>
      <xdr:row>39</xdr:row>
      <xdr:rowOff>31750</xdr:rowOff>
    </xdr:to>
    <xdr:sp macro="" textlink="">
      <xdr:nvSpPr>
        <xdr:cNvPr id="73" name="楕円 72">
          <a:extLst>
            <a:ext uri="{FF2B5EF4-FFF2-40B4-BE49-F238E27FC236}">
              <a16:creationId xmlns:a16="http://schemas.microsoft.com/office/drawing/2014/main" id="{59090194-FB0B-4568-AF59-6C50B96EBF90}"/>
            </a:ext>
          </a:extLst>
        </xdr:cNvPr>
        <xdr:cNvSpPr/>
      </xdr:nvSpPr>
      <xdr:spPr>
        <a:xfrm>
          <a:off x="4584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80027</xdr:rowOff>
    </xdr:from>
    <xdr:ext cx="405111" cy="259045"/>
    <xdr:sp macro="" textlink="">
      <xdr:nvSpPr>
        <xdr:cNvPr id="74" name="【道路】&#10;有形固定資産減価償却率該当値テキスト">
          <a:extLst>
            <a:ext uri="{FF2B5EF4-FFF2-40B4-BE49-F238E27FC236}">
              <a16:creationId xmlns:a16="http://schemas.microsoft.com/office/drawing/2014/main" id="{E367CDF7-28E1-489D-9A17-7D1890131EE4}"/>
            </a:ext>
          </a:extLst>
        </xdr:cNvPr>
        <xdr:cNvSpPr txBox="1"/>
      </xdr:nvSpPr>
      <xdr:spPr>
        <a:xfrm>
          <a:off x="4673600"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99695</xdr:rowOff>
    </xdr:from>
    <xdr:to>
      <xdr:col>20</xdr:col>
      <xdr:colOff>38100</xdr:colOff>
      <xdr:row>39</xdr:row>
      <xdr:rowOff>29845</xdr:rowOff>
    </xdr:to>
    <xdr:sp macro="" textlink="">
      <xdr:nvSpPr>
        <xdr:cNvPr id="75" name="楕円 74">
          <a:extLst>
            <a:ext uri="{FF2B5EF4-FFF2-40B4-BE49-F238E27FC236}">
              <a16:creationId xmlns:a16="http://schemas.microsoft.com/office/drawing/2014/main" id="{7645A6DE-C20E-4499-9BA2-421551E58260}"/>
            </a:ext>
          </a:extLst>
        </xdr:cNvPr>
        <xdr:cNvSpPr/>
      </xdr:nvSpPr>
      <xdr:spPr>
        <a:xfrm>
          <a:off x="3746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150495</xdr:rowOff>
    </xdr:from>
    <xdr:to>
      <xdr:col>24</xdr:col>
      <xdr:colOff>63500</xdr:colOff>
      <xdr:row>38</xdr:row>
      <xdr:rowOff>152400</xdr:rowOff>
    </xdr:to>
    <xdr:cxnSp macro="">
      <xdr:nvCxnSpPr>
        <xdr:cNvPr id="76" name="直線コネクタ 75">
          <a:extLst>
            <a:ext uri="{FF2B5EF4-FFF2-40B4-BE49-F238E27FC236}">
              <a16:creationId xmlns:a16="http://schemas.microsoft.com/office/drawing/2014/main" id="{61930329-9CC1-41D5-8A71-A601000E14A9}"/>
            </a:ext>
          </a:extLst>
        </xdr:cNvPr>
        <xdr:cNvCxnSpPr/>
      </xdr:nvCxnSpPr>
      <xdr:spPr>
        <a:xfrm>
          <a:off x="3797300" y="66655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95885</xdr:rowOff>
    </xdr:from>
    <xdr:to>
      <xdr:col>15</xdr:col>
      <xdr:colOff>101600</xdr:colOff>
      <xdr:row>39</xdr:row>
      <xdr:rowOff>26035</xdr:rowOff>
    </xdr:to>
    <xdr:sp macro="" textlink="">
      <xdr:nvSpPr>
        <xdr:cNvPr id="77" name="楕円 76">
          <a:extLst>
            <a:ext uri="{FF2B5EF4-FFF2-40B4-BE49-F238E27FC236}">
              <a16:creationId xmlns:a16="http://schemas.microsoft.com/office/drawing/2014/main" id="{1A0CCDAE-656D-40D6-BF3B-7E123D8A792F}"/>
            </a:ext>
          </a:extLst>
        </xdr:cNvPr>
        <xdr:cNvSpPr/>
      </xdr:nvSpPr>
      <xdr:spPr>
        <a:xfrm>
          <a:off x="2857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146685</xdr:rowOff>
    </xdr:from>
    <xdr:to>
      <xdr:col>19</xdr:col>
      <xdr:colOff>177800</xdr:colOff>
      <xdr:row>38</xdr:row>
      <xdr:rowOff>150495</xdr:rowOff>
    </xdr:to>
    <xdr:cxnSp macro="">
      <xdr:nvCxnSpPr>
        <xdr:cNvPr id="78" name="直線コネクタ 77">
          <a:extLst>
            <a:ext uri="{FF2B5EF4-FFF2-40B4-BE49-F238E27FC236}">
              <a16:creationId xmlns:a16="http://schemas.microsoft.com/office/drawing/2014/main" id="{12CB539B-47D0-4DE0-B988-AC6236247480}"/>
            </a:ext>
          </a:extLst>
        </xdr:cNvPr>
        <xdr:cNvCxnSpPr/>
      </xdr:nvCxnSpPr>
      <xdr:spPr>
        <a:xfrm>
          <a:off x="2908300" y="66617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92075</xdr:rowOff>
    </xdr:from>
    <xdr:to>
      <xdr:col>10</xdr:col>
      <xdr:colOff>165100</xdr:colOff>
      <xdr:row>39</xdr:row>
      <xdr:rowOff>22225</xdr:rowOff>
    </xdr:to>
    <xdr:sp macro="" textlink="">
      <xdr:nvSpPr>
        <xdr:cNvPr id="79" name="楕円 78">
          <a:extLst>
            <a:ext uri="{FF2B5EF4-FFF2-40B4-BE49-F238E27FC236}">
              <a16:creationId xmlns:a16="http://schemas.microsoft.com/office/drawing/2014/main" id="{FD76985A-B253-4D6B-8556-51D2A9917B18}"/>
            </a:ext>
          </a:extLst>
        </xdr:cNvPr>
        <xdr:cNvSpPr/>
      </xdr:nvSpPr>
      <xdr:spPr>
        <a:xfrm>
          <a:off x="1968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142875</xdr:rowOff>
    </xdr:from>
    <xdr:to>
      <xdr:col>15</xdr:col>
      <xdr:colOff>50800</xdr:colOff>
      <xdr:row>38</xdr:row>
      <xdr:rowOff>146685</xdr:rowOff>
    </xdr:to>
    <xdr:cxnSp macro="">
      <xdr:nvCxnSpPr>
        <xdr:cNvPr id="80" name="直線コネクタ 79">
          <a:extLst>
            <a:ext uri="{FF2B5EF4-FFF2-40B4-BE49-F238E27FC236}">
              <a16:creationId xmlns:a16="http://schemas.microsoft.com/office/drawing/2014/main" id="{4BFB1181-015A-4A4B-A26E-230D6BDB5DCE}"/>
            </a:ext>
          </a:extLst>
        </xdr:cNvPr>
        <xdr:cNvCxnSpPr/>
      </xdr:nvCxnSpPr>
      <xdr:spPr>
        <a:xfrm>
          <a:off x="2019300" y="66579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88265</xdr:rowOff>
    </xdr:from>
    <xdr:to>
      <xdr:col>6</xdr:col>
      <xdr:colOff>38100</xdr:colOff>
      <xdr:row>39</xdr:row>
      <xdr:rowOff>18415</xdr:rowOff>
    </xdr:to>
    <xdr:sp macro="" textlink="">
      <xdr:nvSpPr>
        <xdr:cNvPr id="81" name="楕円 80">
          <a:extLst>
            <a:ext uri="{FF2B5EF4-FFF2-40B4-BE49-F238E27FC236}">
              <a16:creationId xmlns:a16="http://schemas.microsoft.com/office/drawing/2014/main" id="{3E5A568F-6738-4A1B-AB49-7DCBBB3A978C}"/>
            </a:ext>
          </a:extLst>
        </xdr:cNvPr>
        <xdr:cNvSpPr/>
      </xdr:nvSpPr>
      <xdr:spPr>
        <a:xfrm>
          <a:off x="1079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139065</xdr:rowOff>
    </xdr:from>
    <xdr:to>
      <xdr:col>10</xdr:col>
      <xdr:colOff>114300</xdr:colOff>
      <xdr:row>38</xdr:row>
      <xdr:rowOff>142875</xdr:rowOff>
    </xdr:to>
    <xdr:cxnSp macro="">
      <xdr:nvCxnSpPr>
        <xdr:cNvPr id="82" name="直線コネクタ 81">
          <a:extLst>
            <a:ext uri="{FF2B5EF4-FFF2-40B4-BE49-F238E27FC236}">
              <a16:creationId xmlns:a16="http://schemas.microsoft.com/office/drawing/2014/main" id="{0A5DCD82-8DBA-414E-B567-0F54DCDEA23D}"/>
            </a:ext>
          </a:extLst>
        </xdr:cNvPr>
        <xdr:cNvCxnSpPr/>
      </xdr:nvCxnSpPr>
      <xdr:spPr>
        <a:xfrm>
          <a:off x="1130300" y="66541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BD16E704-3F4C-4225-928D-89E8643ACF59}"/>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84" name="n_2aveValue【道路】&#10;有形固定資産減価償却率">
          <a:extLst>
            <a:ext uri="{FF2B5EF4-FFF2-40B4-BE49-F238E27FC236}">
              <a16:creationId xmlns:a16="http://schemas.microsoft.com/office/drawing/2014/main" id="{9D899F9E-D1A3-4A05-BA7E-53D473306277}"/>
            </a:ext>
          </a:extLst>
        </xdr:cNvPr>
        <xdr:cNvSpPr txBox="1"/>
      </xdr:nvSpPr>
      <xdr:spPr>
        <a:xfrm>
          <a:off x="2705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6FC0F7C9-B73F-4FEE-8032-8D26F2EE11CB}"/>
            </a:ext>
          </a:extLst>
        </xdr:cNvPr>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6" name="n_4aveValue【道路】&#10;有形固定資産減価償却率">
          <a:extLst>
            <a:ext uri="{FF2B5EF4-FFF2-40B4-BE49-F238E27FC236}">
              <a16:creationId xmlns:a16="http://schemas.microsoft.com/office/drawing/2014/main" id="{F87EC545-5B2A-480A-B305-7FF240F85469}"/>
            </a:ext>
          </a:extLst>
        </xdr:cNvPr>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20972</xdr:rowOff>
    </xdr:from>
    <xdr:ext cx="405111" cy="259045"/>
    <xdr:sp macro="" textlink="">
      <xdr:nvSpPr>
        <xdr:cNvPr id="87" name="n_1mainValue【道路】&#10;有形固定資産減価償却率">
          <a:extLst>
            <a:ext uri="{FF2B5EF4-FFF2-40B4-BE49-F238E27FC236}">
              <a16:creationId xmlns:a16="http://schemas.microsoft.com/office/drawing/2014/main" id="{B717D757-C9BC-4899-96DB-F321379C4B7B}"/>
            </a:ext>
          </a:extLst>
        </xdr:cNvPr>
        <xdr:cNvSpPr txBox="1"/>
      </xdr:nvSpPr>
      <xdr:spPr>
        <a:xfrm>
          <a:off x="35820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17162</xdr:rowOff>
    </xdr:from>
    <xdr:ext cx="405111" cy="259045"/>
    <xdr:sp macro="" textlink="">
      <xdr:nvSpPr>
        <xdr:cNvPr id="88" name="n_2mainValue【道路】&#10;有形固定資産減価償却率">
          <a:extLst>
            <a:ext uri="{FF2B5EF4-FFF2-40B4-BE49-F238E27FC236}">
              <a16:creationId xmlns:a16="http://schemas.microsoft.com/office/drawing/2014/main" id="{2C3B3C93-A3BB-4BD7-BB08-C254CA15E5DD}"/>
            </a:ext>
          </a:extLst>
        </xdr:cNvPr>
        <xdr:cNvSpPr txBox="1"/>
      </xdr:nvSpPr>
      <xdr:spPr>
        <a:xfrm>
          <a:off x="2705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13352</xdr:rowOff>
    </xdr:from>
    <xdr:ext cx="405111" cy="259045"/>
    <xdr:sp macro="" textlink="">
      <xdr:nvSpPr>
        <xdr:cNvPr id="89" name="n_3mainValue【道路】&#10;有形固定資産減価償却率">
          <a:extLst>
            <a:ext uri="{FF2B5EF4-FFF2-40B4-BE49-F238E27FC236}">
              <a16:creationId xmlns:a16="http://schemas.microsoft.com/office/drawing/2014/main" id="{5B0383AF-6A0F-47A3-980D-0F9611206C0D}"/>
            </a:ext>
          </a:extLst>
        </xdr:cNvPr>
        <xdr:cNvSpPr txBox="1"/>
      </xdr:nvSpPr>
      <xdr:spPr>
        <a:xfrm>
          <a:off x="18167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9542</xdr:rowOff>
    </xdr:from>
    <xdr:ext cx="405111" cy="259045"/>
    <xdr:sp macro="" textlink="">
      <xdr:nvSpPr>
        <xdr:cNvPr id="90" name="n_4mainValue【道路】&#10;有形固定資産減価償却率">
          <a:extLst>
            <a:ext uri="{FF2B5EF4-FFF2-40B4-BE49-F238E27FC236}">
              <a16:creationId xmlns:a16="http://schemas.microsoft.com/office/drawing/2014/main" id="{4717EB22-055C-4065-B95D-B7E30235809A}"/>
            </a:ext>
          </a:extLst>
        </xdr:cNvPr>
        <xdr:cNvSpPr txBox="1"/>
      </xdr:nvSpPr>
      <xdr:spPr>
        <a:xfrm>
          <a:off x="9277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9452373-1D85-4A68-A48D-6230E6EC88D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63C981A-CABE-43DA-A141-6BAEF782A75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8FE2A55-CF70-4FE6-A2FA-78C98382D16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B0D8C95-350A-4B00-A8C3-10A8B32ECF2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4D279EC-37D6-4D66-9154-9BEDB32C37B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707D8A3-0820-434E-B451-30B5130F9E7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B635EED-6F83-4C46-B021-5BB06F19D73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2CFEABD-09BE-436E-9B13-6D1F7151B78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9E57960-00E6-465E-9608-8C6D5C934E7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EB27132-828A-41C2-887F-79F00C18B79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5D67E19F-CB15-4E3C-A12B-7FAA1922718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1EDBA3F3-2E3F-40BA-B68D-A7456AB0C95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DED8E957-C78E-41EF-903F-F9A4FEFB512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1C9CC2A9-0753-4267-87DC-98CB1DF96B74}"/>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AC4F357-D92E-4B1F-91F8-3D811429BD7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A3286AA-AB56-4643-A069-E5849E21D24C}"/>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F222786-BF38-46C7-8963-19A7F8A1854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11E005B5-BAE3-4837-BDD4-F746D5EFC1F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9489268-BB0F-4B6E-9448-0BEAF527029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8A1DF218-0D28-4931-82AD-314A6218376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E89A246-0B81-42D1-BECD-54FFAC209CB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617A7E21-A732-402E-A571-EAA5D58DF790}"/>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6F05035D-844B-4205-9E0B-57F92CCE12AF}"/>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D2B2E603-8D12-4EC4-A25E-4D040102BE53}"/>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E6541902-0DCA-41CD-BDA5-8B153652968C}"/>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2CA3C654-B6B1-45A2-AE85-BD7A5373EA21}"/>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7" name="【道路】&#10;一人当たり延長平均値テキスト">
          <a:extLst>
            <a:ext uri="{FF2B5EF4-FFF2-40B4-BE49-F238E27FC236}">
              <a16:creationId xmlns:a16="http://schemas.microsoft.com/office/drawing/2014/main" id="{6B34D432-120E-4590-8AB3-D497AE123A70}"/>
            </a:ext>
          </a:extLst>
        </xdr:cNvPr>
        <xdr:cNvSpPr txBox="1"/>
      </xdr:nvSpPr>
      <xdr:spPr>
        <a:xfrm>
          <a:off x="10515600" y="6828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05BB3048-6F1A-40EC-BEBC-7CECCCF60A6E}"/>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79DBFB62-472C-440F-B311-3FD94C208352}"/>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7A9FF4C6-91C4-472C-ACD0-A73BCE4027B2}"/>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B5DFE9BF-A501-4009-B201-FB7C50F224B8}"/>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F0256EF0-5869-49B9-99E5-7891CE4F11E0}"/>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CE0F390-B36F-42F5-93A4-573F820B564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5BC3498-DCD7-43E7-B104-08EC03A9260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F15D0D5-A850-4256-A5E8-6B4064FBCE4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33582B1-0A9F-4F8C-BEDF-41DE98C8145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6013F30-2769-4D80-A014-943733D7275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13705</xdr:rowOff>
    </xdr:from>
    <xdr:to>
      <xdr:col>55</xdr:col>
      <xdr:colOff>50800</xdr:colOff>
      <xdr:row>39</xdr:row>
      <xdr:rowOff>115305</xdr:rowOff>
    </xdr:to>
    <xdr:sp macro="" textlink="">
      <xdr:nvSpPr>
        <xdr:cNvPr id="128" name="楕円 127">
          <a:extLst>
            <a:ext uri="{FF2B5EF4-FFF2-40B4-BE49-F238E27FC236}">
              <a16:creationId xmlns:a16="http://schemas.microsoft.com/office/drawing/2014/main" id="{067C8BD1-97AB-429F-B21B-E0AFF77FCB30}"/>
            </a:ext>
          </a:extLst>
        </xdr:cNvPr>
        <xdr:cNvSpPr/>
      </xdr:nvSpPr>
      <xdr:spPr>
        <a:xfrm>
          <a:off x="10426700" y="670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36582</xdr:rowOff>
    </xdr:from>
    <xdr:ext cx="534377" cy="259045"/>
    <xdr:sp macro="" textlink="">
      <xdr:nvSpPr>
        <xdr:cNvPr id="129" name="【道路】&#10;一人当たり延長該当値テキスト">
          <a:extLst>
            <a:ext uri="{FF2B5EF4-FFF2-40B4-BE49-F238E27FC236}">
              <a16:creationId xmlns:a16="http://schemas.microsoft.com/office/drawing/2014/main" id="{76C6DE77-975F-4A3A-80AC-D2C6B6587C14}"/>
            </a:ext>
          </a:extLst>
        </xdr:cNvPr>
        <xdr:cNvSpPr txBox="1"/>
      </xdr:nvSpPr>
      <xdr:spPr>
        <a:xfrm>
          <a:off x="10515600" y="655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20993</xdr:rowOff>
    </xdr:from>
    <xdr:to>
      <xdr:col>50</xdr:col>
      <xdr:colOff>165100</xdr:colOff>
      <xdr:row>39</xdr:row>
      <xdr:rowOff>122593</xdr:rowOff>
    </xdr:to>
    <xdr:sp macro="" textlink="">
      <xdr:nvSpPr>
        <xdr:cNvPr id="130" name="楕円 129">
          <a:extLst>
            <a:ext uri="{FF2B5EF4-FFF2-40B4-BE49-F238E27FC236}">
              <a16:creationId xmlns:a16="http://schemas.microsoft.com/office/drawing/2014/main" id="{4E09393A-AD07-42E6-86E6-45AAE41BBC21}"/>
            </a:ext>
          </a:extLst>
        </xdr:cNvPr>
        <xdr:cNvSpPr/>
      </xdr:nvSpPr>
      <xdr:spPr>
        <a:xfrm>
          <a:off x="9588500" y="67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64505</xdr:rowOff>
    </xdr:from>
    <xdr:to>
      <xdr:col>55</xdr:col>
      <xdr:colOff>0</xdr:colOff>
      <xdr:row>39</xdr:row>
      <xdr:rowOff>71793</xdr:rowOff>
    </xdr:to>
    <xdr:cxnSp macro="">
      <xdr:nvCxnSpPr>
        <xdr:cNvPr id="131" name="直線コネクタ 130">
          <a:extLst>
            <a:ext uri="{FF2B5EF4-FFF2-40B4-BE49-F238E27FC236}">
              <a16:creationId xmlns:a16="http://schemas.microsoft.com/office/drawing/2014/main" id="{FC878D38-1B1F-4D20-90CA-5739270C7F58}"/>
            </a:ext>
          </a:extLst>
        </xdr:cNvPr>
        <xdr:cNvCxnSpPr/>
      </xdr:nvCxnSpPr>
      <xdr:spPr>
        <a:xfrm flipV="1">
          <a:off x="9639300" y="6751055"/>
          <a:ext cx="8382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27768</xdr:rowOff>
    </xdr:from>
    <xdr:to>
      <xdr:col>46</xdr:col>
      <xdr:colOff>38100</xdr:colOff>
      <xdr:row>39</xdr:row>
      <xdr:rowOff>129368</xdr:rowOff>
    </xdr:to>
    <xdr:sp macro="" textlink="">
      <xdr:nvSpPr>
        <xdr:cNvPr id="132" name="楕円 131">
          <a:extLst>
            <a:ext uri="{FF2B5EF4-FFF2-40B4-BE49-F238E27FC236}">
              <a16:creationId xmlns:a16="http://schemas.microsoft.com/office/drawing/2014/main" id="{84ED2BC7-E5A6-4EEF-8C78-66A12B3BD51D}"/>
            </a:ext>
          </a:extLst>
        </xdr:cNvPr>
        <xdr:cNvSpPr/>
      </xdr:nvSpPr>
      <xdr:spPr>
        <a:xfrm>
          <a:off x="8699500" y="67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71793</xdr:rowOff>
    </xdr:from>
    <xdr:to>
      <xdr:col>50</xdr:col>
      <xdr:colOff>114300</xdr:colOff>
      <xdr:row>39</xdr:row>
      <xdr:rowOff>78568</xdr:rowOff>
    </xdr:to>
    <xdr:cxnSp macro="">
      <xdr:nvCxnSpPr>
        <xdr:cNvPr id="133" name="直線コネクタ 132">
          <a:extLst>
            <a:ext uri="{FF2B5EF4-FFF2-40B4-BE49-F238E27FC236}">
              <a16:creationId xmlns:a16="http://schemas.microsoft.com/office/drawing/2014/main" id="{840EE444-1B04-4F4B-8B9C-772304B18B01}"/>
            </a:ext>
          </a:extLst>
        </xdr:cNvPr>
        <xdr:cNvCxnSpPr/>
      </xdr:nvCxnSpPr>
      <xdr:spPr>
        <a:xfrm flipV="1">
          <a:off x="8750300" y="6758343"/>
          <a:ext cx="8890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34370</xdr:rowOff>
    </xdr:from>
    <xdr:to>
      <xdr:col>41</xdr:col>
      <xdr:colOff>101600</xdr:colOff>
      <xdr:row>39</xdr:row>
      <xdr:rowOff>135970</xdr:rowOff>
    </xdr:to>
    <xdr:sp macro="" textlink="">
      <xdr:nvSpPr>
        <xdr:cNvPr id="134" name="楕円 133">
          <a:extLst>
            <a:ext uri="{FF2B5EF4-FFF2-40B4-BE49-F238E27FC236}">
              <a16:creationId xmlns:a16="http://schemas.microsoft.com/office/drawing/2014/main" id="{FBBEFB74-B7EE-46B3-8A51-F944C750F1E5}"/>
            </a:ext>
          </a:extLst>
        </xdr:cNvPr>
        <xdr:cNvSpPr/>
      </xdr:nvSpPr>
      <xdr:spPr>
        <a:xfrm>
          <a:off x="7810500" y="67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78568</xdr:rowOff>
    </xdr:from>
    <xdr:to>
      <xdr:col>45</xdr:col>
      <xdr:colOff>177800</xdr:colOff>
      <xdr:row>39</xdr:row>
      <xdr:rowOff>85170</xdr:rowOff>
    </xdr:to>
    <xdr:cxnSp macro="">
      <xdr:nvCxnSpPr>
        <xdr:cNvPr id="135" name="直線コネクタ 134">
          <a:extLst>
            <a:ext uri="{FF2B5EF4-FFF2-40B4-BE49-F238E27FC236}">
              <a16:creationId xmlns:a16="http://schemas.microsoft.com/office/drawing/2014/main" id="{8A2DB7BC-2C09-4139-96F8-9F0C3A468094}"/>
            </a:ext>
          </a:extLst>
        </xdr:cNvPr>
        <xdr:cNvCxnSpPr/>
      </xdr:nvCxnSpPr>
      <xdr:spPr>
        <a:xfrm flipV="1">
          <a:off x="7861300" y="6765118"/>
          <a:ext cx="889000" cy="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40661</xdr:rowOff>
    </xdr:from>
    <xdr:to>
      <xdr:col>36</xdr:col>
      <xdr:colOff>165100</xdr:colOff>
      <xdr:row>39</xdr:row>
      <xdr:rowOff>142261</xdr:rowOff>
    </xdr:to>
    <xdr:sp macro="" textlink="">
      <xdr:nvSpPr>
        <xdr:cNvPr id="136" name="楕円 135">
          <a:extLst>
            <a:ext uri="{FF2B5EF4-FFF2-40B4-BE49-F238E27FC236}">
              <a16:creationId xmlns:a16="http://schemas.microsoft.com/office/drawing/2014/main" id="{51FE4503-435E-4B8E-8489-2CA264EC8E58}"/>
            </a:ext>
          </a:extLst>
        </xdr:cNvPr>
        <xdr:cNvSpPr/>
      </xdr:nvSpPr>
      <xdr:spPr>
        <a:xfrm>
          <a:off x="6921500" y="672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85170</xdr:rowOff>
    </xdr:from>
    <xdr:to>
      <xdr:col>41</xdr:col>
      <xdr:colOff>50800</xdr:colOff>
      <xdr:row>39</xdr:row>
      <xdr:rowOff>91461</xdr:rowOff>
    </xdr:to>
    <xdr:cxnSp macro="">
      <xdr:nvCxnSpPr>
        <xdr:cNvPr id="137" name="直線コネクタ 136">
          <a:extLst>
            <a:ext uri="{FF2B5EF4-FFF2-40B4-BE49-F238E27FC236}">
              <a16:creationId xmlns:a16="http://schemas.microsoft.com/office/drawing/2014/main" id="{35F79592-1D4F-42B0-B6AE-D8440502D143}"/>
            </a:ext>
          </a:extLst>
        </xdr:cNvPr>
        <xdr:cNvCxnSpPr/>
      </xdr:nvCxnSpPr>
      <xdr:spPr>
        <a:xfrm flipV="1">
          <a:off x="6972300" y="6771720"/>
          <a:ext cx="8890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8" name="n_1aveValue【道路】&#10;一人当たり延長">
          <a:extLst>
            <a:ext uri="{FF2B5EF4-FFF2-40B4-BE49-F238E27FC236}">
              <a16:creationId xmlns:a16="http://schemas.microsoft.com/office/drawing/2014/main" id="{A9A2D4B2-E8AA-45A2-B33F-CC8681748E5F}"/>
            </a:ext>
          </a:extLst>
        </xdr:cNvPr>
        <xdr:cNvSpPr txBox="1"/>
      </xdr:nvSpPr>
      <xdr:spPr>
        <a:xfrm>
          <a:off x="9359411" y="69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a:extLst>
            <a:ext uri="{FF2B5EF4-FFF2-40B4-BE49-F238E27FC236}">
              <a16:creationId xmlns:a16="http://schemas.microsoft.com/office/drawing/2014/main" id="{949AD27B-6C4D-4899-8B12-6434907EBB66}"/>
            </a:ext>
          </a:extLst>
        </xdr:cNvPr>
        <xdr:cNvSpPr txBox="1"/>
      </xdr:nvSpPr>
      <xdr:spPr>
        <a:xfrm>
          <a:off x="8483111" y="6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40" name="n_3aveValue【道路】&#10;一人当たり延長">
          <a:extLst>
            <a:ext uri="{FF2B5EF4-FFF2-40B4-BE49-F238E27FC236}">
              <a16:creationId xmlns:a16="http://schemas.microsoft.com/office/drawing/2014/main" id="{75862D5C-D45B-40BB-AA7F-32C7D4407ADC}"/>
            </a:ext>
          </a:extLst>
        </xdr:cNvPr>
        <xdr:cNvSpPr txBox="1"/>
      </xdr:nvSpPr>
      <xdr:spPr>
        <a:xfrm>
          <a:off x="7594111" y="69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a:extLst>
            <a:ext uri="{FF2B5EF4-FFF2-40B4-BE49-F238E27FC236}">
              <a16:creationId xmlns:a16="http://schemas.microsoft.com/office/drawing/2014/main" id="{9CA05CE1-6705-4E78-B5A4-7BC5BB7E3B08}"/>
            </a:ext>
          </a:extLst>
        </xdr:cNvPr>
        <xdr:cNvSpPr txBox="1"/>
      </xdr:nvSpPr>
      <xdr:spPr>
        <a:xfrm>
          <a:off x="6705111" y="69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139120</xdr:rowOff>
    </xdr:from>
    <xdr:ext cx="534377" cy="259045"/>
    <xdr:sp macro="" textlink="">
      <xdr:nvSpPr>
        <xdr:cNvPr id="142" name="n_1mainValue【道路】&#10;一人当たり延長">
          <a:extLst>
            <a:ext uri="{FF2B5EF4-FFF2-40B4-BE49-F238E27FC236}">
              <a16:creationId xmlns:a16="http://schemas.microsoft.com/office/drawing/2014/main" id="{5DD8B9C9-5D7F-4E6B-9A56-D8EBA2A46FF3}"/>
            </a:ext>
          </a:extLst>
        </xdr:cNvPr>
        <xdr:cNvSpPr txBox="1"/>
      </xdr:nvSpPr>
      <xdr:spPr>
        <a:xfrm>
          <a:off x="9359411" y="64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145895</xdr:rowOff>
    </xdr:from>
    <xdr:ext cx="534377" cy="259045"/>
    <xdr:sp macro="" textlink="">
      <xdr:nvSpPr>
        <xdr:cNvPr id="143" name="n_2mainValue【道路】&#10;一人当たり延長">
          <a:extLst>
            <a:ext uri="{FF2B5EF4-FFF2-40B4-BE49-F238E27FC236}">
              <a16:creationId xmlns:a16="http://schemas.microsoft.com/office/drawing/2014/main" id="{315CF8DC-5328-4A15-BA56-F3ED99CD5E65}"/>
            </a:ext>
          </a:extLst>
        </xdr:cNvPr>
        <xdr:cNvSpPr txBox="1"/>
      </xdr:nvSpPr>
      <xdr:spPr>
        <a:xfrm>
          <a:off x="8483111" y="648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152497</xdr:rowOff>
    </xdr:from>
    <xdr:ext cx="534377" cy="259045"/>
    <xdr:sp macro="" textlink="">
      <xdr:nvSpPr>
        <xdr:cNvPr id="144" name="n_3mainValue【道路】&#10;一人当たり延長">
          <a:extLst>
            <a:ext uri="{FF2B5EF4-FFF2-40B4-BE49-F238E27FC236}">
              <a16:creationId xmlns:a16="http://schemas.microsoft.com/office/drawing/2014/main" id="{3DE04A7E-43A9-43E4-A40B-AEAF0B9E24C1}"/>
            </a:ext>
          </a:extLst>
        </xdr:cNvPr>
        <xdr:cNvSpPr txBox="1"/>
      </xdr:nvSpPr>
      <xdr:spPr>
        <a:xfrm>
          <a:off x="7594111" y="649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158788</xdr:rowOff>
    </xdr:from>
    <xdr:ext cx="534377" cy="259045"/>
    <xdr:sp macro="" textlink="">
      <xdr:nvSpPr>
        <xdr:cNvPr id="145" name="n_4mainValue【道路】&#10;一人当たり延長">
          <a:extLst>
            <a:ext uri="{FF2B5EF4-FFF2-40B4-BE49-F238E27FC236}">
              <a16:creationId xmlns:a16="http://schemas.microsoft.com/office/drawing/2014/main" id="{C97E410A-A3E6-4E2E-8CB1-15011C9F94F7}"/>
            </a:ext>
          </a:extLst>
        </xdr:cNvPr>
        <xdr:cNvSpPr txBox="1"/>
      </xdr:nvSpPr>
      <xdr:spPr>
        <a:xfrm>
          <a:off x="6705111" y="65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79028E9-AE27-483F-88FF-4BC757DC3D0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1B8219F-FDD9-4895-9E02-EA719978166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311F05E-9AC2-4377-8EA2-6173856C1F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524F666-44E3-4EA5-BA7A-6AAAC6C9AC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EDE91C7-A85E-4F44-8A8F-325A03B00A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70F5D95-9616-4302-8853-3A91232EDE2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9D7B439-B3AF-4E94-B429-D5DFDBCC331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0FC81C7-CD05-403D-A2A1-15313D58965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484D997-0B4E-4454-B4FB-0A8EEE24F3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5B4C9BF-A449-4E07-8CCC-49C7C0B41F1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A63C257-EC8C-4389-91C0-5E61BF94445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4EFD2F4-44AD-4F14-B531-108149E15AC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917F39B-9579-4BD8-8BC5-0F64F84BF6D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FFD96F2-9E2D-4B69-A4F4-297C00182F1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4A39D9C3-17F3-458B-AD3B-A8E81116608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0E165A2-9387-4436-A517-25F63F1D623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0E7D5D0-0CD4-4369-8265-D955C1B05E5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C0F97DDC-CB81-4326-AFE1-947CA274E47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CAA24E54-99FB-4F4A-A0E5-5011C44B483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6FA243E9-8854-4EBE-A559-9FB128606FF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D6D7E44-CAE2-426B-AF31-326864E8109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EA22A701-9345-41D4-9B60-B8D4AE80B80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DAD8A9B-AE71-4029-BF29-DDC8805D23F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2CAE474-A593-4AFF-96B1-009BEFF07E0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AD5E578-DA93-49E6-8109-5BB6F055DA9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B3A6B394-365B-46AC-9825-B0735FE8CC62}"/>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2217980C-7B74-4A17-94D5-F604555BCADA}"/>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D6268354-B250-4130-940F-92BB9A5F892B}"/>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5B2C125D-3003-4688-BA74-8F8ED51D79F2}"/>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F74CC051-6F48-42F2-AAA8-940B5E3DFC20}"/>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336D433E-FA4A-4829-AB00-EC6E668240A4}"/>
            </a:ext>
          </a:extLst>
        </xdr:cNvPr>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B68554D5-4ABD-4613-BC14-C9F215723EC5}"/>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27B2DFFE-FF19-4A7C-B90E-84259E40494B}"/>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BA3A7953-02C1-4EF7-9F7F-A01266921131}"/>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0F01B324-0C88-46D8-9C1B-4E7DB20956DC}"/>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759304BD-E7DF-472E-AA9A-DE9096FFBA02}"/>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4DBBA77-57D9-452D-8A76-4104847461B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57BAA31-1A38-4E3E-BFEE-6CF3F71ED2E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A0C9F8C-5925-4C28-8E1B-AFC964093E2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597557E-8C7B-4B4C-8B3E-5ED1F98132F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E28F5C5-96C1-4D1D-9C8C-C4999F7FED9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7" name="楕円 186">
          <a:extLst>
            <a:ext uri="{FF2B5EF4-FFF2-40B4-BE49-F238E27FC236}">
              <a16:creationId xmlns:a16="http://schemas.microsoft.com/office/drawing/2014/main" id="{6F22F7D1-8579-4191-A1B7-B29CCA12DC5B}"/>
            </a:ext>
          </a:extLst>
        </xdr:cNvPr>
        <xdr:cNvSpPr/>
      </xdr:nvSpPr>
      <xdr:spPr>
        <a:xfrm>
          <a:off x="45847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158223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30472B8-FBD5-4E11-B15B-C3E70C37324F}"/>
            </a:ext>
          </a:extLst>
        </xdr:cNvPr>
        <xdr:cNvSpPr txBox="1"/>
      </xdr:nvSpPr>
      <xdr:spPr>
        <a:xfrm>
          <a:off x="4673600" y="10273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29210</xdr:rowOff>
    </xdr:from>
    <xdr:to>
      <xdr:col>20</xdr:col>
      <xdr:colOff>38100</xdr:colOff>
      <xdr:row>61</xdr:row>
      <xdr:rowOff>130810</xdr:rowOff>
    </xdr:to>
    <xdr:sp macro="" textlink="">
      <xdr:nvSpPr>
        <xdr:cNvPr id="189" name="楕円 188">
          <a:extLst>
            <a:ext uri="{FF2B5EF4-FFF2-40B4-BE49-F238E27FC236}">
              <a16:creationId xmlns:a16="http://schemas.microsoft.com/office/drawing/2014/main" id="{973C386D-9C49-413A-8825-532AEB358B2C}"/>
            </a:ext>
          </a:extLst>
        </xdr:cNvPr>
        <xdr:cNvSpPr/>
      </xdr:nvSpPr>
      <xdr:spPr>
        <a:xfrm>
          <a:off x="3746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14696</xdr:rowOff>
    </xdr:from>
    <xdr:to>
      <xdr:col>24</xdr:col>
      <xdr:colOff>63500</xdr:colOff>
      <xdr:row>61</xdr:row>
      <xdr:rowOff>80010</xdr:rowOff>
    </xdr:to>
    <xdr:cxnSp macro="">
      <xdr:nvCxnSpPr>
        <xdr:cNvPr id="190" name="直線コネクタ 189">
          <a:extLst>
            <a:ext uri="{FF2B5EF4-FFF2-40B4-BE49-F238E27FC236}">
              <a16:creationId xmlns:a16="http://schemas.microsoft.com/office/drawing/2014/main" id="{D444B5B6-9F82-48E6-B56D-C13782744C97}"/>
            </a:ext>
          </a:extLst>
        </xdr:cNvPr>
        <xdr:cNvCxnSpPr/>
      </xdr:nvCxnSpPr>
      <xdr:spPr>
        <a:xfrm flipV="1">
          <a:off x="3797300" y="1047314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91" name="楕円 190">
          <a:extLst>
            <a:ext uri="{FF2B5EF4-FFF2-40B4-BE49-F238E27FC236}">
              <a16:creationId xmlns:a16="http://schemas.microsoft.com/office/drawing/2014/main" id="{33A6CDAC-5F81-44CC-B539-14514EA90AAD}"/>
            </a:ext>
          </a:extLst>
        </xdr:cNvPr>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91440</xdr:rowOff>
    </xdr:to>
    <xdr:cxnSp macro="">
      <xdr:nvCxnSpPr>
        <xdr:cNvPr id="192" name="直線コネクタ 191">
          <a:extLst>
            <a:ext uri="{FF2B5EF4-FFF2-40B4-BE49-F238E27FC236}">
              <a16:creationId xmlns:a16="http://schemas.microsoft.com/office/drawing/2014/main" id="{D4C431B0-A109-4B9A-8E9E-4E6B02282BBA}"/>
            </a:ext>
          </a:extLst>
        </xdr:cNvPr>
        <xdr:cNvCxnSpPr/>
      </xdr:nvCxnSpPr>
      <xdr:spPr>
        <a:xfrm flipV="1">
          <a:off x="2908300" y="105384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27577</xdr:rowOff>
    </xdr:from>
    <xdr:to>
      <xdr:col>10</xdr:col>
      <xdr:colOff>165100</xdr:colOff>
      <xdr:row>61</xdr:row>
      <xdr:rowOff>129177</xdr:rowOff>
    </xdr:to>
    <xdr:sp macro="" textlink="">
      <xdr:nvSpPr>
        <xdr:cNvPr id="193" name="楕円 192">
          <a:extLst>
            <a:ext uri="{FF2B5EF4-FFF2-40B4-BE49-F238E27FC236}">
              <a16:creationId xmlns:a16="http://schemas.microsoft.com/office/drawing/2014/main" id="{8CFB547F-2CB1-417D-B686-4F62885D1B3C}"/>
            </a:ext>
          </a:extLst>
        </xdr:cNvPr>
        <xdr:cNvSpPr/>
      </xdr:nvSpPr>
      <xdr:spPr>
        <a:xfrm>
          <a:off x="1968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78377</xdr:rowOff>
    </xdr:from>
    <xdr:to>
      <xdr:col>15</xdr:col>
      <xdr:colOff>50800</xdr:colOff>
      <xdr:row>61</xdr:row>
      <xdr:rowOff>91440</xdr:rowOff>
    </xdr:to>
    <xdr:cxnSp macro="">
      <xdr:nvCxnSpPr>
        <xdr:cNvPr id="194" name="直線コネクタ 193">
          <a:extLst>
            <a:ext uri="{FF2B5EF4-FFF2-40B4-BE49-F238E27FC236}">
              <a16:creationId xmlns:a16="http://schemas.microsoft.com/office/drawing/2014/main" id="{4CF5CCD8-910E-424C-9249-D1048231BCB6}"/>
            </a:ext>
          </a:extLst>
        </xdr:cNvPr>
        <xdr:cNvCxnSpPr/>
      </xdr:nvCxnSpPr>
      <xdr:spPr>
        <a:xfrm>
          <a:off x="2019300" y="1053682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195" name="楕円 194">
          <a:extLst>
            <a:ext uri="{FF2B5EF4-FFF2-40B4-BE49-F238E27FC236}">
              <a16:creationId xmlns:a16="http://schemas.microsoft.com/office/drawing/2014/main" id="{23EF69C7-2DE4-4F5C-A9E4-5CBD229D5524}"/>
            </a:ext>
          </a:extLst>
        </xdr:cNvPr>
        <xdr:cNvSpPr/>
      </xdr:nvSpPr>
      <xdr:spPr>
        <a:xfrm>
          <a:off x="107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68580</xdr:rowOff>
    </xdr:from>
    <xdr:to>
      <xdr:col>10</xdr:col>
      <xdr:colOff>114300</xdr:colOff>
      <xdr:row>61</xdr:row>
      <xdr:rowOff>78377</xdr:rowOff>
    </xdr:to>
    <xdr:cxnSp macro="">
      <xdr:nvCxnSpPr>
        <xdr:cNvPr id="196" name="直線コネクタ 195">
          <a:extLst>
            <a:ext uri="{FF2B5EF4-FFF2-40B4-BE49-F238E27FC236}">
              <a16:creationId xmlns:a16="http://schemas.microsoft.com/office/drawing/2014/main" id="{81DD74E2-3E4C-4830-97F1-0F721F626888}"/>
            </a:ext>
          </a:extLst>
        </xdr:cNvPr>
        <xdr:cNvCxnSpPr/>
      </xdr:nvCxnSpPr>
      <xdr:spPr>
        <a:xfrm>
          <a:off x="1130300" y="1052703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9DCACF0-F6A2-4F45-8104-E7333C3D8693}"/>
            </a:ext>
          </a:extLst>
        </xdr:cNvPr>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A6870C6-2DBE-44D1-858C-59078D20B6F1}"/>
            </a:ext>
          </a:extLst>
        </xdr:cNvPr>
        <xdr:cNvSpPr txBox="1"/>
      </xdr:nvSpPr>
      <xdr:spPr>
        <a:xfrm>
          <a:off x="2705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A5C6A0C-057B-4FC2-9EDC-71C6B187DE6F}"/>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CED4DB6E-6266-4D79-A794-CEFBF668684D}"/>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121937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8D2F1865-14FA-4147-A898-157B0386A1C4}"/>
            </a:ext>
          </a:extLst>
        </xdr:cNvPr>
        <xdr:cNvSpPr txBox="1"/>
      </xdr:nvSpPr>
      <xdr:spPr>
        <a:xfrm>
          <a:off x="3582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06B9905-CECC-47E7-B69D-F99B2F1B2E6A}"/>
            </a:ext>
          </a:extLst>
        </xdr:cNvPr>
        <xdr:cNvSpPr txBox="1"/>
      </xdr:nvSpPr>
      <xdr:spPr>
        <a:xfrm>
          <a:off x="2705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120304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9FF2CDE1-F209-4FD2-A863-9022F7779D7A}"/>
            </a:ext>
          </a:extLst>
        </xdr:cNvPr>
        <xdr:cNvSpPr txBox="1"/>
      </xdr:nvSpPr>
      <xdr:spPr>
        <a:xfrm>
          <a:off x="1816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93F9415E-FD06-4605-B6E4-659C8BBFBC60}"/>
            </a:ext>
          </a:extLst>
        </xdr:cNvPr>
        <xdr:cNvSpPr txBox="1"/>
      </xdr:nvSpPr>
      <xdr:spPr>
        <a:xfrm>
          <a:off x="927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6EBEA64-C201-4978-AEBE-3022925F78C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4245318-A9F5-4E4D-9FC4-5C5400926ED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1CCDCEB-1B55-44FF-B7C2-594770B50C5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98A252F-2411-4EAA-971E-A0CF5AE382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DECA512-32E9-4C0F-95FB-9EF071A7D49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780A106-1489-4CF6-8897-42DFFC79C74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A8A6416-1CA1-41D1-8604-DC3A5AEAC49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6598EE6-BEDE-4C41-AA0A-042DDB96E96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6C96B69-3F31-48D6-8584-F6B05C5A792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6BB530E-4299-42FE-8F76-3AF1459B78A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1D5F5A4-89F0-4064-A367-1875A8ADD85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266BA38D-4835-4B84-AF47-1D0AE2421F7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3E03C9C-0640-431B-9437-026BCA15A45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D7660355-9767-4C80-BCAD-3FCB08C3176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F70D51B-8FB1-4C96-9549-99B699B9DD1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A4E8972A-C55B-49A2-A227-25693C6670A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2CA71EB-D649-4DC7-BB83-21361A09B1A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82CD5EF0-0E5E-4C61-8B1A-B25949C859F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B9913D8-F798-4BE7-AEA9-F805C67B575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8E132F08-9976-4BA9-ABCC-90D7D6F9498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3A706A8-E972-4C61-AA61-5474A345E6F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AD36A2B5-EC1F-4DC8-8F45-0AB94A2667B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834C54D-EBA2-4FCE-BDD1-0DF85B60E71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3AB81F94-4DED-4BC8-93FC-A45288267A56}"/>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9247943D-7F94-411B-AC63-1AF26E39B08A}"/>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92D9B286-CCF3-4843-959E-6BEAF333F962}"/>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8C2247A4-FFF3-44FC-88E9-4B89BA62DC62}"/>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0878B331-680C-4F8A-AB72-82B645D5C13A}"/>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48135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6F7B6032-AF29-4ABC-A356-CA33FBCBD1E0}"/>
            </a:ext>
          </a:extLst>
        </xdr:cNvPr>
        <xdr:cNvSpPr txBox="1"/>
      </xdr:nvSpPr>
      <xdr:spPr>
        <a:xfrm>
          <a:off x="10515600" y="10678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8BCCF233-4AA4-4179-AE17-F501562EFC28}"/>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19890F56-0074-46EF-A95F-CC82FBAD8FDB}"/>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39106D9A-43A1-45BA-B451-7ABEF1C686CC}"/>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230F6D30-AF77-4F7D-8E79-53A8487DCD51}"/>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14371F08-AD35-4113-A50D-3566C5F9F0C1}"/>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FC39ABE-2E71-476B-9A81-984AC12AA9A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9B1D57E-BCA6-45C4-8D11-91EB504E390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9E174B0-4ED2-4D7B-AC4F-31EFF796265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E7FAF29-5A8F-40CB-ABF4-17AE95B0F11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76597E2-6AFD-48F4-97F4-15B5C2C9DD8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113822</xdr:rowOff>
    </xdr:from>
    <xdr:to>
      <xdr:col>55</xdr:col>
      <xdr:colOff>50800</xdr:colOff>
      <xdr:row>62</xdr:row>
      <xdr:rowOff>43972</xdr:rowOff>
    </xdr:to>
    <xdr:sp macro="" textlink="">
      <xdr:nvSpPr>
        <xdr:cNvPr id="244" name="楕円 243">
          <a:extLst>
            <a:ext uri="{FF2B5EF4-FFF2-40B4-BE49-F238E27FC236}">
              <a16:creationId xmlns:a16="http://schemas.microsoft.com/office/drawing/2014/main" id="{155B9C42-3C58-4FBA-A285-F3A16D397F8F}"/>
            </a:ext>
          </a:extLst>
        </xdr:cNvPr>
        <xdr:cNvSpPr/>
      </xdr:nvSpPr>
      <xdr:spPr>
        <a:xfrm>
          <a:off x="10426700" y="1057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136699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A43C77A8-D308-4812-9DE7-E2B9F0D4AEA2}"/>
            </a:ext>
          </a:extLst>
        </xdr:cNvPr>
        <xdr:cNvSpPr txBox="1"/>
      </xdr:nvSpPr>
      <xdr:spPr>
        <a:xfrm>
          <a:off x="10515600" y="1042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153838</xdr:rowOff>
    </xdr:from>
    <xdr:to>
      <xdr:col>50</xdr:col>
      <xdr:colOff>165100</xdr:colOff>
      <xdr:row>62</xdr:row>
      <xdr:rowOff>83988</xdr:rowOff>
    </xdr:to>
    <xdr:sp macro="" textlink="">
      <xdr:nvSpPr>
        <xdr:cNvPr id="246" name="楕円 245">
          <a:extLst>
            <a:ext uri="{FF2B5EF4-FFF2-40B4-BE49-F238E27FC236}">
              <a16:creationId xmlns:a16="http://schemas.microsoft.com/office/drawing/2014/main" id="{E09D59F1-B0C8-46AD-B826-55B0CACA3DF7}"/>
            </a:ext>
          </a:extLst>
        </xdr:cNvPr>
        <xdr:cNvSpPr/>
      </xdr:nvSpPr>
      <xdr:spPr>
        <a:xfrm>
          <a:off x="9588500" y="1061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164622</xdr:rowOff>
    </xdr:from>
    <xdr:to>
      <xdr:col>55</xdr:col>
      <xdr:colOff>0</xdr:colOff>
      <xdr:row>62</xdr:row>
      <xdr:rowOff>33188</xdr:rowOff>
    </xdr:to>
    <xdr:cxnSp macro="">
      <xdr:nvCxnSpPr>
        <xdr:cNvPr id="247" name="直線コネクタ 246">
          <a:extLst>
            <a:ext uri="{FF2B5EF4-FFF2-40B4-BE49-F238E27FC236}">
              <a16:creationId xmlns:a16="http://schemas.microsoft.com/office/drawing/2014/main" id="{D76FA0AA-B191-4493-9F82-B3C9E0DE8A5A}"/>
            </a:ext>
          </a:extLst>
        </xdr:cNvPr>
        <xdr:cNvCxnSpPr/>
      </xdr:nvCxnSpPr>
      <xdr:spPr>
        <a:xfrm flipV="1">
          <a:off x="9639300" y="10623072"/>
          <a:ext cx="838200" cy="4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170601</xdr:rowOff>
    </xdr:from>
    <xdr:to>
      <xdr:col>46</xdr:col>
      <xdr:colOff>38100</xdr:colOff>
      <xdr:row>62</xdr:row>
      <xdr:rowOff>100751</xdr:rowOff>
    </xdr:to>
    <xdr:sp macro="" textlink="">
      <xdr:nvSpPr>
        <xdr:cNvPr id="248" name="楕円 247">
          <a:extLst>
            <a:ext uri="{FF2B5EF4-FFF2-40B4-BE49-F238E27FC236}">
              <a16:creationId xmlns:a16="http://schemas.microsoft.com/office/drawing/2014/main" id="{8B70FAD3-DD27-41E8-BBCF-ACFB628645DF}"/>
            </a:ext>
          </a:extLst>
        </xdr:cNvPr>
        <xdr:cNvSpPr/>
      </xdr:nvSpPr>
      <xdr:spPr>
        <a:xfrm>
          <a:off x="8699500" y="1062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33188</xdr:rowOff>
    </xdr:from>
    <xdr:to>
      <xdr:col>50</xdr:col>
      <xdr:colOff>114300</xdr:colOff>
      <xdr:row>62</xdr:row>
      <xdr:rowOff>49951</xdr:rowOff>
    </xdr:to>
    <xdr:cxnSp macro="">
      <xdr:nvCxnSpPr>
        <xdr:cNvPr id="249" name="直線コネクタ 248">
          <a:extLst>
            <a:ext uri="{FF2B5EF4-FFF2-40B4-BE49-F238E27FC236}">
              <a16:creationId xmlns:a16="http://schemas.microsoft.com/office/drawing/2014/main" id="{5DF02535-E5F9-4A82-B2F3-41339C6074AD}"/>
            </a:ext>
          </a:extLst>
        </xdr:cNvPr>
        <xdr:cNvCxnSpPr/>
      </xdr:nvCxnSpPr>
      <xdr:spPr>
        <a:xfrm flipV="1">
          <a:off x="8750300" y="10663088"/>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7176</xdr:rowOff>
    </xdr:from>
    <xdr:to>
      <xdr:col>41</xdr:col>
      <xdr:colOff>101600</xdr:colOff>
      <xdr:row>62</xdr:row>
      <xdr:rowOff>108776</xdr:rowOff>
    </xdr:to>
    <xdr:sp macro="" textlink="">
      <xdr:nvSpPr>
        <xdr:cNvPr id="250" name="楕円 249">
          <a:extLst>
            <a:ext uri="{FF2B5EF4-FFF2-40B4-BE49-F238E27FC236}">
              <a16:creationId xmlns:a16="http://schemas.microsoft.com/office/drawing/2014/main" id="{C0D06723-A92A-455E-8FC5-15C52624EB0B}"/>
            </a:ext>
          </a:extLst>
        </xdr:cNvPr>
        <xdr:cNvSpPr/>
      </xdr:nvSpPr>
      <xdr:spPr>
        <a:xfrm>
          <a:off x="7810500" y="106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49951</xdr:rowOff>
    </xdr:from>
    <xdr:to>
      <xdr:col>45</xdr:col>
      <xdr:colOff>177800</xdr:colOff>
      <xdr:row>62</xdr:row>
      <xdr:rowOff>57976</xdr:rowOff>
    </xdr:to>
    <xdr:cxnSp macro="">
      <xdr:nvCxnSpPr>
        <xdr:cNvPr id="251" name="直線コネクタ 250">
          <a:extLst>
            <a:ext uri="{FF2B5EF4-FFF2-40B4-BE49-F238E27FC236}">
              <a16:creationId xmlns:a16="http://schemas.microsoft.com/office/drawing/2014/main" id="{0A63CC30-EFE3-4F94-92A8-ECE37D539731}"/>
            </a:ext>
          </a:extLst>
        </xdr:cNvPr>
        <xdr:cNvCxnSpPr/>
      </xdr:nvCxnSpPr>
      <xdr:spPr>
        <a:xfrm flipV="1">
          <a:off x="7861300" y="10679851"/>
          <a:ext cx="889000" cy="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15725</xdr:rowOff>
    </xdr:from>
    <xdr:to>
      <xdr:col>36</xdr:col>
      <xdr:colOff>165100</xdr:colOff>
      <xdr:row>62</xdr:row>
      <xdr:rowOff>117325</xdr:rowOff>
    </xdr:to>
    <xdr:sp macro="" textlink="">
      <xdr:nvSpPr>
        <xdr:cNvPr id="252" name="楕円 251">
          <a:extLst>
            <a:ext uri="{FF2B5EF4-FFF2-40B4-BE49-F238E27FC236}">
              <a16:creationId xmlns:a16="http://schemas.microsoft.com/office/drawing/2014/main" id="{D1D93DCB-3281-49CC-911B-2B8DDAF4E1DC}"/>
            </a:ext>
          </a:extLst>
        </xdr:cNvPr>
        <xdr:cNvSpPr/>
      </xdr:nvSpPr>
      <xdr:spPr>
        <a:xfrm>
          <a:off x="6921500" y="1064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57976</xdr:rowOff>
    </xdr:from>
    <xdr:to>
      <xdr:col>41</xdr:col>
      <xdr:colOff>50800</xdr:colOff>
      <xdr:row>62</xdr:row>
      <xdr:rowOff>66525</xdr:rowOff>
    </xdr:to>
    <xdr:cxnSp macro="">
      <xdr:nvCxnSpPr>
        <xdr:cNvPr id="253" name="直線コネクタ 252">
          <a:extLst>
            <a:ext uri="{FF2B5EF4-FFF2-40B4-BE49-F238E27FC236}">
              <a16:creationId xmlns:a16="http://schemas.microsoft.com/office/drawing/2014/main" id="{5FA4BCEF-935A-4B22-AA12-8898A0F16231}"/>
            </a:ext>
          </a:extLst>
        </xdr:cNvPr>
        <xdr:cNvCxnSpPr/>
      </xdr:nvCxnSpPr>
      <xdr:spPr>
        <a:xfrm flipV="1">
          <a:off x="6972300" y="10687876"/>
          <a:ext cx="8890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171159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C74E749A-5011-44B4-8EDF-F6B6997EF4B5}"/>
            </a:ext>
          </a:extLst>
        </xdr:cNvPr>
        <xdr:cNvSpPr txBox="1"/>
      </xdr:nvSpPr>
      <xdr:spPr>
        <a:xfrm>
          <a:off x="9327095" y="10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12447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D743A348-0CE2-4270-92FA-6ED781682558}"/>
            </a:ext>
          </a:extLst>
        </xdr:cNvPr>
        <xdr:cNvSpPr txBox="1"/>
      </xdr:nvSpPr>
      <xdr:spPr>
        <a:xfrm>
          <a:off x="84507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EDAD9E2B-24DE-4EFF-8EFB-0C5FC0DC2374}"/>
            </a:ext>
          </a:extLst>
        </xdr:cNvPr>
        <xdr:cNvSpPr txBox="1"/>
      </xdr:nvSpPr>
      <xdr:spPr>
        <a:xfrm>
          <a:off x="7561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15184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31E777B-92FE-4B6B-982C-A699351BFB43}"/>
            </a:ext>
          </a:extLst>
        </xdr:cNvPr>
        <xdr:cNvSpPr txBox="1"/>
      </xdr:nvSpPr>
      <xdr:spPr>
        <a:xfrm>
          <a:off x="6672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100515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F14B28DE-A686-4A0F-A15C-60915F5F635E}"/>
            </a:ext>
          </a:extLst>
        </xdr:cNvPr>
        <xdr:cNvSpPr txBox="1"/>
      </xdr:nvSpPr>
      <xdr:spPr>
        <a:xfrm>
          <a:off x="9327095" y="103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117278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894A2EB0-E35B-4DA8-B83F-134676777FDD}"/>
            </a:ext>
          </a:extLst>
        </xdr:cNvPr>
        <xdr:cNvSpPr txBox="1"/>
      </xdr:nvSpPr>
      <xdr:spPr>
        <a:xfrm>
          <a:off x="8450795" y="1040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125303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1279F837-1DA5-46C4-87EB-AB33648A35A1}"/>
            </a:ext>
          </a:extLst>
        </xdr:cNvPr>
        <xdr:cNvSpPr txBox="1"/>
      </xdr:nvSpPr>
      <xdr:spPr>
        <a:xfrm>
          <a:off x="7561795" y="1041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133852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1DCF1676-58D1-4B72-8CB4-88F64F62C04A}"/>
            </a:ext>
          </a:extLst>
        </xdr:cNvPr>
        <xdr:cNvSpPr txBox="1"/>
      </xdr:nvSpPr>
      <xdr:spPr>
        <a:xfrm>
          <a:off x="6672795" y="1042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14AEAD6-D819-4D5F-AAD2-5296D7588B6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6046508-1C72-43BB-8717-D2ABE8CD994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39CC496-E5D7-49C2-A60D-3EAFC40AC3A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EEEC66C-3424-4E3F-AAE7-B1B020E6406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BED33EE-55EE-4AA3-84B4-9AAF3528131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69C955B-C134-4287-A564-EE1F8B05B39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7437D07-2E78-4886-827A-69E28D6A5FD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9353802-0A56-4B41-98FE-5F9F531B03F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FA2E46F-DA14-4C6D-85B1-6922BD0E2B5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05230FD-925B-45E3-9976-070CF83A2F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DCA0B5D-B8AD-4AC4-95AC-B2D27B8D607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A825631-8624-412B-993D-136F7A3626B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F620B248-0CAA-4EC7-8D5B-5EF71897062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FF29EF43-E72D-459C-A3EA-3CD353A13E8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D4BA95CE-3675-4E91-94FA-C743ED15E4C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77FAAE5F-C6F6-42BF-95BF-02E7035CE75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F1252E8-182D-4A0B-A0FB-93D992AD54A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EFE5F468-0256-4D47-A6C9-66A2EB36749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DB1197A-F73C-4A4A-9527-7D517A91267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D6761AC8-33B8-4B8F-A4BE-87E93D25C2C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B0871A0E-2428-43DB-8325-2748778489A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B862E102-292F-4726-8F76-30AB60DBE6A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AA25DE3-70CD-427A-A06F-77DC62C3128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31B45C93-3171-41C3-8B1F-1117F478EFA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561CA1F9-0E60-4507-9F19-9E7013BF3EC4}"/>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FEBBA482-28ED-4623-AF44-92A34E2F8BD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78B56613-EC72-422F-A62B-F3F53C85D19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E131FA9A-8D0C-417D-870D-8E901ED1DFF4}"/>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ECA59E83-74B7-4341-B2DA-F706618823DF}"/>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C0EF8F53-D3A3-471D-AD39-950C42118DA0}"/>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76128BC0-B568-4FBE-9951-90F5E5D08F35}"/>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7DD57828-EFC3-4323-99A0-D5302FC4E7D7}"/>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64FD98EE-33F5-4869-9333-A56FA94C6F77}"/>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14328388-159A-49C9-9C39-596B7F5594D5}"/>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22AB4793-0F20-4558-A174-ED58C02575BE}"/>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8C55512-BE32-4D89-9C0C-2340F734097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BDED28A-707D-4866-9A32-7BF8A5681B1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1BC3587-A5C8-4BAE-8D7C-8093EE3EE7A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671D61E-315B-4EE1-AEA1-84B1AF85F24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3E99C14-4953-48F4-9DC9-1EAFCAF0C40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168275</xdr:rowOff>
    </xdr:from>
    <xdr:to>
      <xdr:col>24</xdr:col>
      <xdr:colOff>114300</xdr:colOff>
      <xdr:row>84</xdr:row>
      <xdr:rowOff>98425</xdr:rowOff>
    </xdr:to>
    <xdr:sp macro="" textlink="">
      <xdr:nvSpPr>
        <xdr:cNvPr id="302" name="楕円 301">
          <a:extLst>
            <a:ext uri="{FF2B5EF4-FFF2-40B4-BE49-F238E27FC236}">
              <a16:creationId xmlns:a16="http://schemas.microsoft.com/office/drawing/2014/main" id="{0AF62440-FAE6-4E8A-A012-C517F8672DDD}"/>
            </a:ext>
          </a:extLst>
        </xdr:cNvPr>
        <xdr:cNvSpPr/>
      </xdr:nvSpPr>
      <xdr:spPr>
        <a:xfrm>
          <a:off x="45847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146702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7770AF56-812B-423E-BC5F-7D9399A25C38}"/>
            </a:ext>
          </a:extLst>
        </xdr:cNvPr>
        <xdr:cNvSpPr txBox="1"/>
      </xdr:nvSpPr>
      <xdr:spPr>
        <a:xfrm>
          <a:off x="4673600"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143511</xdr:rowOff>
    </xdr:from>
    <xdr:to>
      <xdr:col>20</xdr:col>
      <xdr:colOff>38100</xdr:colOff>
      <xdr:row>84</xdr:row>
      <xdr:rowOff>73661</xdr:rowOff>
    </xdr:to>
    <xdr:sp macro="" textlink="">
      <xdr:nvSpPr>
        <xdr:cNvPr id="304" name="楕円 303">
          <a:extLst>
            <a:ext uri="{FF2B5EF4-FFF2-40B4-BE49-F238E27FC236}">
              <a16:creationId xmlns:a16="http://schemas.microsoft.com/office/drawing/2014/main" id="{441648B8-7766-4A63-9AC9-9B56966E178A}"/>
            </a:ext>
          </a:extLst>
        </xdr:cNvPr>
        <xdr:cNvSpPr/>
      </xdr:nvSpPr>
      <xdr:spPr>
        <a:xfrm>
          <a:off x="3746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22861</xdr:rowOff>
    </xdr:from>
    <xdr:to>
      <xdr:col>24</xdr:col>
      <xdr:colOff>63500</xdr:colOff>
      <xdr:row>84</xdr:row>
      <xdr:rowOff>47625</xdr:rowOff>
    </xdr:to>
    <xdr:cxnSp macro="">
      <xdr:nvCxnSpPr>
        <xdr:cNvPr id="305" name="直線コネクタ 304">
          <a:extLst>
            <a:ext uri="{FF2B5EF4-FFF2-40B4-BE49-F238E27FC236}">
              <a16:creationId xmlns:a16="http://schemas.microsoft.com/office/drawing/2014/main" id="{13CD766F-3871-4D7E-8FDC-E7E52DB2A294}"/>
            </a:ext>
          </a:extLst>
        </xdr:cNvPr>
        <xdr:cNvCxnSpPr/>
      </xdr:nvCxnSpPr>
      <xdr:spPr>
        <a:xfrm>
          <a:off x="3797300" y="14424661"/>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50164</xdr:rowOff>
    </xdr:from>
    <xdr:to>
      <xdr:col>15</xdr:col>
      <xdr:colOff>101600</xdr:colOff>
      <xdr:row>84</xdr:row>
      <xdr:rowOff>151764</xdr:rowOff>
    </xdr:to>
    <xdr:sp macro="" textlink="">
      <xdr:nvSpPr>
        <xdr:cNvPr id="306" name="楕円 305">
          <a:extLst>
            <a:ext uri="{FF2B5EF4-FFF2-40B4-BE49-F238E27FC236}">
              <a16:creationId xmlns:a16="http://schemas.microsoft.com/office/drawing/2014/main" id="{29C921DF-41F3-4695-9B46-5FF0A32D9FF0}"/>
            </a:ext>
          </a:extLst>
        </xdr:cNvPr>
        <xdr:cNvSpPr/>
      </xdr:nvSpPr>
      <xdr:spPr>
        <a:xfrm>
          <a:off x="2857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22861</xdr:rowOff>
    </xdr:from>
    <xdr:to>
      <xdr:col>19</xdr:col>
      <xdr:colOff>177800</xdr:colOff>
      <xdr:row>84</xdr:row>
      <xdr:rowOff>100964</xdr:rowOff>
    </xdr:to>
    <xdr:cxnSp macro="">
      <xdr:nvCxnSpPr>
        <xdr:cNvPr id="307" name="直線コネクタ 306">
          <a:extLst>
            <a:ext uri="{FF2B5EF4-FFF2-40B4-BE49-F238E27FC236}">
              <a16:creationId xmlns:a16="http://schemas.microsoft.com/office/drawing/2014/main" id="{766A689A-55EB-41EC-A727-08FD5B30A23D}"/>
            </a:ext>
          </a:extLst>
        </xdr:cNvPr>
        <xdr:cNvCxnSpPr/>
      </xdr:nvCxnSpPr>
      <xdr:spPr>
        <a:xfrm flipV="1">
          <a:off x="2908300" y="14424661"/>
          <a:ext cx="8890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141605</xdr:rowOff>
    </xdr:from>
    <xdr:to>
      <xdr:col>10</xdr:col>
      <xdr:colOff>165100</xdr:colOff>
      <xdr:row>85</xdr:row>
      <xdr:rowOff>71755</xdr:rowOff>
    </xdr:to>
    <xdr:sp macro="" textlink="">
      <xdr:nvSpPr>
        <xdr:cNvPr id="308" name="楕円 307">
          <a:extLst>
            <a:ext uri="{FF2B5EF4-FFF2-40B4-BE49-F238E27FC236}">
              <a16:creationId xmlns:a16="http://schemas.microsoft.com/office/drawing/2014/main" id="{D9DAAECE-12E2-4F20-BDD7-0119081B73FE}"/>
            </a:ext>
          </a:extLst>
        </xdr:cNvPr>
        <xdr:cNvSpPr/>
      </xdr:nvSpPr>
      <xdr:spPr>
        <a:xfrm>
          <a:off x="1968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100964</xdr:rowOff>
    </xdr:from>
    <xdr:to>
      <xdr:col>15</xdr:col>
      <xdr:colOff>50800</xdr:colOff>
      <xdr:row>85</xdr:row>
      <xdr:rowOff>20955</xdr:rowOff>
    </xdr:to>
    <xdr:cxnSp macro="">
      <xdr:nvCxnSpPr>
        <xdr:cNvPr id="309" name="直線コネクタ 308">
          <a:extLst>
            <a:ext uri="{FF2B5EF4-FFF2-40B4-BE49-F238E27FC236}">
              <a16:creationId xmlns:a16="http://schemas.microsoft.com/office/drawing/2014/main" id="{BB03C410-5C9C-427D-A606-7E0E454FC7E2}"/>
            </a:ext>
          </a:extLst>
        </xdr:cNvPr>
        <xdr:cNvCxnSpPr/>
      </xdr:nvCxnSpPr>
      <xdr:spPr>
        <a:xfrm flipV="1">
          <a:off x="2019300" y="1450276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116839</xdr:rowOff>
    </xdr:from>
    <xdr:to>
      <xdr:col>6</xdr:col>
      <xdr:colOff>38100</xdr:colOff>
      <xdr:row>85</xdr:row>
      <xdr:rowOff>46989</xdr:rowOff>
    </xdr:to>
    <xdr:sp macro="" textlink="">
      <xdr:nvSpPr>
        <xdr:cNvPr id="310" name="楕円 309">
          <a:extLst>
            <a:ext uri="{FF2B5EF4-FFF2-40B4-BE49-F238E27FC236}">
              <a16:creationId xmlns:a16="http://schemas.microsoft.com/office/drawing/2014/main" id="{8724D6D0-3161-4515-9294-5FE91A5F9647}"/>
            </a:ext>
          </a:extLst>
        </xdr:cNvPr>
        <xdr:cNvSpPr/>
      </xdr:nvSpPr>
      <xdr:spPr>
        <a:xfrm>
          <a:off x="1079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167639</xdr:rowOff>
    </xdr:from>
    <xdr:to>
      <xdr:col>10</xdr:col>
      <xdr:colOff>114300</xdr:colOff>
      <xdr:row>85</xdr:row>
      <xdr:rowOff>20955</xdr:rowOff>
    </xdr:to>
    <xdr:cxnSp macro="">
      <xdr:nvCxnSpPr>
        <xdr:cNvPr id="311" name="直線コネクタ 310">
          <a:extLst>
            <a:ext uri="{FF2B5EF4-FFF2-40B4-BE49-F238E27FC236}">
              <a16:creationId xmlns:a16="http://schemas.microsoft.com/office/drawing/2014/main" id="{D1CD3F02-0CFE-4571-A138-ABB7864FC765}"/>
            </a:ext>
          </a:extLst>
        </xdr:cNvPr>
        <xdr:cNvCxnSpPr/>
      </xdr:nvCxnSpPr>
      <xdr:spPr>
        <a:xfrm>
          <a:off x="1130300" y="145694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672C57FC-F04E-4265-9D12-2EF8A5283142}"/>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a:extLst>
            <a:ext uri="{FF2B5EF4-FFF2-40B4-BE49-F238E27FC236}">
              <a16:creationId xmlns:a16="http://schemas.microsoft.com/office/drawing/2014/main" id="{0133C188-3BCF-4B22-B525-94AFB587FAA8}"/>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4" name="n_3aveValue【公営住宅】&#10;有形固定資産減価償却率">
          <a:extLst>
            <a:ext uri="{FF2B5EF4-FFF2-40B4-BE49-F238E27FC236}">
              <a16:creationId xmlns:a16="http://schemas.microsoft.com/office/drawing/2014/main" id="{10707456-2BB3-47E0-9B1C-CD61011BE351}"/>
            </a:ext>
          </a:extLst>
        </xdr:cNvPr>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5" name="n_4aveValue【公営住宅】&#10;有形固定資産減価償却率">
          <a:extLst>
            <a:ext uri="{FF2B5EF4-FFF2-40B4-BE49-F238E27FC236}">
              <a16:creationId xmlns:a16="http://schemas.microsoft.com/office/drawing/2014/main" id="{B90110F9-FA3E-47CD-8FF5-C06DD359B4CE}"/>
            </a:ext>
          </a:extLst>
        </xdr:cNvPr>
        <xdr:cNvSpPr txBox="1"/>
      </xdr:nvSpPr>
      <xdr:spPr>
        <a:xfrm>
          <a:off x="927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64788</xdr:rowOff>
    </xdr:from>
    <xdr:ext cx="405111" cy="259045"/>
    <xdr:sp macro="" textlink="">
      <xdr:nvSpPr>
        <xdr:cNvPr id="316" name="n_1mainValue【公営住宅】&#10;有形固定資産減価償却率">
          <a:extLst>
            <a:ext uri="{FF2B5EF4-FFF2-40B4-BE49-F238E27FC236}">
              <a16:creationId xmlns:a16="http://schemas.microsoft.com/office/drawing/2014/main" id="{AF3AED1E-9710-4440-AD72-60EE11229A1C}"/>
            </a:ext>
          </a:extLst>
        </xdr:cNvPr>
        <xdr:cNvSpPr txBox="1"/>
      </xdr:nvSpPr>
      <xdr:spPr>
        <a:xfrm>
          <a:off x="35820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142891</xdr:rowOff>
    </xdr:from>
    <xdr:ext cx="405111" cy="259045"/>
    <xdr:sp macro="" textlink="">
      <xdr:nvSpPr>
        <xdr:cNvPr id="317" name="n_2mainValue【公営住宅】&#10;有形固定資産減価償却率">
          <a:extLst>
            <a:ext uri="{FF2B5EF4-FFF2-40B4-BE49-F238E27FC236}">
              <a16:creationId xmlns:a16="http://schemas.microsoft.com/office/drawing/2014/main" id="{EF288944-6D1D-4B55-9A57-41B8122E461E}"/>
            </a:ext>
          </a:extLst>
        </xdr:cNvPr>
        <xdr:cNvSpPr txBox="1"/>
      </xdr:nvSpPr>
      <xdr:spPr>
        <a:xfrm>
          <a:off x="2705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62882</xdr:rowOff>
    </xdr:from>
    <xdr:ext cx="405111" cy="259045"/>
    <xdr:sp macro="" textlink="">
      <xdr:nvSpPr>
        <xdr:cNvPr id="318" name="n_3mainValue【公営住宅】&#10;有形固定資産減価償却率">
          <a:extLst>
            <a:ext uri="{FF2B5EF4-FFF2-40B4-BE49-F238E27FC236}">
              <a16:creationId xmlns:a16="http://schemas.microsoft.com/office/drawing/2014/main" id="{4101972D-620A-42E3-87AA-971BA80B4AFD}"/>
            </a:ext>
          </a:extLst>
        </xdr:cNvPr>
        <xdr:cNvSpPr txBox="1"/>
      </xdr:nvSpPr>
      <xdr:spPr>
        <a:xfrm>
          <a:off x="1816744"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38116</xdr:rowOff>
    </xdr:from>
    <xdr:ext cx="405111" cy="259045"/>
    <xdr:sp macro="" textlink="">
      <xdr:nvSpPr>
        <xdr:cNvPr id="319" name="n_4mainValue【公営住宅】&#10;有形固定資産減価償却率">
          <a:extLst>
            <a:ext uri="{FF2B5EF4-FFF2-40B4-BE49-F238E27FC236}">
              <a16:creationId xmlns:a16="http://schemas.microsoft.com/office/drawing/2014/main" id="{0C6304C3-50FB-4074-A3ED-67E34277951E}"/>
            </a:ext>
          </a:extLst>
        </xdr:cNvPr>
        <xdr:cNvSpPr txBox="1"/>
      </xdr:nvSpPr>
      <xdr:spPr>
        <a:xfrm>
          <a:off x="9277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F650AB7A-8CEF-46A1-80F3-2D940F68C04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27935FD-ECCF-4D15-8847-58380A932AB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B74E4703-E499-4F21-A2F7-3B4011DEFF1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8F84A86-3787-41A0-A94C-0DC4A535990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C1CA32D7-D9A5-4B39-A853-A90B9ECAD7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6C7C22D-F3EE-4CBD-8812-6036124D994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BE72F698-5E88-464F-A25A-E42B56F9B46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0B1A986-E6EF-447F-B0EB-4985A290212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6DA5D47-F082-4F80-A19A-EFC4EF2F130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15A3A3E-63EC-483D-9440-E6990FA0E84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80F8FE71-7397-4798-980E-43F850E712A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714B7759-9604-433F-A717-DBFA24B5476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3A9E3480-97AD-4409-9A83-131B99D0F01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D3A3CA91-E9A0-49D2-BE9F-0E1C98964C3E}"/>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9BD3B43B-D7D0-4E7E-9170-58FF89932EE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55410A29-647F-430F-8634-5F2207DC8E6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5F491CCB-21C2-4EE5-A7FB-8C28445C837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CB4E5D48-8E5F-42C6-9EEC-A649E8B6B8C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6C9F04B-3B96-46DC-A7F9-0042557A023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65032F69-52FE-449E-8D3B-18A3B0F61CB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36BAC23D-4E2F-48C1-9A70-2C52F8F4417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78495AAC-C0FB-476B-B0D1-E0FEC0A892CF}"/>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E16E441C-7295-4578-8C5C-BFCDA4FDB048}"/>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82A2417D-AC7A-4146-9D99-5606E4E05F88}"/>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1F9DC4B3-A574-4C84-9095-D1F8197EEE0A}"/>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4553F802-A1C5-4AEE-896F-998618E9C0D3}"/>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07054517-4C4E-4ED7-A28B-1161A9C40BE2}"/>
            </a:ext>
          </a:extLst>
        </xdr:cNvPr>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0C227316-E3CE-4C47-A19A-F63375439F2A}"/>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38F9A020-0371-4B41-AD11-94E7AC7DBCBF}"/>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4A4DF7D2-5627-4421-8F2D-96E6C366D9C9}"/>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EC7A2CB1-EF68-401B-A6A3-E940098453A0}"/>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B6D9C5B3-7946-402F-8B6D-C3A21E9DDEA2}"/>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A78906B-ADC5-4F3F-B426-0F2FD5B944A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22DF0C0-7ABE-4833-9F7F-6809ABE4429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73D8AD4-0694-4419-BF0F-2AF6D64E7EB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3EEB078-CB15-4CCE-8EB9-EF009A9C7A2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1955C6A-853A-4559-88CE-D17EF6466AA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87885</xdr:rowOff>
    </xdr:from>
    <xdr:to>
      <xdr:col>55</xdr:col>
      <xdr:colOff>50800</xdr:colOff>
      <xdr:row>86</xdr:row>
      <xdr:rowOff>18035</xdr:rowOff>
    </xdr:to>
    <xdr:sp macro="" textlink="">
      <xdr:nvSpPr>
        <xdr:cNvPr id="357" name="楕円 356">
          <a:extLst>
            <a:ext uri="{FF2B5EF4-FFF2-40B4-BE49-F238E27FC236}">
              <a16:creationId xmlns:a16="http://schemas.microsoft.com/office/drawing/2014/main" id="{FEDA29AB-107B-4761-BE5E-A5E839F96269}"/>
            </a:ext>
          </a:extLst>
        </xdr:cNvPr>
        <xdr:cNvSpPr/>
      </xdr:nvSpPr>
      <xdr:spPr>
        <a:xfrm>
          <a:off x="104267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47262</xdr:rowOff>
    </xdr:from>
    <xdr:ext cx="469744" cy="259045"/>
    <xdr:sp macro="" textlink="">
      <xdr:nvSpPr>
        <xdr:cNvPr id="358" name="【公営住宅】&#10;一人当たり面積該当値テキスト">
          <a:extLst>
            <a:ext uri="{FF2B5EF4-FFF2-40B4-BE49-F238E27FC236}">
              <a16:creationId xmlns:a16="http://schemas.microsoft.com/office/drawing/2014/main" id="{9BBBFBD5-2344-4A28-8D46-99B5FCE70A86}"/>
            </a:ext>
          </a:extLst>
        </xdr:cNvPr>
        <xdr:cNvSpPr txBox="1"/>
      </xdr:nvSpPr>
      <xdr:spPr>
        <a:xfrm>
          <a:off x="10515600" y="1444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89119</xdr:rowOff>
    </xdr:from>
    <xdr:to>
      <xdr:col>50</xdr:col>
      <xdr:colOff>165100</xdr:colOff>
      <xdr:row>86</xdr:row>
      <xdr:rowOff>19269</xdr:rowOff>
    </xdr:to>
    <xdr:sp macro="" textlink="">
      <xdr:nvSpPr>
        <xdr:cNvPr id="359" name="楕円 358">
          <a:extLst>
            <a:ext uri="{FF2B5EF4-FFF2-40B4-BE49-F238E27FC236}">
              <a16:creationId xmlns:a16="http://schemas.microsoft.com/office/drawing/2014/main" id="{357C1D35-4803-4B44-BA0B-A99DACE16280}"/>
            </a:ext>
          </a:extLst>
        </xdr:cNvPr>
        <xdr:cNvSpPr/>
      </xdr:nvSpPr>
      <xdr:spPr>
        <a:xfrm>
          <a:off x="9588500" y="146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138685</xdr:rowOff>
    </xdr:from>
    <xdr:to>
      <xdr:col>55</xdr:col>
      <xdr:colOff>0</xdr:colOff>
      <xdr:row>85</xdr:row>
      <xdr:rowOff>139919</xdr:rowOff>
    </xdr:to>
    <xdr:cxnSp macro="">
      <xdr:nvCxnSpPr>
        <xdr:cNvPr id="360" name="直線コネクタ 359">
          <a:extLst>
            <a:ext uri="{FF2B5EF4-FFF2-40B4-BE49-F238E27FC236}">
              <a16:creationId xmlns:a16="http://schemas.microsoft.com/office/drawing/2014/main" id="{11763C23-B46A-42E3-A611-2932502EEC75}"/>
            </a:ext>
          </a:extLst>
        </xdr:cNvPr>
        <xdr:cNvCxnSpPr/>
      </xdr:nvCxnSpPr>
      <xdr:spPr>
        <a:xfrm flipV="1">
          <a:off x="9639300" y="14711935"/>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92091</xdr:rowOff>
    </xdr:from>
    <xdr:to>
      <xdr:col>46</xdr:col>
      <xdr:colOff>38100</xdr:colOff>
      <xdr:row>86</xdr:row>
      <xdr:rowOff>22241</xdr:rowOff>
    </xdr:to>
    <xdr:sp macro="" textlink="">
      <xdr:nvSpPr>
        <xdr:cNvPr id="361" name="楕円 360">
          <a:extLst>
            <a:ext uri="{FF2B5EF4-FFF2-40B4-BE49-F238E27FC236}">
              <a16:creationId xmlns:a16="http://schemas.microsoft.com/office/drawing/2014/main" id="{1A101390-AE17-4C85-814C-5D64E5FD474C}"/>
            </a:ext>
          </a:extLst>
        </xdr:cNvPr>
        <xdr:cNvSpPr/>
      </xdr:nvSpPr>
      <xdr:spPr>
        <a:xfrm>
          <a:off x="8699500" y="1466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139919</xdr:rowOff>
    </xdr:from>
    <xdr:to>
      <xdr:col>50</xdr:col>
      <xdr:colOff>114300</xdr:colOff>
      <xdr:row>85</xdr:row>
      <xdr:rowOff>142891</xdr:rowOff>
    </xdr:to>
    <xdr:cxnSp macro="">
      <xdr:nvCxnSpPr>
        <xdr:cNvPr id="362" name="直線コネクタ 361">
          <a:extLst>
            <a:ext uri="{FF2B5EF4-FFF2-40B4-BE49-F238E27FC236}">
              <a16:creationId xmlns:a16="http://schemas.microsoft.com/office/drawing/2014/main" id="{0B25940A-0ECC-4D20-B433-464B490FAC70}"/>
            </a:ext>
          </a:extLst>
        </xdr:cNvPr>
        <xdr:cNvCxnSpPr/>
      </xdr:nvCxnSpPr>
      <xdr:spPr>
        <a:xfrm flipV="1">
          <a:off x="8750300" y="1471316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94514</xdr:rowOff>
    </xdr:from>
    <xdr:to>
      <xdr:col>41</xdr:col>
      <xdr:colOff>101600</xdr:colOff>
      <xdr:row>86</xdr:row>
      <xdr:rowOff>24664</xdr:rowOff>
    </xdr:to>
    <xdr:sp macro="" textlink="">
      <xdr:nvSpPr>
        <xdr:cNvPr id="363" name="楕円 362">
          <a:extLst>
            <a:ext uri="{FF2B5EF4-FFF2-40B4-BE49-F238E27FC236}">
              <a16:creationId xmlns:a16="http://schemas.microsoft.com/office/drawing/2014/main" id="{35EC9D38-723E-4668-8656-28CAB377E5BB}"/>
            </a:ext>
          </a:extLst>
        </xdr:cNvPr>
        <xdr:cNvSpPr/>
      </xdr:nvSpPr>
      <xdr:spPr>
        <a:xfrm>
          <a:off x="7810500" y="1466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142891</xdr:rowOff>
    </xdr:from>
    <xdr:to>
      <xdr:col>45</xdr:col>
      <xdr:colOff>177800</xdr:colOff>
      <xdr:row>85</xdr:row>
      <xdr:rowOff>145314</xdr:rowOff>
    </xdr:to>
    <xdr:cxnSp macro="">
      <xdr:nvCxnSpPr>
        <xdr:cNvPr id="364" name="直線コネクタ 363">
          <a:extLst>
            <a:ext uri="{FF2B5EF4-FFF2-40B4-BE49-F238E27FC236}">
              <a16:creationId xmlns:a16="http://schemas.microsoft.com/office/drawing/2014/main" id="{F62782BE-5F7B-4539-975F-C62A96D86348}"/>
            </a:ext>
          </a:extLst>
        </xdr:cNvPr>
        <xdr:cNvCxnSpPr/>
      </xdr:nvCxnSpPr>
      <xdr:spPr>
        <a:xfrm flipV="1">
          <a:off x="7861300" y="14716141"/>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95428</xdr:rowOff>
    </xdr:from>
    <xdr:to>
      <xdr:col>36</xdr:col>
      <xdr:colOff>165100</xdr:colOff>
      <xdr:row>86</xdr:row>
      <xdr:rowOff>25578</xdr:rowOff>
    </xdr:to>
    <xdr:sp macro="" textlink="">
      <xdr:nvSpPr>
        <xdr:cNvPr id="365" name="楕円 364">
          <a:extLst>
            <a:ext uri="{FF2B5EF4-FFF2-40B4-BE49-F238E27FC236}">
              <a16:creationId xmlns:a16="http://schemas.microsoft.com/office/drawing/2014/main" id="{0F2D279F-BCF5-4368-83E7-66EC73DD672F}"/>
            </a:ext>
          </a:extLst>
        </xdr:cNvPr>
        <xdr:cNvSpPr/>
      </xdr:nvSpPr>
      <xdr:spPr>
        <a:xfrm>
          <a:off x="6921500" y="1466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145314</xdr:rowOff>
    </xdr:from>
    <xdr:to>
      <xdr:col>41</xdr:col>
      <xdr:colOff>50800</xdr:colOff>
      <xdr:row>85</xdr:row>
      <xdr:rowOff>146228</xdr:rowOff>
    </xdr:to>
    <xdr:cxnSp macro="">
      <xdr:nvCxnSpPr>
        <xdr:cNvPr id="366" name="直線コネクタ 365">
          <a:extLst>
            <a:ext uri="{FF2B5EF4-FFF2-40B4-BE49-F238E27FC236}">
              <a16:creationId xmlns:a16="http://schemas.microsoft.com/office/drawing/2014/main" id="{6700F82E-7C72-487F-BA46-1A98BECE91DB}"/>
            </a:ext>
          </a:extLst>
        </xdr:cNvPr>
        <xdr:cNvCxnSpPr/>
      </xdr:nvCxnSpPr>
      <xdr:spPr>
        <a:xfrm flipV="1">
          <a:off x="6972300" y="1471856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a:extLst>
            <a:ext uri="{FF2B5EF4-FFF2-40B4-BE49-F238E27FC236}">
              <a16:creationId xmlns:a16="http://schemas.microsoft.com/office/drawing/2014/main" id="{375731D2-F731-4A0A-9590-90527D0EC33C}"/>
            </a:ext>
          </a:extLst>
        </xdr:cNvPr>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8" name="n_2aveValue【公営住宅】&#10;一人当たり面積">
          <a:extLst>
            <a:ext uri="{FF2B5EF4-FFF2-40B4-BE49-F238E27FC236}">
              <a16:creationId xmlns:a16="http://schemas.microsoft.com/office/drawing/2014/main" id="{16256DEE-81E2-4C2A-A9AD-1068A2085650}"/>
            </a:ext>
          </a:extLst>
        </xdr:cNvPr>
        <xdr:cNvSpPr txBox="1"/>
      </xdr:nvSpPr>
      <xdr:spPr>
        <a:xfrm>
          <a:off x="8515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69" name="n_3aveValue【公営住宅】&#10;一人当たり面積">
          <a:extLst>
            <a:ext uri="{FF2B5EF4-FFF2-40B4-BE49-F238E27FC236}">
              <a16:creationId xmlns:a16="http://schemas.microsoft.com/office/drawing/2014/main" id="{4E6B475D-24CC-489C-A439-B223C00CB30D}"/>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23105</xdr:rowOff>
    </xdr:from>
    <xdr:ext cx="469744" cy="259045"/>
    <xdr:sp macro="" textlink="">
      <xdr:nvSpPr>
        <xdr:cNvPr id="370" name="n_4aveValue【公営住宅】&#10;一人当たり面積">
          <a:extLst>
            <a:ext uri="{FF2B5EF4-FFF2-40B4-BE49-F238E27FC236}">
              <a16:creationId xmlns:a16="http://schemas.microsoft.com/office/drawing/2014/main" id="{3FB0573A-B9A0-4DE1-B073-84B6A9850232}"/>
            </a:ext>
          </a:extLst>
        </xdr:cNvPr>
        <xdr:cNvSpPr txBox="1"/>
      </xdr:nvSpPr>
      <xdr:spPr>
        <a:xfrm>
          <a:off x="6737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35796</xdr:rowOff>
    </xdr:from>
    <xdr:ext cx="469744" cy="259045"/>
    <xdr:sp macro="" textlink="">
      <xdr:nvSpPr>
        <xdr:cNvPr id="371" name="n_1mainValue【公営住宅】&#10;一人当たり面積">
          <a:extLst>
            <a:ext uri="{FF2B5EF4-FFF2-40B4-BE49-F238E27FC236}">
              <a16:creationId xmlns:a16="http://schemas.microsoft.com/office/drawing/2014/main" id="{160041DE-D2BB-4033-AD58-A08283122078}"/>
            </a:ext>
          </a:extLst>
        </xdr:cNvPr>
        <xdr:cNvSpPr txBox="1"/>
      </xdr:nvSpPr>
      <xdr:spPr>
        <a:xfrm>
          <a:off x="9391727" y="144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38768</xdr:rowOff>
    </xdr:from>
    <xdr:ext cx="469744" cy="259045"/>
    <xdr:sp macro="" textlink="">
      <xdr:nvSpPr>
        <xdr:cNvPr id="372" name="n_2mainValue【公営住宅】&#10;一人当たり面積">
          <a:extLst>
            <a:ext uri="{FF2B5EF4-FFF2-40B4-BE49-F238E27FC236}">
              <a16:creationId xmlns:a16="http://schemas.microsoft.com/office/drawing/2014/main" id="{2317B9E1-5F83-418E-8B69-BEFEDB215B0A}"/>
            </a:ext>
          </a:extLst>
        </xdr:cNvPr>
        <xdr:cNvSpPr txBox="1"/>
      </xdr:nvSpPr>
      <xdr:spPr>
        <a:xfrm>
          <a:off x="8515427" y="1444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41191</xdr:rowOff>
    </xdr:from>
    <xdr:ext cx="469744" cy="259045"/>
    <xdr:sp macro="" textlink="">
      <xdr:nvSpPr>
        <xdr:cNvPr id="373" name="n_3mainValue【公営住宅】&#10;一人当たり面積">
          <a:extLst>
            <a:ext uri="{FF2B5EF4-FFF2-40B4-BE49-F238E27FC236}">
              <a16:creationId xmlns:a16="http://schemas.microsoft.com/office/drawing/2014/main" id="{3A48C01D-62F5-4931-9251-5E85DCE2205E}"/>
            </a:ext>
          </a:extLst>
        </xdr:cNvPr>
        <xdr:cNvSpPr txBox="1"/>
      </xdr:nvSpPr>
      <xdr:spPr>
        <a:xfrm>
          <a:off x="7626427" y="1444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42105</xdr:rowOff>
    </xdr:from>
    <xdr:ext cx="469744" cy="259045"/>
    <xdr:sp macro="" textlink="">
      <xdr:nvSpPr>
        <xdr:cNvPr id="374" name="n_4mainValue【公営住宅】&#10;一人当たり面積">
          <a:extLst>
            <a:ext uri="{FF2B5EF4-FFF2-40B4-BE49-F238E27FC236}">
              <a16:creationId xmlns:a16="http://schemas.microsoft.com/office/drawing/2014/main" id="{557A9CD6-32E4-437B-BCD0-5CADF74B315E}"/>
            </a:ext>
          </a:extLst>
        </xdr:cNvPr>
        <xdr:cNvSpPr txBox="1"/>
      </xdr:nvSpPr>
      <xdr:spPr>
        <a:xfrm>
          <a:off x="6737427" y="1444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5981DC2-46E0-4888-A8E8-6CE3C5767E8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7517A979-8F71-4494-B6FA-DBFEF330872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C26D8DC-18DF-4BCB-8350-0BB4BE776B6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41ADEACC-C483-4AE7-9AA4-F9A695ABE82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F6FB3B7D-EDDC-46D7-A426-1D3E776694C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08C7205-BB50-4D21-9259-A79C894CE14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A7241F0-608D-4860-AC9B-DB4495F8271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E3F8F9E-7313-4046-B43E-C7B3A71E608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DA827C24-A91E-4858-8640-CE7CA6C2B71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4A440515-7475-4005-8673-A800AB0A605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6A1F4F57-8AF3-40F4-B6AB-6EA27FA5409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D1B2DDD0-B5AA-4A3B-860C-368ACD0B5ED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63975B6C-90A8-4B35-AED7-B5770051BDE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FDB22B1F-9464-434D-B99E-CEF14BCF02C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88590389-71DC-41DC-8A12-4A24875233D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4BDB75A6-12D6-4EC7-B52B-DFCC796DAB4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C4A6DD9D-1745-4F3F-91D8-C4702189704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A4E16AA4-7B77-4634-AC09-C7A93A156A8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B29B683C-B767-47B6-9B0E-0815AEB37C3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B53C7438-AD85-47DA-84BE-6DC16F641C5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623CE5F8-22A8-4C65-A424-B00E7A5DBA6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A988774C-002E-457F-9886-A9A413BB4F1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4DE9EFFA-70A2-4B9B-9871-39FB8976051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7083D69C-AA9C-4E59-A5D5-DD53D3DE719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B004BA9E-91F3-47E2-86AD-B47A1182A4C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1EDD31D3-A332-4A75-ACC7-7DFB6BB7DB94}"/>
            </a:ext>
          </a:extLst>
        </xdr:cNvPr>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D712467B-CA0E-414E-8F65-B8E3E159114F}"/>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68351AC3-D04E-446C-A938-53502926890A}"/>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BD3654B4-2D0A-4D68-BF6A-423E4BA741FE}"/>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7A44642F-CDCB-4FE0-9D17-34A952BC15BB}"/>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103795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408DC411-5B57-419F-BEFA-4F156945BBB4}"/>
            </a:ext>
          </a:extLst>
        </xdr:cNvPr>
        <xdr:cNvSpPr txBox="1"/>
      </xdr:nvSpPr>
      <xdr:spPr>
        <a:xfrm>
          <a:off x="4673600" y="17934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862ACFCA-FF96-4C66-A892-A05259EB91B3}"/>
            </a:ext>
          </a:extLst>
        </xdr:cNvPr>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822745EA-1292-4709-9FD1-0F109A0E73B4}"/>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84F9F9D8-3F55-46DB-A3BF-7D1BC909C8B4}"/>
            </a:ext>
          </a:extLst>
        </xdr:cNvPr>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8DE8FF2B-732F-4D20-8FDC-3E47B5A6F4C7}"/>
            </a:ext>
          </a:extLst>
        </xdr:cNvPr>
        <xdr:cNvSpPr/>
      </xdr:nvSpPr>
      <xdr:spPr>
        <a:xfrm>
          <a:off x="1968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1FEBEBD9-C903-4387-8C6E-D16A9F075D6B}"/>
            </a:ext>
          </a:extLst>
        </xdr:cNvPr>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4ABC6BB-D770-42ED-B280-E4246A684C9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8A9AD2E-AC80-46CB-843D-0775DDD84D8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4CA2BAB-2130-422E-93AE-3E2ED1A36FA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73C8316-8B94-4802-A9D0-96CE693F90F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9023DB7-F2F3-4484-B649-D98EAA541AF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44994</xdr:rowOff>
    </xdr:from>
    <xdr:to>
      <xdr:col>24</xdr:col>
      <xdr:colOff>114300</xdr:colOff>
      <xdr:row>106</xdr:row>
      <xdr:rowOff>146594</xdr:rowOff>
    </xdr:to>
    <xdr:sp macro="" textlink="">
      <xdr:nvSpPr>
        <xdr:cNvPr id="416" name="楕円 415">
          <a:extLst>
            <a:ext uri="{FF2B5EF4-FFF2-40B4-BE49-F238E27FC236}">
              <a16:creationId xmlns:a16="http://schemas.microsoft.com/office/drawing/2014/main" id="{A899C1F0-DA9D-457A-892C-6C1C6A3D9D8D}"/>
            </a:ext>
          </a:extLst>
        </xdr:cNvPr>
        <xdr:cNvSpPr/>
      </xdr:nvSpPr>
      <xdr:spPr>
        <a:xfrm>
          <a:off x="4584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23421</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57AD7888-1062-47C1-9C26-688C7FEB7149}"/>
            </a:ext>
          </a:extLst>
        </xdr:cNvPr>
        <xdr:cNvSpPr txBox="1"/>
      </xdr:nvSpPr>
      <xdr:spPr>
        <a:xfrm>
          <a:off x="4673600"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28666</xdr:rowOff>
    </xdr:from>
    <xdr:to>
      <xdr:col>20</xdr:col>
      <xdr:colOff>38100</xdr:colOff>
      <xdr:row>106</xdr:row>
      <xdr:rowOff>130266</xdr:rowOff>
    </xdr:to>
    <xdr:sp macro="" textlink="">
      <xdr:nvSpPr>
        <xdr:cNvPr id="418" name="楕円 417">
          <a:extLst>
            <a:ext uri="{FF2B5EF4-FFF2-40B4-BE49-F238E27FC236}">
              <a16:creationId xmlns:a16="http://schemas.microsoft.com/office/drawing/2014/main" id="{7E2B65B7-7534-4592-B3E6-FFB8111DDD8E}"/>
            </a:ext>
          </a:extLst>
        </xdr:cNvPr>
        <xdr:cNvSpPr/>
      </xdr:nvSpPr>
      <xdr:spPr>
        <a:xfrm>
          <a:off x="3746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79466</xdr:rowOff>
    </xdr:from>
    <xdr:to>
      <xdr:col>24</xdr:col>
      <xdr:colOff>63500</xdr:colOff>
      <xdr:row>106</xdr:row>
      <xdr:rowOff>95794</xdr:rowOff>
    </xdr:to>
    <xdr:cxnSp macro="">
      <xdr:nvCxnSpPr>
        <xdr:cNvPr id="419" name="直線コネクタ 418">
          <a:extLst>
            <a:ext uri="{FF2B5EF4-FFF2-40B4-BE49-F238E27FC236}">
              <a16:creationId xmlns:a16="http://schemas.microsoft.com/office/drawing/2014/main" id="{F5478501-E6C2-47C5-A984-F9A019738EA0}"/>
            </a:ext>
          </a:extLst>
        </xdr:cNvPr>
        <xdr:cNvCxnSpPr/>
      </xdr:nvCxnSpPr>
      <xdr:spPr>
        <a:xfrm>
          <a:off x="3797300" y="1825316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9071</xdr:rowOff>
    </xdr:from>
    <xdr:to>
      <xdr:col>15</xdr:col>
      <xdr:colOff>101600</xdr:colOff>
      <xdr:row>106</xdr:row>
      <xdr:rowOff>110671</xdr:rowOff>
    </xdr:to>
    <xdr:sp macro="" textlink="">
      <xdr:nvSpPr>
        <xdr:cNvPr id="420" name="楕円 419">
          <a:extLst>
            <a:ext uri="{FF2B5EF4-FFF2-40B4-BE49-F238E27FC236}">
              <a16:creationId xmlns:a16="http://schemas.microsoft.com/office/drawing/2014/main" id="{7902297D-FEF7-41F3-B449-8FF0DE11A32B}"/>
            </a:ext>
          </a:extLst>
        </xdr:cNvPr>
        <xdr:cNvSpPr/>
      </xdr:nvSpPr>
      <xdr:spPr>
        <a:xfrm>
          <a:off x="2857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59871</xdr:rowOff>
    </xdr:from>
    <xdr:to>
      <xdr:col>19</xdr:col>
      <xdr:colOff>177800</xdr:colOff>
      <xdr:row>106</xdr:row>
      <xdr:rowOff>79466</xdr:rowOff>
    </xdr:to>
    <xdr:cxnSp macro="">
      <xdr:nvCxnSpPr>
        <xdr:cNvPr id="421" name="直線コネクタ 420">
          <a:extLst>
            <a:ext uri="{FF2B5EF4-FFF2-40B4-BE49-F238E27FC236}">
              <a16:creationId xmlns:a16="http://schemas.microsoft.com/office/drawing/2014/main" id="{A76CF2F5-0373-4DE1-AB02-5FFB27F20B0D}"/>
            </a:ext>
          </a:extLst>
        </xdr:cNvPr>
        <xdr:cNvCxnSpPr/>
      </xdr:nvCxnSpPr>
      <xdr:spPr>
        <a:xfrm>
          <a:off x="2908300" y="182335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154395</xdr:rowOff>
    </xdr:from>
    <xdr:to>
      <xdr:col>10</xdr:col>
      <xdr:colOff>165100</xdr:colOff>
      <xdr:row>106</xdr:row>
      <xdr:rowOff>84545</xdr:rowOff>
    </xdr:to>
    <xdr:sp macro="" textlink="">
      <xdr:nvSpPr>
        <xdr:cNvPr id="422" name="楕円 421">
          <a:extLst>
            <a:ext uri="{FF2B5EF4-FFF2-40B4-BE49-F238E27FC236}">
              <a16:creationId xmlns:a16="http://schemas.microsoft.com/office/drawing/2014/main" id="{DE672AB3-3F6F-4AF8-A944-5EBB404C84F7}"/>
            </a:ext>
          </a:extLst>
        </xdr:cNvPr>
        <xdr:cNvSpPr/>
      </xdr:nvSpPr>
      <xdr:spPr>
        <a:xfrm>
          <a:off x="1968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33745</xdr:rowOff>
    </xdr:from>
    <xdr:to>
      <xdr:col>15</xdr:col>
      <xdr:colOff>50800</xdr:colOff>
      <xdr:row>106</xdr:row>
      <xdr:rowOff>59871</xdr:rowOff>
    </xdr:to>
    <xdr:cxnSp macro="">
      <xdr:nvCxnSpPr>
        <xdr:cNvPr id="423" name="直線コネクタ 422">
          <a:extLst>
            <a:ext uri="{FF2B5EF4-FFF2-40B4-BE49-F238E27FC236}">
              <a16:creationId xmlns:a16="http://schemas.microsoft.com/office/drawing/2014/main" id="{B0E743AA-35AF-4482-80BE-8988141308BD}"/>
            </a:ext>
          </a:extLst>
        </xdr:cNvPr>
        <xdr:cNvCxnSpPr/>
      </xdr:nvCxnSpPr>
      <xdr:spPr>
        <a:xfrm>
          <a:off x="2019300" y="18207445"/>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151130</xdr:rowOff>
    </xdr:from>
    <xdr:to>
      <xdr:col>6</xdr:col>
      <xdr:colOff>38100</xdr:colOff>
      <xdr:row>106</xdr:row>
      <xdr:rowOff>81280</xdr:rowOff>
    </xdr:to>
    <xdr:sp macro="" textlink="">
      <xdr:nvSpPr>
        <xdr:cNvPr id="424" name="楕円 423">
          <a:extLst>
            <a:ext uri="{FF2B5EF4-FFF2-40B4-BE49-F238E27FC236}">
              <a16:creationId xmlns:a16="http://schemas.microsoft.com/office/drawing/2014/main" id="{F55D3260-3F6C-4FF8-8CC3-2BA1F8D91CCB}"/>
            </a:ext>
          </a:extLst>
        </xdr:cNvPr>
        <xdr:cNvSpPr/>
      </xdr:nvSpPr>
      <xdr:spPr>
        <a:xfrm>
          <a:off x="1079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30480</xdr:rowOff>
    </xdr:from>
    <xdr:to>
      <xdr:col>10</xdr:col>
      <xdr:colOff>114300</xdr:colOff>
      <xdr:row>106</xdr:row>
      <xdr:rowOff>33745</xdr:rowOff>
    </xdr:to>
    <xdr:cxnSp macro="">
      <xdr:nvCxnSpPr>
        <xdr:cNvPr id="425" name="直線コネクタ 424">
          <a:extLst>
            <a:ext uri="{FF2B5EF4-FFF2-40B4-BE49-F238E27FC236}">
              <a16:creationId xmlns:a16="http://schemas.microsoft.com/office/drawing/2014/main" id="{5062BC40-BB7A-4917-A6A8-D7D683837A14}"/>
            </a:ext>
          </a:extLst>
        </xdr:cNvPr>
        <xdr:cNvCxnSpPr/>
      </xdr:nvCxnSpPr>
      <xdr:spPr>
        <a:xfrm>
          <a:off x="1130300" y="182041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426" name="n_1aveValue【港湾・漁港】&#10;有形固定資産減価償却率">
          <a:extLst>
            <a:ext uri="{FF2B5EF4-FFF2-40B4-BE49-F238E27FC236}">
              <a16:creationId xmlns:a16="http://schemas.microsoft.com/office/drawing/2014/main" id="{02DF0E43-4A08-4A9B-B705-D688EA235FA7}"/>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105971</xdr:rowOff>
    </xdr:from>
    <xdr:ext cx="405111" cy="259045"/>
    <xdr:sp macro="" textlink="">
      <xdr:nvSpPr>
        <xdr:cNvPr id="427" name="n_2aveValue【港湾・漁港】&#10;有形固定資産減価償却率">
          <a:extLst>
            <a:ext uri="{FF2B5EF4-FFF2-40B4-BE49-F238E27FC236}">
              <a16:creationId xmlns:a16="http://schemas.microsoft.com/office/drawing/2014/main" id="{0571FD62-A4CD-4FDD-BF33-0F2B8B5220CC}"/>
            </a:ext>
          </a:extLst>
        </xdr:cNvPr>
        <xdr:cNvSpPr txBox="1"/>
      </xdr:nvSpPr>
      <xdr:spPr>
        <a:xfrm>
          <a:off x="2705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68415</xdr:rowOff>
    </xdr:from>
    <xdr:ext cx="405111" cy="259045"/>
    <xdr:sp macro="" textlink="">
      <xdr:nvSpPr>
        <xdr:cNvPr id="428" name="n_3aveValue【港湾・漁港】&#10;有形固定資産減価償却率">
          <a:extLst>
            <a:ext uri="{FF2B5EF4-FFF2-40B4-BE49-F238E27FC236}">
              <a16:creationId xmlns:a16="http://schemas.microsoft.com/office/drawing/2014/main" id="{617FD496-2CBD-4B2E-9187-67EEDFD08EDE}"/>
            </a:ext>
          </a:extLst>
        </xdr:cNvPr>
        <xdr:cNvSpPr txBox="1"/>
      </xdr:nvSpPr>
      <xdr:spPr>
        <a:xfrm>
          <a:off x="1816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42290</xdr:rowOff>
    </xdr:from>
    <xdr:ext cx="405111" cy="259045"/>
    <xdr:sp macro="" textlink="">
      <xdr:nvSpPr>
        <xdr:cNvPr id="429" name="n_4aveValue【港湾・漁港】&#10;有形固定資産減価償却率">
          <a:extLst>
            <a:ext uri="{FF2B5EF4-FFF2-40B4-BE49-F238E27FC236}">
              <a16:creationId xmlns:a16="http://schemas.microsoft.com/office/drawing/2014/main" id="{4DBB9192-6C65-45B1-A322-4F789E0B86D6}"/>
            </a:ext>
          </a:extLst>
        </xdr:cNvPr>
        <xdr:cNvSpPr txBox="1"/>
      </xdr:nvSpPr>
      <xdr:spPr>
        <a:xfrm>
          <a:off x="927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121393</xdr:rowOff>
    </xdr:from>
    <xdr:ext cx="405111" cy="259045"/>
    <xdr:sp macro="" textlink="">
      <xdr:nvSpPr>
        <xdr:cNvPr id="430" name="n_1mainValue【港湾・漁港】&#10;有形固定資産減価償却率">
          <a:extLst>
            <a:ext uri="{FF2B5EF4-FFF2-40B4-BE49-F238E27FC236}">
              <a16:creationId xmlns:a16="http://schemas.microsoft.com/office/drawing/2014/main" id="{FAEC3890-F68C-4FF0-8A40-BF7C784C4229}"/>
            </a:ext>
          </a:extLst>
        </xdr:cNvPr>
        <xdr:cNvSpPr txBox="1"/>
      </xdr:nvSpPr>
      <xdr:spPr>
        <a:xfrm>
          <a:off x="35820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101798</xdr:rowOff>
    </xdr:from>
    <xdr:ext cx="405111" cy="259045"/>
    <xdr:sp macro="" textlink="">
      <xdr:nvSpPr>
        <xdr:cNvPr id="431" name="n_2mainValue【港湾・漁港】&#10;有形固定資産減価償却率">
          <a:extLst>
            <a:ext uri="{FF2B5EF4-FFF2-40B4-BE49-F238E27FC236}">
              <a16:creationId xmlns:a16="http://schemas.microsoft.com/office/drawing/2014/main" id="{A286C1BA-6915-4860-AB2F-96D893A2D088}"/>
            </a:ext>
          </a:extLst>
        </xdr:cNvPr>
        <xdr:cNvSpPr txBox="1"/>
      </xdr:nvSpPr>
      <xdr:spPr>
        <a:xfrm>
          <a:off x="2705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75672</xdr:rowOff>
    </xdr:from>
    <xdr:ext cx="405111" cy="259045"/>
    <xdr:sp macro="" textlink="">
      <xdr:nvSpPr>
        <xdr:cNvPr id="432" name="n_3mainValue【港湾・漁港】&#10;有形固定資産減価償却率">
          <a:extLst>
            <a:ext uri="{FF2B5EF4-FFF2-40B4-BE49-F238E27FC236}">
              <a16:creationId xmlns:a16="http://schemas.microsoft.com/office/drawing/2014/main" id="{B3DCD25E-236D-4EBF-9112-AA3C8F2C2DEF}"/>
            </a:ext>
          </a:extLst>
        </xdr:cNvPr>
        <xdr:cNvSpPr txBox="1"/>
      </xdr:nvSpPr>
      <xdr:spPr>
        <a:xfrm>
          <a:off x="1816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72407</xdr:rowOff>
    </xdr:from>
    <xdr:ext cx="405111" cy="259045"/>
    <xdr:sp macro="" textlink="">
      <xdr:nvSpPr>
        <xdr:cNvPr id="433" name="n_4mainValue【港湾・漁港】&#10;有形固定資産減価償却率">
          <a:extLst>
            <a:ext uri="{FF2B5EF4-FFF2-40B4-BE49-F238E27FC236}">
              <a16:creationId xmlns:a16="http://schemas.microsoft.com/office/drawing/2014/main" id="{86B1F705-E110-464A-B6D3-8677D7E5897D}"/>
            </a:ext>
          </a:extLst>
        </xdr:cNvPr>
        <xdr:cNvSpPr txBox="1"/>
      </xdr:nvSpPr>
      <xdr:spPr>
        <a:xfrm>
          <a:off x="927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112D53D-E3A8-455E-882B-A7CAA8A1DA5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490198CB-C7F7-4819-9796-F3C9494966E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FB8C7521-E12F-4794-82AE-DFF4043B09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A46578A3-353C-4DC8-80D8-030DFDB14ED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31EDDC60-6C31-4200-9D8E-D48A6F07C77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60DEE66E-1FC9-4607-853E-CFA17CA5930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7356E6FA-66D4-4954-8A58-8427C371211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598AA94-B0F9-489B-A2F4-65EED3D645A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FFEF5C4A-4514-4156-B5C7-FDD807CBA62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646389A5-BD2E-462D-A6D2-A4D53B1A7E0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2C132419-E705-48FE-A9BD-98007639C3B6}"/>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FA68B589-5DD4-45DE-83EA-7A49958C3358}"/>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64F06EC0-9ACE-4813-BD11-C20C7531109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AAD85C43-FD62-4217-89F0-46505D2C68C9}"/>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C91147CD-7AD7-43CF-94CD-CFB50D831C8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91D69D25-B87F-4529-8110-A9D343DB72D3}"/>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9666866E-A689-437D-BA59-7F5C71665DC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883FC506-FCA2-411D-8112-9B3D9E69481F}"/>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8CCFC5DB-7B6E-4534-B988-97D2F251A87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186F2EE1-E3F7-4058-A64F-728D756110F4}"/>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24FFA7E7-013A-4BEE-927F-600526D4CC1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5D9293F4-B992-421B-AFC9-27C6B5EF184F}"/>
            </a:ext>
          </a:extLst>
        </xdr:cNvPr>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492053EF-AB38-461E-8D33-442FA7DB08B8}"/>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9A39C9E8-CF3C-4223-9BA3-C426F8FB35B5}"/>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ADF16DA5-66DB-4384-BCE6-6211932FEB83}"/>
            </a:ext>
          </a:extLst>
        </xdr:cNvPr>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66028052-75EA-4962-B97E-F44C14315D19}"/>
            </a:ext>
          </a:extLst>
        </xdr:cNvPr>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154973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D1C7485A-1105-464E-9ED6-D013B1D80BDC}"/>
            </a:ext>
          </a:extLst>
        </xdr:cNvPr>
        <xdr:cNvSpPr txBox="1"/>
      </xdr:nvSpPr>
      <xdr:spPr>
        <a:xfrm>
          <a:off x="10515600" y="18328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435E407F-467A-4770-8AFD-0DF5EB51921C}"/>
            </a:ext>
          </a:extLst>
        </xdr:cNvPr>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D9B247D9-1E8E-4B63-86D0-6FDA2A4448FC}"/>
            </a:ext>
          </a:extLst>
        </xdr:cNvPr>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885B338F-0D24-4A9B-9B45-B81536FDB112}"/>
            </a:ext>
          </a:extLst>
        </xdr:cNvPr>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F253D77A-5004-4F7A-83F2-DC17205A246F}"/>
            </a:ext>
          </a:extLst>
        </xdr:cNvPr>
        <xdr:cNvSpPr/>
      </xdr:nvSpPr>
      <xdr:spPr>
        <a:xfrm>
          <a:off x="7810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66BACAF3-9A50-4E8B-8600-50D41DD1A1E2}"/>
            </a:ext>
          </a:extLst>
        </xdr:cNvPr>
        <xdr:cNvSpPr/>
      </xdr:nvSpPr>
      <xdr:spPr>
        <a:xfrm>
          <a:off x="6921500" y="1837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89A1C61-5042-441C-AC38-B1694E97F7F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B9539202-FE21-496D-B0CD-2EACFBE37AD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C53DB12-3258-4B6A-A374-2B100399112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60F5E97-A46D-4E06-9F3A-36E20F7C000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8DE275D-9718-48E5-B0DC-4282ACEC615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59158</xdr:rowOff>
    </xdr:from>
    <xdr:to>
      <xdr:col>55</xdr:col>
      <xdr:colOff>50800</xdr:colOff>
      <xdr:row>106</xdr:row>
      <xdr:rowOff>160758</xdr:rowOff>
    </xdr:to>
    <xdr:sp macro="" textlink="">
      <xdr:nvSpPr>
        <xdr:cNvPr id="471" name="楕円 470">
          <a:extLst>
            <a:ext uri="{FF2B5EF4-FFF2-40B4-BE49-F238E27FC236}">
              <a16:creationId xmlns:a16="http://schemas.microsoft.com/office/drawing/2014/main" id="{3D635A06-AB53-4CC2-8DAF-1334FC639430}"/>
            </a:ext>
          </a:extLst>
        </xdr:cNvPr>
        <xdr:cNvSpPr/>
      </xdr:nvSpPr>
      <xdr:spPr>
        <a:xfrm>
          <a:off x="10426700" y="1823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82035</xdr:rowOff>
    </xdr:from>
    <xdr:ext cx="599010" cy="259045"/>
    <xdr:sp macro="" textlink="">
      <xdr:nvSpPr>
        <xdr:cNvPr id="472" name="【港湾・漁港】&#10;一人当たり有形固定資産（償却資産）額該当値テキスト">
          <a:extLst>
            <a:ext uri="{FF2B5EF4-FFF2-40B4-BE49-F238E27FC236}">
              <a16:creationId xmlns:a16="http://schemas.microsoft.com/office/drawing/2014/main" id="{CE150A62-083C-4C83-8C1F-0036A4523203}"/>
            </a:ext>
          </a:extLst>
        </xdr:cNvPr>
        <xdr:cNvSpPr txBox="1"/>
      </xdr:nvSpPr>
      <xdr:spPr>
        <a:xfrm>
          <a:off x="10515600" y="1808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66545</xdr:rowOff>
    </xdr:from>
    <xdr:to>
      <xdr:col>50</xdr:col>
      <xdr:colOff>165100</xdr:colOff>
      <xdr:row>106</xdr:row>
      <xdr:rowOff>168145</xdr:rowOff>
    </xdr:to>
    <xdr:sp macro="" textlink="">
      <xdr:nvSpPr>
        <xdr:cNvPr id="473" name="楕円 472">
          <a:extLst>
            <a:ext uri="{FF2B5EF4-FFF2-40B4-BE49-F238E27FC236}">
              <a16:creationId xmlns:a16="http://schemas.microsoft.com/office/drawing/2014/main" id="{C40EF067-5F2D-487B-9B1C-61B10E27D031}"/>
            </a:ext>
          </a:extLst>
        </xdr:cNvPr>
        <xdr:cNvSpPr/>
      </xdr:nvSpPr>
      <xdr:spPr>
        <a:xfrm>
          <a:off x="9588500" y="1824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109958</xdr:rowOff>
    </xdr:from>
    <xdr:to>
      <xdr:col>55</xdr:col>
      <xdr:colOff>0</xdr:colOff>
      <xdr:row>106</xdr:row>
      <xdr:rowOff>117345</xdr:rowOff>
    </xdr:to>
    <xdr:cxnSp macro="">
      <xdr:nvCxnSpPr>
        <xdr:cNvPr id="474" name="直線コネクタ 473">
          <a:extLst>
            <a:ext uri="{FF2B5EF4-FFF2-40B4-BE49-F238E27FC236}">
              <a16:creationId xmlns:a16="http://schemas.microsoft.com/office/drawing/2014/main" id="{CFCDE780-5C63-4B10-84A3-617D707DE7F6}"/>
            </a:ext>
          </a:extLst>
        </xdr:cNvPr>
        <xdr:cNvCxnSpPr/>
      </xdr:nvCxnSpPr>
      <xdr:spPr>
        <a:xfrm flipV="1">
          <a:off x="9639300" y="18283658"/>
          <a:ext cx="838200" cy="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72730</xdr:rowOff>
    </xdr:from>
    <xdr:to>
      <xdr:col>46</xdr:col>
      <xdr:colOff>38100</xdr:colOff>
      <xdr:row>107</xdr:row>
      <xdr:rowOff>2880</xdr:rowOff>
    </xdr:to>
    <xdr:sp macro="" textlink="">
      <xdr:nvSpPr>
        <xdr:cNvPr id="475" name="楕円 474">
          <a:extLst>
            <a:ext uri="{FF2B5EF4-FFF2-40B4-BE49-F238E27FC236}">
              <a16:creationId xmlns:a16="http://schemas.microsoft.com/office/drawing/2014/main" id="{12E2B757-34F0-4598-81F6-E52B4352A286}"/>
            </a:ext>
          </a:extLst>
        </xdr:cNvPr>
        <xdr:cNvSpPr/>
      </xdr:nvSpPr>
      <xdr:spPr>
        <a:xfrm>
          <a:off x="8699500" y="182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117345</xdr:rowOff>
    </xdr:from>
    <xdr:to>
      <xdr:col>50</xdr:col>
      <xdr:colOff>114300</xdr:colOff>
      <xdr:row>106</xdr:row>
      <xdr:rowOff>123530</xdr:rowOff>
    </xdr:to>
    <xdr:cxnSp macro="">
      <xdr:nvCxnSpPr>
        <xdr:cNvPr id="476" name="直線コネクタ 475">
          <a:extLst>
            <a:ext uri="{FF2B5EF4-FFF2-40B4-BE49-F238E27FC236}">
              <a16:creationId xmlns:a16="http://schemas.microsoft.com/office/drawing/2014/main" id="{2D365EEA-F78C-4E85-A452-DD4B186AF1E4}"/>
            </a:ext>
          </a:extLst>
        </xdr:cNvPr>
        <xdr:cNvCxnSpPr/>
      </xdr:nvCxnSpPr>
      <xdr:spPr>
        <a:xfrm flipV="1">
          <a:off x="8750300" y="18291045"/>
          <a:ext cx="8890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77663</xdr:rowOff>
    </xdr:from>
    <xdr:to>
      <xdr:col>41</xdr:col>
      <xdr:colOff>101600</xdr:colOff>
      <xdr:row>107</xdr:row>
      <xdr:rowOff>7813</xdr:rowOff>
    </xdr:to>
    <xdr:sp macro="" textlink="">
      <xdr:nvSpPr>
        <xdr:cNvPr id="477" name="楕円 476">
          <a:extLst>
            <a:ext uri="{FF2B5EF4-FFF2-40B4-BE49-F238E27FC236}">
              <a16:creationId xmlns:a16="http://schemas.microsoft.com/office/drawing/2014/main" id="{D138C835-A4C1-4658-9B29-729C2C4AB25E}"/>
            </a:ext>
          </a:extLst>
        </xdr:cNvPr>
        <xdr:cNvSpPr/>
      </xdr:nvSpPr>
      <xdr:spPr>
        <a:xfrm>
          <a:off x="7810500" y="1825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123530</xdr:rowOff>
    </xdr:from>
    <xdr:to>
      <xdr:col>45</xdr:col>
      <xdr:colOff>177800</xdr:colOff>
      <xdr:row>106</xdr:row>
      <xdr:rowOff>128463</xdr:rowOff>
    </xdr:to>
    <xdr:cxnSp macro="">
      <xdr:nvCxnSpPr>
        <xdr:cNvPr id="478" name="直線コネクタ 477">
          <a:extLst>
            <a:ext uri="{FF2B5EF4-FFF2-40B4-BE49-F238E27FC236}">
              <a16:creationId xmlns:a16="http://schemas.microsoft.com/office/drawing/2014/main" id="{5957F8D0-973A-42E3-90F4-D90E58066482}"/>
            </a:ext>
          </a:extLst>
        </xdr:cNvPr>
        <xdr:cNvCxnSpPr/>
      </xdr:nvCxnSpPr>
      <xdr:spPr>
        <a:xfrm flipV="1">
          <a:off x="7861300" y="18297230"/>
          <a:ext cx="889000" cy="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139897</xdr:rowOff>
    </xdr:from>
    <xdr:to>
      <xdr:col>36</xdr:col>
      <xdr:colOff>165100</xdr:colOff>
      <xdr:row>107</xdr:row>
      <xdr:rowOff>70047</xdr:rowOff>
    </xdr:to>
    <xdr:sp macro="" textlink="">
      <xdr:nvSpPr>
        <xdr:cNvPr id="479" name="楕円 478">
          <a:extLst>
            <a:ext uri="{FF2B5EF4-FFF2-40B4-BE49-F238E27FC236}">
              <a16:creationId xmlns:a16="http://schemas.microsoft.com/office/drawing/2014/main" id="{F920AD6A-27F5-4967-A1F9-EE0FF3A2B2A1}"/>
            </a:ext>
          </a:extLst>
        </xdr:cNvPr>
        <xdr:cNvSpPr/>
      </xdr:nvSpPr>
      <xdr:spPr>
        <a:xfrm>
          <a:off x="6921500" y="1831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128463</xdr:rowOff>
    </xdr:from>
    <xdr:to>
      <xdr:col>41</xdr:col>
      <xdr:colOff>50800</xdr:colOff>
      <xdr:row>107</xdr:row>
      <xdr:rowOff>19247</xdr:rowOff>
    </xdr:to>
    <xdr:cxnSp macro="">
      <xdr:nvCxnSpPr>
        <xdr:cNvPr id="480" name="直線コネクタ 479">
          <a:extLst>
            <a:ext uri="{FF2B5EF4-FFF2-40B4-BE49-F238E27FC236}">
              <a16:creationId xmlns:a16="http://schemas.microsoft.com/office/drawing/2014/main" id="{173094FE-386D-43F7-94C5-915A0F9E708F}"/>
            </a:ext>
          </a:extLst>
        </xdr:cNvPr>
        <xdr:cNvCxnSpPr/>
      </xdr:nvCxnSpPr>
      <xdr:spPr>
        <a:xfrm flipV="1">
          <a:off x="6972300" y="18302163"/>
          <a:ext cx="889000" cy="6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99150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DE6F377F-7DEF-456B-BEBA-DA4E46D14B97}"/>
            </a:ext>
          </a:extLst>
        </xdr:cNvPr>
        <xdr:cNvSpPr txBox="1"/>
      </xdr:nvSpPr>
      <xdr:spPr>
        <a:xfrm>
          <a:off x="93270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134934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948D8777-4F7D-4511-8EC5-569E0485AFBE}"/>
            </a:ext>
          </a:extLst>
        </xdr:cNvPr>
        <xdr:cNvSpPr txBox="1"/>
      </xdr:nvSpPr>
      <xdr:spPr>
        <a:xfrm>
          <a:off x="8450795" y="1848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140467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B2888C63-41B5-4383-9220-A2A9BDD99DAA}"/>
            </a:ext>
          </a:extLst>
        </xdr:cNvPr>
        <xdr:cNvSpPr txBox="1"/>
      </xdr:nvSpPr>
      <xdr:spPr>
        <a:xfrm>
          <a:off x="7561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126190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CF67B959-A84D-4423-8502-1496CC90611B}"/>
            </a:ext>
          </a:extLst>
        </xdr:cNvPr>
        <xdr:cNvSpPr txBox="1"/>
      </xdr:nvSpPr>
      <xdr:spPr>
        <a:xfrm>
          <a:off x="6672795" y="1847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13222</xdr:rowOff>
    </xdr:from>
    <xdr:ext cx="599010" cy="259045"/>
    <xdr:sp macro="" textlink="">
      <xdr:nvSpPr>
        <xdr:cNvPr id="485" name="n_1mainValue【港湾・漁港】&#10;一人当たり有形固定資産（償却資産）額">
          <a:extLst>
            <a:ext uri="{FF2B5EF4-FFF2-40B4-BE49-F238E27FC236}">
              <a16:creationId xmlns:a16="http://schemas.microsoft.com/office/drawing/2014/main" id="{25A73B97-271E-4DED-84D8-772D52A51557}"/>
            </a:ext>
          </a:extLst>
        </xdr:cNvPr>
        <xdr:cNvSpPr txBox="1"/>
      </xdr:nvSpPr>
      <xdr:spPr>
        <a:xfrm>
          <a:off x="9327095" y="1801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19407</xdr:rowOff>
    </xdr:from>
    <xdr:ext cx="599010" cy="259045"/>
    <xdr:sp macro="" textlink="">
      <xdr:nvSpPr>
        <xdr:cNvPr id="486" name="n_2mainValue【港湾・漁港】&#10;一人当たり有形固定資産（償却資産）額">
          <a:extLst>
            <a:ext uri="{FF2B5EF4-FFF2-40B4-BE49-F238E27FC236}">
              <a16:creationId xmlns:a16="http://schemas.microsoft.com/office/drawing/2014/main" id="{8CF0E9A6-A950-4CC2-940C-E47F0DC32BD3}"/>
            </a:ext>
          </a:extLst>
        </xdr:cNvPr>
        <xdr:cNvSpPr txBox="1"/>
      </xdr:nvSpPr>
      <xdr:spPr>
        <a:xfrm>
          <a:off x="8450795" y="1802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24340</xdr:rowOff>
    </xdr:from>
    <xdr:ext cx="599010" cy="259045"/>
    <xdr:sp macro="" textlink="">
      <xdr:nvSpPr>
        <xdr:cNvPr id="487" name="n_3mainValue【港湾・漁港】&#10;一人当たり有形固定資産（償却資産）額">
          <a:extLst>
            <a:ext uri="{FF2B5EF4-FFF2-40B4-BE49-F238E27FC236}">
              <a16:creationId xmlns:a16="http://schemas.microsoft.com/office/drawing/2014/main" id="{E634AE63-D226-49EB-8FD5-A86F8D2033C7}"/>
            </a:ext>
          </a:extLst>
        </xdr:cNvPr>
        <xdr:cNvSpPr txBox="1"/>
      </xdr:nvSpPr>
      <xdr:spPr>
        <a:xfrm>
          <a:off x="7561795" y="180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86574</xdr:rowOff>
    </xdr:from>
    <xdr:ext cx="599010" cy="259045"/>
    <xdr:sp macro="" textlink="">
      <xdr:nvSpPr>
        <xdr:cNvPr id="488" name="n_4mainValue【港湾・漁港】&#10;一人当たり有形固定資産（償却資産）額">
          <a:extLst>
            <a:ext uri="{FF2B5EF4-FFF2-40B4-BE49-F238E27FC236}">
              <a16:creationId xmlns:a16="http://schemas.microsoft.com/office/drawing/2014/main" id="{13CC606A-799C-4EE4-81CE-F23D6F74898D}"/>
            </a:ext>
          </a:extLst>
        </xdr:cNvPr>
        <xdr:cNvSpPr txBox="1"/>
      </xdr:nvSpPr>
      <xdr:spPr>
        <a:xfrm>
          <a:off x="6672795" y="1808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8469320E-A9DD-441C-8A03-F9EF72617B1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252DCD58-FB9E-4D20-BA46-9F17D4E404F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66F99325-66ED-4C26-B2BB-85D5D00AC10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FC0F8F1C-A017-43AF-86B5-850B7DF5BF7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E4935A0E-FBD8-4B7A-9B2C-6466C01DA44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9F482E6A-0DC1-4FB6-BFF6-74B4D1C76E1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2F73CBF2-A2E0-4C06-999B-FC2FFD9777F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443BB49E-7BB4-4EB7-8A11-06F92D4696F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61C5A21C-2E0E-49B5-A124-002A620DA54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8734FC2B-C056-46BA-9889-138E774D7CD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99A883DC-F1E4-46B7-AE09-A2B5C986B80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DAAB8014-11B4-4A1F-A186-DC54A2D7785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D831E4B6-6399-4924-9A47-6150E4215F6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3E8DA0C7-D795-4211-A5C5-E8F43838927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6F05F16E-F75B-4901-AE9C-2B600C89359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78F5B0BE-ED03-4E67-8961-740A87FF1C3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5AF3022B-869D-482E-AAE6-7EE4B00897D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14AE3ABC-4894-4910-BFA8-9397B04B88D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A7B1F3E9-C162-4726-A33D-03162AA4CCE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18952B2B-3B84-4243-99A7-F6A129600DE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0270BB84-AB76-4B2E-91EC-2448BDB42D2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39CF3230-7788-401B-9302-57060BF53A2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40B7F1AD-F6ED-4BBF-A885-4D0932F090C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9CB5FFCD-B9D2-44DA-8874-01C62772853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A09E074B-66E5-4DDB-9384-9754B76F37A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02AD29DC-73A1-4EA0-893D-0B00FBCEF2AF}"/>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43FB93FC-06D0-4CBF-BBDF-4DAA702AB32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6B2422A8-E6F2-4075-813F-FCD69980928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E323487C-0A37-4CCB-8F2D-AFC72E226526}"/>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a:extLst>
            <a:ext uri="{FF2B5EF4-FFF2-40B4-BE49-F238E27FC236}">
              <a16:creationId xmlns:a16="http://schemas.microsoft.com/office/drawing/2014/main" id="{A8A0C775-E1BD-48C4-9228-2E131B917FBC}"/>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6CAF165C-BA58-49B8-A2F5-D81982520253}"/>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a:extLst>
            <a:ext uri="{FF2B5EF4-FFF2-40B4-BE49-F238E27FC236}">
              <a16:creationId xmlns:a16="http://schemas.microsoft.com/office/drawing/2014/main" id="{F1C12504-51A9-4083-80D3-398B3A315D29}"/>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a:extLst>
            <a:ext uri="{FF2B5EF4-FFF2-40B4-BE49-F238E27FC236}">
              <a16:creationId xmlns:a16="http://schemas.microsoft.com/office/drawing/2014/main" id="{D92480D4-6080-40AA-9129-B65B6E4C389A}"/>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2" name="フローチャート: 判断 521">
          <a:extLst>
            <a:ext uri="{FF2B5EF4-FFF2-40B4-BE49-F238E27FC236}">
              <a16:creationId xmlns:a16="http://schemas.microsoft.com/office/drawing/2014/main" id="{A259A59C-270B-472E-ABDB-D94D11DB0716}"/>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23" name="フローチャート: 判断 522">
          <a:extLst>
            <a:ext uri="{FF2B5EF4-FFF2-40B4-BE49-F238E27FC236}">
              <a16:creationId xmlns:a16="http://schemas.microsoft.com/office/drawing/2014/main" id="{F0179D66-D498-4B26-9404-751405B64B55}"/>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524" name="フローチャート: 判断 523">
          <a:extLst>
            <a:ext uri="{FF2B5EF4-FFF2-40B4-BE49-F238E27FC236}">
              <a16:creationId xmlns:a16="http://schemas.microsoft.com/office/drawing/2014/main" id="{D19D8C33-DE01-47EF-8816-C1B7B9A7BEC8}"/>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0C0C5D9-E69C-402E-B0C0-56F89EDE4DF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DB42E4C0-B8A4-49F5-B288-9A3AE0DE96C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FEA0833-F063-4385-9100-464B699C4C3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98DC20F-9C72-446E-A52B-CC96899A52C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1B13C29-AB48-4706-9AD0-B5F0F6DC284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530" name="楕円 529">
          <a:extLst>
            <a:ext uri="{FF2B5EF4-FFF2-40B4-BE49-F238E27FC236}">
              <a16:creationId xmlns:a16="http://schemas.microsoft.com/office/drawing/2014/main" id="{14AF17BA-BE1D-4528-BEE6-AEF29ACB0297}"/>
            </a:ext>
          </a:extLst>
        </xdr:cNvPr>
        <xdr:cNvSpPr/>
      </xdr:nvSpPr>
      <xdr:spPr>
        <a:xfrm>
          <a:off x="162687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92001</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DB1C8332-3540-4684-A5B4-A277DE8D58F3}"/>
            </a:ext>
          </a:extLst>
        </xdr:cNvPr>
        <xdr:cNvSpPr txBox="1"/>
      </xdr:nvSpPr>
      <xdr:spPr>
        <a:xfrm>
          <a:off x="16357600"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72753</xdr:rowOff>
    </xdr:from>
    <xdr:to>
      <xdr:col>81</xdr:col>
      <xdr:colOff>101600</xdr:colOff>
      <xdr:row>39</xdr:row>
      <xdr:rowOff>2903</xdr:rowOff>
    </xdr:to>
    <xdr:sp macro="" textlink="">
      <xdr:nvSpPr>
        <xdr:cNvPr id="532" name="楕円 531">
          <a:extLst>
            <a:ext uri="{FF2B5EF4-FFF2-40B4-BE49-F238E27FC236}">
              <a16:creationId xmlns:a16="http://schemas.microsoft.com/office/drawing/2014/main" id="{9100C873-BBD0-4CA9-B18A-5A00E6D09A53}"/>
            </a:ext>
          </a:extLst>
        </xdr:cNvPr>
        <xdr:cNvSpPr/>
      </xdr:nvSpPr>
      <xdr:spPr>
        <a:xfrm>
          <a:off x="15430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123553</xdr:rowOff>
    </xdr:from>
    <xdr:to>
      <xdr:col>85</xdr:col>
      <xdr:colOff>127000</xdr:colOff>
      <xdr:row>38</xdr:row>
      <xdr:rowOff>164374</xdr:rowOff>
    </xdr:to>
    <xdr:cxnSp macro="">
      <xdr:nvCxnSpPr>
        <xdr:cNvPr id="533" name="直線コネクタ 532">
          <a:extLst>
            <a:ext uri="{FF2B5EF4-FFF2-40B4-BE49-F238E27FC236}">
              <a16:creationId xmlns:a16="http://schemas.microsoft.com/office/drawing/2014/main" id="{9D882A47-39DE-446B-A875-C7B6902490B6}"/>
            </a:ext>
          </a:extLst>
        </xdr:cNvPr>
        <xdr:cNvCxnSpPr/>
      </xdr:nvCxnSpPr>
      <xdr:spPr>
        <a:xfrm>
          <a:off x="15481300" y="663865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4" name="楕円 533">
          <a:extLst>
            <a:ext uri="{FF2B5EF4-FFF2-40B4-BE49-F238E27FC236}">
              <a16:creationId xmlns:a16="http://schemas.microsoft.com/office/drawing/2014/main" id="{A879173E-8D67-4176-AC0D-7787893FF941}"/>
            </a:ext>
          </a:extLst>
        </xdr:cNvPr>
        <xdr:cNvSpPr/>
      </xdr:nvSpPr>
      <xdr:spPr>
        <a:xfrm>
          <a:off x="14541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66403</xdr:rowOff>
    </xdr:from>
    <xdr:to>
      <xdr:col>81</xdr:col>
      <xdr:colOff>50800</xdr:colOff>
      <xdr:row>38</xdr:row>
      <xdr:rowOff>123553</xdr:rowOff>
    </xdr:to>
    <xdr:cxnSp macro="">
      <xdr:nvCxnSpPr>
        <xdr:cNvPr id="535" name="直線コネクタ 534">
          <a:extLst>
            <a:ext uri="{FF2B5EF4-FFF2-40B4-BE49-F238E27FC236}">
              <a16:creationId xmlns:a16="http://schemas.microsoft.com/office/drawing/2014/main" id="{88FD7B49-78EC-48C7-ABCE-24BF23E31F4E}"/>
            </a:ext>
          </a:extLst>
        </xdr:cNvPr>
        <xdr:cNvCxnSpPr/>
      </xdr:nvCxnSpPr>
      <xdr:spPr>
        <a:xfrm>
          <a:off x="14592300" y="658150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111941</xdr:rowOff>
    </xdr:from>
    <xdr:to>
      <xdr:col>72</xdr:col>
      <xdr:colOff>38100</xdr:colOff>
      <xdr:row>39</xdr:row>
      <xdr:rowOff>42091</xdr:rowOff>
    </xdr:to>
    <xdr:sp macro="" textlink="">
      <xdr:nvSpPr>
        <xdr:cNvPr id="536" name="楕円 535">
          <a:extLst>
            <a:ext uri="{FF2B5EF4-FFF2-40B4-BE49-F238E27FC236}">
              <a16:creationId xmlns:a16="http://schemas.microsoft.com/office/drawing/2014/main" id="{D2130E5A-D46C-46DF-A982-F04F46411F67}"/>
            </a:ext>
          </a:extLst>
        </xdr:cNvPr>
        <xdr:cNvSpPr/>
      </xdr:nvSpPr>
      <xdr:spPr>
        <a:xfrm>
          <a:off x="13652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66403</xdr:rowOff>
    </xdr:from>
    <xdr:to>
      <xdr:col>76</xdr:col>
      <xdr:colOff>114300</xdr:colOff>
      <xdr:row>38</xdr:row>
      <xdr:rowOff>162741</xdr:rowOff>
    </xdr:to>
    <xdr:cxnSp macro="">
      <xdr:nvCxnSpPr>
        <xdr:cNvPr id="537" name="直線コネクタ 536">
          <a:extLst>
            <a:ext uri="{FF2B5EF4-FFF2-40B4-BE49-F238E27FC236}">
              <a16:creationId xmlns:a16="http://schemas.microsoft.com/office/drawing/2014/main" id="{B2302BF4-58B1-48BE-9BD3-644B32196151}"/>
            </a:ext>
          </a:extLst>
        </xdr:cNvPr>
        <xdr:cNvCxnSpPr/>
      </xdr:nvCxnSpPr>
      <xdr:spPr>
        <a:xfrm flipV="1">
          <a:off x="13703300" y="6581503"/>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69487</xdr:rowOff>
    </xdr:from>
    <xdr:to>
      <xdr:col>67</xdr:col>
      <xdr:colOff>101600</xdr:colOff>
      <xdr:row>38</xdr:row>
      <xdr:rowOff>171087</xdr:rowOff>
    </xdr:to>
    <xdr:sp macro="" textlink="">
      <xdr:nvSpPr>
        <xdr:cNvPr id="538" name="楕円 537">
          <a:extLst>
            <a:ext uri="{FF2B5EF4-FFF2-40B4-BE49-F238E27FC236}">
              <a16:creationId xmlns:a16="http://schemas.microsoft.com/office/drawing/2014/main" id="{35131890-B4F2-4386-B9EF-061F98ED33B7}"/>
            </a:ext>
          </a:extLst>
        </xdr:cNvPr>
        <xdr:cNvSpPr/>
      </xdr:nvSpPr>
      <xdr:spPr>
        <a:xfrm>
          <a:off x="12763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120287</xdr:rowOff>
    </xdr:from>
    <xdr:to>
      <xdr:col>71</xdr:col>
      <xdr:colOff>177800</xdr:colOff>
      <xdr:row>38</xdr:row>
      <xdr:rowOff>162741</xdr:rowOff>
    </xdr:to>
    <xdr:cxnSp macro="">
      <xdr:nvCxnSpPr>
        <xdr:cNvPr id="539" name="直線コネクタ 538">
          <a:extLst>
            <a:ext uri="{FF2B5EF4-FFF2-40B4-BE49-F238E27FC236}">
              <a16:creationId xmlns:a16="http://schemas.microsoft.com/office/drawing/2014/main" id="{BAE40305-F48B-4424-B5E3-1D838DBE58D7}"/>
            </a:ext>
          </a:extLst>
        </xdr:cNvPr>
        <xdr:cNvCxnSpPr/>
      </xdr:nvCxnSpPr>
      <xdr:spPr>
        <a:xfrm>
          <a:off x="12814300" y="663538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F818BC72-8C32-4696-BD9A-499F430D1823}"/>
            </a:ext>
          </a:extLst>
        </xdr:cNvPr>
        <xdr:cNvSpPr txBox="1"/>
      </xdr:nvSpPr>
      <xdr:spPr>
        <a:xfrm>
          <a:off x="15266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A93A3F29-F1D9-48C1-B7B1-0DC1EF00E59D}"/>
            </a:ext>
          </a:extLst>
        </xdr:cNvPr>
        <xdr:cNvSpPr txBox="1"/>
      </xdr:nvSpPr>
      <xdr:spPr>
        <a:xfrm>
          <a:off x="14389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D820466B-F0BA-4289-96EA-5D9A10375721}"/>
            </a:ext>
          </a:extLst>
        </xdr:cNvPr>
        <xdr:cNvSpPr txBox="1"/>
      </xdr:nvSpPr>
      <xdr:spPr>
        <a:xfrm>
          <a:off x="13500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AB3FFC0B-B4AB-4DE8-8673-A124FA3182DB}"/>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165480</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318468FD-FB72-49D3-A2D0-B947FB16B356}"/>
            </a:ext>
          </a:extLst>
        </xdr:cNvPr>
        <xdr:cNvSpPr txBox="1"/>
      </xdr:nvSpPr>
      <xdr:spPr>
        <a:xfrm>
          <a:off x="15266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D8C8241-3C5B-4302-ADC3-6A447F245DB9}"/>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33218</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B285F40E-A52C-4B91-A7A2-130386DC16A0}"/>
            </a:ext>
          </a:extLst>
        </xdr:cNvPr>
        <xdr:cNvSpPr txBox="1"/>
      </xdr:nvSpPr>
      <xdr:spPr>
        <a:xfrm>
          <a:off x="13500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162214</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31BAF84B-E474-4262-8EB6-257D554D6741}"/>
            </a:ext>
          </a:extLst>
        </xdr:cNvPr>
        <xdr:cNvSpPr txBox="1"/>
      </xdr:nvSpPr>
      <xdr:spPr>
        <a:xfrm>
          <a:off x="12611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CB9F7B1E-3754-4DF9-9FA5-35EA1FF0B07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76E4CC64-B107-4F9B-8920-F60072600B3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46DDA8B8-3E30-4937-BE8E-F537DA23F17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61C243B-A9BC-417E-929B-65FF94C5322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683E77A7-2E42-4F6F-ADE3-FA636AD1366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A9F5F153-18A7-4DFC-8EAB-FDDA213BD7A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27BE5E54-7D94-4398-BD28-3EA8723EA4D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65834FA2-1E5D-4A5B-AFF3-D0AF9AA22EE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CDC6D269-BA9F-4533-992D-102E0A089AA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BA99EF3F-A524-4B45-87EB-75E2D205A4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DFA6C38B-F65B-43FB-8904-7C9B1BEF814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8283BE22-73F1-449F-A28E-787A0D2AF3A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98C54065-8B5D-4B23-A220-CF4940ECE1A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8A209EF5-B843-4527-8BBF-55263AD4D50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4F326AFC-600E-4C1F-8863-23F9E28FC86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FE266861-7374-4053-A9EB-9521E793712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1FAE4FD9-45C0-4F0B-A87A-0022D186165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8AEB0394-C01B-4844-B871-79A9C414996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7B618F09-4A85-4143-BA33-54BC747D473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7C0E1D44-D0C2-4FA5-BB3B-32E84A8A2C6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AB54CBE6-D37C-4C23-9976-C714669A9F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a:extLst>
            <a:ext uri="{FF2B5EF4-FFF2-40B4-BE49-F238E27FC236}">
              <a16:creationId xmlns:a16="http://schemas.microsoft.com/office/drawing/2014/main" id="{D12AE39D-8F2F-4526-8DF4-1738F99EB3DE}"/>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547AB705-BB59-40EA-BDA1-F79F0B59A8B4}"/>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a:extLst>
            <a:ext uri="{FF2B5EF4-FFF2-40B4-BE49-F238E27FC236}">
              <a16:creationId xmlns:a16="http://schemas.microsoft.com/office/drawing/2014/main" id="{3E7895C9-15ED-462F-AF3D-6FC299EEC06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36817597-5A34-4500-9E46-702D47AE3454}"/>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a:extLst>
            <a:ext uri="{FF2B5EF4-FFF2-40B4-BE49-F238E27FC236}">
              <a16:creationId xmlns:a16="http://schemas.microsoft.com/office/drawing/2014/main" id="{428886AA-9716-4D2F-9378-6365AFCEDC08}"/>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640FE043-9703-4D09-9A9A-09AD64CABCAA}"/>
            </a:ext>
          </a:extLst>
        </xdr:cNvPr>
        <xdr:cNvSpPr txBox="1"/>
      </xdr:nvSpPr>
      <xdr:spPr>
        <a:xfrm>
          <a:off x="22199600" y="664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a:extLst>
            <a:ext uri="{FF2B5EF4-FFF2-40B4-BE49-F238E27FC236}">
              <a16:creationId xmlns:a16="http://schemas.microsoft.com/office/drawing/2014/main" id="{43F27E10-E9E7-44DE-AEF9-30D6B6435BAB}"/>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a:extLst>
            <a:ext uri="{FF2B5EF4-FFF2-40B4-BE49-F238E27FC236}">
              <a16:creationId xmlns:a16="http://schemas.microsoft.com/office/drawing/2014/main" id="{4771E4EB-0788-4509-82E6-10C97A46AFBA}"/>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7" name="フローチャート: 判断 576">
          <a:extLst>
            <a:ext uri="{FF2B5EF4-FFF2-40B4-BE49-F238E27FC236}">
              <a16:creationId xmlns:a16="http://schemas.microsoft.com/office/drawing/2014/main" id="{BEFF7661-1651-4C5A-8776-3EC682C5137A}"/>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578" name="フローチャート: 判断 577">
          <a:extLst>
            <a:ext uri="{FF2B5EF4-FFF2-40B4-BE49-F238E27FC236}">
              <a16:creationId xmlns:a16="http://schemas.microsoft.com/office/drawing/2014/main" id="{22E15E26-D8D7-4CF6-A523-AB66A7D2F5ED}"/>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79" name="フローチャート: 判断 578">
          <a:extLst>
            <a:ext uri="{FF2B5EF4-FFF2-40B4-BE49-F238E27FC236}">
              <a16:creationId xmlns:a16="http://schemas.microsoft.com/office/drawing/2014/main" id="{DE84E40D-73FA-4693-A6EA-5DDF4956638A}"/>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172D3FA8-39BA-4839-8C6D-523C851B5E2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B5C12171-B9F8-44F9-BFF3-33EA672F19B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048FDDC-E0C9-4419-AD5A-1CB78B478DB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CDD2C22-D0E2-4B67-A5B3-F2414BA2438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905D7F2-1178-4766-BAA3-2F3EDD83AE0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585" name="楕円 584">
          <a:extLst>
            <a:ext uri="{FF2B5EF4-FFF2-40B4-BE49-F238E27FC236}">
              <a16:creationId xmlns:a16="http://schemas.microsoft.com/office/drawing/2014/main" id="{41414B7B-7D65-4DBA-B147-7387DB4B2CD1}"/>
            </a:ext>
          </a:extLst>
        </xdr:cNvPr>
        <xdr:cNvSpPr/>
      </xdr:nvSpPr>
      <xdr:spPr>
        <a:xfrm>
          <a:off x="22110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116857</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E4C464E4-EDC9-4B15-959D-3D2F3D7DEB01}"/>
            </a:ext>
          </a:extLst>
        </xdr:cNvPr>
        <xdr:cNvSpPr txBox="1"/>
      </xdr:nvSpPr>
      <xdr:spPr>
        <a:xfrm>
          <a:off x="22199600"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100838</xdr:rowOff>
    </xdr:from>
    <xdr:to>
      <xdr:col>112</xdr:col>
      <xdr:colOff>38100</xdr:colOff>
      <xdr:row>39</xdr:row>
      <xdr:rowOff>30988</xdr:rowOff>
    </xdr:to>
    <xdr:sp macro="" textlink="">
      <xdr:nvSpPr>
        <xdr:cNvPr id="587" name="楕円 586">
          <a:extLst>
            <a:ext uri="{FF2B5EF4-FFF2-40B4-BE49-F238E27FC236}">
              <a16:creationId xmlns:a16="http://schemas.microsoft.com/office/drawing/2014/main" id="{2D0D1D52-21DD-489A-92C9-87FB20917109}"/>
            </a:ext>
          </a:extLst>
        </xdr:cNvPr>
        <xdr:cNvSpPr/>
      </xdr:nvSpPr>
      <xdr:spPr>
        <a:xfrm>
          <a:off x="21272500" y="6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144780</xdr:rowOff>
    </xdr:from>
    <xdr:to>
      <xdr:col>116</xdr:col>
      <xdr:colOff>63500</xdr:colOff>
      <xdr:row>38</xdr:row>
      <xdr:rowOff>151638</xdr:rowOff>
    </xdr:to>
    <xdr:cxnSp macro="">
      <xdr:nvCxnSpPr>
        <xdr:cNvPr id="588" name="直線コネクタ 587">
          <a:extLst>
            <a:ext uri="{FF2B5EF4-FFF2-40B4-BE49-F238E27FC236}">
              <a16:creationId xmlns:a16="http://schemas.microsoft.com/office/drawing/2014/main" id="{A7A20165-F9C8-45F5-945F-7297B9BD6126}"/>
            </a:ext>
          </a:extLst>
        </xdr:cNvPr>
        <xdr:cNvCxnSpPr/>
      </xdr:nvCxnSpPr>
      <xdr:spPr>
        <a:xfrm flipV="1">
          <a:off x="21323300" y="665988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66548</xdr:rowOff>
    </xdr:from>
    <xdr:to>
      <xdr:col>107</xdr:col>
      <xdr:colOff>101600</xdr:colOff>
      <xdr:row>38</xdr:row>
      <xdr:rowOff>168148</xdr:rowOff>
    </xdr:to>
    <xdr:sp macro="" textlink="">
      <xdr:nvSpPr>
        <xdr:cNvPr id="589" name="楕円 588">
          <a:extLst>
            <a:ext uri="{FF2B5EF4-FFF2-40B4-BE49-F238E27FC236}">
              <a16:creationId xmlns:a16="http://schemas.microsoft.com/office/drawing/2014/main" id="{6B3B56F3-D713-4B58-B614-85EFACDBF1B1}"/>
            </a:ext>
          </a:extLst>
        </xdr:cNvPr>
        <xdr:cNvSpPr/>
      </xdr:nvSpPr>
      <xdr:spPr>
        <a:xfrm>
          <a:off x="20383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117348</xdr:rowOff>
    </xdr:from>
    <xdr:to>
      <xdr:col>111</xdr:col>
      <xdr:colOff>177800</xdr:colOff>
      <xdr:row>38</xdr:row>
      <xdr:rowOff>151638</xdr:rowOff>
    </xdr:to>
    <xdr:cxnSp macro="">
      <xdr:nvCxnSpPr>
        <xdr:cNvPr id="590" name="直線コネクタ 589">
          <a:extLst>
            <a:ext uri="{FF2B5EF4-FFF2-40B4-BE49-F238E27FC236}">
              <a16:creationId xmlns:a16="http://schemas.microsoft.com/office/drawing/2014/main" id="{AC7A8B20-C706-4DFA-B262-D3D79970D326}"/>
            </a:ext>
          </a:extLst>
        </xdr:cNvPr>
        <xdr:cNvCxnSpPr/>
      </xdr:nvCxnSpPr>
      <xdr:spPr>
        <a:xfrm>
          <a:off x="20434300" y="663244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84836</xdr:rowOff>
    </xdr:from>
    <xdr:to>
      <xdr:col>102</xdr:col>
      <xdr:colOff>165100</xdr:colOff>
      <xdr:row>39</xdr:row>
      <xdr:rowOff>14986</xdr:rowOff>
    </xdr:to>
    <xdr:sp macro="" textlink="">
      <xdr:nvSpPr>
        <xdr:cNvPr id="591" name="楕円 590">
          <a:extLst>
            <a:ext uri="{FF2B5EF4-FFF2-40B4-BE49-F238E27FC236}">
              <a16:creationId xmlns:a16="http://schemas.microsoft.com/office/drawing/2014/main" id="{101E75C3-84AC-4BC0-B618-A0A7B2FB4A37}"/>
            </a:ext>
          </a:extLst>
        </xdr:cNvPr>
        <xdr:cNvSpPr/>
      </xdr:nvSpPr>
      <xdr:spPr>
        <a:xfrm>
          <a:off x="19494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117348</xdr:rowOff>
    </xdr:from>
    <xdr:to>
      <xdr:col>107</xdr:col>
      <xdr:colOff>50800</xdr:colOff>
      <xdr:row>38</xdr:row>
      <xdr:rowOff>135636</xdr:rowOff>
    </xdr:to>
    <xdr:cxnSp macro="">
      <xdr:nvCxnSpPr>
        <xdr:cNvPr id="592" name="直線コネクタ 591">
          <a:extLst>
            <a:ext uri="{FF2B5EF4-FFF2-40B4-BE49-F238E27FC236}">
              <a16:creationId xmlns:a16="http://schemas.microsoft.com/office/drawing/2014/main" id="{A23002CD-B247-4E8F-A177-ABCDDAB9013B}"/>
            </a:ext>
          </a:extLst>
        </xdr:cNvPr>
        <xdr:cNvCxnSpPr/>
      </xdr:nvCxnSpPr>
      <xdr:spPr>
        <a:xfrm flipV="1">
          <a:off x="19545300" y="66324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93980</xdr:rowOff>
    </xdr:from>
    <xdr:to>
      <xdr:col>98</xdr:col>
      <xdr:colOff>38100</xdr:colOff>
      <xdr:row>39</xdr:row>
      <xdr:rowOff>24130</xdr:rowOff>
    </xdr:to>
    <xdr:sp macro="" textlink="">
      <xdr:nvSpPr>
        <xdr:cNvPr id="593" name="楕円 592">
          <a:extLst>
            <a:ext uri="{FF2B5EF4-FFF2-40B4-BE49-F238E27FC236}">
              <a16:creationId xmlns:a16="http://schemas.microsoft.com/office/drawing/2014/main" id="{8C77D685-DA54-4DA2-8D27-A93D369B524F}"/>
            </a:ext>
          </a:extLst>
        </xdr:cNvPr>
        <xdr:cNvSpPr/>
      </xdr:nvSpPr>
      <xdr:spPr>
        <a:xfrm>
          <a:off x="18605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135636</xdr:rowOff>
    </xdr:from>
    <xdr:to>
      <xdr:col>102</xdr:col>
      <xdr:colOff>114300</xdr:colOff>
      <xdr:row>38</xdr:row>
      <xdr:rowOff>144780</xdr:rowOff>
    </xdr:to>
    <xdr:cxnSp macro="">
      <xdr:nvCxnSpPr>
        <xdr:cNvPr id="594" name="直線コネクタ 593">
          <a:extLst>
            <a:ext uri="{FF2B5EF4-FFF2-40B4-BE49-F238E27FC236}">
              <a16:creationId xmlns:a16="http://schemas.microsoft.com/office/drawing/2014/main" id="{56A1B79A-C740-4365-B6A7-480CDDBCED36}"/>
            </a:ext>
          </a:extLst>
        </xdr:cNvPr>
        <xdr:cNvCxnSpPr/>
      </xdr:nvCxnSpPr>
      <xdr:spPr>
        <a:xfrm flipV="1">
          <a:off x="18656300" y="6650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74693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FD77EEE5-020F-4557-8606-56699E87894F}"/>
            </a:ext>
          </a:extLst>
        </xdr:cNvPr>
        <xdr:cNvSpPr txBox="1"/>
      </xdr:nvSpPr>
      <xdr:spPr>
        <a:xfrm>
          <a:off x="210757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F32933BF-4A68-4A31-A145-81D19A23CD68}"/>
            </a:ext>
          </a:extLst>
        </xdr:cNvPr>
        <xdr:cNvSpPr txBox="1"/>
      </xdr:nvSpPr>
      <xdr:spPr>
        <a:xfrm>
          <a:off x="20199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104411</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7DDF5889-B8D1-485E-B43E-09D1AA51E117}"/>
            </a:ext>
          </a:extLst>
        </xdr:cNvPr>
        <xdr:cNvSpPr txBox="1"/>
      </xdr:nvSpPr>
      <xdr:spPr>
        <a:xfrm>
          <a:off x="19310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99839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14BD35C0-842A-43E1-9110-AA7BA5BB9E0B}"/>
            </a:ext>
          </a:extLst>
        </xdr:cNvPr>
        <xdr:cNvSpPr txBox="1"/>
      </xdr:nvSpPr>
      <xdr:spPr>
        <a:xfrm>
          <a:off x="18421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47515</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6283E412-DBD2-401B-B2AD-A21D8E4B7129}"/>
            </a:ext>
          </a:extLst>
        </xdr:cNvPr>
        <xdr:cNvSpPr txBox="1"/>
      </xdr:nvSpPr>
      <xdr:spPr>
        <a:xfrm>
          <a:off x="210757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13225</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970C5E1D-C962-414F-BC1E-1E99D36256FF}"/>
            </a:ext>
          </a:extLst>
        </xdr:cNvPr>
        <xdr:cNvSpPr txBox="1"/>
      </xdr:nvSpPr>
      <xdr:spPr>
        <a:xfrm>
          <a:off x="20199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31513</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3C9CA996-71F7-4E50-82DD-4BB3E5FED06B}"/>
            </a:ext>
          </a:extLst>
        </xdr:cNvPr>
        <xdr:cNvSpPr txBox="1"/>
      </xdr:nvSpPr>
      <xdr:spPr>
        <a:xfrm>
          <a:off x="19310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C868D59F-8327-4DB4-B664-636E3E03DA2B}"/>
            </a:ext>
          </a:extLst>
        </xdr:cNvPr>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51AB4184-13F3-4A5E-81CB-F5009E373CB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D0F6AA29-5817-4338-B63E-2827CF0CF40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AAAE9CD-E7DC-4529-92F9-446DA186A04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10E11C49-E2B0-41B2-AC27-911DD832C8A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A2DD7E3-C798-427C-9F3D-E29C4C2E019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168D9D97-462C-419E-A266-A5098C23227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B46486FB-515D-4DD6-A7EB-DEDA4035383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7DFAA619-DBF7-4A69-B3A6-604AE6A95D4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923F890B-9366-4F3C-B774-11CDB02100D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F1E72316-25DD-4652-AE28-C747C5BA311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9D197537-70C0-4C29-B6E3-F8DCAAC3A4A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84F249FF-7DBF-43D7-BEFD-4D29D28AE8F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EB91716A-10BB-457D-A2A3-E59542B4D185}"/>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EC87D212-0415-46FE-BFE6-23029057617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4CFE789A-271E-4414-82B1-C1DAC215272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AC0E8D78-3E05-47AF-B159-10FC08DF120A}"/>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BB261A6B-B272-4010-AAA7-8225D0DBB19C}"/>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CB1C6208-BC1B-446B-B61A-2F4AED26F2F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9574073C-D821-4909-92D5-B8F165E71AC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4CD46CBF-F201-4F7E-9E12-405AC5905A4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B9AEADA6-4A3B-4F4A-8AB9-7740F450F1B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F6C8D992-BA3F-443B-AA68-19F8D93769E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a:extLst>
            <a:ext uri="{FF2B5EF4-FFF2-40B4-BE49-F238E27FC236}">
              <a16:creationId xmlns:a16="http://schemas.microsoft.com/office/drawing/2014/main" id="{BFE2A16C-BA99-4E20-BC74-018D964F2594}"/>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0A3F0803-2928-4CB4-9674-2C682826EF32}"/>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a:extLst>
            <a:ext uri="{FF2B5EF4-FFF2-40B4-BE49-F238E27FC236}">
              <a16:creationId xmlns:a16="http://schemas.microsoft.com/office/drawing/2014/main" id="{04E7D656-FC84-416E-BD79-B9A202DE3085}"/>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B2820AB9-57E3-462F-80EF-306DADF68F72}"/>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a:extLst>
            <a:ext uri="{FF2B5EF4-FFF2-40B4-BE49-F238E27FC236}">
              <a16:creationId xmlns:a16="http://schemas.microsoft.com/office/drawing/2014/main" id="{BF8599C7-AC7A-457B-B826-29EC4368A478}"/>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F1BB1E36-0A4C-4DC0-927C-B3F2DFA10BEE}"/>
            </a:ext>
          </a:extLst>
        </xdr:cNvPr>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a:extLst>
            <a:ext uri="{FF2B5EF4-FFF2-40B4-BE49-F238E27FC236}">
              <a16:creationId xmlns:a16="http://schemas.microsoft.com/office/drawing/2014/main" id="{CC6CA111-C81E-4909-AC81-EEC9D85E3FB6}"/>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a:extLst>
            <a:ext uri="{FF2B5EF4-FFF2-40B4-BE49-F238E27FC236}">
              <a16:creationId xmlns:a16="http://schemas.microsoft.com/office/drawing/2014/main" id="{08CC1C7C-D91A-45D3-AB48-49F358713224}"/>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33" name="フローチャート: 判断 632">
          <a:extLst>
            <a:ext uri="{FF2B5EF4-FFF2-40B4-BE49-F238E27FC236}">
              <a16:creationId xmlns:a16="http://schemas.microsoft.com/office/drawing/2014/main" id="{E87DCE2F-C040-4A70-A282-E4AA0ED6427C}"/>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34" name="フローチャート: 判断 633">
          <a:extLst>
            <a:ext uri="{FF2B5EF4-FFF2-40B4-BE49-F238E27FC236}">
              <a16:creationId xmlns:a16="http://schemas.microsoft.com/office/drawing/2014/main" id="{FFFACD89-6A0A-47DE-8500-90C0F8AFC238}"/>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35" name="フローチャート: 判断 634">
          <a:extLst>
            <a:ext uri="{FF2B5EF4-FFF2-40B4-BE49-F238E27FC236}">
              <a16:creationId xmlns:a16="http://schemas.microsoft.com/office/drawing/2014/main" id="{3CA9AC09-6DFE-4BFC-B0C1-126EF442E5B3}"/>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97BB23D0-A901-4D2E-9BFF-C2F39C04DE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DE536441-8BCD-4977-9B32-F4F5D658B88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16F35FAD-946C-4CA0-9D93-7F759CC18F7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BB561BC4-D8D3-470F-AC84-B9EA596BDCF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4CEE05C4-7379-4E0E-AFBD-0FA0CA1B785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134366</xdr:rowOff>
    </xdr:from>
    <xdr:to>
      <xdr:col>85</xdr:col>
      <xdr:colOff>177800</xdr:colOff>
      <xdr:row>57</xdr:row>
      <xdr:rowOff>64516</xdr:rowOff>
    </xdr:to>
    <xdr:sp macro="" textlink="">
      <xdr:nvSpPr>
        <xdr:cNvPr id="641" name="楕円 640">
          <a:extLst>
            <a:ext uri="{FF2B5EF4-FFF2-40B4-BE49-F238E27FC236}">
              <a16:creationId xmlns:a16="http://schemas.microsoft.com/office/drawing/2014/main" id="{6FBE9C6D-0E20-4B27-838C-E43ABDA88DEB}"/>
            </a:ext>
          </a:extLst>
        </xdr:cNvPr>
        <xdr:cNvSpPr/>
      </xdr:nvSpPr>
      <xdr:spPr>
        <a:xfrm>
          <a:off x="16268700" y="973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157243</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5A2401DF-3067-4AAD-9900-AF7ED1AC1C86}"/>
            </a:ext>
          </a:extLst>
        </xdr:cNvPr>
        <xdr:cNvSpPr txBox="1"/>
      </xdr:nvSpPr>
      <xdr:spPr>
        <a:xfrm>
          <a:off x="16357600" y="958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10922</xdr:rowOff>
    </xdr:from>
    <xdr:to>
      <xdr:col>81</xdr:col>
      <xdr:colOff>101600</xdr:colOff>
      <xdr:row>57</xdr:row>
      <xdr:rowOff>112522</xdr:rowOff>
    </xdr:to>
    <xdr:sp macro="" textlink="">
      <xdr:nvSpPr>
        <xdr:cNvPr id="643" name="楕円 642">
          <a:extLst>
            <a:ext uri="{FF2B5EF4-FFF2-40B4-BE49-F238E27FC236}">
              <a16:creationId xmlns:a16="http://schemas.microsoft.com/office/drawing/2014/main" id="{7E4A97E5-391B-435A-BF77-C47737D42EAD}"/>
            </a:ext>
          </a:extLst>
        </xdr:cNvPr>
        <xdr:cNvSpPr/>
      </xdr:nvSpPr>
      <xdr:spPr>
        <a:xfrm>
          <a:off x="15430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13716</xdr:rowOff>
    </xdr:from>
    <xdr:to>
      <xdr:col>85</xdr:col>
      <xdr:colOff>127000</xdr:colOff>
      <xdr:row>57</xdr:row>
      <xdr:rowOff>61722</xdr:rowOff>
    </xdr:to>
    <xdr:cxnSp macro="">
      <xdr:nvCxnSpPr>
        <xdr:cNvPr id="644" name="直線コネクタ 643">
          <a:extLst>
            <a:ext uri="{FF2B5EF4-FFF2-40B4-BE49-F238E27FC236}">
              <a16:creationId xmlns:a16="http://schemas.microsoft.com/office/drawing/2014/main" id="{498BDDD2-D313-4F68-9BBF-4109A85657DA}"/>
            </a:ext>
          </a:extLst>
        </xdr:cNvPr>
        <xdr:cNvCxnSpPr/>
      </xdr:nvCxnSpPr>
      <xdr:spPr>
        <a:xfrm flipV="1">
          <a:off x="15481300" y="978636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24638</xdr:rowOff>
    </xdr:from>
    <xdr:to>
      <xdr:col>76</xdr:col>
      <xdr:colOff>165100</xdr:colOff>
      <xdr:row>57</xdr:row>
      <xdr:rowOff>126238</xdr:rowOff>
    </xdr:to>
    <xdr:sp macro="" textlink="">
      <xdr:nvSpPr>
        <xdr:cNvPr id="645" name="楕円 644">
          <a:extLst>
            <a:ext uri="{FF2B5EF4-FFF2-40B4-BE49-F238E27FC236}">
              <a16:creationId xmlns:a16="http://schemas.microsoft.com/office/drawing/2014/main" id="{375947FE-1790-4059-A018-60227D5AF4C2}"/>
            </a:ext>
          </a:extLst>
        </xdr:cNvPr>
        <xdr:cNvSpPr/>
      </xdr:nvSpPr>
      <xdr:spPr>
        <a:xfrm>
          <a:off x="145415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61722</xdr:rowOff>
    </xdr:from>
    <xdr:to>
      <xdr:col>81</xdr:col>
      <xdr:colOff>50800</xdr:colOff>
      <xdr:row>57</xdr:row>
      <xdr:rowOff>75438</xdr:rowOff>
    </xdr:to>
    <xdr:cxnSp macro="">
      <xdr:nvCxnSpPr>
        <xdr:cNvPr id="646" name="直線コネクタ 645">
          <a:extLst>
            <a:ext uri="{FF2B5EF4-FFF2-40B4-BE49-F238E27FC236}">
              <a16:creationId xmlns:a16="http://schemas.microsoft.com/office/drawing/2014/main" id="{46911949-4F51-42BA-AFFD-0560394FD344}"/>
            </a:ext>
          </a:extLst>
        </xdr:cNvPr>
        <xdr:cNvCxnSpPr/>
      </xdr:nvCxnSpPr>
      <xdr:spPr>
        <a:xfrm flipV="1">
          <a:off x="14592300" y="98343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86360</xdr:rowOff>
    </xdr:from>
    <xdr:to>
      <xdr:col>72</xdr:col>
      <xdr:colOff>38100</xdr:colOff>
      <xdr:row>58</xdr:row>
      <xdr:rowOff>16510</xdr:rowOff>
    </xdr:to>
    <xdr:sp macro="" textlink="">
      <xdr:nvSpPr>
        <xdr:cNvPr id="647" name="楕円 646">
          <a:extLst>
            <a:ext uri="{FF2B5EF4-FFF2-40B4-BE49-F238E27FC236}">
              <a16:creationId xmlns:a16="http://schemas.microsoft.com/office/drawing/2014/main" id="{F3E9AB49-EBB1-4C08-99A0-6F5E2A193CD7}"/>
            </a:ext>
          </a:extLst>
        </xdr:cNvPr>
        <xdr:cNvSpPr/>
      </xdr:nvSpPr>
      <xdr:spPr>
        <a:xfrm>
          <a:off x="13652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75438</xdr:rowOff>
    </xdr:from>
    <xdr:to>
      <xdr:col>76</xdr:col>
      <xdr:colOff>114300</xdr:colOff>
      <xdr:row>57</xdr:row>
      <xdr:rowOff>137160</xdr:rowOff>
    </xdr:to>
    <xdr:cxnSp macro="">
      <xdr:nvCxnSpPr>
        <xdr:cNvPr id="648" name="直線コネクタ 647">
          <a:extLst>
            <a:ext uri="{FF2B5EF4-FFF2-40B4-BE49-F238E27FC236}">
              <a16:creationId xmlns:a16="http://schemas.microsoft.com/office/drawing/2014/main" id="{72F87ACD-3879-4602-B6FA-ECC072ACE1DA}"/>
            </a:ext>
          </a:extLst>
        </xdr:cNvPr>
        <xdr:cNvCxnSpPr/>
      </xdr:nvCxnSpPr>
      <xdr:spPr>
        <a:xfrm flipV="1">
          <a:off x="13703300" y="984808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10922</xdr:rowOff>
    </xdr:from>
    <xdr:to>
      <xdr:col>67</xdr:col>
      <xdr:colOff>101600</xdr:colOff>
      <xdr:row>58</xdr:row>
      <xdr:rowOff>112522</xdr:rowOff>
    </xdr:to>
    <xdr:sp macro="" textlink="">
      <xdr:nvSpPr>
        <xdr:cNvPr id="649" name="楕円 648">
          <a:extLst>
            <a:ext uri="{FF2B5EF4-FFF2-40B4-BE49-F238E27FC236}">
              <a16:creationId xmlns:a16="http://schemas.microsoft.com/office/drawing/2014/main" id="{DCC59BF7-D250-4D28-B2C6-4C41F63102BD}"/>
            </a:ext>
          </a:extLst>
        </xdr:cNvPr>
        <xdr:cNvSpPr/>
      </xdr:nvSpPr>
      <xdr:spPr>
        <a:xfrm>
          <a:off x="12763500" y="99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137160</xdr:rowOff>
    </xdr:from>
    <xdr:to>
      <xdr:col>71</xdr:col>
      <xdr:colOff>177800</xdr:colOff>
      <xdr:row>58</xdr:row>
      <xdr:rowOff>61722</xdr:rowOff>
    </xdr:to>
    <xdr:cxnSp macro="">
      <xdr:nvCxnSpPr>
        <xdr:cNvPr id="650" name="直線コネクタ 649">
          <a:extLst>
            <a:ext uri="{FF2B5EF4-FFF2-40B4-BE49-F238E27FC236}">
              <a16:creationId xmlns:a16="http://schemas.microsoft.com/office/drawing/2014/main" id="{CC4577BD-BE69-4088-BAFD-1D407759F629}"/>
            </a:ext>
          </a:extLst>
        </xdr:cNvPr>
        <xdr:cNvCxnSpPr/>
      </xdr:nvCxnSpPr>
      <xdr:spPr>
        <a:xfrm flipV="1">
          <a:off x="12814300" y="990981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651" name="n_1aveValue【学校施設】&#10;有形固定資産減価償却率">
          <a:extLst>
            <a:ext uri="{FF2B5EF4-FFF2-40B4-BE49-F238E27FC236}">
              <a16:creationId xmlns:a16="http://schemas.microsoft.com/office/drawing/2014/main" id="{6D91D429-45FB-4279-A6C9-D4BA1BCFFF34}"/>
            </a:ext>
          </a:extLst>
        </xdr:cNvPr>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32783</xdr:rowOff>
    </xdr:from>
    <xdr:ext cx="405111" cy="259045"/>
    <xdr:sp macro="" textlink="">
      <xdr:nvSpPr>
        <xdr:cNvPr id="652" name="n_2aveValue【学校施設】&#10;有形固定資産減価償却率">
          <a:extLst>
            <a:ext uri="{FF2B5EF4-FFF2-40B4-BE49-F238E27FC236}">
              <a16:creationId xmlns:a16="http://schemas.microsoft.com/office/drawing/2014/main" id="{16841F31-1084-4293-BA31-26B85270AAF6}"/>
            </a:ext>
          </a:extLst>
        </xdr:cNvPr>
        <xdr:cNvSpPr txBox="1"/>
      </xdr:nvSpPr>
      <xdr:spPr>
        <a:xfrm>
          <a:off x="14389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9923</xdr:rowOff>
    </xdr:from>
    <xdr:ext cx="405111" cy="259045"/>
    <xdr:sp macro="" textlink="">
      <xdr:nvSpPr>
        <xdr:cNvPr id="653" name="n_3aveValue【学校施設】&#10;有形固定資産減価償却率">
          <a:extLst>
            <a:ext uri="{FF2B5EF4-FFF2-40B4-BE49-F238E27FC236}">
              <a16:creationId xmlns:a16="http://schemas.microsoft.com/office/drawing/2014/main" id="{DB411325-0FCC-4F03-B639-FB07A5669CC2}"/>
            </a:ext>
          </a:extLst>
        </xdr:cNvPr>
        <xdr:cNvSpPr txBox="1"/>
      </xdr:nvSpPr>
      <xdr:spPr>
        <a:xfrm>
          <a:off x="13500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167657</xdr:rowOff>
    </xdr:from>
    <xdr:ext cx="405111" cy="259045"/>
    <xdr:sp macro="" textlink="">
      <xdr:nvSpPr>
        <xdr:cNvPr id="654" name="n_4aveValue【学校施設】&#10;有形固定資産減価償却率">
          <a:extLst>
            <a:ext uri="{FF2B5EF4-FFF2-40B4-BE49-F238E27FC236}">
              <a16:creationId xmlns:a16="http://schemas.microsoft.com/office/drawing/2014/main" id="{5D24F48F-2A60-49D9-9485-818E30059ADB}"/>
            </a:ext>
          </a:extLst>
        </xdr:cNvPr>
        <xdr:cNvSpPr txBox="1"/>
      </xdr:nvSpPr>
      <xdr:spPr>
        <a:xfrm>
          <a:off x="12611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129049</xdr:rowOff>
    </xdr:from>
    <xdr:ext cx="405111" cy="259045"/>
    <xdr:sp macro="" textlink="">
      <xdr:nvSpPr>
        <xdr:cNvPr id="655" name="n_1mainValue【学校施設】&#10;有形固定資産減価償却率">
          <a:extLst>
            <a:ext uri="{FF2B5EF4-FFF2-40B4-BE49-F238E27FC236}">
              <a16:creationId xmlns:a16="http://schemas.microsoft.com/office/drawing/2014/main" id="{F9022C82-6416-44EA-8E89-B18D46D34459}"/>
            </a:ext>
          </a:extLst>
        </xdr:cNvPr>
        <xdr:cNvSpPr txBox="1"/>
      </xdr:nvSpPr>
      <xdr:spPr>
        <a:xfrm>
          <a:off x="1526604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142765</xdr:rowOff>
    </xdr:from>
    <xdr:ext cx="405111" cy="259045"/>
    <xdr:sp macro="" textlink="">
      <xdr:nvSpPr>
        <xdr:cNvPr id="656" name="n_2mainValue【学校施設】&#10;有形固定資産減価償却率">
          <a:extLst>
            <a:ext uri="{FF2B5EF4-FFF2-40B4-BE49-F238E27FC236}">
              <a16:creationId xmlns:a16="http://schemas.microsoft.com/office/drawing/2014/main" id="{4193403A-9F83-4250-B188-721EB81356C1}"/>
            </a:ext>
          </a:extLst>
        </xdr:cNvPr>
        <xdr:cNvSpPr txBox="1"/>
      </xdr:nvSpPr>
      <xdr:spPr>
        <a:xfrm>
          <a:off x="14389744"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33037</xdr:rowOff>
    </xdr:from>
    <xdr:ext cx="405111" cy="259045"/>
    <xdr:sp macro="" textlink="">
      <xdr:nvSpPr>
        <xdr:cNvPr id="657" name="n_3mainValue【学校施設】&#10;有形固定資産減価償却率">
          <a:extLst>
            <a:ext uri="{FF2B5EF4-FFF2-40B4-BE49-F238E27FC236}">
              <a16:creationId xmlns:a16="http://schemas.microsoft.com/office/drawing/2014/main" id="{1061533B-E686-44BE-82BF-BA6B4E8C837B}"/>
            </a:ext>
          </a:extLst>
        </xdr:cNvPr>
        <xdr:cNvSpPr txBox="1"/>
      </xdr:nvSpPr>
      <xdr:spPr>
        <a:xfrm>
          <a:off x="13500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129049</xdr:rowOff>
    </xdr:from>
    <xdr:ext cx="405111" cy="259045"/>
    <xdr:sp macro="" textlink="">
      <xdr:nvSpPr>
        <xdr:cNvPr id="658" name="n_4mainValue【学校施設】&#10;有形固定資産減価償却率">
          <a:extLst>
            <a:ext uri="{FF2B5EF4-FFF2-40B4-BE49-F238E27FC236}">
              <a16:creationId xmlns:a16="http://schemas.microsoft.com/office/drawing/2014/main" id="{ECD81FFD-27FF-4FE9-9A4B-D315797B54E5}"/>
            </a:ext>
          </a:extLst>
        </xdr:cNvPr>
        <xdr:cNvSpPr txBox="1"/>
      </xdr:nvSpPr>
      <xdr:spPr>
        <a:xfrm>
          <a:off x="1261174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CDC647BE-9D62-425C-B211-F8231096DF3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1CF67FD7-E7EB-4794-8890-140DCB6398C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BD0E3B4F-15B0-48DC-AA02-75685A2454F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F87D4064-3BED-4419-812D-2FBCDB3CE2E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BBC74744-E268-46E9-93E5-F306B9D71CA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7F4F4A33-F65A-4BF5-9B2F-222668C1D6C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2238583C-7643-4F7A-9E20-2CD5AD1E2B1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D5048914-3AFF-4E31-9E99-45F52CAA962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8F40C9AB-E027-44A0-906D-53B66199CDF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F54A7B53-0B11-4CBA-A78D-F810E851B3D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CFFF451E-269B-4E39-99BD-C7EE5AEC669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8FF302D3-6279-4CD9-A701-BC320E44A77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B7EA0BC1-C1EE-4300-8244-A730B7ADE15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84E1024F-E7B1-4E5A-8DF0-BF3EA1C2171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129FB838-A5FE-4054-902A-66CD4AB8811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34DF804A-1240-4671-BF2D-7C92FE65AA1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955C68DD-4320-4959-8AD5-3F933F98E31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DE2137D6-5971-4FA8-B5DD-46247894D21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044F82D0-4C7C-4FFA-A009-742427E895C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3ACFED76-42DF-498B-A7EA-2DD4BA9AF11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846656A9-16B7-4F37-BF68-FC483BF3079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D5244770-0E25-4D5C-8C2C-1812BBA7D70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42112AF9-D4F8-4277-8462-238D33674FD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a:extLst>
            <a:ext uri="{FF2B5EF4-FFF2-40B4-BE49-F238E27FC236}">
              <a16:creationId xmlns:a16="http://schemas.microsoft.com/office/drawing/2014/main" id="{9DD0B239-4C84-45CD-87A3-A936810CB47B}"/>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a:extLst>
            <a:ext uri="{FF2B5EF4-FFF2-40B4-BE49-F238E27FC236}">
              <a16:creationId xmlns:a16="http://schemas.microsoft.com/office/drawing/2014/main" id="{7B240596-C4DF-4AD2-88D8-2C4DDD60871F}"/>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a:extLst>
            <a:ext uri="{FF2B5EF4-FFF2-40B4-BE49-F238E27FC236}">
              <a16:creationId xmlns:a16="http://schemas.microsoft.com/office/drawing/2014/main" id="{916F1C73-B506-45C5-8C55-2EACE43AACEC}"/>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a:extLst>
            <a:ext uri="{FF2B5EF4-FFF2-40B4-BE49-F238E27FC236}">
              <a16:creationId xmlns:a16="http://schemas.microsoft.com/office/drawing/2014/main" id="{8E9D6F48-E35A-4A4B-B70C-85DCC8FE08EB}"/>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a:extLst>
            <a:ext uri="{FF2B5EF4-FFF2-40B4-BE49-F238E27FC236}">
              <a16:creationId xmlns:a16="http://schemas.microsoft.com/office/drawing/2014/main" id="{7FA67657-B72E-4616-9F16-9D84997FD54E}"/>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687" name="【学校施設】&#10;一人当たり面積平均値テキスト">
          <a:extLst>
            <a:ext uri="{FF2B5EF4-FFF2-40B4-BE49-F238E27FC236}">
              <a16:creationId xmlns:a16="http://schemas.microsoft.com/office/drawing/2014/main" id="{95837A7C-3223-42FE-AE96-F49EE72F3623}"/>
            </a:ext>
          </a:extLst>
        </xdr:cNvPr>
        <xdr:cNvSpPr txBox="1"/>
      </xdr:nvSpPr>
      <xdr:spPr>
        <a:xfrm>
          <a:off x="22199600" y="1040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a:extLst>
            <a:ext uri="{FF2B5EF4-FFF2-40B4-BE49-F238E27FC236}">
              <a16:creationId xmlns:a16="http://schemas.microsoft.com/office/drawing/2014/main" id="{81E5AD2C-40D1-4577-BACD-FAAA1D4BA631}"/>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a:extLst>
            <a:ext uri="{FF2B5EF4-FFF2-40B4-BE49-F238E27FC236}">
              <a16:creationId xmlns:a16="http://schemas.microsoft.com/office/drawing/2014/main" id="{7F07DF48-5F8C-45CC-9DFB-9CE878A2B10B}"/>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90" name="フローチャート: 判断 689">
          <a:extLst>
            <a:ext uri="{FF2B5EF4-FFF2-40B4-BE49-F238E27FC236}">
              <a16:creationId xmlns:a16="http://schemas.microsoft.com/office/drawing/2014/main" id="{DABD58CF-8BBC-4F11-A812-D9472EEBC804}"/>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91" name="フローチャート: 判断 690">
          <a:extLst>
            <a:ext uri="{FF2B5EF4-FFF2-40B4-BE49-F238E27FC236}">
              <a16:creationId xmlns:a16="http://schemas.microsoft.com/office/drawing/2014/main" id="{2745BD68-C0A1-4E1C-9797-F05D13CABE50}"/>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692" name="フローチャート: 判断 691">
          <a:extLst>
            <a:ext uri="{FF2B5EF4-FFF2-40B4-BE49-F238E27FC236}">
              <a16:creationId xmlns:a16="http://schemas.microsoft.com/office/drawing/2014/main" id="{C71CDC4C-D5EF-462D-9911-BAC8621B9803}"/>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2E760241-78A0-4525-A5BA-FFA0E26705D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74FFD7AB-116D-4F4B-AF4D-2A3395ABB09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864D2B42-4B65-4C98-A592-D5AFB437A7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CECC60C2-9C92-4345-9482-6A458B57725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A8D24ECD-8848-473C-A4CD-8895D2F120D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161417</xdr:rowOff>
    </xdr:from>
    <xdr:to>
      <xdr:col>116</xdr:col>
      <xdr:colOff>114300</xdr:colOff>
      <xdr:row>62</xdr:row>
      <xdr:rowOff>91567</xdr:rowOff>
    </xdr:to>
    <xdr:sp macro="" textlink="">
      <xdr:nvSpPr>
        <xdr:cNvPr id="698" name="楕円 697">
          <a:extLst>
            <a:ext uri="{FF2B5EF4-FFF2-40B4-BE49-F238E27FC236}">
              <a16:creationId xmlns:a16="http://schemas.microsoft.com/office/drawing/2014/main" id="{E020EC40-B841-4E4A-A43C-1EDEFA3E96DD}"/>
            </a:ext>
          </a:extLst>
        </xdr:cNvPr>
        <xdr:cNvSpPr/>
      </xdr:nvSpPr>
      <xdr:spPr>
        <a:xfrm>
          <a:off x="22110700" y="106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139844</xdr:rowOff>
    </xdr:from>
    <xdr:ext cx="469744" cy="259045"/>
    <xdr:sp macro="" textlink="">
      <xdr:nvSpPr>
        <xdr:cNvPr id="699" name="【学校施設】&#10;一人当たり面積該当値テキスト">
          <a:extLst>
            <a:ext uri="{FF2B5EF4-FFF2-40B4-BE49-F238E27FC236}">
              <a16:creationId xmlns:a16="http://schemas.microsoft.com/office/drawing/2014/main" id="{0EE5947D-EB78-4B5F-9D2F-5588573EF7E1}"/>
            </a:ext>
          </a:extLst>
        </xdr:cNvPr>
        <xdr:cNvSpPr txBox="1"/>
      </xdr:nvSpPr>
      <xdr:spPr>
        <a:xfrm>
          <a:off x="22199600" y="1059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xdr:rowOff>
    </xdr:from>
    <xdr:to>
      <xdr:col>112</xdr:col>
      <xdr:colOff>38100</xdr:colOff>
      <xdr:row>62</xdr:row>
      <xdr:rowOff>117094</xdr:rowOff>
    </xdr:to>
    <xdr:sp macro="" textlink="">
      <xdr:nvSpPr>
        <xdr:cNvPr id="700" name="楕円 699">
          <a:extLst>
            <a:ext uri="{FF2B5EF4-FFF2-40B4-BE49-F238E27FC236}">
              <a16:creationId xmlns:a16="http://schemas.microsoft.com/office/drawing/2014/main" id="{3D4383B7-A424-4CDB-8D79-BE112047E081}"/>
            </a:ext>
          </a:extLst>
        </xdr:cNvPr>
        <xdr:cNvSpPr/>
      </xdr:nvSpPr>
      <xdr:spPr>
        <a:xfrm>
          <a:off x="21272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40767</xdr:rowOff>
    </xdr:from>
    <xdr:to>
      <xdr:col>116</xdr:col>
      <xdr:colOff>63500</xdr:colOff>
      <xdr:row>62</xdr:row>
      <xdr:rowOff>66294</xdr:rowOff>
    </xdr:to>
    <xdr:cxnSp macro="">
      <xdr:nvCxnSpPr>
        <xdr:cNvPr id="701" name="直線コネクタ 700">
          <a:extLst>
            <a:ext uri="{FF2B5EF4-FFF2-40B4-BE49-F238E27FC236}">
              <a16:creationId xmlns:a16="http://schemas.microsoft.com/office/drawing/2014/main" id="{D2F2DEE3-DC84-4D4C-8FEA-AD2AB139EA77}"/>
            </a:ext>
          </a:extLst>
        </xdr:cNvPr>
        <xdr:cNvCxnSpPr/>
      </xdr:nvCxnSpPr>
      <xdr:spPr>
        <a:xfrm flipV="1">
          <a:off x="21323300" y="10670667"/>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24257</xdr:rowOff>
    </xdr:from>
    <xdr:to>
      <xdr:col>107</xdr:col>
      <xdr:colOff>101600</xdr:colOff>
      <xdr:row>62</xdr:row>
      <xdr:rowOff>125857</xdr:rowOff>
    </xdr:to>
    <xdr:sp macro="" textlink="">
      <xdr:nvSpPr>
        <xdr:cNvPr id="702" name="楕円 701">
          <a:extLst>
            <a:ext uri="{FF2B5EF4-FFF2-40B4-BE49-F238E27FC236}">
              <a16:creationId xmlns:a16="http://schemas.microsoft.com/office/drawing/2014/main" id="{D6A91190-1212-449B-A095-72B2D504BE36}"/>
            </a:ext>
          </a:extLst>
        </xdr:cNvPr>
        <xdr:cNvSpPr/>
      </xdr:nvSpPr>
      <xdr:spPr>
        <a:xfrm>
          <a:off x="20383500" y="106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66294</xdr:rowOff>
    </xdr:from>
    <xdr:to>
      <xdr:col>111</xdr:col>
      <xdr:colOff>177800</xdr:colOff>
      <xdr:row>62</xdr:row>
      <xdr:rowOff>75057</xdr:rowOff>
    </xdr:to>
    <xdr:cxnSp macro="">
      <xdr:nvCxnSpPr>
        <xdr:cNvPr id="703" name="直線コネクタ 702">
          <a:extLst>
            <a:ext uri="{FF2B5EF4-FFF2-40B4-BE49-F238E27FC236}">
              <a16:creationId xmlns:a16="http://schemas.microsoft.com/office/drawing/2014/main" id="{4F52DE98-4160-48E8-A0FA-EDAA7498F40C}"/>
            </a:ext>
          </a:extLst>
        </xdr:cNvPr>
        <xdr:cNvCxnSpPr/>
      </xdr:nvCxnSpPr>
      <xdr:spPr>
        <a:xfrm flipV="1">
          <a:off x="20434300" y="10696194"/>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xdr:rowOff>
    </xdr:from>
    <xdr:to>
      <xdr:col>102</xdr:col>
      <xdr:colOff>165100</xdr:colOff>
      <xdr:row>62</xdr:row>
      <xdr:rowOff>115570</xdr:rowOff>
    </xdr:to>
    <xdr:sp macro="" textlink="">
      <xdr:nvSpPr>
        <xdr:cNvPr id="704" name="楕円 703">
          <a:extLst>
            <a:ext uri="{FF2B5EF4-FFF2-40B4-BE49-F238E27FC236}">
              <a16:creationId xmlns:a16="http://schemas.microsoft.com/office/drawing/2014/main" id="{051A017D-AD2E-4119-AF2A-F14FEA1CC421}"/>
            </a:ext>
          </a:extLst>
        </xdr:cNvPr>
        <xdr:cNvSpPr/>
      </xdr:nvSpPr>
      <xdr:spPr>
        <a:xfrm>
          <a:off x="19494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64770</xdr:rowOff>
    </xdr:from>
    <xdr:to>
      <xdr:col>107</xdr:col>
      <xdr:colOff>50800</xdr:colOff>
      <xdr:row>62</xdr:row>
      <xdr:rowOff>75057</xdr:rowOff>
    </xdr:to>
    <xdr:cxnSp macro="">
      <xdr:nvCxnSpPr>
        <xdr:cNvPr id="705" name="直線コネクタ 704">
          <a:extLst>
            <a:ext uri="{FF2B5EF4-FFF2-40B4-BE49-F238E27FC236}">
              <a16:creationId xmlns:a16="http://schemas.microsoft.com/office/drawing/2014/main" id="{080598A3-1F35-403B-84E3-849B50543745}"/>
            </a:ext>
          </a:extLst>
        </xdr:cNvPr>
        <xdr:cNvCxnSpPr/>
      </xdr:nvCxnSpPr>
      <xdr:spPr>
        <a:xfrm>
          <a:off x="19545300" y="1069467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165989</xdr:rowOff>
    </xdr:from>
    <xdr:to>
      <xdr:col>98</xdr:col>
      <xdr:colOff>38100</xdr:colOff>
      <xdr:row>62</xdr:row>
      <xdr:rowOff>96139</xdr:rowOff>
    </xdr:to>
    <xdr:sp macro="" textlink="">
      <xdr:nvSpPr>
        <xdr:cNvPr id="706" name="楕円 705">
          <a:extLst>
            <a:ext uri="{FF2B5EF4-FFF2-40B4-BE49-F238E27FC236}">
              <a16:creationId xmlns:a16="http://schemas.microsoft.com/office/drawing/2014/main" id="{8E1CEEB4-B292-4A7E-8C0F-8A52E5BCBE8D}"/>
            </a:ext>
          </a:extLst>
        </xdr:cNvPr>
        <xdr:cNvSpPr/>
      </xdr:nvSpPr>
      <xdr:spPr>
        <a:xfrm>
          <a:off x="18605500" y="106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45339</xdr:rowOff>
    </xdr:from>
    <xdr:to>
      <xdr:col>102</xdr:col>
      <xdr:colOff>114300</xdr:colOff>
      <xdr:row>62</xdr:row>
      <xdr:rowOff>64770</xdr:rowOff>
    </xdr:to>
    <xdr:cxnSp macro="">
      <xdr:nvCxnSpPr>
        <xdr:cNvPr id="707" name="直線コネクタ 706">
          <a:extLst>
            <a:ext uri="{FF2B5EF4-FFF2-40B4-BE49-F238E27FC236}">
              <a16:creationId xmlns:a16="http://schemas.microsoft.com/office/drawing/2014/main" id="{7EFB8E07-3C70-4529-A3BB-2F3CE77BD8AB}"/>
            </a:ext>
          </a:extLst>
        </xdr:cNvPr>
        <xdr:cNvCxnSpPr/>
      </xdr:nvCxnSpPr>
      <xdr:spPr>
        <a:xfrm>
          <a:off x="18656300" y="1067523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708" name="n_1aveValue【学校施設】&#10;一人当たり面積">
          <a:extLst>
            <a:ext uri="{FF2B5EF4-FFF2-40B4-BE49-F238E27FC236}">
              <a16:creationId xmlns:a16="http://schemas.microsoft.com/office/drawing/2014/main" id="{90F6896E-EB31-41FF-ACB3-A422EDA02184}"/>
            </a:ext>
          </a:extLst>
        </xdr:cNvPr>
        <xdr:cNvSpPr txBox="1"/>
      </xdr:nvSpPr>
      <xdr:spPr>
        <a:xfrm>
          <a:off x="21075727" y="103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45800</xdr:rowOff>
    </xdr:from>
    <xdr:ext cx="469744" cy="259045"/>
    <xdr:sp macro="" textlink="">
      <xdr:nvSpPr>
        <xdr:cNvPr id="709" name="n_2aveValue【学校施設】&#10;一人当たり面積">
          <a:extLst>
            <a:ext uri="{FF2B5EF4-FFF2-40B4-BE49-F238E27FC236}">
              <a16:creationId xmlns:a16="http://schemas.microsoft.com/office/drawing/2014/main" id="{370457B4-E1DE-4489-9510-994C5296437D}"/>
            </a:ext>
          </a:extLst>
        </xdr:cNvPr>
        <xdr:cNvSpPr txBox="1"/>
      </xdr:nvSpPr>
      <xdr:spPr>
        <a:xfrm>
          <a:off x="201994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710" name="n_3aveValue【学校施設】&#10;一人当たり面積">
          <a:extLst>
            <a:ext uri="{FF2B5EF4-FFF2-40B4-BE49-F238E27FC236}">
              <a16:creationId xmlns:a16="http://schemas.microsoft.com/office/drawing/2014/main" id="{E3F60B01-703E-4057-AB11-52C242360BDF}"/>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55707</xdr:rowOff>
    </xdr:from>
    <xdr:ext cx="469744" cy="259045"/>
    <xdr:sp macro="" textlink="">
      <xdr:nvSpPr>
        <xdr:cNvPr id="711" name="n_4aveValue【学校施設】&#10;一人当たり面積">
          <a:extLst>
            <a:ext uri="{FF2B5EF4-FFF2-40B4-BE49-F238E27FC236}">
              <a16:creationId xmlns:a16="http://schemas.microsoft.com/office/drawing/2014/main" id="{2A0BC81E-348B-406C-84B8-B2E2604541D4}"/>
            </a:ext>
          </a:extLst>
        </xdr:cNvPr>
        <xdr:cNvSpPr txBox="1"/>
      </xdr:nvSpPr>
      <xdr:spPr>
        <a:xfrm>
          <a:off x="18421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108221</xdr:rowOff>
    </xdr:from>
    <xdr:ext cx="469744" cy="259045"/>
    <xdr:sp macro="" textlink="">
      <xdr:nvSpPr>
        <xdr:cNvPr id="712" name="n_1mainValue【学校施設】&#10;一人当たり面積">
          <a:extLst>
            <a:ext uri="{FF2B5EF4-FFF2-40B4-BE49-F238E27FC236}">
              <a16:creationId xmlns:a16="http://schemas.microsoft.com/office/drawing/2014/main" id="{1C63CA2A-600F-4CA3-8E89-1C37E79F88C2}"/>
            </a:ext>
          </a:extLst>
        </xdr:cNvPr>
        <xdr:cNvSpPr txBox="1"/>
      </xdr:nvSpPr>
      <xdr:spPr>
        <a:xfrm>
          <a:off x="210757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116984</xdr:rowOff>
    </xdr:from>
    <xdr:ext cx="469744" cy="259045"/>
    <xdr:sp macro="" textlink="">
      <xdr:nvSpPr>
        <xdr:cNvPr id="713" name="n_2mainValue【学校施設】&#10;一人当たり面積">
          <a:extLst>
            <a:ext uri="{FF2B5EF4-FFF2-40B4-BE49-F238E27FC236}">
              <a16:creationId xmlns:a16="http://schemas.microsoft.com/office/drawing/2014/main" id="{2F619441-6B94-4461-9E12-B3BC5BDC828F}"/>
            </a:ext>
          </a:extLst>
        </xdr:cNvPr>
        <xdr:cNvSpPr txBox="1"/>
      </xdr:nvSpPr>
      <xdr:spPr>
        <a:xfrm>
          <a:off x="20199427" y="1074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106697</xdr:rowOff>
    </xdr:from>
    <xdr:ext cx="469744" cy="259045"/>
    <xdr:sp macro="" textlink="">
      <xdr:nvSpPr>
        <xdr:cNvPr id="714" name="n_3mainValue【学校施設】&#10;一人当たり面積">
          <a:extLst>
            <a:ext uri="{FF2B5EF4-FFF2-40B4-BE49-F238E27FC236}">
              <a16:creationId xmlns:a16="http://schemas.microsoft.com/office/drawing/2014/main" id="{68803B44-B659-48CC-8FDF-F73F1CD26DBF}"/>
            </a:ext>
          </a:extLst>
        </xdr:cNvPr>
        <xdr:cNvSpPr txBox="1"/>
      </xdr:nvSpPr>
      <xdr:spPr>
        <a:xfrm>
          <a:off x="19310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87266</xdr:rowOff>
    </xdr:from>
    <xdr:ext cx="469744" cy="259045"/>
    <xdr:sp macro="" textlink="">
      <xdr:nvSpPr>
        <xdr:cNvPr id="715" name="n_4mainValue【学校施設】&#10;一人当たり面積">
          <a:extLst>
            <a:ext uri="{FF2B5EF4-FFF2-40B4-BE49-F238E27FC236}">
              <a16:creationId xmlns:a16="http://schemas.microsoft.com/office/drawing/2014/main" id="{7D3B472E-B6C1-4B3B-B9F3-EC1B2F854D60}"/>
            </a:ext>
          </a:extLst>
        </xdr:cNvPr>
        <xdr:cNvSpPr txBox="1"/>
      </xdr:nvSpPr>
      <xdr:spPr>
        <a:xfrm>
          <a:off x="18421427" y="1071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7D3AE575-B2E8-4954-9636-EBC6A40CF7C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C95188DA-3EDB-4FA7-B7B8-7E70FED8D0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70D8BD9-42CC-43B0-BB10-EBEF988D517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D994769A-EA5C-421A-9231-7EA149DC1F1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703B340-990B-463E-9BF5-9580C2B260D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D9FF5857-6C27-4201-A2D8-F8AEBEADAB1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A1C6E892-6599-4B68-9A1E-F5EC1B2DFF5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F46F82D5-E4E7-4087-B13A-4174185335B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B6A04985-7727-4160-B23D-979720321A6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FCC8E4C0-2057-4742-B275-1D9375DE8CB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6983653A-9620-4A15-A091-3B9C9C604C4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9A94425E-4AB1-4150-BE2D-CCD5C174313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229646BF-6061-4197-911A-5A6E708F672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9D57CAC4-419D-4CF0-9D49-A90478CA50B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57CC11A0-067E-4B16-8976-D7E2850EE4B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E2A3FF84-2EEA-4A25-AED4-C06C8FBCD9C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2DAEE3E1-DC2D-4EC9-8631-B771AD9022E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2C7B5DDF-A8AE-461B-A992-D7F9B81A4EC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021927AE-6C8C-4538-A2B9-C556577F815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4A093EFD-699A-4470-A2F2-122E0E3245E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85C06E63-532A-4DA9-AEAE-3FA8033E112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A525C206-8BCF-494E-A458-62876FB18CD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8F4D88AF-A4BF-4F59-A980-7AB5551BF10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1DB81A6D-1838-4338-89CA-46A43F5D3CF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258AEAE1-2A26-44CE-B798-75DBFB2B1EF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8D69F181-62D6-4C57-8654-E16E26B2CA05}"/>
            </a:ext>
          </a:extLst>
        </xdr:cNvPr>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児童館】&#10;有形固定資産減価償却率最小値テキスト">
          <a:extLst>
            <a:ext uri="{FF2B5EF4-FFF2-40B4-BE49-F238E27FC236}">
              <a16:creationId xmlns:a16="http://schemas.microsoft.com/office/drawing/2014/main" id="{BA3FB815-DE23-4438-B98C-ED2A955FD5A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CB0031FC-1E0F-4520-A011-A6C34D875DE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744" name="【児童館】&#10;有形固定資産減価償却率最大値テキスト">
          <a:extLst>
            <a:ext uri="{FF2B5EF4-FFF2-40B4-BE49-F238E27FC236}">
              <a16:creationId xmlns:a16="http://schemas.microsoft.com/office/drawing/2014/main" id="{07494016-BD31-4776-8761-7458CE672979}"/>
            </a:ext>
          </a:extLst>
        </xdr:cNvPr>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745" name="直線コネクタ 744">
          <a:extLst>
            <a:ext uri="{FF2B5EF4-FFF2-40B4-BE49-F238E27FC236}">
              <a16:creationId xmlns:a16="http://schemas.microsoft.com/office/drawing/2014/main" id="{B0CA5B61-6C64-49AB-B214-50E20053C0B0}"/>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746" name="【児童館】&#10;有形固定資産減価償却率平均値テキスト">
          <a:extLst>
            <a:ext uri="{FF2B5EF4-FFF2-40B4-BE49-F238E27FC236}">
              <a16:creationId xmlns:a16="http://schemas.microsoft.com/office/drawing/2014/main" id="{8030EA68-0A3D-4B06-9044-6D3D6AD387EF}"/>
            </a:ext>
          </a:extLst>
        </xdr:cNvPr>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47" name="フローチャート: 判断 746">
          <a:extLst>
            <a:ext uri="{FF2B5EF4-FFF2-40B4-BE49-F238E27FC236}">
              <a16:creationId xmlns:a16="http://schemas.microsoft.com/office/drawing/2014/main" id="{6D129DD5-A0BD-469A-8F9A-A33570C4AF7D}"/>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748" name="フローチャート: 判断 747">
          <a:extLst>
            <a:ext uri="{FF2B5EF4-FFF2-40B4-BE49-F238E27FC236}">
              <a16:creationId xmlns:a16="http://schemas.microsoft.com/office/drawing/2014/main" id="{37D65309-C9FB-4572-96DF-D1E2B82EFE94}"/>
            </a:ext>
          </a:extLst>
        </xdr:cNvPr>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749" name="フローチャート: 判断 748">
          <a:extLst>
            <a:ext uri="{FF2B5EF4-FFF2-40B4-BE49-F238E27FC236}">
              <a16:creationId xmlns:a16="http://schemas.microsoft.com/office/drawing/2014/main" id="{8B87DA58-EB25-4345-A5DA-DFC0B2496EF1}"/>
            </a:ext>
          </a:extLst>
        </xdr:cNvPr>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750" name="フローチャート: 判断 749">
          <a:extLst>
            <a:ext uri="{FF2B5EF4-FFF2-40B4-BE49-F238E27FC236}">
              <a16:creationId xmlns:a16="http://schemas.microsoft.com/office/drawing/2014/main" id="{6396323A-96B5-417C-9921-3C113F5B98E9}"/>
            </a:ext>
          </a:extLst>
        </xdr:cNvPr>
        <xdr:cNvSpPr/>
      </xdr:nvSpPr>
      <xdr:spPr>
        <a:xfrm>
          <a:off x="13652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51" name="フローチャート: 判断 750">
          <a:extLst>
            <a:ext uri="{FF2B5EF4-FFF2-40B4-BE49-F238E27FC236}">
              <a16:creationId xmlns:a16="http://schemas.microsoft.com/office/drawing/2014/main" id="{D8A60990-6500-4C1E-828D-9955E03ADC96}"/>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8F69B10A-9270-49B3-A092-264BF2E8FDD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5F06D55F-A3A8-4904-98B7-9523DEEEC9C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3EF9AC4B-9D49-4504-9894-E1FD59763A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F67C39B8-F82E-4F9D-8728-4E5C94A0762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A57CA4A2-1F9C-4BBE-B87A-444AF542C47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121194</xdr:rowOff>
    </xdr:from>
    <xdr:to>
      <xdr:col>85</xdr:col>
      <xdr:colOff>177800</xdr:colOff>
      <xdr:row>85</xdr:row>
      <xdr:rowOff>51344</xdr:rowOff>
    </xdr:to>
    <xdr:sp macro="" textlink="">
      <xdr:nvSpPr>
        <xdr:cNvPr id="757" name="楕円 756">
          <a:extLst>
            <a:ext uri="{FF2B5EF4-FFF2-40B4-BE49-F238E27FC236}">
              <a16:creationId xmlns:a16="http://schemas.microsoft.com/office/drawing/2014/main" id="{455D7279-F6D6-4B9D-80B9-151B2DE9730E}"/>
            </a:ext>
          </a:extLst>
        </xdr:cNvPr>
        <xdr:cNvSpPr/>
      </xdr:nvSpPr>
      <xdr:spPr>
        <a:xfrm>
          <a:off x="162687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99621</xdr:rowOff>
    </xdr:from>
    <xdr:ext cx="405111" cy="259045"/>
    <xdr:sp macro="" textlink="">
      <xdr:nvSpPr>
        <xdr:cNvPr id="758" name="【児童館】&#10;有形固定資産減価償却率該当値テキスト">
          <a:extLst>
            <a:ext uri="{FF2B5EF4-FFF2-40B4-BE49-F238E27FC236}">
              <a16:creationId xmlns:a16="http://schemas.microsoft.com/office/drawing/2014/main" id="{010E3576-EC43-4100-AE69-E0F275F3EAD7}"/>
            </a:ext>
          </a:extLst>
        </xdr:cNvPr>
        <xdr:cNvSpPr txBox="1"/>
      </xdr:nvSpPr>
      <xdr:spPr>
        <a:xfrm>
          <a:off x="16357600"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85271</xdr:rowOff>
    </xdr:from>
    <xdr:to>
      <xdr:col>81</xdr:col>
      <xdr:colOff>101600</xdr:colOff>
      <xdr:row>85</xdr:row>
      <xdr:rowOff>15421</xdr:rowOff>
    </xdr:to>
    <xdr:sp macro="" textlink="">
      <xdr:nvSpPr>
        <xdr:cNvPr id="759" name="楕円 758">
          <a:extLst>
            <a:ext uri="{FF2B5EF4-FFF2-40B4-BE49-F238E27FC236}">
              <a16:creationId xmlns:a16="http://schemas.microsoft.com/office/drawing/2014/main" id="{799B63BE-606B-4DB7-919C-2D445507B3BC}"/>
            </a:ext>
          </a:extLst>
        </xdr:cNvPr>
        <xdr:cNvSpPr/>
      </xdr:nvSpPr>
      <xdr:spPr>
        <a:xfrm>
          <a:off x="15430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136071</xdr:rowOff>
    </xdr:from>
    <xdr:to>
      <xdr:col>85</xdr:col>
      <xdr:colOff>127000</xdr:colOff>
      <xdr:row>85</xdr:row>
      <xdr:rowOff>544</xdr:rowOff>
    </xdr:to>
    <xdr:cxnSp macro="">
      <xdr:nvCxnSpPr>
        <xdr:cNvPr id="760" name="直線コネクタ 759">
          <a:extLst>
            <a:ext uri="{FF2B5EF4-FFF2-40B4-BE49-F238E27FC236}">
              <a16:creationId xmlns:a16="http://schemas.microsoft.com/office/drawing/2014/main" id="{FD474E3A-623C-4DF1-A266-FF283F36CD0B}"/>
            </a:ext>
          </a:extLst>
        </xdr:cNvPr>
        <xdr:cNvCxnSpPr/>
      </xdr:nvCxnSpPr>
      <xdr:spPr>
        <a:xfrm>
          <a:off x="15481300" y="1453787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36286</xdr:rowOff>
    </xdr:from>
    <xdr:to>
      <xdr:col>76</xdr:col>
      <xdr:colOff>165100</xdr:colOff>
      <xdr:row>84</xdr:row>
      <xdr:rowOff>137886</xdr:rowOff>
    </xdr:to>
    <xdr:sp macro="" textlink="">
      <xdr:nvSpPr>
        <xdr:cNvPr id="761" name="楕円 760">
          <a:extLst>
            <a:ext uri="{FF2B5EF4-FFF2-40B4-BE49-F238E27FC236}">
              <a16:creationId xmlns:a16="http://schemas.microsoft.com/office/drawing/2014/main" id="{E05323E8-213B-40D4-94BF-A8ACB5C0DB94}"/>
            </a:ext>
          </a:extLst>
        </xdr:cNvPr>
        <xdr:cNvSpPr/>
      </xdr:nvSpPr>
      <xdr:spPr>
        <a:xfrm>
          <a:off x="14541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87086</xdr:rowOff>
    </xdr:from>
    <xdr:to>
      <xdr:col>81</xdr:col>
      <xdr:colOff>50800</xdr:colOff>
      <xdr:row>84</xdr:row>
      <xdr:rowOff>136071</xdr:rowOff>
    </xdr:to>
    <xdr:cxnSp macro="">
      <xdr:nvCxnSpPr>
        <xdr:cNvPr id="762" name="直線コネクタ 761">
          <a:extLst>
            <a:ext uri="{FF2B5EF4-FFF2-40B4-BE49-F238E27FC236}">
              <a16:creationId xmlns:a16="http://schemas.microsoft.com/office/drawing/2014/main" id="{6A8C0646-5B2A-4E73-8C36-2C116F936924}"/>
            </a:ext>
          </a:extLst>
        </xdr:cNvPr>
        <xdr:cNvCxnSpPr/>
      </xdr:nvCxnSpPr>
      <xdr:spPr>
        <a:xfrm>
          <a:off x="14592300" y="144888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160382</xdr:rowOff>
    </xdr:from>
    <xdr:to>
      <xdr:col>72</xdr:col>
      <xdr:colOff>38100</xdr:colOff>
      <xdr:row>84</xdr:row>
      <xdr:rowOff>90532</xdr:rowOff>
    </xdr:to>
    <xdr:sp macro="" textlink="">
      <xdr:nvSpPr>
        <xdr:cNvPr id="763" name="楕円 762">
          <a:extLst>
            <a:ext uri="{FF2B5EF4-FFF2-40B4-BE49-F238E27FC236}">
              <a16:creationId xmlns:a16="http://schemas.microsoft.com/office/drawing/2014/main" id="{4C223A29-7848-49C5-B449-C8DE3AC3FEFF}"/>
            </a:ext>
          </a:extLst>
        </xdr:cNvPr>
        <xdr:cNvSpPr/>
      </xdr:nvSpPr>
      <xdr:spPr>
        <a:xfrm>
          <a:off x="13652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39732</xdr:rowOff>
    </xdr:from>
    <xdr:to>
      <xdr:col>76</xdr:col>
      <xdr:colOff>114300</xdr:colOff>
      <xdr:row>84</xdr:row>
      <xdr:rowOff>87086</xdr:rowOff>
    </xdr:to>
    <xdr:cxnSp macro="">
      <xdr:nvCxnSpPr>
        <xdr:cNvPr id="764" name="直線コネクタ 763">
          <a:extLst>
            <a:ext uri="{FF2B5EF4-FFF2-40B4-BE49-F238E27FC236}">
              <a16:creationId xmlns:a16="http://schemas.microsoft.com/office/drawing/2014/main" id="{BFA48FBF-27BB-49AF-B2B2-9ABD8E4A6579}"/>
            </a:ext>
          </a:extLst>
        </xdr:cNvPr>
        <xdr:cNvCxnSpPr/>
      </xdr:nvCxnSpPr>
      <xdr:spPr>
        <a:xfrm>
          <a:off x="13703300" y="14441532"/>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113030</xdr:rowOff>
    </xdr:from>
    <xdr:to>
      <xdr:col>67</xdr:col>
      <xdr:colOff>101600</xdr:colOff>
      <xdr:row>84</xdr:row>
      <xdr:rowOff>43180</xdr:rowOff>
    </xdr:to>
    <xdr:sp macro="" textlink="">
      <xdr:nvSpPr>
        <xdr:cNvPr id="765" name="楕円 764">
          <a:extLst>
            <a:ext uri="{FF2B5EF4-FFF2-40B4-BE49-F238E27FC236}">
              <a16:creationId xmlns:a16="http://schemas.microsoft.com/office/drawing/2014/main" id="{EFC33982-EA9E-4A9F-902F-59DB90EC2750}"/>
            </a:ext>
          </a:extLst>
        </xdr:cNvPr>
        <xdr:cNvSpPr/>
      </xdr:nvSpPr>
      <xdr:spPr>
        <a:xfrm>
          <a:off x="1276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163830</xdr:rowOff>
    </xdr:from>
    <xdr:to>
      <xdr:col>71</xdr:col>
      <xdr:colOff>177800</xdr:colOff>
      <xdr:row>84</xdr:row>
      <xdr:rowOff>39732</xdr:rowOff>
    </xdr:to>
    <xdr:cxnSp macro="">
      <xdr:nvCxnSpPr>
        <xdr:cNvPr id="766" name="直線コネクタ 765">
          <a:extLst>
            <a:ext uri="{FF2B5EF4-FFF2-40B4-BE49-F238E27FC236}">
              <a16:creationId xmlns:a16="http://schemas.microsoft.com/office/drawing/2014/main" id="{550106A6-100C-4B8A-82B9-97A7F6A4A2D4}"/>
            </a:ext>
          </a:extLst>
        </xdr:cNvPr>
        <xdr:cNvCxnSpPr/>
      </xdr:nvCxnSpPr>
      <xdr:spPr>
        <a:xfrm>
          <a:off x="12814300" y="14394180"/>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767" name="n_1aveValue【児童館】&#10;有形固定資産減価償却率">
          <a:extLst>
            <a:ext uri="{FF2B5EF4-FFF2-40B4-BE49-F238E27FC236}">
              <a16:creationId xmlns:a16="http://schemas.microsoft.com/office/drawing/2014/main" id="{E8E78339-1FA5-4AA3-9CCC-11401FA2A3C4}"/>
            </a:ext>
          </a:extLst>
        </xdr:cNvPr>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768" name="n_2aveValue【児童館】&#10;有形固定資産減価償却率">
          <a:extLst>
            <a:ext uri="{FF2B5EF4-FFF2-40B4-BE49-F238E27FC236}">
              <a16:creationId xmlns:a16="http://schemas.microsoft.com/office/drawing/2014/main" id="{DB0412D2-7EBC-4791-806F-1635A4976E7C}"/>
            </a:ext>
          </a:extLst>
        </xdr:cNvPr>
        <xdr:cNvSpPr txBox="1"/>
      </xdr:nvSpPr>
      <xdr:spPr>
        <a:xfrm>
          <a:off x="14389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156046</xdr:rowOff>
    </xdr:from>
    <xdr:ext cx="405111" cy="259045"/>
    <xdr:sp macro="" textlink="">
      <xdr:nvSpPr>
        <xdr:cNvPr id="769" name="n_3aveValue【児童館】&#10;有形固定資産減価償却率">
          <a:extLst>
            <a:ext uri="{FF2B5EF4-FFF2-40B4-BE49-F238E27FC236}">
              <a16:creationId xmlns:a16="http://schemas.microsoft.com/office/drawing/2014/main" id="{5C570D79-EE69-42D6-ACCF-A070B754FB77}"/>
            </a:ext>
          </a:extLst>
        </xdr:cNvPr>
        <xdr:cNvSpPr txBox="1"/>
      </xdr:nvSpPr>
      <xdr:spPr>
        <a:xfrm>
          <a:off x="13500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70" name="n_4aveValue【児童館】&#10;有形固定資産減価償却率">
          <a:extLst>
            <a:ext uri="{FF2B5EF4-FFF2-40B4-BE49-F238E27FC236}">
              <a16:creationId xmlns:a16="http://schemas.microsoft.com/office/drawing/2014/main" id="{8A6148C3-9262-4B25-AF44-4A4CD3D6C418}"/>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6548</xdr:rowOff>
    </xdr:from>
    <xdr:ext cx="405111" cy="259045"/>
    <xdr:sp macro="" textlink="">
      <xdr:nvSpPr>
        <xdr:cNvPr id="771" name="n_1mainValue【児童館】&#10;有形固定資産減価償却率">
          <a:extLst>
            <a:ext uri="{FF2B5EF4-FFF2-40B4-BE49-F238E27FC236}">
              <a16:creationId xmlns:a16="http://schemas.microsoft.com/office/drawing/2014/main" id="{15AFD50C-9D63-4677-A571-E8B67970C45C}"/>
            </a:ext>
          </a:extLst>
        </xdr:cNvPr>
        <xdr:cNvSpPr txBox="1"/>
      </xdr:nvSpPr>
      <xdr:spPr>
        <a:xfrm>
          <a:off x="152660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129013</xdr:rowOff>
    </xdr:from>
    <xdr:ext cx="405111" cy="259045"/>
    <xdr:sp macro="" textlink="">
      <xdr:nvSpPr>
        <xdr:cNvPr id="772" name="n_2mainValue【児童館】&#10;有形固定資産減価償却率">
          <a:extLst>
            <a:ext uri="{FF2B5EF4-FFF2-40B4-BE49-F238E27FC236}">
              <a16:creationId xmlns:a16="http://schemas.microsoft.com/office/drawing/2014/main" id="{FBE46A89-F7E0-4715-91B3-2922536B710F}"/>
            </a:ext>
          </a:extLst>
        </xdr:cNvPr>
        <xdr:cNvSpPr txBox="1"/>
      </xdr:nvSpPr>
      <xdr:spPr>
        <a:xfrm>
          <a:off x="143897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81659</xdr:rowOff>
    </xdr:from>
    <xdr:ext cx="405111" cy="259045"/>
    <xdr:sp macro="" textlink="">
      <xdr:nvSpPr>
        <xdr:cNvPr id="773" name="n_3mainValue【児童館】&#10;有形固定資産減価償却率">
          <a:extLst>
            <a:ext uri="{FF2B5EF4-FFF2-40B4-BE49-F238E27FC236}">
              <a16:creationId xmlns:a16="http://schemas.microsoft.com/office/drawing/2014/main" id="{911BBC03-4244-40C6-85FA-879E9F81FD17}"/>
            </a:ext>
          </a:extLst>
        </xdr:cNvPr>
        <xdr:cNvSpPr txBox="1"/>
      </xdr:nvSpPr>
      <xdr:spPr>
        <a:xfrm>
          <a:off x="135007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34307</xdr:rowOff>
    </xdr:from>
    <xdr:ext cx="405111" cy="259045"/>
    <xdr:sp macro="" textlink="">
      <xdr:nvSpPr>
        <xdr:cNvPr id="774" name="n_4mainValue【児童館】&#10;有形固定資産減価償却率">
          <a:extLst>
            <a:ext uri="{FF2B5EF4-FFF2-40B4-BE49-F238E27FC236}">
              <a16:creationId xmlns:a16="http://schemas.microsoft.com/office/drawing/2014/main" id="{EA59BFF2-BA5A-4BFB-BEFD-0CC8042453B7}"/>
            </a:ext>
          </a:extLst>
        </xdr:cNvPr>
        <xdr:cNvSpPr txBox="1"/>
      </xdr:nvSpPr>
      <xdr:spPr>
        <a:xfrm>
          <a:off x="12611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A07E34D8-BFEF-4D99-ADC2-E221AFFE28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919B77D3-2E68-4FDB-BDE8-7702B9E171A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9424E2EE-13C9-4084-8FFC-777C4C563B5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DB15CCF0-CAE8-4502-8D86-F2873B1AFFC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56D33D95-172C-40A3-9310-20B179153D9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8AD0E015-155C-4692-A86B-4FF72E88F36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34E80324-C201-44EA-9A8A-119E81F9283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E84D0D23-EF96-4D3A-90B8-524A444DAAD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5DFDDE96-9BB7-4743-891C-F1A19301E62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FCF21CC-2151-413B-B370-C5C977FAF98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2D0C1267-B7A3-4E63-A5CB-E1CD69949A58}"/>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0763CF09-B00E-4BE6-98EE-494D3038CD1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1B3A79E2-5A7C-442F-96DB-DB1F26DF5AE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3FB52DCB-00E3-4BE5-AB34-79C77F91458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8B0646DD-247B-467B-97AC-140627FD6E2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11221193-C96E-491E-9E57-578B7B71ECA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9260AE12-A538-4700-A1BF-935B1AA6460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BAF9B752-F4DD-4807-B3CD-06CEED8C63D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C0B4A595-2EFB-4BD0-B657-9AFC79A209E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F58030AA-5179-47CF-98BD-78B8F3F4CB7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7D266E6A-1AF8-495C-831C-EA0717E1699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BBA430DE-D971-48EB-AF70-AA6513A24BF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817B5433-E599-456E-8808-DF8081F90A9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DC6350DB-2B6B-4D7A-BB86-1F4CC0FA5A9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F885E933-29EA-495C-B4E7-B3D22281DD3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800" name="直線コネクタ 799">
          <a:extLst>
            <a:ext uri="{FF2B5EF4-FFF2-40B4-BE49-F238E27FC236}">
              <a16:creationId xmlns:a16="http://schemas.microsoft.com/office/drawing/2014/main" id="{D0B450F3-904F-403E-88DE-A33003D7FA30}"/>
            </a:ext>
          </a:extLst>
        </xdr:cNvPr>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801" name="【児童館】&#10;一人当たり面積最小値テキスト">
          <a:extLst>
            <a:ext uri="{FF2B5EF4-FFF2-40B4-BE49-F238E27FC236}">
              <a16:creationId xmlns:a16="http://schemas.microsoft.com/office/drawing/2014/main" id="{968DAD2E-6498-47FD-9EE4-CEBF08E40C2C}"/>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2" name="直線コネクタ 801">
          <a:extLst>
            <a:ext uri="{FF2B5EF4-FFF2-40B4-BE49-F238E27FC236}">
              <a16:creationId xmlns:a16="http://schemas.microsoft.com/office/drawing/2014/main" id="{6DCFC571-F42A-4E9D-B851-E2095F6EADDC}"/>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03" name="【児童館】&#10;一人当たり面積最大値テキスト">
          <a:extLst>
            <a:ext uri="{FF2B5EF4-FFF2-40B4-BE49-F238E27FC236}">
              <a16:creationId xmlns:a16="http://schemas.microsoft.com/office/drawing/2014/main" id="{3A2698A2-AB8E-4D72-B9F2-08B873713690}"/>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04" name="直線コネクタ 803">
          <a:extLst>
            <a:ext uri="{FF2B5EF4-FFF2-40B4-BE49-F238E27FC236}">
              <a16:creationId xmlns:a16="http://schemas.microsoft.com/office/drawing/2014/main" id="{82E6A843-ACAF-4FC4-BC74-E5353F390A45}"/>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123570</xdr:rowOff>
    </xdr:from>
    <xdr:ext cx="469744" cy="259045"/>
    <xdr:sp macro="" textlink="">
      <xdr:nvSpPr>
        <xdr:cNvPr id="805" name="【児童館】&#10;一人当たり面積平均値テキスト">
          <a:extLst>
            <a:ext uri="{FF2B5EF4-FFF2-40B4-BE49-F238E27FC236}">
              <a16:creationId xmlns:a16="http://schemas.microsoft.com/office/drawing/2014/main" id="{5B423599-14B2-4DED-ABCE-BF19822F056C}"/>
            </a:ext>
          </a:extLst>
        </xdr:cNvPr>
        <xdr:cNvSpPr txBox="1"/>
      </xdr:nvSpPr>
      <xdr:spPr>
        <a:xfrm>
          <a:off x="22199600" y="14525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806" name="フローチャート: 判断 805">
          <a:extLst>
            <a:ext uri="{FF2B5EF4-FFF2-40B4-BE49-F238E27FC236}">
              <a16:creationId xmlns:a16="http://schemas.microsoft.com/office/drawing/2014/main" id="{5EDBCF3F-E268-40CB-BF19-FB9BEBBD009E}"/>
            </a:ext>
          </a:extLst>
        </xdr:cNvPr>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807" name="フローチャート: 判断 806">
          <a:extLst>
            <a:ext uri="{FF2B5EF4-FFF2-40B4-BE49-F238E27FC236}">
              <a16:creationId xmlns:a16="http://schemas.microsoft.com/office/drawing/2014/main" id="{F2E46807-7B41-453E-BE74-107A91D69D98}"/>
            </a:ext>
          </a:extLst>
        </xdr:cNvPr>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8" name="フローチャート: 判断 807">
          <a:extLst>
            <a:ext uri="{FF2B5EF4-FFF2-40B4-BE49-F238E27FC236}">
              <a16:creationId xmlns:a16="http://schemas.microsoft.com/office/drawing/2014/main" id="{16A60F4D-B2DC-4079-9AE2-761BBC1D3788}"/>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809" name="フローチャート: 判断 808">
          <a:extLst>
            <a:ext uri="{FF2B5EF4-FFF2-40B4-BE49-F238E27FC236}">
              <a16:creationId xmlns:a16="http://schemas.microsoft.com/office/drawing/2014/main" id="{877D80E6-383A-46B7-8C00-DCCC2341A90D}"/>
            </a:ext>
          </a:extLst>
        </xdr:cNvPr>
        <xdr:cNvSpPr/>
      </xdr:nvSpPr>
      <xdr:spPr>
        <a:xfrm>
          <a:off x="19494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10" name="フローチャート: 判断 809">
          <a:extLst>
            <a:ext uri="{FF2B5EF4-FFF2-40B4-BE49-F238E27FC236}">
              <a16:creationId xmlns:a16="http://schemas.microsoft.com/office/drawing/2014/main" id="{569EA4C4-210E-4457-8C16-2A65F358CFB7}"/>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35680065-B392-406E-B9BB-414B9662C52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4BAC7948-8CCB-4FD6-9A35-BEC17C731E0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71F8ECFF-2B72-43C0-9C47-7209D5DA470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4A84F71F-4818-4E83-8D43-E48F92ECB7F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05A50DC-6F42-40E6-A17F-159CE46081A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68943</xdr:rowOff>
    </xdr:from>
    <xdr:to>
      <xdr:col>116</xdr:col>
      <xdr:colOff>114300</xdr:colOff>
      <xdr:row>84</xdr:row>
      <xdr:rowOff>170543</xdr:rowOff>
    </xdr:to>
    <xdr:sp macro="" textlink="">
      <xdr:nvSpPr>
        <xdr:cNvPr id="816" name="楕円 815">
          <a:extLst>
            <a:ext uri="{FF2B5EF4-FFF2-40B4-BE49-F238E27FC236}">
              <a16:creationId xmlns:a16="http://schemas.microsoft.com/office/drawing/2014/main" id="{97E9B5BF-6C64-4BB2-AC03-750C4466B7AE}"/>
            </a:ext>
          </a:extLst>
        </xdr:cNvPr>
        <xdr:cNvSpPr/>
      </xdr:nvSpPr>
      <xdr:spPr>
        <a:xfrm>
          <a:off x="22110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91820</xdr:rowOff>
    </xdr:from>
    <xdr:ext cx="469744" cy="259045"/>
    <xdr:sp macro="" textlink="">
      <xdr:nvSpPr>
        <xdr:cNvPr id="817" name="【児童館】&#10;一人当たり面積該当値テキスト">
          <a:extLst>
            <a:ext uri="{FF2B5EF4-FFF2-40B4-BE49-F238E27FC236}">
              <a16:creationId xmlns:a16="http://schemas.microsoft.com/office/drawing/2014/main" id="{790C68CE-F237-4803-BBEE-9E8662DAFF85}"/>
            </a:ext>
          </a:extLst>
        </xdr:cNvPr>
        <xdr:cNvSpPr txBox="1"/>
      </xdr:nvSpPr>
      <xdr:spPr>
        <a:xfrm>
          <a:off x="22199600" y="1432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79829</xdr:rowOff>
    </xdr:from>
    <xdr:to>
      <xdr:col>112</xdr:col>
      <xdr:colOff>38100</xdr:colOff>
      <xdr:row>85</xdr:row>
      <xdr:rowOff>9979</xdr:rowOff>
    </xdr:to>
    <xdr:sp macro="" textlink="">
      <xdr:nvSpPr>
        <xdr:cNvPr id="818" name="楕円 817">
          <a:extLst>
            <a:ext uri="{FF2B5EF4-FFF2-40B4-BE49-F238E27FC236}">
              <a16:creationId xmlns:a16="http://schemas.microsoft.com/office/drawing/2014/main" id="{BB7C5D93-882C-49BE-9B81-0A59FEE90CF6}"/>
            </a:ext>
          </a:extLst>
        </xdr:cNvPr>
        <xdr:cNvSpPr/>
      </xdr:nvSpPr>
      <xdr:spPr>
        <a:xfrm>
          <a:off x="21272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119743</xdr:rowOff>
    </xdr:from>
    <xdr:to>
      <xdr:col>116</xdr:col>
      <xdr:colOff>63500</xdr:colOff>
      <xdr:row>84</xdr:row>
      <xdr:rowOff>130629</xdr:rowOff>
    </xdr:to>
    <xdr:cxnSp macro="">
      <xdr:nvCxnSpPr>
        <xdr:cNvPr id="819" name="直線コネクタ 818">
          <a:extLst>
            <a:ext uri="{FF2B5EF4-FFF2-40B4-BE49-F238E27FC236}">
              <a16:creationId xmlns:a16="http://schemas.microsoft.com/office/drawing/2014/main" id="{22FB0BBE-5DF7-4316-9409-21B940589069}"/>
            </a:ext>
          </a:extLst>
        </xdr:cNvPr>
        <xdr:cNvCxnSpPr/>
      </xdr:nvCxnSpPr>
      <xdr:spPr>
        <a:xfrm flipV="1">
          <a:off x="21323300" y="145215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90714</xdr:rowOff>
    </xdr:from>
    <xdr:to>
      <xdr:col>107</xdr:col>
      <xdr:colOff>101600</xdr:colOff>
      <xdr:row>85</xdr:row>
      <xdr:rowOff>20864</xdr:rowOff>
    </xdr:to>
    <xdr:sp macro="" textlink="">
      <xdr:nvSpPr>
        <xdr:cNvPr id="820" name="楕円 819">
          <a:extLst>
            <a:ext uri="{FF2B5EF4-FFF2-40B4-BE49-F238E27FC236}">
              <a16:creationId xmlns:a16="http://schemas.microsoft.com/office/drawing/2014/main" id="{FD3F6181-4EC5-422E-AF98-99B6BB7E9DCD}"/>
            </a:ext>
          </a:extLst>
        </xdr:cNvPr>
        <xdr:cNvSpPr/>
      </xdr:nvSpPr>
      <xdr:spPr>
        <a:xfrm>
          <a:off x="20383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130629</xdr:rowOff>
    </xdr:from>
    <xdr:to>
      <xdr:col>111</xdr:col>
      <xdr:colOff>177800</xdr:colOff>
      <xdr:row>84</xdr:row>
      <xdr:rowOff>141514</xdr:rowOff>
    </xdr:to>
    <xdr:cxnSp macro="">
      <xdr:nvCxnSpPr>
        <xdr:cNvPr id="821" name="直線コネクタ 820">
          <a:extLst>
            <a:ext uri="{FF2B5EF4-FFF2-40B4-BE49-F238E27FC236}">
              <a16:creationId xmlns:a16="http://schemas.microsoft.com/office/drawing/2014/main" id="{30B53505-6AE6-4C84-BE80-88B78F7C3522}"/>
            </a:ext>
          </a:extLst>
        </xdr:cNvPr>
        <xdr:cNvCxnSpPr/>
      </xdr:nvCxnSpPr>
      <xdr:spPr>
        <a:xfrm flipV="1">
          <a:off x="20434300" y="145324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90714</xdr:rowOff>
    </xdr:from>
    <xdr:to>
      <xdr:col>102</xdr:col>
      <xdr:colOff>165100</xdr:colOff>
      <xdr:row>85</xdr:row>
      <xdr:rowOff>20864</xdr:rowOff>
    </xdr:to>
    <xdr:sp macro="" textlink="">
      <xdr:nvSpPr>
        <xdr:cNvPr id="822" name="楕円 821">
          <a:extLst>
            <a:ext uri="{FF2B5EF4-FFF2-40B4-BE49-F238E27FC236}">
              <a16:creationId xmlns:a16="http://schemas.microsoft.com/office/drawing/2014/main" id="{F249B13E-5210-410B-A040-61CD6AD79310}"/>
            </a:ext>
          </a:extLst>
        </xdr:cNvPr>
        <xdr:cNvSpPr/>
      </xdr:nvSpPr>
      <xdr:spPr>
        <a:xfrm>
          <a:off x="19494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141514</xdr:rowOff>
    </xdr:from>
    <xdr:to>
      <xdr:col>107</xdr:col>
      <xdr:colOff>50800</xdr:colOff>
      <xdr:row>84</xdr:row>
      <xdr:rowOff>141514</xdr:rowOff>
    </xdr:to>
    <xdr:cxnSp macro="">
      <xdr:nvCxnSpPr>
        <xdr:cNvPr id="823" name="直線コネクタ 822">
          <a:extLst>
            <a:ext uri="{FF2B5EF4-FFF2-40B4-BE49-F238E27FC236}">
              <a16:creationId xmlns:a16="http://schemas.microsoft.com/office/drawing/2014/main" id="{63A2C02C-93B3-4321-B05D-E77005832A6A}"/>
            </a:ext>
          </a:extLst>
        </xdr:cNvPr>
        <xdr:cNvCxnSpPr/>
      </xdr:nvCxnSpPr>
      <xdr:spPr>
        <a:xfrm>
          <a:off x="19545300" y="14543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24" name="楕円 823">
          <a:extLst>
            <a:ext uri="{FF2B5EF4-FFF2-40B4-BE49-F238E27FC236}">
              <a16:creationId xmlns:a16="http://schemas.microsoft.com/office/drawing/2014/main" id="{9E3796D4-E9CD-4A10-BE60-64624DD56803}"/>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141514</xdr:rowOff>
    </xdr:from>
    <xdr:to>
      <xdr:col>102</xdr:col>
      <xdr:colOff>114300</xdr:colOff>
      <xdr:row>84</xdr:row>
      <xdr:rowOff>152400</xdr:rowOff>
    </xdr:to>
    <xdr:cxnSp macro="">
      <xdr:nvCxnSpPr>
        <xdr:cNvPr id="825" name="直線コネクタ 824">
          <a:extLst>
            <a:ext uri="{FF2B5EF4-FFF2-40B4-BE49-F238E27FC236}">
              <a16:creationId xmlns:a16="http://schemas.microsoft.com/office/drawing/2014/main" id="{EEA714FB-A2E1-4288-9912-6DFC9E048C0D}"/>
            </a:ext>
          </a:extLst>
        </xdr:cNvPr>
        <xdr:cNvCxnSpPr/>
      </xdr:nvCxnSpPr>
      <xdr:spPr>
        <a:xfrm flipV="1">
          <a:off x="18656300" y="145433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77306</xdr:rowOff>
    </xdr:from>
    <xdr:ext cx="469744" cy="259045"/>
    <xdr:sp macro="" textlink="">
      <xdr:nvSpPr>
        <xdr:cNvPr id="826" name="n_1aveValue【児童館】&#10;一人当たり面積">
          <a:extLst>
            <a:ext uri="{FF2B5EF4-FFF2-40B4-BE49-F238E27FC236}">
              <a16:creationId xmlns:a16="http://schemas.microsoft.com/office/drawing/2014/main" id="{75BCC3D3-394F-4501-AFCB-94D0D62324D6}"/>
            </a:ext>
          </a:extLst>
        </xdr:cNvPr>
        <xdr:cNvSpPr txBox="1"/>
      </xdr:nvSpPr>
      <xdr:spPr>
        <a:xfrm>
          <a:off x="210757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44648</xdr:rowOff>
    </xdr:from>
    <xdr:ext cx="469744" cy="259045"/>
    <xdr:sp macro="" textlink="">
      <xdr:nvSpPr>
        <xdr:cNvPr id="827" name="n_2aveValue【児童館】&#10;一人当たり面積">
          <a:extLst>
            <a:ext uri="{FF2B5EF4-FFF2-40B4-BE49-F238E27FC236}">
              <a16:creationId xmlns:a16="http://schemas.microsoft.com/office/drawing/2014/main" id="{EA4082C4-CA1F-4399-8151-9342FE9A7D2C}"/>
            </a:ext>
          </a:extLst>
        </xdr:cNvPr>
        <xdr:cNvSpPr txBox="1"/>
      </xdr:nvSpPr>
      <xdr:spPr>
        <a:xfrm>
          <a:off x="20199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44648</xdr:rowOff>
    </xdr:from>
    <xdr:ext cx="469744" cy="259045"/>
    <xdr:sp macro="" textlink="">
      <xdr:nvSpPr>
        <xdr:cNvPr id="828" name="n_3aveValue【児童館】&#10;一人当たり面積">
          <a:extLst>
            <a:ext uri="{FF2B5EF4-FFF2-40B4-BE49-F238E27FC236}">
              <a16:creationId xmlns:a16="http://schemas.microsoft.com/office/drawing/2014/main" id="{BAD5DDDD-B84B-487F-90BF-42A509C8DECB}"/>
            </a:ext>
          </a:extLst>
        </xdr:cNvPr>
        <xdr:cNvSpPr txBox="1"/>
      </xdr:nvSpPr>
      <xdr:spPr>
        <a:xfrm>
          <a:off x="19310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829" name="n_4aveValue【児童館】&#10;一人当たり面積">
          <a:extLst>
            <a:ext uri="{FF2B5EF4-FFF2-40B4-BE49-F238E27FC236}">
              <a16:creationId xmlns:a16="http://schemas.microsoft.com/office/drawing/2014/main" id="{DC6494CB-35CE-4599-987B-466979E499BB}"/>
            </a:ext>
          </a:extLst>
        </xdr:cNvPr>
        <xdr:cNvSpPr txBox="1"/>
      </xdr:nvSpPr>
      <xdr:spPr>
        <a:xfrm>
          <a:off x="18421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26506</xdr:rowOff>
    </xdr:from>
    <xdr:ext cx="469744" cy="259045"/>
    <xdr:sp macro="" textlink="">
      <xdr:nvSpPr>
        <xdr:cNvPr id="830" name="n_1mainValue【児童館】&#10;一人当たり面積">
          <a:extLst>
            <a:ext uri="{FF2B5EF4-FFF2-40B4-BE49-F238E27FC236}">
              <a16:creationId xmlns:a16="http://schemas.microsoft.com/office/drawing/2014/main" id="{2969B5BC-2464-4D38-8FFD-5A050DC62E71}"/>
            </a:ext>
          </a:extLst>
        </xdr:cNvPr>
        <xdr:cNvSpPr txBox="1"/>
      </xdr:nvSpPr>
      <xdr:spPr>
        <a:xfrm>
          <a:off x="21075727" y="1425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37391</xdr:rowOff>
    </xdr:from>
    <xdr:ext cx="469744" cy="259045"/>
    <xdr:sp macro="" textlink="">
      <xdr:nvSpPr>
        <xdr:cNvPr id="831" name="n_2mainValue【児童館】&#10;一人当たり面積">
          <a:extLst>
            <a:ext uri="{FF2B5EF4-FFF2-40B4-BE49-F238E27FC236}">
              <a16:creationId xmlns:a16="http://schemas.microsoft.com/office/drawing/2014/main" id="{C228B0A1-B6A2-4109-A32B-EAE46D78B720}"/>
            </a:ext>
          </a:extLst>
        </xdr:cNvPr>
        <xdr:cNvSpPr txBox="1"/>
      </xdr:nvSpPr>
      <xdr:spPr>
        <a:xfrm>
          <a:off x="20199427" y="1426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37391</xdr:rowOff>
    </xdr:from>
    <xdr:ext cx="469744" cy="259045"/>
    <xdr:sp macro="" textlink="">
      <xdr:nvSpPr>
        <xdr:cNvPr id="832" name="n_3mainValue【児童館】&#10;一人当たり面積">
          <a:extLst>
            <a:ext uri="{FF2B5EF4-FFF2-40B4-BE49-F238E27FC236}">
              <a16:creationId xmlns:a16="http://schemas.microsoft.com/office/drawing/2014/main" id="{12B6C6C2-C0E2-4E75-ACFB-94DE31F82709}"/>
            </a:ext>
          </a:extLst>
        </xdr:cNvPr>
        <xdr:cNvSpPr txBox="1"/>
      </xdr:nvSpPr>
      <xdr:spPr>
        <a:xfrm>
          <a:off x="19310427" y="1426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33" name="n_4mainValue【児童館】&#10;一人当たり面積">
          <a:extLst>
            <a:ext uri="{FF2B5EF4-FFF2-40B4-BE49-F238E27FC236}">
              <a16:creationId xmlns:a16="http://schemas.microsoft.com/office/drawing/2014/main" id="{93EAE6F0-10D6-438F-BA22-E3BC69CDEFE8}"/>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E20F3C5B-15FA-40B6-9025-23E40A2AE61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55CF2329-9C50-408F-AC7F-50956C4AB8F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C48EA6A6-AFB4-4C3C-9D07-22ED4EE46BB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E71A7F68-9EE6-4170-9B4E-91AEEF28718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69EB43FE-2C5B-4602-8F7C-1FCF1CCB8D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CCDAB117-2848-4958-B74C-E167708057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11741D8F-0CD8-47C6-B808-EAD35D46CF4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A71F138B-E197-4DAF-B83D-26E25ACA44A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BD8872F1-1EE8-4C0C-9E81-D92DB7E57D9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466238E3-AAFE-4B98-9B65-1EE1C17855E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6C235841-6B75-4B7B-A056-CF73CEB867E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A090C022-9A28-4208-A311-F253CD0B479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977C9F69-3275-4152-A6ED-9EB6EBA3CC1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92D61B08-1203-49CF-A539-C7D53E89491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88BBCB50-96FF-4D75-B2D6-3A4B4096536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A341A877-6FAC-4F14-A698-1C1A7255461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5D0E21B1-A197-489C-83A1-092B4371F69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68AB2FE2-C021-4AB7-B691-89FD8E67900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52084A30-8DA5-42EA-9386-8EA7028A050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46961B82-DC0A-4B16-8CC2-E6B689F78A3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E21DCABF-AC06-45A0-8708-33D78924844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8F87CB13-9F26-4FE4-A7FB-4DB60917D58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9C28968E-9903-4C46-8EB8-E52B31D0312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B4D843F3-4B93-4C58-92BB-B1033716B64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858" name="直線コネクタ 857">
          <a:extLst>
            <a:ext uri="{FF2B5EF4-FFF2-40B4-BE49-F238E27FC236}">
              <a16:creationId xmlns:a16="http://schemas.microsoft.com/office/drawing/2014/main" id="{926C329C-366F-4645-8FCE-A947C06F983D}"/>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9" name="【公民館】&#10;有形固定資産減価償却率最小値テキスト">
          <a:extLst>
            <a:ext uri="{FF2B5EF4-FFF2-40B4-BE49-F238E27FC236}">
              <a16:creationId xmlns:a16="http://schemas.microsoft.com/office/drawing/2014/main" id="{75AE303C-B080-432E-B713-0C69FD259814}"/>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0" name="直線コネクタ 859">
          <a:extLst>
            <a:ext uri="{FF2B5EF4-FFF2-40B4-BE49-F238E27FC236}">
              <a16:creationId xmlns:a16="http://schemas.microsoft.com/office/drawing/2014/main" id="{710EC214-7CEA-4D18-A8B0-84699E443EC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861" name="【公民館】&#10;有形固定資産減価償却率最大値テキスト">
          <a:extLst>
            <a:ext uri="{FF2B5EF4-FFF2-40B4-BE49-F238E27FC236}">
              <a16:creationId xmlns:a16="http://schemas.microsoft.com/office/drawing/2014/main" id="{6B37A95A-6418-4553-B895-67F5D6A625C2}"/>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862" name="直線コネクタ 861">
          <a:extLst>
            <a:ext uri="{FF2B5EF4-FFF2-40B4-BE49-F238E27FC236}">
              <a16:creationId xmlns:a16="http://schemas.microsoft.com/office/drawing/2014/main" id="{38C46522-E3D3-4063-B934-C7BADCCEEE72}"/>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863" name="【公民館】&#10;有形固定資産減価償却率平均値テキスト">
          <a:extLst>
            <a:ext uri="{FF2B5EF4-FFF2-40B4-BE49-F238E27FC236}">
              <a16:creationId xmlns:a16="http://schemas.microsoft.com/office/drawing/2014/main" id="{D12ADC67-D98B-4042-A981-738A066300BB}"/>
            </a:ext>
          </a:extLst>
        </xdr:cNvPr>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864" name="フローチャート: 判断 863">
          <a:extLst>
            <a:ext uri="{FF2B5EF4-FFF2-40B4-BE49-F238E27FC236}">
              <a16:creationId xmlns:a16="http://schemas.microsoft.com/office/drawing/2014/main" id="{EF9ECBA3-AD01-4CE0-B959-C46D7D01B3F5}"/>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865" name="フローチャート: 判断 864">
          <a:extLst>
            <a:ext uri="{FF2B5EF4-FFF2-40B4-BE49-F238E27FC236}">
              <a16:creationId xmlns:a16="http://schemas.microsoft.com/office/drawing/2014/main" id="{F051324E-E9AA-41ED-B296-066D903E7310}"/>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866" name="フローチャート: 判断 865">
          <a:extLst>
            <a:ext uri="{FF2B5EF4-FFF2-40B4-BE49-F238E27FC236}">
              <a16:creationId xmlns:a16="http://schemas.microsoft.com/office/drawing/2014/main" id="{EAA68F8F-C958-4CDE-A190-F1A22F278CDD}"/>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67" name="フローチャート: 判断 866">
          <a:extLst>
            <a:ext uri="{FF2B5EF4-FFF2-40B4-BE49-F238E27FC236}">
              <a16:creationId xmlns:a16="http://schemas.microsoft.com/office/drawing/2014/main" id="{DE19A227-4498-4921-A107-CE2372BD04E1}"/>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868" name="フローチャート: 判断 867">
          <a:extLst>
            <a:ext uri="{FF2B5EF4-FFF2-40B4-BE49-F238E27FC236}">
              <a16:creationId xmlns:a16="http://schemas.microsoft.com/office/drawing/2014/main" id="{FD225D4B-B2C2-4B7D-B241-6D297359319A}"/>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A4DAC1C0-F19E-4EF3-A375-4D4B3970071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CC5F6DC7-7E0E-41A3-821C-ACF13FB979F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E7143A9B-EBF1-485D-A73D-2886AFCE58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6F771C07-1D82-4732-BC1B-501B84A5ECB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981A32E-550E-4885-A68D-862412C0FB2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84455</xdr:rowOff>
    </xdr:from>
    <xdr:to>
      <xdr:col>85</xdr:col>
      <xdr:colOff>177800</xdr:colOff>
      <xdr:row>105</xdr:row>
      <xdr:rowOff>14605</xdr:rowOff>
    </xdr:to>
    <xdr:sp macro="" textlink="">
      <xdr:nvSpPr>
        <xdr:cNvPr id="874" name="楕円 873">
          <a:extLst>
            <a:ext uri="{FF2B5EF4-FFF2-40B4-BE49-F238E27FC236}">
              <a16:creationId xmlns:a16="http://schemas.microsoft.com/office/drawing/2014/main" id="{32C94085-56B9-4953-B176-286DF859AE91}"/>
            </a:ext>
          </a:extLst>
        </xdr:cNvPr>
        <xdr:cNvSpPr/>
      </xdr:nvSpPr>
      <xdr:spPr>
        <a:xfrm>
          <a:off x="162687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107332</xdr:rowOff>
    </xdr:from>
    <xdr:ext cx="405111" cy="259045"/>
    <xdr:sp macro="" textlink="">
      <xdr:nvSpPr>
        <xdr:cNvPr id="875" name="【公民館】&#10;有形固定資産減価償却率該当値テキスト">
          <a:extLst>
            <a:ext uri="{FF2B5EF4-FFF2-40B4-BE49-F238E27FC236}">
              <a16:creationId xmlns:a16="http://schemas.microsoft.com/office/drawing/2014/main" id="{BC47AA39-34E6-4E73-9C7D-1F9D6781A497}"/>
            </a:ext>
          </a:extLst>
        </xdr:cNvPr>
        <xdr:cNvSpPr txBox="1"/>
      </xdr:nvSpPr>
      <xdr:spPr>
        <a:xfrm>
          <a:off x="16357600" y="1776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78739</xdr:rowOff>
    </xdr:from>
    <xdr:to>
      <xdr:col>81</xdr:col>
      <xdr:colOff>101600</xdr:colOff>
      <xdr:row>105</xdr:row>
      <xdr:rowOff>8889</xdr:rowOff>
    </xdr:to>
    <xdr:sp macro="" textlink="">
      <xdr:nvSpPr>
        <xdr:cNvPr id="876" name="楕円 875">
          <a:extLst>
            <a:ext uri="{FF2B5EF4-FFF2-40B4-BE49-F238E27FC236}">
              <a16:creationId xmlns:a16="http://schemas.microsoft.com/office/drawing/2014/main" id="{C6D942AB-5078-4DD6-9C3F-BDD7F9949857}"/>
            </a:ext>
          </a:extLst>
        </xdr:cNvPr>
        <xdr:cNvSpPr/>
      </xdr:nvSpPr>
      <xdr:spPr>
        <a:xfrm>
          <a:off x="15430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129539</xdr:rowOff>
    </xdr:from>
    <xdr:to>
      <xdr:col>85</xdr:col>
      <xdr:colOff>127000</xdr:colOff>
      <xdr:row>104</xdr:row>
      <xdr:rowOff>135255</xdr:rowOff>
    </xdr:to>
    <xdr:cxnSp macro="">
      <xdr:nvCxnSpPr>
        <xdr:cNvPr id="877" name="直線コネクタ 876">
          <a:extLst>
            <a:ext uri="{FF2B5EF4-FFF2-40B4-BE49-F238E27FC236}">
              <a16:creationId xmlns:a16="http://schemas.microsoft.com/office/drawing/2014/main" id="{9A18A1CB-B343-437D-B30C-B4D03A59F8A6}"/>
            </a:ext>
          </a:extLst>
        </xdr:cNvPr>
        <xdr:cNvCxnSpPr/>
      </xdr:nvCxnSpPr>
      <xdr:spPr>
        <a:xfrm>
          <a:off x="15481300" y="179603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8" name="楕円 877">
          <a:extLst>
            <a:ext uri="{FF2B5EF4-FFF2-40B4-BE49-F238E27FC236}">
              <a16:creationId xmlns:a16="http://schemas.microsoft.com/office/drawing/2014/main" id="{2509B068-56C6-472A-9CBC-F8AE507F2A57}"/>
            </a:ext>
          </a:extLst>
        </xdr:cNvPr>
        <xdr:cNvSpPr/>
      </xdr:nvSpPr>
      <xdr:spPr>
        <a:xfrm>
          <a:off x="14541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129539</xdr:rowOff>
    </xdr:from>
    <xdr:to>
      <xdr:col>81</xdr:col>
      <xdr:colOff>50800</xdr:colOff>
      <xdr:row>105</xdr:row>
      <xdr:rowOff>1905</xdr:rowOff>
    </xdr:to>
    <xdr:cxnSp macro="">
      <xdr:nvCxnSpPr>
        <xdr:cNvPr id="879" name="直線コネクタ 878">
          <a:extLst>
            <a:ext uri="{FF2B5EF4-FFF2-40B4-BE49-F238E27FC236}">
              <a16:creationId xmlns:a16="http://schemas.microsoft.com/office/drawing/2014/main" id="{D3493D8C-9A6D-4361-ABC8-7D5BF0A55935}"/>
            </a:ext>
          </a:extLst>
        </xdr:cNvPr>
        <xdr:cNvCxnSpPr/>
      </xdr:nvCxnSpPr>
      <xdr:spPr>
        <a:xfrm flipV="1">
          <a:off x="14592300" y="179603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124461</xdr:rowOff>
    </xdr:from>
    <xdr:to>
      <xdr:col>72</xdr:col>
      <xdr:colOff>38100</xdr:colOff>
      <xdr:row>106</xdr:row>
      <xdr:rowOff>54611</xdr:rowOff>
    </xdr:to>
    <xdr:sp macro="" textlink="">
      <xdr:nvSpPr>
        <xdr:cNvPr id="880" name="楕円 879">
          <a:extLst>
            <a:ext uri="{FF2B5EF4-FFF2-40B4-BE49-F238E27FC236}">
              <a16:creationId xmlns:a16="http://schemas.microsoft.com/office/drawing/2014/main" id="{1EF7967C-8C70-4410-98C4-9C68113AA756}"/>
            </a:ext>
          </a:extLst>
        </xdr:cNvPr>
        <xdr:cNvSpPr/>
      </xdr:nvSpPr>
      <xdr:spPr>
        <a:xfrm>
          <a:off x="13652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xdr:rowOff>
    </xdr:from>
    <xdr:to>
      <xdr:col>76</xdr:col>
      <xdr:colOff>114300</xdr:colOff>
      <xdr:row>106</xdr:row>
      <xdr:rowOff>3811</xdr:rowOff>
    </xdr:to>
    <xdr:cxnSp macro="">
      <xdr:nvCxnSpPr>
        <xdr:cNvPr id="881" name="直線コネクタ 880">
          <a:extLst>
            <a:ext uri="{FF2B5EF4-FFF2-40B4-BE49-F238E27FC236}">
              <a16:creationId xmlns:a16="http://schemas.microsoft.com/office/drawing/2014/main" id="{605C61D1-047D-4934-9A38-96763B7D2F92}"/>
            </a:ext>
          </a:extLst>
        </xdr:cNvPr>
        <xdr:cNvCxnSpPr/>
      </xdr:nvCxnSpPr>
      <xdr:spPr>
        <a:xfrm flipV="1">
          <a:off x="13703300" y="18004155"/>
          <a:ext cx="889000" cy="17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78739</xdr:rowOff>
    </xdr:from>
    <xdr:to>
      <xdr:col>67</xdr:col>
      <xdr:colOff>101600</xdr:colOff>
      <xdr:row>106</xdr:row>
      <xdr:rowOff>8889</xdr:rowOff>
    </xdr:to>
    <xdr:sp macro="" textlink="">
      <xdr:nvSpPr>
        <xdr:cNvPr id="882" name="楕円 881">
          <a:extLst>
            <a:ext uri="{FF2B5EF4-FFF2-40B4-BE49-F238E27FC236}">
              <a16:creationId xmlns:a16="http://schemas.microsoft.com/office/drawing/2014/main" id="{FC4BAB90-6443-4656-A976-AB82A0830B55}"/>
            </a:ext>
          </a:extLst>
        </xdr:cNvPr>
        <xdr:cNvSpPr/>
      </xdr:nvSpPr>
      <xdr:spPr>
        <a:xfrm>
          <a:off x="12763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129539</xdr:rowOff>
    </xdr:from>
    <xdr:to>
      <xdr:col>71</xdr:col>
      <xdr:colOff>177800</xdr:colOff>
      <xdr:row>106</xdr:row>
      <xdr:rowOff>3811</xdr:rowOff>
    </xdr:to>
    <xdr:cxnSp macro="">
      <xdr:nvCxnSpPr>
        <xdr:cNvPr id="883" name="直線コネクタ 882">
          <a:extLst>
            <a:ext uri="{FF2B5EF4-FFF2-40B4-BE49-F238E27FC236}">
              <a16:creationId xmlns:a16="http://schemas.microsoft.com/office/drawing/2014/main" id="{9C0B0B78-A734-4FAE-8764-821416D3F026}"/>
            </a:ext>
          </a:extLst>
        </xdr:cNvPr>
        <xdr:cNvCxnSpPr/>
      </xdr:nvCxnSpPr>
      <xdr:spPr>
        <a:xfrm>
          <a:off x="12814300" y="181317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884" name="n_1aveValue【公民館】&#10;有形固定資産減価償却率">
          <a:extLst>
            <a:ext uri="{FF2B5EF4-FFF2-40B4-BE49-F238E27FC236}">
              <a16:creationId xmlns:a16="http://schemas.microsoft.com/office/drawing/2014/main" id="{C2EF7C43-E06D-4DCF-9AD0-CAE0F0EB66C7}"/>
            </a:ext>
          </a:extLst>
        </xdr:cNvPr>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885" name="n_2aveValue【公民館】&#10;有形固定資産減価償却率">
          <a:extLst>
            <a:ext uri="{FF2B5EF4-FFF2-40B4-BE49-F238E27FC236}">
              <a16:creationId xmlns:a16="http://schemas.microsoft.com/office/drawing/2014/main" id="{123EAA81-A174-43E5-90FA-278808BC5EC0}"/>
            </a:ext>
          </a:extLst>
        </xdr:cNvPr>
        <xdr:cNvSpPr txBox="1"/>
      </xdr:nvSpPr>
      <xdr:spPr>
        <a:xfrm>
          <a:off x="14389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86" name="n_3aveValue【公民館】&#10;有形固定資産減価償却率">
          <a:extLst>
            <a:ext uri="{FF2B5EF4-FFF2-40B4-BE49-F238E27FC236}">
              <a16:creationId xmlns:a16="http://schemas.microsoft.com/office/drawing/2014/main" id="{B2E48EC6-55F1-43E7-9E24-C80176F2B80E}"/>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887" name="n_4aveValue【公民館】&#10;有形固定資産減価償却率">
          <a:extLst>
            <a:ext uri="{FF2B5EF4-FFF2-40B4-BE49-F238E27FC236}">
              <a16:creationId xmlns:a16="http://schemas.microsoft.com/office/drawing/2014/main" id="{A6D074F1-C4CD-4214-ADD1-61161B275B97}"/>
            </a:ext>
          </a:extLst>
        </xdr:cNvPr>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25416</xdr:rowOff>
    </xdr:from>
    <xdr:ext cx="405111" cy="259045"/>
    <xdr:sp macro="" textlink="">
      <xdr:nvSpPr>
        <xdr:cNvPr id="888" name="n_1mainValue【公民館】&#10;有形固定資産減価償却率">
          <a:extLst>
            <a:ext uri="{FF2B5EF4-FFF2-40B4-BE49-F238E27FC236}">
              <a16:creationId xmlns:a16="http://schemas.microsoft.com/office/drawing/2014/main" id="{B1690CA1-1BC6-4D31-BE2A-2EC2DA0D55CE}"/>
            </a:ext>
          </a:extLst>
        </xdr:cNvPr>
        <xdr:cNvSpPr txBox="1"/>
      </xdr:nvSpPr>
      <xdr:spPr>
        <a:xfrm>
          <a:off x="152660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89" name="n_2mainValue【公民館】&#10;有形固定資産減価償却率">
          <a:extLst>
            <a:ext uri="{FF2B5EF4-FFF2-40B4-BE49-F238E27FC236}">
              <a16:creationId xmlns:a16="http://schemas.microsoft.com/office/drawing/2014/main" id="{A274C1C3-ABE6-41ED-BC92-BF31C38129DA}"/>
            </a:ext>
          </a:extLst>
        </xdr:cNvPr>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45738</xdr:rowOff>
    </xdr:from>
    <xdr:ext cx="405111" cy="259045"/>
    <xdr:sp macro="" textlink="">
      <xdr:nvSpPr>
        <xdr:cNvPr id="890" name="n_3mainValue【公民館】&#10;有形固定資産減価償却率">
          <a:extLst>
            <a:ext uri="{FF2B5EF4-FFF2-40B4-BE49-F238E27FC236}">
              <a16:creationId xmlns:a16="http://schemas.microsoft.com/office/drawing/2014/main" id="{539FB643-85DB-47FF-A7A1-750573B9589D}"/>
            </a:ext>
          </a:extLst>
        </xdr:cNvPr>
        <xdr:cNvSpPr txBox="1"/>
      </xdr:nvSpPr>
      <xdr:spPr>
        <a:xfrm>
          <a:off x="13500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xdr:rowOff>
    </xdr:from>
    <xdr:ext cx="405111" cy="259045"/>
    <xdr:sp macro="" textlink="">
      <xdr:nvSpPr>
        <xdr:cNvPr id="891" name="n_4mainValue【公民館】&#10;有形固定資産減価償却率">
          <a:extLst>
            <a:ext uri="{FF2B5EF4-FFF2-40B4-BE49-F238E27FC236}">
              <a16:creationId xmlns:a16="http://schemas.microsoft.com/office/drawing/2014/main" id="{13064A1D-3534-4C20-9AC6-73EE3FA06969}"/>
            </a:ext>
          </a:extLst>
        </xdr:cNvPr>
        <xdr:cNvSpPr txBox="1"/>
      </xdr:nvSpPr>
      <xdr:spPr>
        <a:xfrm>
          <a:off x="126117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4C321697-5A78-4C34-A3E2-F85B66793D3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330D202D-B4C3-4359-B94C-1244577F219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7BA3BB55-1E96-4946-B955-5496FB9FF8C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B9AA74B2-922E-4C7E-B101-2D0262ECB59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448FAAB5-5E5B-4D1D-B360-AAF8D5312C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69085156-7D0C-4F90-AA89-8B836E031E7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0FBC6591-5378-4A4E-8772-5EC67468B6E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ECDF51A9-B16A-4F13-98CA-705F2F11CA2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6F0DCD41-102E-47E8-A60D-68A6B27C27D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7AEF01DD-86B9-4830-9631-3A9450F03E8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2" name="直線コネクタ 901">
          <a:extLst>
            <a:ext uri="{FF2B5EF4-FFF2-40B4-BE49-F238E27FC236}">
              <a16:creationId xmlns:a16="http://schemas.microsoft.com/office/drawing/2014/main" id="{4AAEC0ED-1F51-47A1-AD29-9776877D02B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3" name="テキスト ボックス 902">
          <a:extLst>
            <a:ext uri="{FF2B5EF4-FFF2-40B4-BE49-F238E27FC236}">
              <a16:creationId xmlns:a16="http://schemas.microsoft.com/office/drawing/2014/main" id="{747787F2-87FB-48DD-AFF8-9569CF9AB5B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4" name="直線コネクタ 903">
          <a:extLst>
            <a:ext uri="{FF2B5EF4-FFF2-40B4-BE49-F238E27FC236}">
              <a16:creationId xmlns:a16="http://schemas.microsoft.com/office/drawing/2014/main" id="{6C9C871B-C092-49A1-A7A3-EA241237CE9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5" name="テキスト ボックス 904">
          <a:extLst>
            <a:ext uri="{FF2B5EF4-FFF2-40B4-BE49-F238E27FC236}">
              <a16:creationId xmlns:a16="http://schemas.microsoft.com/office/drawing/2014/main" id="{9CFECBD3-F9AC-49B9-BE21-CE063E4E813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6" name="直線コネクタ 905">
          <a:extLst>
            <a:ext uri="{FF2B5EF4-FFF2-40B4-BE49-F238E27FC236}">
              <a16:creationId xmlns:a16="http://schemas.microsoft.com/office/drawing/2014/main" id="{6B3F235C-D413-41F6-818F-E77E4B37AD9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7" name="テキスト ボックス 906">
          <a:extLst>
            <a:ext uri="{FF2B5EF4-FFF2-40B4-BE49-F238E27FC236}">
              <a16:creationId xmlns:a16="http://schemas.microsoft.com/office/drawing/2014/main" id="{28728D7B-FF43-4000-878B-43091E19B8F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8" name="直線コネクタ 907">
          <a:extLst>
            <a:ext uri="{FF2B5EF4-FFF2-40B4-BE49-F238E27FC236}">
              <a16:creationId xmlns:a16="http://schemas.microsoft.com/office/drawing/2014/main" id="{A9B7C1AE-04EC-4E68-B795-4C605A6705B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9" name="テキスト ボックス 908">
          <a:extLst>
            <a:ext uri="{FF2B5EF4-FFF2-40B4-BE49-F238E27FC236}">
              <a16:creationId xmlns:a16="http://schemas.microsoft.com/office/drawing/2014/main" id="{48F6CE57-4342-4F8A-B252-2E8C3FA9589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0" name="直線コネクタ 909">
          <a:extLst>
            <a:ext uri="{FF2B5EF4-FFF2-40B4-BE49-F238E27FC236}">
              <a16:creationId xmlns:a16="http://schemas.microsoft.com/office/drawing/2014/main" id="{AAEE674C-8DBD-44B2-AFBF-9E20EE738BF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1" name="テキスト ボックス 910">
          <a:extLst>
            <a:ext uri="{FF2B5EF4-FFF2-40B4-BE49-F238E27FC236}">
              <a16:creationId xmlns:a16="http://schemas.microsoft.com/office/drawing/2014/main" id="{3C23CA38-A2F6-4901-ABC5-71500909866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2" name="直線コネクタ 911">
          <a:extLst>
            <a:ext uri="{FF2B5EF4-FFF2-40B4-BE49-F238E27FC236}">
              <a16:creationId xmlns:a16="http://schemas.microsoft.com/office/drawing/2014/main" id="{BD62EAFD-1959-4380-B9A8-471E807EB48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3" name="テキスト ボックス 912">
          <a:extLst>
            <a:ext uri="{FF2B5EF4-FFF2-40B4-BE49-F238E27FC236}">
              <a16:creationId xmlns:a16="http://schemas.microsoft.com/office/drawing/2014/main" id="{713ABEB5-DAFB-4CD8-A041-CDC629D158D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5B70D3D0-85E0-41DF-B807-66D81CDDBC9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AA7B9CBB-F22F-4FA1-85D6-F8336FBD439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85142C19-297E-413D-BEA3-83853AD2FE6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917" name="直線コネクタ 916">
          <a:extLst>
            <a:ext uri="{FF2B5EF4-FFF2-40B4-BE49-F238E27FC236}">
              <a16:creationId xmlns:a16="http://schemas.microsoft.com/office/drawing/2014/main" id="{D10C47A4-28C0-4AE8-8DE1-63A7F5593389}"/>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8" name="【公民館】&#10;一人当たり面積最小値テキスト">
          <a:extLst>
            <a:ext uri="{FF2B5EF4-FFF2-40B4-BE49-F238E27FC236}">
              <a16:creationId xmlns:a16="http://schemas.microsoft.com/office/drawing/2014/main" id="{FF230B5A-66D3-440A-84FD-8093A070D598}"/>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9" name="直線コネクタ 918">
          <a:extLst>
            <a:ext uri="{FF2B5EF4-FFF2-40B4-BE49-F238E27FC236}">
              <a16:creationId xmlns:a16="http://schemas.microsoft.com/office/drawing/2014/main" id="{2E5FEC8B-ECB5-4ECE-84A9-B29E389F9A9A}"/>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0" name="【公民館】&#10;一人当たり面積最大値テキスト">
          <a:extLst>
            <a:ext uri="{FF2B5EF4-FFF2-40B4-BE49-F238E27FC236}">
              <a16:creationId xmlns:a16="http://schemas.microsoft.com/office/drawing/2014/main" id="{D287E5A9-4574-4D22-B50E-085C2047FFE6}"/>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1" name="直線コネクタ 920">
          <a:extLst>
            <a:ext uri="{FF2B5EF4-FFF2-40B4-BE49-F238E27FC236}">
              <a16:creationId xmlns:a16="http://schemas.microsoft.com/office/drawing/2014/main" id="{0B5AF1DA-343A-42A1-8864-64021B8A74DC}"/>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922" name="【公民館】&#10;一人当たり面積平均値テキスト">
          <a:extLst>
            <a:ext uri="{FF2B5EF4-FFF2-40B4-BE49-F238E27FC236}">
              <a16:creationId xmlns:a16="http://schemas.microsoft.com/office/drawing/2014/main" id="{9D1BC1F3-8CFC-41B5-B6C7-65384AE968CA}"/>
            </a:ext>
          </a:extLst>
        </xdr:cNvPr>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23" name="フローチャート: 判断 922">
          <a:extLst>
            <a:ext uri="{FF2B5EF4-FFF2-40B4-BE49-F238E27FC236}">
              <a16:creationId xmlns:a16="http://schemas.microsoft.com/office/drawing/2014/main" id="{2CB80FAE-495A-4924-BC55-A102F0030DF2}"/>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924" name="フローチャート: 判断 923">
          <a:extLst>
            <a:ext uri="{FF2B5EF4-FFF2-40B4-BE49-F238E27FC236}">
              <a16:creationId xmlns:a16="http://schemas.microsoft.com/office/drawing/2014/main" id="{FC688DA0-73C5-45FD-B882-6C9A13F3FA01}"/>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25" name="フローチャート: 判断 924">
          <a:extLst>
            <a:ext uri="{FF2B5EF4-FFF2-40B4-BE49-F238E27FC236}">
              <a16:creationId xmlns:a16="http://schemas.microsoft.com/office/drawing/2014/main" id="{0F0432E3-B803-4AD5-A811-BDA52225926A}"/>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926" name="フローチャート: 判断 925">
          <a:extLst>
            <a:ext uri="{FF2B5EF4-FFF2-40B4-BE49-F238E27FC236}">
              <a16:creationId xmlns:a16="http://schemas.microsoft.com/office/drawing/2014/main" id="{28D1F97C-0369-40C9-A840-51B3C9C4A9CA}"/>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927" name="フローチャート: 判断 926">
          <a:extLst>
            <a:ext uri="{FF2B5EF4-FFF2-40B4-BE49-F238E27FC236}">
              <a16:creationId xmlns:a16="http://schemas.microsoft.com/office/drawing/2014/main" id="{8D953DCF-E1AF-49C1-906D-9E2AA9260F7F}"/>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8C2E9CA0-E569-4D41-979C-DAA987FC45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6801F380-DBA4-47F2-8DA5-EE4BDA8F566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815F67D5-826D-4B9C-99E8-91C6A6B8C55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6EB5D2C0-4D82-4F46-A601-5F727079F46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9EFFDD92-0A91-4CB4-B9E3-0E076530164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69487</xdr:rowOff>
    </xdr:from>
    <xdr:to>
      <xdr:col>116</xdr:col>
      <xdr:colOff>114300</xdr:colOff>
      <xdr:row>104</xdr:row>
      <xdr:rowOff>171087</xdr:rowOff>
    </xdr:to>
    <xdr:sp macro="" textlink="">
      <xdr:nvSpPr>
        <xdr:cNvPr id="933" name="楕円 932">
          <a:extLst>
            <a:ext uri="{FF2B5EF4-FFF2-40B4-BE49-F238E27FC236}">
              <a16:creationId xmlns:a16="http://schemas.microsoft.com/office/drawing/2014/main" id="{949F3AB1-BA17-44C0-8C25-118D2EE5562E}"/>
            </a:ext>
          </a:extLst>
        </xdr:cNvPr>
        <xdr:cNvSpPr/>
      </xdr:nvSpPr>
      <xdr:spPr>
        <a:xfrm>
          <a:off x="221107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92364</xdr:rowOff>
    </xdr:from>
    <xdr:ext cx="469744" cy="259045"/>
    <xdr:sp macro="" textlink="">
      <xdr:nvSpPr>
        <xdr:cNvPr id="934" name="【公民館】&#10;一人当たり面積該当値テキスト">
          <a:extLst>
            <a:ext uri="{FF2B5EF4-FFF2-40B4-BE49-F238E27FC236}">
              <a16:creationId xmlns:a16="http://schemas.microsoft.com/office/drawing/2014/main" id="{B1F09CC4-BF6C-4AA7-BD84-169424D8157C}"/>
            </a:ext>
          </a:extLst>
        </xdr:cNvPr>
        <xdr:cNvSpPr txBox="1"/>
      </xdr:nvSpPr>
      <xdr:spPr>
        <a:xfrm>
          <a:off x="22199600" y="1775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58057</xdr:rowOff>
    </xdr:from>
    <xdr:to>
      <xdr:col>112</xdr:col>
      <xdr:colOff>38100</xdr:colOff>
      <xdr:row>104</xdr:row>
      <xdr:rowOff>159657</xdr:rowOff>
    </xdr:to>
    <xdr:sp macro="" textlink="">
      <xdr:nvSpPr>
        <xdr:cNvPr id="935" name="楕円 934">
          <a:extLst>
            <a:ext uri="{FF2B5EF4-FFF2-40B4-BE49-F238E27FC236}">
              <a16:creationId xmlns:a16="http://schemas.microsoft.com/office/drawing/2014/main" id="{9AF918D1-3A05-421E-8E64-7E28E37C448C}"/>
            </a:ext>
          </a:extLst>
        </xdr:cNvPr>
        <xdr:cNvSpPr/>
      </xdr:nvSpPr>
      <xdr:spPr>
        <a:xfrm>
          <a:off x="21272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108857</xdr:rowOff>
    </xdr:from>
    <xdr:to>
      <xdr:col>116</xdr:col>
      <xdr:colOff>63500</xdr:colOff>
      <xdr:row>104</xdr:row>
      <xdr:rowOff>120287</xdr:rowOff>
    </xdr:to>
    <xdr:cxnSp macro="">
      <xdr:nvCxnSpPr>
        <xdr:cNvPr id="936" name="直線コネクタ 935">
          <a:extLst>
            <a:ext uri="{FF2B5EF4-FFF2-40B4-BE49-F238E27FC236}">
              <a16:creationId xmlns:a16="http://schemas.microsoft.com/office/drawing/2014/main" id="{79EFAD3F-4E1B-409D-8127-D7E4DE4AA258}"/>
            </a:ext>
          </a:extLst>
        </xdr:cNvPr>
        <xdr:cNvCxnSpPr/>
      </xdr:nvCxnSpPr>
      <xdr:spPr>
        <a:xfrm>
          <a:off x="21323300" y="1793965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25400</xdr:rowOff>
    </xdr:from>
    <xdr:to>
      <xdr:col>107</xdr:col>
      <xdr:colOff>101600</xdr:colOff>
      <xdr:row>104</xdr:row>
      <xdr:rowOff>127000</xdr:rowOff>
    </xdr:to>
    <xdr:sp macro="" textlink="">
      <xdr:nvSpPr>
        <xdr:cNvPr id="937" name="楕円 936">
          <a:extLst>
            <a:ext uri="{FF2B5EF4-FFF2-40B4-BE49-F238E27FC236}">
              <a16:creationId xmlns:a16="http://schemas.microsoft.com/office/drawing/2014/main" id="{11CBF88D-94E0-413F-AF71-4EC20D6BEC9A}"/>
            </a:ext>
          </a:extLst>
        </xdr:cNvPr>
        <xdr:cNvSpPr/>
      </xdr:nvSpPr>
      <xdr:spPr>
        <a:xfrm>
          <a:off x="2038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76200</xdr:rowOff>
    </xdr:from>
    <xdr:to>
      <xdr:col>111</xdr:col>
      <xdr:colOff>177800</xdr:colOff>
      <xdr:row>104</xdr:row>
      <xdr:rowOff>108857</xdr:rowOff>
    </xdr:to>
    <xdr:cxnSp macro="">
      <xdr:nvCxnSpPr>
        <xdr:cNvPr id="938" name="直線コネクタ 937">
          <a:extLst>
            <a:ext uri="{FF2B5EF4-FFF2-40B4-BE49-F238E27FC236}">
              <a16:creationId xmlns:a16="http://schemas.microsoft.com/office/drawing/2014/main" id="{EBDD0095-B6BD-428E-BB85-F1C72EFAA02F}"/>
            </a:ext>
          </a:extLst>
        </xdr:cNvPr>
        <xdr:cNvCxnSpPr/>
      </xdr:nvCxnSpPr>
      <xdr:spPr>
        <a:xfrm>
          <a:off x="20434300" y="1790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49893</xdr:rowOff>
    </xdr:from>
    <xdr:to>
      <xdr:col>102</xdr:col>
      <xdr:colOff>165100</xdr:colOff>
      <xdr:row>104</xdr:row>
      <xdr:rowOff>151493</xdr:rowOff>
    </xdr:to>
    <xdr:sp macro="" textlink="">
      <xdr:nvSpPr>
        <xdr:cNvPr id="939" name="楕円 938">
          <a:extLst>
            <a:ext uri="{FF2B5EF4-FFF2-40B4-BE49-F238E27FC236}">
              <a16:creationId xmlns:a16="http://schemas.microsoft.com/office/drawing/2014/main" id="{825F6873-1A1F-48DF-9711-071106519D74}"/>
            </a:ext>
          </a:extLst>
        </xdr:cNvPr>
        <xdr:cNvSpPr/>
      </xdr:nvSpPr>
      <xdr:spPr>
        <a:xfrm>
          <a:off x="19494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76200</xdr:rowOff>
    </xdr:from>
    <xdr:to>
      <xdr:col>107</xdr:col>
      <xdr:colOff>50800</xdr:colOff>
      <xdr:row>104</xdr:row>
      <xdr:rowOff>100693</xdr:rowOff>
    </xdr:to>
    <xdr:cxnSp macro="">
      <xdr:nvCxnSpPr>
        <xdr:cNvPr id="940" name="直線コネクタ 939">
          <a:extLst>
            <a:ext uri="{FF2B5EF4-FFF2-40B4-BE49-F238E27FC236}">
              <a16:creationId xmlns:a16="http://schemas.microsoft.com/office/drawing/2014/main" id="{785E6F90-A269-4EF3-AFBD-5F1D7C0CF936}"/>
            </a:ext>
          </a:extLst>
        </xdr:cNvPr>
        <xdr:cNvCxnSpPr/>
      </xdr:nvCxnSpPr>
      <xdr:spPr>
        <a:xfrm flipV="1">
          <a:off x="19545300" y="179070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56424</xdr:rowOff>
    </xdr:from>
    <xdr:to>
      <xdr:col>98</xdr:col>
      <xdr:colOff>38100</xdr:colOff>
      <xdr:row>104</xdr:row>
      <xdr:rowOff>158024</xdr:rowOff>
    </xdr:to>
    <xdr:sp macro="" textlink="">
      <xdr:nvSpPr>
        <xdr:cNvPr id="941" name="楕円 940">
          <a:extLst>
            <a:ext uri="{FF2B5EF4-FFF2-40B4-BE49-F238E27FC236}">
              <a16:creationId xmlns:a16="http://schemas.microsoft.com/office/drawing/2014/main" id="{8BCD8001-A2BE-4A0E-92EE-F07875E79752}"/>
            </a:ext>
          </a:extLst>
        </xdr:cNvPr>
        <xdr:cNvSpPr/>
      </xdr:nvSpPr>
      <xdr:spPr>
        <a:xfrm>
          <a:off x="18605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100693</xdr:rowOff>
    </xdr:from>
    <xdr:to>
      <xdr:col>102</xdr:col>
      <xdr:colOff>114300</xdr:colOff>
      <xdr:row>104</xdr:row>
      <xdr:rowOff>107224</xdr:rowOff>
    </xdr:to>
    <xdr:cxnSp macro="">
      <xdr:nvCxnSpPr>
        <xdr:cNvPr id="942" name="直線コネクタ 941">
          <a:extLst>
            <a:ext uri="{FF2B5EF4-FFF2-40B4-BE49-F238E27FC236}">
              <a16:creationId xmlns:a16="http://schemas.microsoft.com/office/drawing/2014/main" id="{C7F0B5B0-382F-46F6-87BF-0F8E31F804BC}"/>
            </a:ext>
          </a:extLst>
        </xdr:cNvPr>
        <xdr:cNvCxnSpPr/>
      </xdr:nvCxnSpPr>
      <xdr:spPr>
        <a:xfrm flipV="1">
          <a:off x="18656300" y="1793149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62609</xdr:rowOff>
    </xdr:from>
    <xdr:ext cx="469744" cy="259045"/>
    <xdr:sp macro="" textlink="">
      <xdr:nvSpPr>
        <xdr:cNvPr id="943" name="n_1aveValue【公民館】&#10;一人当たり面積">
          <a:extLst>
            <a:ext uri="{FF2B5EF4-FFF2-40B4-BE49-F238E27FC236}">
              <a16:creationId xmlns:a16="http://schemas.microsoft.com/office/drawing/2014/main" id="{0A358174-C1E7-4E51-9480-D21B81F42F8C}"/>
            </a:ext>
          </a:extLst>
        </xdr:cNvPr>
        <xdr:cNvSpPr txBox="1"/>
      </xdr:nvSpPr>
      <xdr:spPr>
        <a:xfrm>
          <a:off x="210757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944" name="n_2aveValue【公民館】&#10;一人当たり面積">
          <a:extLst>
            <a:ext uri="{FF2B5EF4-FFF2-40B4-BE49-F238E27FC236}">
              <a16:creationId xmlns:a16="http://schemas.microsoft.com/office/drawing/2014/main" id="{0AEE81D7-5FAC-472D-8918-2B5180EE12BE}"/>
            </a:ext>
          </a:extLst>
        </xdr:cNvPr>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62609</xdr:rowOff>
    </xdr:from>
    <xdr:ext cx="469744" cy="259045"/>
    <xdr:sp macro="" textlink="">
      <xdr:nvSpPr>
        <xdr:cNvPr id="945" name="n_3aveValue【公民館】&#10;一人当たり面積">
          <a:extLst>
            <a:ext uri="{FF2B5EF4-FFF2-40B4-BE49-F238E27FC236}">
              <a16:creationId xmlns:a16="http://schemas.microsoft.com/office/drawing/2014/main" id="{2F2E99A6-092E-4D62-84D3-663DE744C0D1}"/>
            </a:ext>
          </a:extLst>
        </xdr:cNvPr>
        <xdr:cNvSpPr txBox="1"/>
      </xdr:nvSpPr>
      <xdr:spPr>
        <a:xfrm>
          <a:off x="19310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946" name="n_4aveValue【公民館】&#10;一人当たり面積">
          <a:extLst>
            <a:ext uri="{FF2B5EF4-FFF2-40B4-BE49-F238E27FC236}">
              <a16:creationId xmlns:a16="http://schemas.microsoft.com/office/drawing/2014/main" id="{93B49F2B-B126-44D6-B477-CB0EB1EDFAD6}"/>
            </a:ext>
          </a:extLst>
        </xdr:cNvPr>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4734</xdr:rowOff>
    </xdr:from>
    <xdr:ext cx="469744" cy="259045"/>
    <xdr:sp macro="" textlink="">
      <xdr:nvSpPr>
        <xdr:cNvPr id="947" name="n_1mainValue【公民館】&#10;一人当たり面積">
          <a:extLst>
            <a:ext uri="{FF2B5EF4-FFF2-40B4-BE49-F238E27FC236}">
              <a16:creationId xmlns:a16="http://schemas.microsoft.com/office/drawing/2014/main" id="{3948C8F5-F29F-4C75-942F-B839A1C58393}"/>
            </a:ext>
          </a:extLst>
        </xdr:cNvPr>
        <xdr:cNvSpPr txBox="1"/>
      </xdr:nvSpPr>
      <xdr:spPr>
        <a:xfrm>
          <a:off x="210757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143527</xdr:rowOff>
    </xdr:from>
    <xdr:ext cx="469744" cy="259045"/>
    <xdr:sp macro="" textlink="">
      <xdr:nvSpPr>
        <xdr:cNvPr id="948" name="n_2mainValue【公民館】&#10;一人当たり面積">
          <a:extLst>
            <a:ext uri="{FF2B5EF4-FFF2-40B4-BE49-F238E27FC236}">
              <a16:creationId xmlns:a16="http://schemas.microsoft.com/office/drawing/2014/main" id="{4DD3930C-6A02-4E2F-8936-37E5B79B0E86}"/>
            </a:ext>
          </a:extLst>
        </xdr:cNvPr>
        <xdr:cNvSpPr txBox="1"/>
      </xdr:nvSpPr>
      <xdr:spPr>
        <a:xfrm>
          <a:off x="20199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168020</xdr:rowOff>
    </xdr:from>
    <xdr:ext cx="469744" cy="259045"/>
    <xdr:sp macro="" textlink="">
      <xdr:nvSpPr>
        <xdr:cNvPr id="949" name="n_3mainValue【公民館】&#10;一人当たり面積">
          <a:extLst>
            <a:ext uri="{FF2B5EF4-FFF2-40B4-BE49-F238E27FC236}">
              <a16:creationId xmlns:a16="http://schemas.microsoft.com/office/drawing/2014/main" id="{4BF65A6F-A267-4F97-98C8-2E6212C7F26A}"/>
            </a:ext>
          </a:extLst>
        </xdr:cNvPr>
        <xdr:cNvSpPr txBox="1"/>
      </xdr:nvSpPr>
      <xdr:spPr>
        <a:xfrm>
          <a:off x="19310427" y="176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3101</xdr:rowOff>
    </xdr:from>
    <xdr:ext cx="469744" cy="259045"/>
    <xdr:sp macro="" textlink="">
      <xdr:nvSpPr>
        <xdr:cNvPr id="950" name="n_4mainValue【公民館】&#10;一人当たり面積">
          <a:extLst>
            <a:ext uri="{FF2B5EF4-FFF2-40B4-BE49-F238E27FC236}">
              <a16:creationId xmlns:a16="http://schemas.microsoft.com/office/drawing/2014/main" id="{F5AC3F16-3D4E-4CCC-B6D0-DA084D37DF82}"/>
            </a:ext>
          </a:extLst>
        </xdr:cNvPr>
        <xdr:cNvSpPr txBox="1"/>
      </xdr:nvSpPr>
      <xdr:spPr>
        <a:xfrm>
          <a:off x="18421427" y="1766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88130076-6921-46DC-A161-4255A7DDDC3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5B6C23B4-E10F-4C0C-8ABA-978E510CA3E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CA0A08A5-94E2-4620-9650-AF006BEBD5E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橋りょう・トンネルの有形固定資産減価償却率は、平成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年豪雨で流失した大成橋の再建に加え、新畑の前橋及び白滝大橋の修繕（第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期の完了）により、前年度比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年度以降に復興事業として整備中の父橋の架替が完了することから、今後さらに減少する見込みである。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その他のインフラ（道路、港湾・漁港）は、緩やかに償却が進んでいる。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学校施設は、肱川中学校の校舎・屋内運動場及び平小学校の屋内運動場の改築により、有形固定資産減価償却率が前年度比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％となった。認定こども園・保育所・幼稚園の有形固定資産減価償却率は、前年度比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％となったものの、当市の他の分類施設に比べると低い。学校やこども園など子どもが利用する施設は、住民一人当たりの面積が類似団体平均と比べ少なく、かつ有形固定資産減価償却率が低い状況である。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公民館の有形固定資産減価償却率は、類似団体平均と同程度となっているが、住民一人当たりの面積は約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倍となっている。当市では令和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地域自治組織再編に伴い、公民館を、地域コミュニティの核となるコミュニティーセンターとして使用することになるが、施設の利用状況や人口動向を踏まえながら他施設との複合化や統廃合、施設改修時の減築等を検討していき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BBCC1ED-3F53-44E3-A7DB-9721CDD2A73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F0EF268-EDDE-436D-9EF9-6FEB780B310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D50007-3B2F-4629-AD2F-BA9B179F7F2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D26B637-0718-4734-8A6E-44F40886312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8FE18B5-5475-413D-A6C2-111FE5E74D5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12E952-66FB-4324-B663-A2DD8C16CEC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83DFD6-0402-4814-90BE-0044C3977EF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050E33-14DC-4237-939F-D11A16A677D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9B2814F-F85E-45A0-A19D-74042371A0B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6049860-0D8C-4F47-8DF6-E287EDC19EA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40,580
40,341
432.12
33,487,811
30,197,926
3,076,471
15,491,690
33,421,542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1E6E27B-903C-44A5-A31E-8B074B62DF9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2CE8431-EF9D-4FAD-A979-CA350E89E2D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B402F0D-2B4C-44A3-9F81-985AA5CE48B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CE18B1E-0BC3-4864-81A4-6923E6F15A1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71403C8-FA20-4220-8DA6-4275265FCA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5AA6C1D-6E77-4CD7-834B-A5FD346434A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1927BF5-89C3-4128-B575-B027AC75C04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0EAA31-224C-4DEA-81E8-73157440248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406F662-5636-4D49-9692-DF2240FF705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EDF677C-01E1-4FA4-916F-A4710161A6E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27B5100-64DE-4C6C-8167-95A2121B30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6A22AD-821D-4849-B015-9379E30D0C7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8A43D72-00C2-4846-8EFC-765B76DF7D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2EF7AF-B636-4AB5-913F-F21DF2EB20C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3E5D722-669D-463D-A6DD-5FB8F170D78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05692DC-1C5E-4B81-86C5-1BFBA1A3A0F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347031C-43BC-4E28-991C-CA1842BAD94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2FDDFB9-D636-4556-B852-8E99401F7D0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1395930-8E31-46F4-A156-3C096271881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695943-EBB1-407D-A4EF-785E236C9C0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DB442F6-6FEE-4C59-9CFF-82DCAA587EA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E481B42-5088-40FC-8872-122FE271CBE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42BC6C9-22A1-48E2-8C3D-0FFFC8B2BF5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BE290E4-130F-4191-9050-F45B042094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89DF58-8189-47A3-947C-921E2A43128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C893EB-2ED2-42BD-957C-63F4CCCD8CB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BC0058B-2A28-450B-8BA0-404C10484E3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B1040EE-6134-42E4-B74D-B8F311B0AC2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406D7C4-462A-41B5-AFC6-8F802D06877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72E45E8-607C-4C81-BB92-31DEDE3E92B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8F6DCDB-1FF7-4B1F-AAA2-52DDB14FBDF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38DC095-6CB4-4D2B-8C66-38A16ECBC67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A1277AB-4BEA-4EFC-81F7-4B0DDAB8A35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8C66ABD-84B0-4196-8204-E4758ADCB43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29307B7-8F9A-4E51-97B1-5F97FC5A7BB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3F73B28-F6E7-4E3A-A127-50E44A852FE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59B5B96-71DB-4FB6-A121-CBD297CAD56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9CC8CB9-55B4-4EB7-8CBF-A3E60C01668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D32CAEA-6A4D-462F-9F68-9D8B80F3F50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39E18C2-5EDE-4DC1-92C3-D38AA07A7EA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B164571-E961-4E7A-AB07-3683BC8AAAA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E14C000F-6A1D-4F8C-A739-ED8CD6E2DF41}"/>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E8C67E6-D4BD-48D2-8F06-5E773EB730F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6A2D4374-61D5-4336-92C9-64DE871F5F7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1DF7666A-1075-41FE-B3F1-716BB84F4086}"/>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941FAE4F-B910-4671-B23D-016C26C5AD3A}"/>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5D8873B1-83D9-433B-8537-43D3C679BBD5}"/>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73F22429-5D64-4160-98D4-21E6E403DEF1}"/>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85466DA8-6F04-437F-AF79-F4A3B77328CF}"/>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id="{6133514D-B6FE-4EC2-A92F-786DFA8233B9}"/>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AB1F1ADD-A149-4310-90FB-325D46FD0CC5}"/>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6ECBE8AF-9F52-421C-9290-29CBEC43A2D7}"/>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53AD1AE0-1193-4B54-983E-04DB90C7F018}"/>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BD8D5E62-4F74-43EF-8A57-E8CD4186996D}"/>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E14F9059-13A7-4A60-9BCE-EEF15B81EEB1}"/>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B32C8B3-11D1-4737-9FAF-6C9860C8008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5E243A9-B040-42DA-A26D-1F1362C5490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CC88116-D2D0-4096-979F-B6F7816A3EA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23E45C4-8C45-4E0B-B87D-5EEF70D483C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B39CF74-65EC-450F-B586-5BFB20E6180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104140</xdr:rowOff>
    </xdr:from>
    <xdr:to>
      <xdr:col>24</xdr:col>
      <xdr:colOff>114300</xdr:colOff>
      <xdr:row>37</xdr:row>
      <xdr:rowOff>34290</xdr:rowOff>
    </xdr:to>
    <xdr:sp macro="" textlink="">
      <xdr:nvSpPr>
        <xdr:cNvPr id="72" name="楕円 71">
          <a:extLst>
            <a:ext uri="{FF2B5EF4-FFF2-40B4-BE49-F238E27FC236}">
              <a16:creationId xmlns:a16="http://schemas.microsoft.com/office/drawing/2014/main" id="{3A2C100E-4F68-4452-8BF8-DBF312FBE785}"/>
            </a:ext>
          </a:extLst>
        </xdr:cNvPr>
        <xdr:cNvSpPr/>
      </xdr:nvSpPr>
      <xdr:spPr>
        <a:xfrm>
          <a:off x="45847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82567</xdr:rowOff>
    </xdr:from>
    <xdr:ext cx="405111" cy="259045"/>
    <xdr:sp macro="" textlink="">
      <xdr:nvSpPr>
        <xdr:cNvPr id="73" name="【図書館】&#10;有形固定資産減価償却率該当値テキスト">
          <a:extLst>
            <a:ext uri="{FF2B5EF4-FFF2-40B4-BE49-F238E27FC236}">
              <a16:creationId xmlns:a16="http://schemas.microsoft.com/office/drawing/2014/main" id="{FAF7D6DF-3138-4893-BE8B-6B2B1458D546}"/>
            </a:ext>
          </a:extLst>
        </xdr:cNvPr>
        <xdr:cNvSpPr txBox="1"/>
      </xdr:nvSpPr>
      <xdr:spPr>
        <a:xfrm>
          <a:off x="4673600"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71120</xdr:rowOff>
    </xdr:from>
    <xdr:to>
      <xdr:col>20</xdr:col>
      <xdr:colOff>38100</xdr:colOff>
      <xdr:row>37</xdr:row>
      <xdr:rowOff>1270</xdr:rowOff>
    </xdr:to>
    <xdr:sp macro="" textlink="">
      <xdr:nvSpPr>
        <xdr:cNvPr id="74" name="楕円 73">
          <a:extLst>
            <a:ext uri="{FF2B5EF4-FFF2-40B4-BE49-F238E27FC236}">
              <a16:creationId xmlns:a16="http://schemas.microsoft.com/office/drawing/2014/main" id="{23DECB04-3850-4133-BB9E-42CC28D00563}"/>
            </a:ext>
          </a:extLst>
        </xdr:cNvPr>
        <xdr:cNvSpPr/>
      </xdr:nvSpPr>
      <xdr:spPr>
        <a:xfrm>
          <a:off x="3746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121920</xdr:rowOff>
    </xdr:from>
    <xdr:to>
      <xdr:col>24</xdr:col>
      <xdr:colOff>63500</xdr:colOff>
      <xdr:row>36</xdr:row>
      <xdr:rowOff>154940</xdr:rowOff>
    </xdr:to>
    <xdr:cxnSp macro="">
      <xdr:nvCxnSpPr>
        <xdr:cNvPr id="75" name="直線コネクタ 74">
          <a:extLst>
            <a:ext uri="{FF2B5EF4-FFF2-40B4-BE49-F238E27FC236}">
              <a16:creationId xmlns:a16="http://schemas.microsoft.com/office/drawing/2014/main" id="{D6BAD86A-6477-4D59-B852-659F72312BEB}"/>
            </a:ext>
          </a:extLst>
        </xdr:cNvPr>
        <xdr:cNvCxnSpPr/>
      </xdr:nvCxnSpPr>
      <xdr:spPr>
        <a:xfrm>
          <a:off x="3797300" y="629412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27940</xdr:rowOff>
    </xdr:from>
    <xdr:to>
      <xdr:col>15</xdr:col>
      <xdr:colOff>101600</xdr:colOff>
      <xdr:row>36</xdr:row>
      <xdr:rowOff>129540</xdr:rowOff>
    </xdr:to>
    <xdr:sp macro="" textlink="">
      <xdr:nvSpPr>
        <xdr:cNvPr id="76" name="楕円 75">
          <a:extLst>
            <a:ext uri="{FF2B5EF4-FFF2-40B4-BE49-F238E27FC236}">
              <a16:creationId xmlns:a16="http://schemas.microsoft.com/office/drawing/2014/main" id="{D46D83F7-0CDA-4163-B0B7-EDC8DD4692F3}"/>
            </a:ext>
          </a:extLst>
        </xdr:cNvPr>
        <xdr:cNvSpPr/>
      </xdr:nvSpPr>
      <xdr:spPr>
        <a:xfrm>
          <a:off x="2857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78740</xdr:rowOff>
    </xdr:from>
    <xdr:to>
      <xdr:col>19</xdr:col>
      <xdr:colOff>177800</xdr:colOff>
      <xdr:row>36</xdr:row>
      <xdr:rowOff>121920</xdr:rowOff>
    </xdr:to>
    <xdr:cxnSp macro="">
      <xdr:nvCxnSpPr>
        <xdr:cNvPr id="77" name="直線コネクタ 76">
          <a:extLst>
            <a:ext uri="{FF2B5EF4-FFF2-40B4-BE49-F238E27FC236}">
              <a16:creationId xmlns:a16="http://schemas.microsoft.com/office/drawing/2014/main" id="{414EA5E6-C61C-432F-BFDC-FDCD31230AEB}"/>
            </a:ext>
          </a:extLst>
        </xdr:cNvPr>
        <xdr:cNvCxnSpPr/>
      </xdr:nvCxnSpPr>
      <xdr:spPr>
        <a:xfrm>
          <a:off x="2908300" y="625094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157480</xdr:rowOff>
    </xdr:from>
    <xdr:to>
      <xdr:col>10</xdr:col>
      <xdr:colOff>165100</xdr:colOff>
      <xdr:row>36</xdr:row>
      <xdr:rowOff>87630</xdr:rowOff>
    </xdr:to>
    <xdr:sp macro="" textlink="">
      <xdr:nvSpPr>
        <xdr:cNvPr id="78" name="楕円 77">
          <a:extLst>
            <a:ext uri="{FF2B5EF4-FFF2-40B4-BE49-F238E27FC236}">
              <a16:creationId xmlns:a16="http://schemas.microsoft.com/office/drawing/2014/main" id="{B5757C86-BA75-4C6F-9050-F06A0AC6C3FE}"/>
            </a:ext>
          </a:extLst>
        </xdr:cNvPr>
        <xdr:cNvSpPr/>
      </xdr:nvSpPr>
      <xdr:spPr>
        <a:xfrm>
          <a:off x="1968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36830</xdr:rowOff>
    </xdr:from>
    <xdr:to>
      <xdr:col>15</xdr:col>
      <xdr:colOff>50800</xdr:colOff>
      <xdr:row>36</xdr:row>
      <xdr:rowOff>78740</xdr:rowOff>
    </xdr:to>
    <xdr:cxnSp macro="">
      <xdr:nvCxnSpPr>
        <xdr:cNvPr id="79" name="直線コネクタ 78">
          <a:extLst>
            <a:ext uri="{FF2B5EF4-FFF2-40B4-BE49-F238E27FC236}">
              <a16:creationId xmlns:a16="http://schemas.microsoft.com/office/drawing/2014/main" id="{79B6D09A-90C0-4A59-AFA9-6165818BB257}"/>
            </a:ext>
          </a:extLst>
        </xdr:cNvPr>
        <xdr:cNvCxnSpPr/>
      </xdr:nvCxnSpPr>
      <xdr:spPr>
        <a:xfrm>
          <a:off x="2019300" y="62090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111760</xdr:rowOff>
    </xdr:from>
    <xdr:to>
      <xdr:col>6</xdr:col>
      <xdr:colOff>38100</xdr:colOff>
      <xdr:row>36</xdr:row>
      <xdr:rowOff>41910</xdr:rowOff>
    </xdr:to>
    <xdr:sp macro="" textlink="">
      <xdr:nvSpPr>
        <xdr:cNvPr id="80" name="楕円 79">
          <a:extLst>
            <a:ext uri="{FF2B5EF4-FFF2-40B4-BE49-F238E27FC236}">
              <a16:creationId xmlns:a16="http://schemas.microsoft.com/office/drawing/2014/main" id="{4F333138-1CC7-44C5-B9DD-2D9B4A7E5EDC}"/>
            </a:ext>
          </a:extLst>
        </xdr:cNvPr>
        <xdr:cNvSpPr/>
      </xdr:nvSpPr>
      <xdr:spPr>
        <a:xfrm>
          <a:off x="1079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162560</xdr:rowOff>
    </xdr:from>
    <xdr:to>
      <xdr:col>10</xdr:col>
      <xdr:colOff>114300</xdr:colOff>
      <xdr:row>36</xdr:row>
      <xdr:rowOff>36830</xdr:rowOff>
    </xdr:to>
    <xdr:cxnSp macro="">
      <xdr:nvCxnSpPr>
        <xdr:cNvPr id="81" name="直線コネクタ 80">
          <a:extLst>
            <a:ext uri="{FF2B5EF4-FFF2-40B4-BE49-F238E27FC236}">
              <a16:creationId xmlns:a16="http://schemas.microsoft.com/office/drawing/2014/main" id="{E7FE4641-6E2C-4E39-9E8D-52C3BF0454C0}"/>
            </a:ext>
          </a:extLst>
        </xdr:cNvPr>
        <xdr:cNvCxnSpPr/>
      </xdr:nvCxnSpPr>
      <xdr:spPr>
        <a:xfrm>
          <a:off x="1130300" y="61633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48391505-173A-4FB2-BCE7-E0B2149C6019}"/>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134637</xdr:rowOff>
    </xdr:from>
    <xdr:ext cx="405111" cy="259045"/>
    <xdr:sp macro="" textlink="">
      <xdr:nvSpPr>
        <xdr:cNvPr id="83" name="n_2aveValue【図書館】&#10;有形固定資産減価償却率">
          <a:extLst>
            <a:ext uri="{FF2B5EF4-FFF2-40B4-BE49-F238E27FC236}">
              <a16:creationId xmlns:a16="http://schemas.microsoft.com/office/drawing/2014/main" id="{C93EFB5A-58B2-4F9C-90B5-01FF489E9510}"/>
            </a:ext>
          </a:extLst>
        </xdr:cNvPr>
        <xdr:cNvSpPr txBox="1"/>
      </xdr:nvSpPr>
      <xdr:spPr>
        <a:xfrm>
          <a:off x="27057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118127</xdr:rowOff>
    </xdr:from>
    <xdr:ext cx="405111" cy="259045"/>
    <xdr:sp macro="" textlink="">
      <xdr:nvSpPr>
        <xdr:cNvPr id="84" name="n_3aveValue【図書館】&#10;有形固定資産減価償却率">
          <a:extLst>
            <a:ext uri="{FF2B5EF4-FFF2-40B4-BE49-F238E27FC236}">
              <a16:creationId xmlns:a16="http://schemas.microsoft.com/office/drawing/2014/main" id="{1760E94D-92E1-4E46-BD5D-45A2F3C6C95D}"/>
            </a:ext>
          </a:extLst>
        </xdr:cNvPr>
        <xdr:cNvSpPr txBox="1"/>
      </xdr:nvSpPr>
      <xdr:spPr>
        <a:xfrm>
          <a:off x="181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111777</xdr:rowOff>
    </xdr:from>
    <xdr:ext cx="405111" cy="259045"/>
    <xdr:sp macro="" textlink="">
      <xdr:nvSpPr>
        <xdr:cNvPr id="85" name="n_4aveValue【図書館】&#10;有形固定資産減価償却率">
          <a:extLst>
            <a:ext uri="{FF2B5EF4-FFF2-40B4-BE49-F238E27FC236}">
              <a16:creationId xmlns:a16="http://schemas.microsoft.com/office/drawing/2014/main" id="{4B3A2923-21BA-46E2-A5CE-13BD5ACD07F1}"/>
            </a:ext>
          </a:extLst>
        </xdr:cNvPr>
        <xdr:cNvSpPr txBox="1"/>
      </xdr:nvSpPr>
      <xdr:spPr>
        <a:xfrm>
          <a:off x="927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163847</xdr:rowOff>
    </xdr:from>
    <xdr:ext cx="405111" cy="259045"/>
    <xdr:sp macro="" textlink="">
      <xdr:nvSpPr>
        <xdr:cNvPr id="86" name="n_1mainValue【図書館】&#10;有形固定資産減価償却率">
          <a:extLst>
            <a:ext uri="{FF2B5EF4-FFF2-40B4-BE49-F238E27FC236}">
              <a16:creationId xmlns:a16="http://schemas.microsoft.com/office/drawing/2014/main" id="{1DA6D602-65DB-4430-A7AE-C14C85375168}"/>
            </a:ext>
          </a:extLst>
        </xdr:cNvPr>
        <xdr:cNvSpPr txBox="1"/>
      </xdr:nvSpPr>
      <xdr:spPr>
        <a:xfrm>
          <a:off x="35820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146067</xdr:rowOff>
    </xdr:from>
    <xdr:ext cx="405111" cy="259045"/>
    <xdr:sp macro="" textlink="">
      <xdr:nvSpPr>
        <xdr:cNvPr id="87" name="n_2mainValue【図書館】&#10;有形固定資産減価償却率">
          <a:extLst>
            <a:ext uri="{FF2B5EF4-FFF2-40B4-BE49-F238E27FC236}">
              <a16:creationId xmlns:a16="http://schemas.microsoft.com/office/drawing/2014/main" id="{96FC6634-1C0B-4844-A690-E239EF79EA85}"/>
            </a:ext>
          </a:extLst>
        </xdr:cNvPr>
        <xdr:cNvSpPr txBox="1"/>
      </xdr:nvSpPr>
      <xdr:spPr>
        <a:xfrm>
          <a:off x="2705744"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104157</xdr:rowOff>
    </xdr:from>
    <xdr:ext cx="405111" cy="259045"/>
    <xdr:sp macro="" textlink="">
      <xdr:nvSpPr>
        <xdr:cNvPr id="88" name="n_3mainValue【図書館】&#10;有形固定資産減価償却率">
          <a:extLst>
            <a:ext uri="{FF2B5EF4-FFF2-40B4-BE49-F238E27FC236}">
              <a16:creationId xmlns:a16="http://schemas.microsoft.com/office/drawing/2014/main" id="{63515002-7730-4D0E-B342-2FD9406BFCD5}"/>
            </a:ext>
          </a:extLst>
        </xdr:cNvPr>
        <xdr:cNvSpPr txBox="1"/>
      </xdr:nvSpPr>
      <xdr:spPr>
        <a:xfrm>
          <a:off x="1816744" y="593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58437</xdr:rowOff>
    </xdr:from>
    <xdr:ext cx="405111" cy="259045"/>
    <xdr:sp macro="" textlink="">
      <xdr:nvSpPr>
        <xdr:cNvPr id="89" name="n_4mainValue【図書館】&#10;有形固定資産減価償却率">
          <a:extLst>
            <a:ext uri="{FF2B5EF4-FFF2-40B4-BE49-F238E27FC236}">
              <a16:creationId xmlns:a16="http://schemas.microsoft.com/office/drawing/2014/main" id="{05D134DF-5D41-4653-B603-042C886196B4}"/>
            </a:ext>
          </a:extLst>
        </xdr:cNvPr>
        <xdr:cNvSpPr txBox="1"/>
      </xdr:nvSpPr>
      <xdr:spPr>
        <a:xfrm>
          <a:off x="927744" y="5887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422846D4-6800-4FEE-8B8A-7B7CE1455C8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3B52139B-16A3-421E-9093-820788A72BF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199C0A3B-A69A-44F0-97A0-F6CD399EB40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45B0613E-2899-4191-812E-2FF947BEA6C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87FC2DE6-C213-4857-9B44-E1D2557622C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37F63FFA-36ED-4258-BD1E-DD477A0C55D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BF835E53-8DA1-4DC9-A5D9-A19670B3954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126B54DF-BB59-4226-A002-43995AE31E5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C2B3169A-958E-4DBE-B7A4-FD1F1E60AD6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6E6A72F9-BB85-478D-B015-405ECEAE153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F44E66DD-649B-4F8C-A907-E1671DFF5B5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8E524316-2FCC-4026-A25A-70677CA54BD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6312C742-78C1-4DDB-B68E-D73C1C79CEE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34E31E74-7118-47FE-BC14-452084E30CA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38B48030-793B-4FE5-80A0-EC18417F1F1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D772525-7813-4C72-892D-08E17A016AB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D99846CD-945A-488A-91B3-CDBE1909582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DE8B7224-FCDB-48CB-9A13-914BC2F1922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9D30711F-94B3-4CBE-9E17-98C64F5F1A5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4B8A4FA3-2FDB-499D-A056-95754472D55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44DC752-1E7B-421B-90C6-EA2AEBD7DFD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628617E-B285-4CAA-BAF8-ABE993E772A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9ADB10AB-3ED2-45AF-8B2C-6F7F8D48F3E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5E24DF58-6F7E-43AB-B35B-9E0CA1FB6A27}"/>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618CE814-8538-4958-A0DF-283944974FE4}"/>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1CE8B0C3-DA01-4C11-8F23-1B35C18CD732}"/>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01E9BE99-7D5C-4E67-B34C-DFE287EFF889}"/>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F7ACC335-0CBD-44DA-8BF2-D34D343D939C}"/>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a16="http://schemas.microsoft.com/office/drawing/2014/main" id="{4526B989-01F8-4AD1-A29C-93BF34BF1BFB}"/>
            </a:ext>
          </a:extLst>
        </xdr:cNvPr>
        <xdr:cNvSpPr txBox="1"/>
      </xdr:nvSpPr>
      <xdr:spPr>
        <a:xfrm>
          <a:off x="10515600" y="676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F97058A1-9994-4FA1-8DD0-BFEDB7EED406}"/>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8C8D76A8-3526-41E2-AB6F-58A5B5047A48}"/>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1C3D0FA9-6EA5-485E-AEB7-A69D8CBE7F38}"/>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B7B2DF05-3897-4E19-805E-A9802D16655F}"/>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850E36D5-3D17-4177-8F70-996957913F21}"/>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2E166DD-E048-4503-AEBD-EDEA1E5809D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81A8410-00AE-430A-AEBC-5BEEFCDAC26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FCFB35E-611C-478C-B444-89DDAF5FF23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004A419-AD14-4B24-99AD-38898F858B6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31542C8-8024-463C-8CAD-F7D157FB550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74930</xdr:rowOff>
    </xdr:from>
    <xdr:to>
      <xdr:col>55</xdr:col>
      <xdr:colOff>50800</xdr:colOff>
      <xdr:row>41</xdr:row>
      <xdr:rowOff>5080</xdr:rowOff>
    </xdr:to>
    <xdr:sp macro="" textlink="">
      <xdr:nvSpPr>
        <xdr:cNvPr id="129" name="楕円 128">
          <a:extLst>
            <a:ext uri="{FF2B5EF4-FFF2-40B4-BE49-F238E27FC236}">
              <a16:creationId xmlns:a16="http://schemas.microsoft.com/office/drawing/2014/main" id="{03AADB4C-05B7-45F5-A39C-5D19417A7489}"/>
            </a:ext>
          </a:extLst>
        </xdr:cNvPr>
        <xdr:cNvSpPr/>
      </xdr:nvSpPr>
      <xdr:spPr>
        <a:xfrm>
          <a:off x="104267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53357</xdr:rowOff>
    </xdr:from>
    <xdr:ext cx="469744" cy="259045"/>
    <xdr:sp macro="" textlink="">
      <xdr:nvSpPr>
        <xdr:cNvPr id="130" name="【図書館】&#10;一人当たり面積該当値テキスト">
          <a:extLst>
            <a:ext uri="{FF2B5EF4-FFF2-40B4-BE49-F238E27FC236}">
              <a16:creationId xmlns:a16="http://schemas.microsoft.com/office/drawing/2014/main" id="{ADF006FC-1219-4A8F-983B-F700D506B640}"/>
            </a:ext>
          </a:extLst>
        </xdr:cNvPr>
        <xdr:cNvSpPr txBox="1"/>
      </xdr:nvSpPr>
      <xdr:spPr>
        <a:xfrm>
          <a:off x="10515600"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82550</xdr:rowOff>
    </xdr:from>
    <xdr:to>
      <xdr:col>50</xdr:col>
      <xdr:colOff>165100</xdr:colOff>
      <xdr:row>41</xdr:row>
      <xdr:rowOff>12700</xdr:rowOff>
    </xdr:to>
    <xdr:sp macro="" textlink="">
      <xdr:nvSpPr>
        <xdr:cNvPr id="131" name="楕円 130">
          <a:extLst>
            <a:ext uri="{FF2B5EF4-FFF2-40B4-BE49-F238E27FC236}">
              <a16:creationId xmlns:a16="http://schemas.microsoft.com/office/drawing/2014/main" id="{B7244121-7F50-4FDB-8287-8D4533122045}"/>
            </a:ext>
          </a:extLst>
        </xdr:cNvPr>
        <xdr:cNvSpPr/>
      </xdr:nvSpPr>
      <xdr:spPr>
        <a:xfrm>
          <a:off x="9588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125730</xdr:rowOff>
    </xdr:from>
    <xdr:to>
      <xdr:col>55</xdr:col>
      <xdr:colOff>0</xdr:colOff>
      <xdr:row>40</xdr:row>
      <xdr:rowOff>133350</xdr:rowOff>
    </xdr:to>
    <xdr:cxnSp macro="">
      <xdr:nvCxnSpPr>
        <xdr:cNvPr id="132" name="直線コネクタ 131">
          <a:extLst>
            <a:ext uri="{FF2B5EF4-FFF2-40B4-BE49-F238E27FC236}">
              <a16:creationId xmlns:a16="http://schemas.microsoft.com/office/drawing/2014/main" id="{6A45F437-C679-4F13-B994-DA5513FD03A5}"/>
            </a:ext>
          </a:extLst>
        </xdr:cNvPr>
        <xdr:cNvCxnSpPr/>
      </xdr:nvCxnSpPr>
      <xdr:spPr>
        <a:xfrm flipV="1">
          <a:off x="9639300" y="69837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86360</xdr:rowOff>
    </xdr:from>
    <xdr:to>
      <xdr:col>46</xdr:col>
      <xdr:colOff>38100</xdr:colOff>
      <xdr:row>41</xdr:row>
      <xdr:rowOff>16510</xdr:rowOff>
    </xdr:to>
    <xdr:sp macro="" textlink="">
      <xdr:nvSpPr>
        <xdr:cNvPr id="133" name="楕円 132">
          <a:extLst>
            <a:ext uri="{FF2B5EF4-FFF2-40B4-BE49-F238E27FC236}">
              <a16:creationId xmlns:a16="http://schemas.microsoft.com/office/drawing/2014/main" id="{81E4CF5C-D415-45B6-AD28-A85DD33A946A}"/>
            </a:ext>
          </a:extLst>
        </xdr:cNvPr>
        <xdr:cNvSpPr/>
      </xdr:nvSpPr>
      <xdr:spPr>
        <a:xfrm>
          <a:off x="8699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133350</xdr:rowOff>
    </xdr:from>
    <xdr:to>
      <xdr:col>50</xdr:col>
      <xdr:colOff>114300</xdr:colOff>
      <xdr:row>40</xdr:row>
      <xdr:rowOff>137160</xdr:rowOff>
    </xdr:to>
    <xdr:cxnSp macro="">
      <xdr:nvCxnSpPr>
        <xdr:cNvPr id="134" name="直線コネクタ 133">
          <a:extLst>
            <a:ext uri="{FF2B5EF4-FFF2-40B4-BE49-F238E27FC236}">
              <a16:creationId xmlns:a16="http://schemas.microsoft.com/office/drawing/2014/main" id="{0AC3F302-971C-433F-9685-5FA856A3A558}"/>
            </a:ext>
          </a:extLst>
        </xdr:cNvPr>
        <xdr:cNvCxnSpPr/>
      </xdr:nvCxnSpPr>
      <xdr:spPr>
        <a:xfrm flipV="1">
          <a:off x="8750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90170</xdr:rowOff>
    </xdr:from>
    <xdr:to>
      <xdr:col>41</xdr:col>
      <xdr:colOff>101600</xdr:colOff>
      <xdr:row>41</xdr:row>
      <xdr:rowOff>20320</xdr:rowOff>
    </xdr:to>
    <xdr:sp macro="" textlink="">
      <xdr:nvSpPr>
        <xdr:cNvPr id="135" name="楕円 134">
          <a:extLst>
            <a:ext uri="{FF2B5EF4-FFF2-40B4-BE49-F238E27FC236}">
              <a16:creationId xmlns:a16="http://schemas.microsoft.com/office/drawing/2014/main" id="{F948FA3A-C0DB-4A98-BE67-F380135D4795}"/>
            </a:ext>
          </a:extLst>
        </xdr:cNvPr>
        <xdr:cNvSpPr/>
      </xdr:nvSpPr>
      <xdr:spPr>
        <a:xfrm>
          <a:off x="7810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137160</xdr:rowOff>
    </xdr:from>
    <xdr:to>
      <xdr:col>45</xdr:col>
      <xdr:colOff>177800</xdr:colOff>
      <xdr:row>40</xdr:row>
      <xdr:rowOff>140970</xdr:rowOff>
    </xdr:to>
    <xdr:cxnSp macro="">
      <xdr:nvCxnSpPr>
        <xdr:cNvPr id="136" name="直線コネクタ 135">
          <a:extLst>
            <a:ext uri="{FF2B5EF4-FFF2-40B4-BE49-F238E27FC236}">
              <a16:creationId xmlns:a16="http://schemas.microsoft.com/office/drawing/2014/main" id="{AC34BA43-9DDC-45F8-9667-9041AD7917DA}"/>
            </a:ext>
          </a:extLst>
        </xdr:cNvPr>
        <xdr:cNvCxnSpPr/>
      </xdr:nvCxnSpPr>
      <xdr:spPr>
        <a:xfrm flipV="1">
          <a:off x="7861300" y="6995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7" name="楕円 136">
          <a:extLst>
            <a:ext uri="{FF2B5EF4-FFF2-40B4-BE49-F238E27FC236}">
              <a16:creationId xmlns:a16="http://schemas.microsoft.com/office/drawing/2014/main" id="{306E5220-52DC-46C6-84E9-633FD81B3734}"/>
            </a:ext>
          </a:extLst>
        </xdr:cNvPr>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140970</xdr:rowOff>
    </xdr:from>
    <xdr:to>
      <xdr:col>41</xdr:col>
      <xdr:colOff>50800</xdr:colOff>
      <xdr:row>40</xdr:row>
      <xdr:rowOff>144780</xdr:rowOff>
    </xdr:to>
    <xdr:cxnSp macro="">
      <xdr:nvCxnSpPr>
        <xdr:cNvPr id="138" name="直線コネクタ 137">
          <a:extLst>
            <a:ext uri="{FF2B5EF4-FFF2-40B4-BE49-F238E27FC236}">
              <a16:creationId xmlns:a16="http://schemas.microsoft.com/office/drawing/2014/main" id="{E9EA16C9-8F7D-49B1-8665-BF61D357D164}"/>
            </a:ext>
          </a:extLst>
        </xdr:cNvPr>
        <xdr:cNvCxnSpPr/>
      </xdr:nvCxnSpPr>
      <xdr:spPr>
        <a:xfrm flipV="1">
          <a:off x="6972300" y="699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a:extLst>
            <a:ext uri="{FF2B5EF4-FFF2-40B4-BE49-F238E27FC236}">
              <a16:creationId xmlns:a16="http://schemas.microsoft.com/office/drawing/2014/main" id="{0C679869-2D05-48AA-901B-35827EBC5F57}"/>
            </a:ext>
          </a:extLst>
        </xdr:cNvPr>
        <xdr:cNvSpPr txBox="1"/>
      </xdr:nvSpPr>
      <xdr:spPr>
        <a:xfrm>
          <a:off x="93917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0" name="n_2aveValue【図書館】&#10;一人当たり面積">
          <a:extLst>
            <a:ext uri="{FF2B5EF4-FFF2-40B4-BE49-F238E27FC236}">
              <a16:creationId xmlns:a16="http://schemas.microsoft.com/office/drawing/2014/main" id="{88EEA7AD-4589-41F2-98B2-9ED62B284D85}"/>
            </a:ext>
          </a:extLst>
        </xdr:cNvPr>
        <xdr:cNvSpPr txBox="1"/>
      </xdr:nvSpPr>
      <xdr:spPr>
        <a:xfrm>
          <a:off x="8515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1" name="n_3aveValue【図書館】&#10;一人当たり面積">
          <a:extLst>
            <a:ext uri="{FF2B5EF4-FFF2-40B4-BE49-F238E27FC236}">
              <a16:creationId xmlns:a16="http://schemas.microsoft.com/office/drawing/2014/main" id="{F3804CC8-DBFB-4892-A237-A1ACCA13EC77}"/>
            </a:ext>
          </a:extLst>
        </xdr:cNvPr>
        <xdr:cNvSpPr txBox="1"/>
      </xdr:nvSpPr>
      <xdr:spPr>
        <a:xfrm>
          <a:off x="7626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2" name="n_4aveValue【図書館】&#10;一人当たり面積">
          <a:extLst>
            <a:ext uri="{FF2B5EF4-FFF2-40B4-BE49-F238E27FC236}">
              <a16:creationId xmlns:a16="http://schemas.microsoft.com/office/drawing/2014/main" id="{5A109A49-82A7-41E9-9032-E780081B6331}"/>
            </a:ext>
          </a:extLst>
        </xdr:cNvPr>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3827</xdr:rowOff>
    </xdr:from>
    <xdr:ext cx="469744" cy="259045"/>
    <xdr:sp macro="" textlink="">
      <xdr:nvSpPr>
        <xdr:cNvPr id="143" name="n_1mainValue【図書館】&#10;一人当たり面積">
          <a:extLst>
            <a:ext uri="{FF2B5EF4-FFF2-40B4-BE49-F238E27FC236}">
              <a16:creationId xmlns:a16="http://schemas.microsoft.com/office/drawing/2014/main" id="{EF45AF9D-FB1C-496D-8705-979E824C7A49}"/>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4" name="n_2mainValue【図書館】&#10;一人当たり面積">
          <a:extLst>
            <a:ext uri="{FF2B5EF4-FFF2-40B4-BE49-F238E27FC236}">
              <a16:creationId xmlns:a16="http://schemas.microsoft.com/office/drawing/2014/main" id="{237BA794-10CC-41B0-9DAF-34A5DF3802EB}"/>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5" name="n_3mainValue【図書館】&#10;一人当たり面積">
          <a:extLst>
            <a:ext uri="{FF2B5EF4-FFF2-40B4-BE49-F238E27FC236}">
              <a16:creationId xmlns:a16="http://schemas.microsoft.com/office/drawing/2014/main" id="{D5C08874-D5F4-47BA-B58A-5C2F5BADB51F}"/>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15257</xdr:rowOff>
    </xdr:from>
    <xdr:ext cx="469744" cy="259045"/>
    <xdr:sp macro="" textlink="">
      <xdr:nvSpPr>
        <xdr:cNvPr id="146" name="n_4mainValue【図書館】&#10;一人当たり面積">
          <a:extLst>
            <a:ext uri="{FF2B5EF4-FFF2-40B4-BE49-F238E27FC236}">
              <a16:creationId xmlns:a16="http://schemas.microsoft.com/office/drawing/2014/main" id="{384164CA-0344-4862-AC9F-0C4C421CC22C}"/>
            </a:ext>
          </a:extLst>
        </xdr:cNvPr>
        <xdr:cNvSpPr txBox="1"/>
      </xdr:nvSpPr>
      <xdr:spPr>
        <a:xfrm>
          <a:off x="6737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83F9664-61CF-494F-A544-E14D96B375E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5755929-4E1C-451D-AF55-4C25BA94908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927A621-FFCC-4169-AD8D-8AD0A0C0F38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E5B468C-59C4-41F3-AFD1-53DA7476988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58B0A6D-4507-4F0C-B918-33E9DDEF453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CFA3133-D530-4CC4-92FF-0F588101EB8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FA5DAD2-9DD7-4916-9898-C7567925F74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44DFF7F-CB2D-43D4-BD2E-016BE0098C6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04F160A-6CC3-49AD-B4B8-28E4090FF86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A0C5C06-DFF6-497A-B429-3225218B603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E694554-F262-4786-92DE-4885A0E4068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4FCCDD7E-278E-4B66-B8FF-DB8C343F83B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2B1D0F37-60B3-476E-AC2B-D44803F7108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032F013-C343-4B33-ADC1-84EA53E203E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88669EB-C498-4A24-8CCE-0ACFCA003FF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C2BC2B0-E712-45C6-AD8C-3960F966BBD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FAEB3CC-8F22-429B-8DDB-48FFF38F2C3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8F5B2BA1-DA62-4D63-997E-CEF01D2A05C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57FDE9D-BA16-43B1-846F-4CFE4092ECC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E066A59-3A78-43C8-B031-2F8749FA1D3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F14BE5D6-B584-4F83-9008-61F722220F2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CB7A593-E31B-49A9-B7B0-F8F1A1E47B1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357D6E1-6EDC-4F5C-9058-44DBC2698A8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0FD0507-5AAD-43EB-86BB-EDDE81D9CBD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F686AB6-C94F-4A8C-B622-326737C40450}"/>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1AB80687-510F-41A0-8CE1-ACA5361615A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41247FD-06FD-4B68-B65A-F533DEAB8AF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0963F1A-592D-44AA-BE15-42E2DB4F1D86}"/>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53C8ABFA-6D14-4192-931B-D102171D5BBC}"/>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5BA26E8-B8C5-471F-A051-C114616A51A1}"/>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DA13BB37-9D90-4353-AA39-2392B1D526B1}"/>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B91259AC-F200-4654-8A5F-7A75E849F321}"/>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22E3991D-063C-4BCA-9F4F-8A0B309276DF}"/>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4F99499C-89FE-41FE-987B-0F9C63AD1949}"/>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A4C8D952-CD7B-4CDF-AD64-7D11F240C94D}"/>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DDAB375-36EC-42F6-985E-CE0B8B3AD4D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740D9E1-E3D7-444D-AB30-432579BB126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A848279-0F3E-4CDB-AED9-48BE90E0AF9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91FB222-950E-4D6D-A4D2-108CDBA7A76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DD4F5FD-1C09-48BD-98DE-7E60E2D9507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87" name="楕円 186">
          <a:extLst>
            <a:ext uri="{FF2B5EF4-FFF2-40B4-BE49-F238E27FC236}">
              <a16:creationId xmlns:a16="http://schemas.microsoft.com/office/drawing/2014/main" id="{DF8EABB1-25BA-4894-B097-BB4C4C8742BC}"/>
            </a:ext>
          </a:extLst>
        </xdr:cNvPr>
        <xdr:cNvSpPr/>
      </xdr:nvSpPr>
      <xdr:spPr>
        <a:xfrm>
          <a:off x="4584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110507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9B83E54-CC03-4409-849E-BEB97CAD1CCC}"/>
            </a:ext>
          </a:extLst>
        </xdr:cNvPr>
        <xdr:cNvSpPr txBox="1"/>
      </xdr:nvSpPr>
      <xdr:spPr>
        <a:xfrm>
          <a:off x="467360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107315</xdr:rowOff>
    </xdr:from>
    <xdr:to>
      <xdr:col>20</xdr:col>
      <xdr:colOff>38100</xdr:colOff>
      <xdr:row>62</xdr:row>
      <xdr:rowOff>37465</xdr:rowOff>
    </xdr:to>
    <xdr:sp macro="" textlink="">
      <xdr:nvSpPr>
        <xdr:cNvPr id="189" name="楕円 188">
          <a:extLst>
            <a:ext uri="{FF2B5EF4-FFF2-40B4-BE49-F238E27FC236}">
              <a16:creationId xmlns:a16="http://schemas.microsoft.com/office/drawing/2014/main" id="{73188980-5CB6-4A37-BCE7-AE144D41C101}"/>
            </a:ext>
          </a:extLst>
        </xdr:cNvPr>
        <xdr:cNvSpPr/>
      </xdr:nvSpPr>
      <xdr:spPr>
        <a:xfrm>
          <a:off x="3746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158115</xdr:rowOff>
    </xdr:from>
    <xdr:to>
      <xdr:col>24</xdr:col>
      <xdr:colOff>63500</xdr:colOff>
      <xdr:row>62</xdr:row>
      <xdr:rowOff>11430</xdr:rowOff>
    </xdr:to>
    <xdr:cxnSp macro="">
      <xdr:nvCxnSpPr>
        <xdr:cNvPr id="190" name="直線コネクタ 189">
          <a:extLst>
            <a:ext uri="{FF2B5EF4-FFF2-40B4-BE49-F238E27FC236}">
              <a16:creationId xmlns:a16="http://schemas.microsoft.com/office/drawing/2014/main" id="{7EF300C5-65A0-4B46-A29A-733B4D71939C}"/>
            </a:ext>
          </a:extLst>
        </xdr:cNvPr>
        <xdr:cNvCxnSpPr/>
      </xdr:nvCxnSpPr>
      <xdr:spPr>
        <a:xfrm>
          <a:off x="3797300" y="106165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63500</xdr:rowOff>
    </xdr:from>
    <xdr:to>
      <xdr:col>15</xdr:col>
      <xdr:colOff>101600</xdr:colOff>
      <xdr:row>61</xdr:row>
      <xdr:rowOff>165100</xdr:rowOff>
    </xdr:to>
    <xdr:sp macro="" textlink="">
      <xdr:nvSpPr>
        <xdr:cNvPr id="191" name="楕円 190">
          <a:extLst>
            <a:ext uri="{FF2B5EF4-FFF2-40B4-BE49-F238E27FC236}">
              <a16:creationId xmlns:a16="http://schemas.microsoft.com/office/drawing/2014/main" id="{4575E07D-5189-44BE-B950-AF0267541CA7}"/>
            </a:ext>
          </a:extLst>
        </xdr:cNvPr>
        <xdr:cNvSpPr/>
      </xdr:nvSpPr>
      <xdr:spPr>
        <a:xfrm>
          <a:off x="2857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114300</xdr:rowOff>
    </xdr:from>
    <xdr:to>
      <xdr:col>19</xdr:col>
      <xdr:colOff>177800</xdr:colOff>
      <xdr:row>61</xdr:row>
      <xdr:rowOff>158115</xdr:rowOff>
    </xdr:to>
    <xdr:cxnSp macro="">
      <xdr:nvCxnSpPr>
        <xdr:cNvPr id="192" name="直線コネクタ 191">
          <a:extLst>
            <a:ext uri="{FF2B5EF4-FFF2-40B4-BE49-F238E27FC236}">
              <a16:creationId xmlns:a16="http://schemas.microsoft.com/office/drawing/2014/main" id="{11E8A654-5E8E-422C-B4D3-691DB80DF375}"/>
            </a:ext>
          </a:extLst>
        </xdr:cNvPr>
        <xdr:cNvCxnSpPr/>
      </xdr:nvCxnSpPr>
      <xdr:spPr>
        <a:xfrm>
          <a:off x="2908300" y="105727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23495</xdr:rowOff>
    </xdr:from>
    <xdr:to>
      <xdr:col>10</xdr:col>
      <xdr:colOff>165100</xdr:colOff>
      <xdr:row>61</xdr:row>
      <xdr:rowOff>125095</xdr:rowOff>
    </xdr:to>
    <xdr:sp macro="" textlink="">
      <xdr:nvSpPr>
        <xdr:cNvPr id="193" name="楕円 192">
          <a:extLst>
            <a:ext uri="{FF2B5EF4-FFF2-40B4-BE49-F238E27FC236}">
              <a16:creationId xmlns:a16="http://schemas.microsoft.com/office/drawing/2014/main" id="{A6721DB8-DF0C-4350-9896-38367F6FBBCE}"/>
            </a:ext>
          </a:extLst>
        </xdr:cNvPr>
        <xdr:cNvSpPr/>
      </xdr:nvSpPr>
      <xdr:spPr>
        <a:xfrm>
          <a:off x="1968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74295</xdr:rowOff>
    </xdr:from>
    <xdr:to>
      <xdr:col>15</xdr:col>
      <xdr:colOff>50800</xdr:colOff>
      <xdr:row>61</xdr:row>
      <xdr:rowOff>114300</xdr:rowOff>
    </xdr:to>
    <xdr:cxnSp macro="">
      <xdr:nvCxnSpPr>
        <xdr:cNvPr id="194" name="直線コネクタ 193">
          <a:extLst>
            <a:ext uri="{FF2B5EF4-FFF2-40B4-BE49-F238E27FC236}">
              <a16:creationId xmlns:a16="http://schemas.microsoft.com/office/drawing/2014/main" id="{770A808E-0FAB-4340-A569-35170A042AAE}"/>
            </a:ext>
          </a:extLst>
        </xdr:cNvPr>
        <xdr:cNvCxnSpPr/>
      </xdr:nvCxnSpPr>
      <xdr:spPr>
        <a:xfrm>
          <a:off x="2019300" y="105327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8255</xdr:rowOff>
    </xdr:from>
    <xdr:to>
      <xdr:col>6</xdr:col>
      <xdr:colOff>38100</xdr:colOff>
      <xdr:row>61</xdr:row>
      <xdr:rowOff>109855</xdr:rowOff>
    </xdr:to>
    <xdr:sp macro="" textlink="">
      <xdr:nvSpPr>
        <xdr:cNvPr id="195" name="楕円 194">
          <a:extLst>
            <a:ext uri="{FF2B5EF4-FFF2-40B4-BE49-F238E27FC236}">
              <a16:creationId xmlns:a16="http://schemas.microsoft.com/office/drawing/2014/main" id="{277A4EA2-D96F-4FA2-9071-E447CB1F1A1E}"/>
            </a:ext>
          </a:extLst>
        </xdr:cNvPr>
        <xdr:cNvSpPr/>
      </xdr:nvSpPr>
      <xdr:spPr>
        <a:xfrm>
          <a:off x="1079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59055</xdr:rowOff>
    </xdr:from>
    <xdr:to>
      <xdr:col>10</xdr:col>
      <xdr:colOff>114300</xdr:colOff>
      <xdr:row>61</xdr:row>
      <xdr:rowOff>74295</xdr:rowOff>
    </xdr:to>
    <xdr:cxnSp macro="">
      <xdr:nvCxnSpPr>
        <xdr:cNvPr id="196" name="直線コネクタ 195">
          <a:extLst>
            <a:ext uri="{FF2B5EF4-FFF2-40B4-BE49-F238E27FC236}">
              <a16:creationId xmlns:a16="http://schemas.microsoft.com/office/drawing/2014/main" id="{A2E981DD-E4DB-4516-90E6-3B8AF238E56A}"/>
            </a:ext>
          </a:extLst>
        </xdr:cNvPr>
        <xdr:cNvCxnSpPr/>
      </xdr:nvCxnSpPr>
      <xdr:spPr>
        <a:xfrm>
          <a:off x="1130300" y="105175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a:extLst>
            <a:ext uri="{FF2B5EF4-FFF2-40B4-BE49-F238E27FC236}">
              <a16:creationId xmlns:a16="http://schemas.microsoft.com/office/drawing/2014/main" id="{175216FF-B8B5-47A3-B4A9-B1ABD965C658}"/>
            </a:ext>
          </a:extLst>
        </xdr:cNvPr>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98" name="n_2aveValue【体育館・プール】&#10;有形固定資産減価償却率">
          <a:extLst>
            <a:ext uri="{FF2B5EF4-FFF2-40B4-BE49-F238E27FC236}">
              <a16:creationId xmlns:a16="http://schemas.microsoft.com/office/drawing/2014/main" id="{F2964FF3-9B25-4BBD-9897-138781B7EB84}"/>
            </a:ext>
          </a:extLst>
        </xdr:cNvPr>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9" name="n_3aveValue【体育館・プール】&#10;有形固定資産減価償却率">
          <a:extLst>
            <a:ext uri="{FF2B5EF4-FFF2-40B4-BE49-F238E27FC236}">
              <a16:creationId xmlns:a16="http://schemas.microsoft.com/office/drawing/2014/main" id="{F37D1EF7-1C6D-4D8E-ADE9-ACB9CF4F9E97}"/>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0" name="n_4aveValue【体育館・プール】&#10;有形固定資産減価償却率">
          <a:extLst>
            <a:ext uri="{FF2B5EF4-FFF2-40B4-BE49-F238E27FC236}">
              <a16:creationId xmlns:a16="http://schemas.microsoft.com/office/drawing/2014/main" id="{54B5E921-441D-4D14-825E-C600B99A42D4}"/>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28592</xdr:rowOff>
    </xdr:from>
    <xdr:ext cx="405111" cy="259045"/>
    <xdr:sp macro="" textlink="">
      <xdr:nvSpPr>
        <xdr:cNvPr id="201" name="n_1mainValue【体育館・プール】&#10;有形固定資産減価償却率">
          <a:extLst>
            <a:ext uri="{FF2B5EF4-FFF2-40B4-BE49-F238E27FC236}">
              <a16:creationId xmlns:a16="http://schemas.microsoft.com/office/drawing/2014/main" id="{05FE9F77-6D5F-4794-8920-E57F5CE2FDC4}"/>
            </a:ext>
          </a:extLst>
        </xdr:cNvPr>
        <xdr:cNvSpPr txBox="1"/>
      </xdr:nvSpPr>
      <xdr:spPr>
        <a:xfrm>
          <a:off x="35820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156227</xdr:rowOff>
    </xdr:from>
    <xdr:ext cx="405111" cy="259045"/>
    <xdr:sp macro="" textlink="">
      <xdr:nvSpPr>
        <xdr:cNvPr id="202" name="n_2mainValue【体育館・プール】&#10;有形固定資産減価償却率">
          <a:extLst>
            <a:ext uri="{FF2B5EF4-FFF2-40B4-BE49-F238E27FC236}">
              <a16:creationId xmlns:a16="http://schemas.microsoft.com/office/drawing/2014/main" id="{7BD9A66B-60C2-492F-BBE0-13761752825D}"/>
            </a:ext>
          </a:extLst>
        </xdr:cNvPr>
        <xdr:cNvSpPr txBox="1"/>
      </xdr:nvSpPr>
      <xdr:spPr>
        <a:xfrm>
          <a:off x="2705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116222</xdr:rowOff>
    </xdr:from>
    <xdr:ext cx="405111" cy="259045"/>
    <xdr:sp macro="" textlink="">
      <xdr:nvSpPr>
        <xdr:cNvPr id="203" name="n_3mainValue【体育館・プール】&#10;有形固定資産減価償却率">
          <a:extLst>
            <a:ext uri="{FF2B5EF4-FFF2-40B4-BE49-F238E27FC236}">
              <a16:creationId xmlns:a16="http://schemas.microsoft.com/office/drawing/2014/main" id="{53C3E598-BC35-4178-A336-F6041F364A38}"/>
            </a:ext>
          </a:extLst>
        </xdr:cNvPr>
        <xdr:cNvSpPr txBox="1"/>
      </xdr:nvSpPr>
      <xdr:spPr>
        <a:xfrm>
          <a:off x="1816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100982</xdr:rowOff>
    </xdr:from>
    <xdr:ext cx="405111" cy="259045"/>
    <xdr:sp macro="" textlink="">
      <xdr:nvSpPr>
        <xdr:cNvPr id="204" name="n_4mainValue【体育館・プール】&#10;有形固定資産減価償却率">
          <a:extLst>
            <a:ext uri="{FF2B5EF4-FFF2-40B4-BE49-F238E27FC236}">
              <a16:creationId xmlns:a16="http://schemas.microsoft.com/office/drawing/2014/main" id="{B33296AB-C935-40EC-81FA-B7EA8354A2C0}"/>
            </a:ext>
          </a:extLst>
        </xdr:cNvPr>
        <xdr:cNvSpPr txBox="1"/>
      </xdr:nvSpPr>
      <xdr:spPr>
        <a:xfrm>
          <a:off x="927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4C7418F-0F29-4864-92F1-0CA471C8917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286C73D-42A4-45B7-85AE-CEC2CFE37E5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D292A61-30BA-4DDE-9D4F-01932A32FF9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EE8FE81-5FFE-44F2-8182-2492D6B17D4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DEE21BD-B17C-4CB8-B4EC-AA07281B720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06786C8-A1CD-47C4-AA53-B7B708FC121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F91C5C1-E4E2-4B9E-B161-E5B24DFA509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219BB74-C37A-4215-A3EA-B6E9F4C0BD5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2C4300-A888-426A-9DEB-0A4C63FBADA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0D7F2FA-A8A7-4912-AFD4-C81AACBF0C5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7271A91-3048-4C30-90A5-B9B7D75EF76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2204BC05-6074-42EC-A398-14818F2C65B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C6CD7DE-21BB-4300-B94F-81848ECF890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A4156AD0-5730-46DD-AC2F-39155DDC02C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2C46874-311F-4607-AEC2-8E1241FB948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FB2ED73-9FCF-4E8C-BC81-4AF3D4ABE55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3641EB8-121D-486D-9B4C-77C71C9830C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4DFE1399-4C8B-4064-B10E-635BFD623BE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0C619A0-4ABE-4DAE-AD70-1CF454E0373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33FF6134-DAA7-4052-8F29-7B2CF8BCB6D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E47E83A-E3B1-4025-9B12-4A88CE372C4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71E9178-43EF-466D-B95C-6DD16C7E509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C4C178F-958F-4994-8454-A541B357D05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F43EFBED-93E7-4B09-873D-9A1A09D69E3A}"/>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BA6BE036-1CE5-4390-A3DC-0FBAB81B1D9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A6DF8F02-3BCC-4CF6-BBDB-56F3E7A26355}"/>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E1B33827-921A-43CF-93BA-1A8999EC5343}"/>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967C88FD-F359-4528-99EF-96F8B7DACC53}"/>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a:extLst>
            <a:ext uri="{FF2B5EF4-FFF2-40B4-BE49-F238E27FC236}">
              <a16:creationId xmlns:a16="http://schemas.microsoft.com/office/drawing/2014/main" id="{C7AD7F7F-8A01-4829-85B2-82B6CF8B4297}"/>
            </a:ext>
          </a:extLst>
        </xdr:cNvPr>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521E6601-9572-4207-BF6F-86A6277A02B3}"/>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99F6463B-7C3C-484C-B804-67A23AFFC0CC}"/>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04FC1858-99CB-42AA-A2FB-BD7B042034A4}"/>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8502D974-5610-44CA-8289-8F1482D5C384}"/>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96FBBDA3-AF14-4669-AA73-77DD9C256E64}"/>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12C54CA-A501-47AD-A00A-05C44427324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4FF6DD0-76AA-4CB8-9AE3-C20C321A39A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4521DF9-A8EA-438B-A9FA-05078F6AA07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F24FA52-DC29-4C75-8B00-B96B743D645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5CF42FD-942A-4B07-A750-364FE3CB1C1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160655</xdr:rowOff>
    </xdr:from>
    <xdr:to>
      <xdr:col>55</xdr:col>
      <xdr:colOff>50800</xdr:colOff>
      <xdr:row>63</xdr:row>
      <xdr:rowOff>90805</xdr:rowOff>
    </xdr:to>
    <xdr:sp macro="" textlink="">
      <xdr:nvSpPr>
        <xdr:cNvPr id="244" name="楕円 243">
          <a:extLst>
            <a:ext uri="{FF2B5EF4-FFF2-40B4-BE49-F238E27FC236}">
              <a16:creationId xmlns:a16="http://schemas.microsoft.com/office/drawing/2014/main" id="{BC8E5A11-08FC-4C0C-8AE0-BEFDAFF801FF}"/>
            </a:ext>
          </a:extLst>
        </xdr:cNvPr>
        <xdr:cNvSpPr/>
      </xdr:nvSpPr>
      <xdr:spPr>
        <a:xfrm>
          <a:off x="104267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12082</xdr:rowOff>
    </xdr:from>
    <xdr:ext cx="469744" cy="259045"/>
    <xdr:sp macro="" textlink="">
      <xdr:nvSpPr>
        <xdr:cNvPr id="245" name="【体育館・プール】&#10;一人当たり面積該当値テキスト">
          <a:extLst>
            <a:ext uri="{FF2B5EF4-FFF2-40B4-BE49-F238E27FC236}">
              <a16:creationId xmlns:a16="http://schemas.microsoft.com/office/drawing/2014/main" id="{39018420-505E-4180-A9D0-734536ADA745}"/>
            </a:ext>
          </a:extLst>
        </xdr:cNvPr>
        <xdr:cNvSpPr txBox="1"/>
      </xdr:nvSpPr>
      <xdr:spPr>
        <a:xfrm>
          <a:off x="10515600" y="1064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164084</xdr:rowOff>
    </xdr:from>
    <xdr:to>
      <xdr:col>50</xdr:col>
      <xdr:colOff>165100</xdr:colOff>
      <xdr:row>63</xdr:row>
      <xdr:rowOff>94234</xdr:rowOff>
    </xdr:to>
    <xdr:sp macro="" textlink="">
      <xdr:nvSpPr>
        <xdr:cNvPr id="246" name="楕円 245">
          <a:extLst>
            <a:ext uri="{FF2B5EF4-FFF2-40B4-BE49-F238E27FC236}">
              <a16:creationId xmlns:a16="http://schemas.microsoft.com/office/drawing/2014/main" id="{DB74FC94-BE38-4EFD-9D2E-A0C04B71E24B}"/>
            </a:ext>
          </a:extLst>
        </xdr:cNvPr>
        <xdr:cNvSpPr/>
      </xdr:nvSpPr>
      <xdr:spPr>
        <a:xfrm>
          <a:off x="9588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40005</xdr:rowOff>
    </xdr:from>
    <xdr:to>
      <xdr:col>55</xdr:col>
      <xdr:colOff>0</xdr:colOff>
      <xdr:row>63</xdr:row>
      <xdr:rowOff>43434</xdr:rowOff>
    </xdr:to>
    <xdr:cxnSp macro="">
      <xdr:nvCxnSpPr>
        <xdr:cNvPr id="247" name="直線コネクタ 246">
          <a:extLst>
            <a:ext uri="{FF2B5EF4-FFF2-40B4-BE49-F238E27FC236}">
              <a16:creationId xmlns:a16="http://schemas.microsoft.com/office/drawing/2014/main" id="{44BB2ED4-FECC-4705-8B82-08A37ECE4B11}"/>
            </a:ext>
          </a:extLst>
        </xdr:cNvPr>
        <xdr:cNvCxnSpPr/>
      </xdr:nvCxnSpPr>
      <xdr:spPr>
        <a:xfrm flipV="1">
          <a:off x="9639300" y="1084135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167894</xdr:rowOff>
    </xdr:from>
    <xdr:to>
      <xdr:col>46</xdr:col>
      <xdr:colOff>38100</xdr:colOff>
      <xdr:row>63</xdr:row>
      <xdr:rowOff>98044</xdr:rowOff>
    </xdr:to>
    <xdr:sp macro="" textlink="">
      <xdr:nvSpPr>
        <xdr:cNvPr id="248" name="楕円 247">
          <a:extLst>
            <a:ext uri="{FF2B5EF4-FFF2-40B4-BE49-F238E27FC236}">
              <a16:creationId xmlns:a16="http://schemas.microsoft.com/office/drawing/2014/main" id="{44BB4CAF-076B-43D5-84F2-740FBDC5D637}"/>
            </a:ext>
          </a:extLst>
        </xdr:cNvPr>
        <xdr:cNvSpPr/>
      </xdr:nvSpPr>
      <xdr:spPr>
        <a:xfrm>
          <a:off x="8699500" y="1079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43434</xdr:rowOff>
    </xdr:from>
    <xdr:to>
      <xdr:col>50</xdr:col>
      <xdr:colOff>114300</xdr:colOff>
      <xdr:row>63</xdr:row>
      <xdr:rowOff>47244</xdr:rowOff>
    </xdr:to>
    <xdr:cxnSp macro="">
      <xdr:nvCxnSpPr>
        <xdr:cNvPr id="249" name="直線コネクタ 248">
          <a:extLst>
            <a:ext uri="{FF2B5EF4-FFF2-40B4-BE49-F238E27FC236}">
              <a16:creationId xmlns:a16="http://schemas.microsoft.com/office/drawing/2014/main" id="{5420F2C3-5878-4A68-BFB2-8A566E372243}"/>
            </a:ext>
          </a:extLst>
        </xdr:cNvPr>
        <xdr:cNvCxnSpPr/>
      </xdr:nvCxnSpPr>
      <xdr:spPr>
        <a:xfrm flipV="1">
          <a:off x="8750300" y="1084478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171323</xdr:rowOff>
    </xdr:from>
    <xdr:to>
      <xdr:col>41</xdr:col>
      <xdr:colOff>101600</xdr:colOff>
      <xdr:row>63</xdr:row>
      <xdr:rowOff>101473</xdr:rowOff>
    </xdr:to>
    <xdr:sp macro="" textlink="">
      <xdr:nvSpPr>
        <xdr:cNvPr id="250" name="楕円 249">
          <a:extLst>
            <a:ext uri="{FF2B5EF4-FFF2-40B4-BE49-F238E27FC236}">
              <a16:creationId xmlns:a16="http://schemas.microsoft.com/office/drawing/2014/main" id="{C885FC77-C864-4629-B331-61A0F7D772BC}"/>
            </a:ext>
          </a:extLst>
        </xdr:cNvPr>
        <xdr:cNvSpPr/>
      </xdr:nvSpPr>
      <xdr:spPr>
        <a:xfrm>
          <a:off x="7810500" y="1080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47244</xdr:rowOff>
    </xdr:from>
    <xdr:to>
      <xdr:col>45</xdr:col>
      <xdr:colOff>177800</xdr:colOff>
      <xdr:row>63</xdr:row>
      <xdr:rowOff>50673</xdr:rowOff>
    </xdr:to>
    <xdr:cxnSp macro="">
      <xdr:nvCxnSpPr>
        <xdr:cNvPr id="251" name="直線コネクタ 250">
          <a:extLst>
            <a:ext uri="{FF2B5EF4-FFF2-40B4-BE49-F238E27FC236}">
              <a16:creationId xmlns:a16="http://schemas.microsoft.com/office/drawing/2014/main" id="{2CD5A6C7-A260-465B-86F9-B7702E990B27}"/>
            </a:ext>
          </a:extLst>
        </xdr:cNvPr>
        <xdr:cNvCxnSpPr/>
      </xdr:nvCxnSpPr>
      <xdr:spPr>
        <a:xfrm flipV="1">
          <a:off x="7861300" y="1084859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12827</xdr:rowOff>
    </xdr:from>
    <xdr:to>
      <xdr:col>36</xdr:col>
      <xdr:colOff>165100</xdr:colOff>
      <xdr:row>63</xdr:row>
      <xdr:rowOff>114427</xdr:rowOff>
    </xdr:to>
    <xdr:sp macro="" textlink="">
      <xdr:nvSpPr>
        <xdr:cNvPr id="252" name="楕円 251">
          <a:extLst>
            <a:ext uri="{FF2B5EF4-FFF2-40B4-BE49-F238E27FC236}">
              <a16:creationId xmlns:a16="http://schemas.microsoft.com/office/drawing/2014/main" id="{6253237D-E499-42FD-BF33-76B9007FD207}"/>
            </a:ext>
          </a:extLst>
        </xdr:cNvPr>
        <xdr:cNvSpPr/>
      </xdr:nvSpPr>
      <xdr:spPr>
        <a:xfrm>
          <a:off x="6921500" y="108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50673</xdr:rowOff>
    </xdr:from>
    <xdr:to>
      <xdr:col>41</xdr:col>
      <xdr:colOff>50800</xdr:colOff>
      <xdr:row>63</xdr:row>
      <xdr:rowOff>63627</xdr:rowOff>
    </xdr:to>
    <xdr:cxnSp macro="">
      <xdr:nvCxnSpPr>
        <xdr:cNvPr id="253" name="直線コネクタ 252">
          <a:extLst>
            <a:ext uri="{FF2B5EF4-FFF2-40B4-BE49-F238E27FC236}">
              <a16:creationId xmlns:a16="http://schemas.microsoft.com/office/drawing/2014/main" id="{9F806140-801C-4AF5-8BDE-0D25DE4CE4F6}"/>
            </a:ext>
          </a:extLst>
        </xdr:cNvPr>
        <xdr:cNvCxnSpPr/>
      </xdr:nvCxnSpPr>
      <xdr:spPr>
        <a:xfrm flipV="1">
          <a:off x="6972300" y="10852023"/>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a:extLst>
            <a:ext uri="{FF2B5EF4-FFF2-40B4-BE49-F238E27FC236}">
              <a16:creationId xmlns:a16="http://schemas.microsoft.com/office/drawing/2014/main" id="{2D42F50C-A8C5-453F-805A-4E0768139A9A}"/>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a:extLst>
            <a:ext uri="{FF2B5EF4-FFF2-40B4-BE49-F238E27FC236}">
              <a16:creationId xmlns:a16="http://schemas.microsoft.com/office/drawing/2014/main" id="{F2C12061-893F-44BA-8BD9-674FDADAB5F1}"/>
            </a:ext>
          </a:extLst>
        </xdr:cNvPr>
        <xdr:cNvSpPr txBox="1"/>
      </xdr:nvSpPr>
      <xdr:spPr>
        <a:xfrm>
          <a:off x="8515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a:extLst>
            <a:ext uri="{FF2B5EF4-FFF2-40B4-BE49-F238E27FC236}">
              <a16:creationId xmlns:a16="http://schemas.microsoft.com/office/drawing/2014/main" id="{B66EB7A4-DA04-4529-8551-4B00B7C302AB}"/>
            </a:ext>
          </a:extLst>
        </xdr:cNvPr>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57" name="n_4aveValue【体育館・プール】&#10;一人当たり面積">
          <a:extLst>
            <a:ext uri="{FF2B5EF4-FFF2-40B4-BE49-F238E27FC236}">
              <a16:creationId xmlns:a16="http://schemas.microsoft.com/office/drawing/2014/main" id="{21172E75-AB82-44FB-9604-AEF6062C842A}"/>
            </a:ext>
          </a:extLst>
        </xdr:cNvPr>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110761</xdr:rowOff>
    </xdr:from>
    <xdr:ext cx="469744" cy="259045"/>
    <xdr:sp macro="" textlink="">
      <xdr:nvSpPr>
        <xdr:cNvPr id="258" name="n_1mainValue【体育館・プール】&#10;一人当たり面積">
          <a:extLst>
            <a:ext uri="{FF2B5EF4-FFF2-40B4-BE49-F238E27FC236}">
              <a16:creationId xmlns:a16="http://schemas.microsoft.com/office/drawing/2014/main" id="{175AB8BF-7421-42EB-B889-B7F56C3CA69B}"/>
            </a:ext>
          </a:extLst>
        </xdr:cNvPr>
        <xdr:cNvSpPr txBox="1"/>
      </xdr:nvSpPr>
      <xdr:spPr>
        <a:xfrm>
          <a:off x="9391727"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114571</xdr:rowOff>
    </xdr:from>
    <xdr:ext cx="469744" cy="259045"/>
    <xdr:sp macro="" textlink="">
      <xdr:nvSpPr>
        <xdr:cNvPr id="259" name="n_2mainValue【体育館・プール】&#10;一人当たり面積">
          <a:extLst>
            <a:ext uri="{FF2B5EF4-FFF2-40B4-BE49-F238E27FC236}">
              <a16:creationId xmlns:a16="http://schemas.microsoft.com/office/drawing/2014/main" id="{BD51B402-7B18-4913-A2F5-1CDBF8D3719D}"/>
            </a:ext>
          </a:extLst>
        </xdr:cNvPr>
        <xdr:cNvSpPr txBox="1"/>
      </xdr:nvSpPr>
      <xdr:spPr>
        <a:xfrm>
          <a:off x="8515427" y="1057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118000</xdr:rowOff>
    </xdr:from>
    <xdr:ext cx="469744" cy="259045"/>
    <xdr:sp macro="" textlink="">
      <xdr:nvSpPr>
        <xdr:cNvPr id="260" name="n_3mainValue【体育館・プール】&#10;一人当たり面積">
          <a:extLst>
            <a:ext uri="{FF2B5EF4-FFF2-40B4-BE49-F238E27FC236}">
              <a16:creationId xmlns:a16="http://schemas.microsoft.com/office/drawing/2014/main" id="{7A8DC3A1-977B-4C52-85DF-F25A6214E1F0}"/>
            </a:ext>
          </a:extLst>
        </xdr:cNvPr>
        <xdr:cNvSpPr txBox="1"/>
      </xdr:nvSpPr>
      <xdr:spPr>
        <a:xfrm>
          <a:off x="7626427" y="1057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130954</xdr:rowOff>
    </xdr:from>
    <xdr:ext cx="469744" cy="259045"/>
    <xdr:sp macro="" textlink="">
      <xdr:nvSpPr>
        <xdr:cNvPr id="261" name="n_4mainValue【体育館・プール】&#10;一人当たり面積">
          <a:extLst>
            <a:ext uri="{FF2B5EF4-FFF2-40B4-BE49-F238E27FC236}">
              <a16:creationId xmlns:a16="http://schemas.microsoft.com/office/drawing/2014/main" id="{81CDBEEB-5AD3-4344-923B-DAE259FBACA5}"/>
            </a:ext>
          </a:extLst>
        </xdr:cNvPr>
        <xdr:cNvSpPr txBox="1"/>
      </xdr:nvSpPr>
      <xdr:spPr>
        <a:xfrm>
          <a:off x="6737427" y="1058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AAE2F83-F68C-4B2F-8169-730CBE06851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DD41794-075C-4730-AA9C-F2845DE0330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43E1862-FFD7-4278-ABC0-139DE7AD0A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BF4A10C-DC97-475B-BF2A-DC5707716A6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F5387F-0571-4780-889F-6EB0A1B24C2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58BDF62-16BD-4E83-B57C-C22F264B267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D3FF5C0-29E5-4F52-9474-7E10D202779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FAD4835-EE65-4AE0-B5B1-FB91F0FD0DA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56EBE88-D7A6-4DE9-9FFA-1E94CB52B55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7464CDE-F1DB-4FB9-9B71-109BD1B897F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AE6C350-D7AD-441D-A84A-84DE5930B9A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AD90DB1-85E0-4E85-8296-43EE5A73379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20BCD957-9D29-48AA-AE12-647DB755ACC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D331694F-2CDC-40E9-91A5-039027D11EE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48784F47-17CC-4468-90B4-C11E85E2B4D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3AC8E85D-EAFE-437D-96B2-C718C986B0B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688A2C08-8D83-42EE-AF9B-B6F6B4447ED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AA37E87F-5BF7-4753-9A57-8E733CBEB1C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28722C84-235D-4A52-80AF-A8B5599549E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FFED4AA7-7978-436C-B024-A3BC72F76DE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7C4A6D60-2A46-4922-83AC-3D76F88FEE9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E6DCE236-6360-4589-9BEE-0BFA59B2F99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132EF818-07CC-4C97-81E4-2B7630C8420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5787E16-3500-42D4-8A54-51A311D3F28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F7282BD8-276B-4081-959B-1E332B3D667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160F74C8-F9DC-4805-9BBD-A16D6421687D}"/>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B8589461-6B03-4ED2-A340-B4753435F7C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6843EBB5-7EDD-48F1-AF3E-084D5FBADBF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65AA1AD4-D4AF-4F87-BC7C-6D36D8B9B28F}"/>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94FBA8CE-C60E-466C-8523-6BA9DCC0587B}"/>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53628E80-D7BF-4DBB-9FD9-6B73D6CFA79E}"/>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D37E587A-6D50-44E1-A6D0-660CB0C8D172}"/>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1939D398-2D77-478D-854B-DEB0834456CC}"/>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D90802D2-44B4-499E-99E3-F95C9A9496A8}"/>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A0531DD7-9635-4F76-97BC-2C72E3F068CA}"/>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7A0372F2-D53B-4922-938D-8155A4D075A4}"/>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B05FB0E-FF05-4743-AB34-843F4BA8C6F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8B76071-909C-4BD3-BD7E-A3DEB928410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EE8BA54-19DB-4EF7-9D40-D454FA66D2A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F720F04-36A5-432F-9FC7-3AE3D009183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A3EBA0E-2CA5-443E-B481-36BBE1EF70D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163649</xdr:rowOff>
    </xdr:from>
    <xdr:to>
      <xdr:col>24</xdr:col>
      <xdr:colOff>114300</xdr:colOff>
      <xdr:row>83</xdr:row>
      <xdr:rowOff>93799</xdr:rowOff>
    </xdr:to>
    <xdr:sp macro="" textlink="">
      <xdr:nvSpPr>
        <xdr:cNvPr id="303" name="楕円 302">
          <a:extLst>
            <a:ext uri="{FF2B5EF4-FFF2-40B4-BE49-F238E27FC236}">
              <a16:creationId xmlns:a16="http://schemas.microsoft.com/office/drawing/2014/main" id="{C2FD50CD-C54A-4CC9-906B-814EBFD4AABB}"/>
            </a:ext>
          </a:extLst>
        </xdr:cNvPr>
        <xdr:cNvSpPr/>
      </xdr:nvSpPr>
      <xdr:spPr>
        <a:xfrm>
          <a:off x="45847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142076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461F3CC3-0643-44F1-A404-9D068B0F68D0}"/>
            </a:ext>
          </a:extLst>
        </xdr:cNvPr>
        <xdr:cNvSpPr txBox="1"/>
      </xdr:nvSpPr>
      <xdr:spPr>
        <a:xfrm>
          <a:off x="4673600" y="1420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144055</xdr:rowOff>
    </xdr:from>
    <xdr:to>
      <xdr:col>20</xdr:col>
      <xdr:colOff>38100</xdr:colOff>
      <xdr:row>83</xdr:row>
      <xdr:rowOff>74205</xdr:rowOff>
    </xdr:to>
    <xdr:sp macro="" textlink="">
      <xdr:nvSpPr>
        <xdr:cNvPr id="305" name="楕円 304">
          <a:extLst>
            <a:ext uri="{FF2B5EF4-FFF2-40B4-BE49-F238E27FC236}">
              <a16:creationId xmlns:a16="http://schemas.microsoft.com/office/drawing/2014/main" id="{B26D7773-16F4-40F3-822B-F0F62CCEBBEE}"/>
            </a:ext>
          </a:extLst>
        </xdr:cNvPr>
        <xdr:cNvSpPr/>
      </xdr:nvSpPr>
      <xdr:spPr>
        <a:xfrm>
          <a:off x="3746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23405</xdr:rowOff>
    </xdr:from>
    <xdr:to>
      <xdr:col>24</xdr:col>
      <xdr:colOff>63500</xdr:colOff>
      <xdr:row>83</xdr:row>
      <xdr:rowOff>42999</xdr:rowOff>
    </xdr:to>
    <xdr:cxnSp macro="">
      <xdr:nvCxnSpPr>
        <xdr:cNvPr id="306" name="直線コネクタ 305">
          <a:extLst>
            <a:ext uri="{FF2B5EF4-FFF2-40B4-BE49-F238E27FC236}">
              <a16:creationId xmlns:a16="http://schemas.microsoft.com/office/drawing/2014/main" id="{87A3C1AA-B1FE-4D9C-B205-2594D55BC53E}"/>
            </a:ext>
          </a:extLst>
        </xdr:cNvPr>
        <xdr:cNvCxnSpPr/>
      </xdr:nvCxnSpPr>
      <xdr:spPr>
        <a:xfrm>
          <a:off x="3797300" y="1425375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108131</xdr:rowOff>
    </xdr:from>
    <xdr:to>
      <xdr:col>15</xdr:col>
      <xdr:colOff>101600</xdr:colOff>
      <xdr:row>83</xdr:row>
      <xdr:rowOff>38281</xdr:rowOff>
    </xdr:to>
    <xdr:sp macro="" textlink="">
      <xdr:nvSpPr>
        <xdr:cNvPr id="307" name="楕円 306">
          <a:extLst>
            <a:ext uri="{FF2B5EF4-FFF2-40B4-BE49-F238E27FC236}">
              <a16:creationId xmlns:a16="http://schemas.microsoft.com/office/drawing/2014/main" id="{ED31074A-CBE4-474A-93A7-3B51B272E163}"/>
            </a:ext>
          </a:extLst>
        </xdr:cNvPr>
        <xdr:cNvSpPr/>
      </xdr:nvSpPr>
      <xdr:spPr>
        <a:xfrm>
          <a:off x="2857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158931</xdr:rowOff>
    </xdr:from>
    <xdr:to>
      <xdr:col>19</xdr:col>
      <xdr:colOff>177800</xdr:colOff>
      <xdr:row>83</xdr:row>
      <xdr:rowOff>23405</xdr:rowOff>
    </xdr:to>
    <xdr:cxnSp macro="">
      <xdr:nvCxnSpPr>
        <xdr:cNvPr id="308" name="直線コネクタ 307">
          <a:extLst>
            <a:ext uri="{FF2B5EF4-FFF2-40B4-BE49-F238E27FC236}">
              <a16:creationId xmlns:a16="http://schemas.microsoft.com/office/drawing/2014/main" id="{865E3027-3159-4C08-BAD9-4557F1109357}"/>
            </a:ext>
          </a:extLst>
        </xdr:cNvPr>
        <xdr:cNvCxnSpPr/>
      </xdr:nvCxnSpPr>
      <xdr:spPr>
        <a:xfrm>
          <a:off x="2908300" y="142178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80373</xdr:rowOff>
    </xdr:from>
    <xdr:to>
      <xdr:col>10</xdr:col>
      <xdr:colOff>165100</xdr:colOff>
      <xdr:row>83</xdr:row>
      <xdr:rowOff>10523</xdr:rowOff>
    </xdr:to>
    <xdr:sp macro="" textlink="">
      <xdr:nvSpPr>
        <xdr:cNvPr id="309" name="楕円 308">
          <a:extLst>
            <a:ext uri="{FF2B5EF4-FFF2-40B4-BE49-F238E27FC236}">
              <a16:creationId xmlns:a16="http://schemas.microsoft.com/office/drawing/2014/main" id="{529541DC-5D97-4A71-977C-FF245363D3BE}"/>
            </a:ext>
          </a:extLst>
        </xdr:cNvPr>
        <xdr:cNvSpPr/>
      </xdr:nvSpPr>
      <xdr:spPr>
        <a:xfrm>
          <a:off x="19685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131173</xdr:rowOff>
    </xdr:from>
    <xdr:to>
      <xdr:col>15</xdr:col>
      <xdr:colOff>50800</xdr:colOff>
      <xdr:row>82</xdr:row>
      <xdr:rowOff>158931</xdr:rowOff>
    </xdr:to>
    <xdr:cxnSp macro="">
      <xdr:nvCxnSpPr>
        <xdr:cNvPr id="310" name="直線コネクタ 309">
          <a:extLst>
            <a:ext uri="{FF2B5EF4-FFF2-40B4-BE49-F238E27FC236}">
              <a16:creationId xmlns:a16="http://schemas.microsoft.com/office/drawing/2014/main" id="{3E527E3A-1B79-49E7-8BA4-1C73E42A3006}"/>
            </a:ext>
          </a:extLst>
        </xdr:cNvPr>
        <xdr:cNvCxnSpPr/>
      </xdr:nvCxnSpPr>
      <xdr:spPr>
        <a:xfrm>
          <a:off x="2019300" y="1419007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41184</xdr:rowOff>
    </xdr:from>
    <xdr:to>
      <xdr:col>6</xdr:col>
      <xdr:colOff>38100</xdr:colOff>
      <xdr:row>82</xdr:row>
      <xdr:rowOff>142784</xdr:rowOff>
    </xdr:to>
    <xdr:sp macro="" textlink="">
      <xdr:nvSpPr>
        <xdr:cNvPr id="311" name="楕円 310">
          <a:extLst>
            <a:ext uri="{FF2B5EF4-FFF2-40B4-BE49-F238E27FC236}">
              <a16:creationId xmlns:a16="http://schemas.microsoft.com/office/drawing/2014/main" id="{49D1C69D-232E-4CFA-B581-C00600772B4B}"/>
            </a:ext>
          </a:extLst>
        </xdr:cNvPr>
        <xdr:cNvSpPr/>
      </xdr:nvSpPr>
      <xdr:spPr>
        <a:xfrm>
          <a:off x="1079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91984</xdr:rowOff>
    </xdr:from>
    <xdr:to>
      <xdr:col>10</xdr:col>
      <xdr:colOff>114300</xdr:colOff>
      <xdr:row>82</xdr:row>
      <xdr:rowOff>131173</xdr:rowOff>
    </xdr:to>
    <xdr:cxnSp macro="">
      <xdr:nvCxnSpPr>
        <xdr:cNvPr id="312" name="直線コネクタ 311">
          <a:extLst>
            <a:ext uri="{FF2B5EF4-FFF2-40B4-BE49-F238E27FC236}">
              <a16:creationId xmlns:a16="http://schemas.microsoft.com/office/drawing/2014/main" id="{F4FCBBCE-23B5-4607-B65F-BB6E88B7F96D}"/>
            </a:ext>
          </a:extLst>
        </xdr:cNvPr>
        <xdr:cNvCxnSpPr/>
      </xdr:nvCxnSpPr>
      <xdr:spPr>
        <a:xfrm>
          <a:off x="1130300" y="1415088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E7E2E224-B642-4B5F-9D51-95435B859DE4}"/>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id="{5120B580-6F5D-4DAB-99A0-AE9C67979C6E}"/>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17978</xdr:rowOff>
    </xdr:from>
    <xdr:ext cx="405111" cy="259045"/>
    <xdr:sp macro="" textlink="">
      <xdr:nvSpPr>
        <xdr:cNvPr id="315" name="n_3aveValue【福祉施設】&#10;有形固定資産減価償却率">
          <a:extLst>
            <a:ext uri="{FF2B5EF4-FFF2-40B4-BE49-F238E27FC236}">
              <a16:creationId xmlns:a16="http://schemas.microsoft.com/office/drawing/2014/main" id="{BF43C3A0-82ED-4169-A15F-922A71E6A57F}"/>
            </a:ext>
          </a:extLst>
        </xdr:cNvPr>
        <xdr:cNvSpPr txBox="1"/>
      </xdr:nvSpPr>
      <xdr:spPr>
        <a:xfrm>
          <a:off x="1816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166569</xdr:rowOff>
    </xdr:from>
    <xdr:ext cx="405111" cy="259045"/>
    <xdr:sp macro="" textlink="">
      <xdr:nvSpPr>
        <xdr:cNvPr id="316" name="n_4aveValue【福祉施設】&#10;有形固定資産減価償却率">
          <a:extLst>
            <a:ext uri="{FF2B5EF4-FFF2-40B4-BE49-F238E27FC236}">
              <a16:creationId xmlns:a16="http://schemas.microsoft.com/office/drawing/2014/main" id="{9721DFE4-D4E3-4966-9CC5-8F5ACF51BD43}"/>
            </a:ext>
          </a:extLst>
        </xdr:cNvPr>
        <xdr:cNvSpPr txBox="1"/>
      </xdr:nvSpPr>
      <xdr:spPr>
        <a:xfrm>
          <a:off x="927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65332</xdr:rowOff>
    </xdr:from>
    <xdr:ext cx="405111" cy="259045"/>
    <xdr:sp macro="" textlink="">
      <xdr:nvSpPr>
        <xdr:cNvPr id="317" name="n_1mainValue【福祉施設】&#10;有形固定資産減価償却率">
          <a:extLst>
            <a:ext uri="{FF2B5EF4-FFF2-40B4-BE49-F238E27FC236}">
              <a16:creationId xmlns:a16="http://schemas.microsoft.com/office/drawing/2014/main" id="{9C8A1EA7-693E-47E0-9ACB-4B46EA79D836}"/>
            </a:ext>
          </a:extLst>
        </xdr:cNvPr>
        <xdr:cNvSpPr txBox="1"/>
      </xdr:nvSpPr>
      <xdr:spPr>
        <a:xfrm>
          <a:off x="35820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29408</xdr:rowOff>
    </xdr:from>
    <xdr:ext cx="405111" cy="259045"/>
    <xdr:sp macro="" textlink="">
      <xdr:nvSpPr>
        <xdr:cNvPr id="318" name="n_2mainValue【福祉施設】&#10;有形固定資産減価償却率">
          <a:extLst>
            <a:ext uri="{FF2B5EF4-FFF2-40B4-BE49-F238E27FC236}">
              <a16:creationId xmlns:a16="http://schemas.microsoft.com/office/drawing/2014/main" id="{11350317-9467-465D-88AE-CEDD548705CD}"/>
            </a:ext>
          </a:extLst>
        </xdr:cNvPr>
        <xdr:cNvSpPr txBox="1"/>
      </xdr:nvSpPr>
      <xdr:spPr>
        <a:xfrm>
          <a:off x="2705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27050</xdr:rowOff>
    </xdr:from>
    <xdr:ext cx="405111" cy="259045"/>
    <xdr:sp macro="" textlink="">
      <xdr:nvSpPr>
        <xdr:cNvPr id="319" name="n_3mainValue【福祉施設】&#10;有形固定資産減価償却率">
          <a:extLst>
            <a:ext uri="{FF2B5EF4-FFF2-40B4-BE49-F238E27FC236}">
              <a16:creationId xmlns:a16="http://schemas.microsoft.com/office/drawing/2014/main" id="{C4F8B78B-A10A-4F7B-B26B-1FC75B8B38F4}"/>
            </a:ext>
          </a:extLst>
        </xdr:cNvPr>
        <xdr:cNvSpPr txBox="1"/>
      </xdr:nvSpPr>
      <xdr:spPr>
        <a:xfrm>
          <a:off x="1816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159311</xdr:rowOff>
    </xdr:from>
    <xdr:ext cx="405111" cy="259045"/>
    <xdr:sp macro="" textlink="">
      <xdr:nvSpPr>
        <xdr:cNvPr id="320" name="n_4mainValue【福祉施設】&#10;有形固定資産減価償却率">
          <a:extLst>
            <a:ext uri="{FF2B5EF4-FFF2-40B4-BE49-F238E27FC236}">
              <a16:creationId xmlns:a16="http://schemas.microsoft.com/office/drawing/2014/main" id="{4F3D7D1C-41D3-4F0A-AF7E-C426F34F8FA1}"/>
            </a:ext>
          </a:extLst>
        </xdr:cNvPr>
        <xdr:cNvSpPr txBox="1"/>
      </xdr:nvSpPr>
      <xdr:spPr>
        <a:xfrm>
          <a:off x="927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40474F30-A451-430E-831F-24BE360E34A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9DA349C-1904-4F0D-B770-496DA8B7B28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A897FB7A-4B6A-49C4-AC84-924BCE2F7D4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685ECBE5-5673-4787-B1FE-C25A44867BA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934A85B-5A28-48B1-A81E-A8659420196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51AE15E-06D9-4256-8AE7-A40C9E0434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5932609-1FC3-452D-95D1-5A3F3F43A2F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BE4FEF3-30EF-4492-AD20-31DACEEFA1C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4FA121A-99A8-42CE-955E-BFD26C48576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72E30F44-46B9-41BB-B19B-3A87E3A2452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5D084E07-CE0F-4390-BAAE-5B8EF3A10F2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F08DB0C6-CD22-4B17-B473-6B30D27DEFE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7AC51CB9-98E9-44DC-B4A9-D15512A2F3F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D309FA26-42C9-4A6E-9345-D619975A9BF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BE281057-8BD6-434A-9289-B9B132E6FC3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738EEDC5-4D29-4D42-BB14-FDB4F0441BD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CECE87AB-8600-414D-B9B3-CDCD5E9D7DC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D791EFE2-6FBC-422C-9D9A-4C1879DB158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AFF4522C-7124-4ECC-94CE-EAE6CB5B192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CBA81FA2-B620-46A1-B38C-4DD1BB26E65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BB0DED3A-5715-42C3-A526-7A00DA0F5E9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57BA1D9B-A355-438A-AC16-BDFB3FE0A14B}"/>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9FE9281C-B7AE-44DE-AA75-E10B06048282}"/>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5AE43DD9-E216-4D68-800B-F040C101D03F}"/>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A6B6E76B-3F52-43A4-A257-91DCCA95EEF9}"/>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0F34F4E0-2C64-4BD1-A2D4-3504CF9F0059}"/>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347" name="【福祉施設】&#10;一人当たり面積平均値テキスト">
          <a:extLst>
            <a:ext uri="{FF2B5EF4-FFF2-40B4-BE49-F238E27FC236}">
              <a16:creationId xmlns:a16="http://schemas.microsoft.com/office/drawing/2014/main" id="{7BD705DB-308A-4209-8AEA-AA9D35E86D7F}"/>
            </a:ext>
          </a:extLst>
        </xdr:cNvPr>
        <xdr:cNvSpPr txBox="1"/>
      </xdr:nvSpPr>
      <xdr:spPr>
        <a:xfrm>
          <a:off x="10515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C60292EC-C2A2-4F39-8070-51ADD2D9DE8F}"/>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82FE0B28-47AE-4D84-9463-6719E0A41F67}"/>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412B79AC-28A3-4986-81E0-A32151E103B4}"/>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BE518E1D-F274-45D5-86F4-1F73615FD055}"/>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3BEE5BA3-B34C-4096-B047-84BC091367ED}"/>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E2F878C-4A83-48D9-840B-F92EBB6C935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F721E0C-2037-4F00-9366-2220F95A452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35AD2F8-C8E9-46C0-AA64-61B723984B1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DCF0259-548A-4145-AF56-B823411909B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CF3F070-93FB-4BEE-8467-9E467AD0DC1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101600</xdr:rowOff>
    </xdr:from>
    <xdr:to>
      <xdr:col>55</xdr:col>
      <xdr:colOff>50800</xdr:colOff>
      <xdr:row>82</xdr:row>
      <xdr:rowOff>31750</xdr:rowOff>
    </xdr:to>
    <xdr:sp macro="" textlink="">
      <xdr:nvSpPr>
        <xdr:cNvPr id="358" name="楕円 357">
          <a:extLst>
            <a:ext uri="{FF2B5EF4-FFF2-40B4-BE49-F238E27FC236}">
              <a16:creationId xmlns:a16="http://schemas.microsoft.com/office/drawing/2014/main" id="{0CB28AA4-2213-468F-B24C-B95849B1B433}"/>
            </a:ext>
          </a:extLst>
        </xdr:cNvPr>
        <xdr:cNvSpPr/>
      </xdr:nvSpPr>
      <xdr:spPr>
        <a:xfrm>
          <a:off x="10426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124477</xdr:rowOff>
    </xdr:from>
    <xdr:ext cx="469744" cy="259045"/>
    <xdr:sp macro="" textlink="">
      <xdr:nvSpPr>
        <xdr:cNvPr id="359" name="【福祉施設】&#10;一人当たり面積該当値テキスト">
          <a:extLst>
            <a:ext uri="{FF2B5EF4-FFF2-40B4-BE49-F238E27FC236}">
              <a16:creationId xmlns:a16="http://schemas.microsoft.com/office/drawing/2014/main" id="{B3CC9C97-943E-42E4-A348-8ABC5CDED136}"/>
            </a:ext>
          </a:extLst>
        </xdr:cNvPr>
        <xdr:cNvSpPr txBox="1"/>
      </xdr:nvSpPr>
      <xdr:spPr>
        <a:xfrm>
          <a:off x="10515600"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115315</xdr:rowOff>
    </xdr:from>
    <xdr:to>
      <xdr:col>50</xdr:col>
      <xdr:colOff>165100</xdr:colOff>
      <xdr:row>82</xdr:row>
      <xdr:rowOff>45465</xdr:rowOff>
    </xdr:to>
    <xdr:sp macro="" textlink="">
      <xdr:nvSpPr>
        <xdr:cNvPr id="360" name="楕円 359">
          <a:extLst>
            <a:ext uri="{FF2B5EF4-FFF2-40B4-BE49-F238E27FC236}">
              <a16:creationId xmlns:a16="http://schemas.microsoft.com/office/drawing/2014/main" id="{709615AC-77FA-459F-93C7-7E9079490BC1}"/>
            </a:ext>
          </a:extLst>
        </xdr:cNvPr>
        <xdr:cNvSpPr/>
      </xdr:nvSpPr>
      <xdr:spPr>
        <a:xfrm>
          <a:off x="9588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152400</xdr:rowOff>
    </xdr:from>
    <xdr:to>
      <xdr:col>55</xdr:col>
      <xdr:colOff>0</xdr:colOff>
      <xdr:row>81</xdr:row>
      <xdr:rowOff>166115</xdr:rowOff>
    </xdr:to>
    <xdr:cxnSp macro="">
      <xdr:nvCxnSpPr>
        <xdr:cNvPr id="361" name="直線コネクタ 360">
          <a:extLst>
            <a:ext uri="{FF2B5EF4-FFF2-40B4-BE49-F238E27FC236}">
              <a16:creationId xmlns:a16="http://schemas.microsoft.com/office/drawing/2014/main" id="{CFE0A016-7E77-45E2-B3E3-01FF33DC77B6}"/>
            </a:ext>
          </a:extLst>
        </xdr:cNvPr>
        <xdr:cNvCxnSpPr/>
      </xdr:nvCxnSpPr>
      <xdr:spPr>
        <a:xfrm flipV="1">
          <a:off x="9639300" y="14039850"/>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126746</xdr:rowOff>
    </xdr:from>
    <xdr:to>
      <xdr:col>46</xdr:col>
      <xdr:colOff>38100</xdr:colOff>
      <xdr:row>82</xdr:row>
      <xdr:rowOff>56896</xdr:rowOff>
    </xdr:to>
    <xdr:sp macro="" textlink="">
      <xdr:nvSpPr>
        <xdr:cNvPr id="362" name="楕円 361">
          <a:extLst>
            <a:ext uri="{FF2B5EF4-FFF2-40B4-BE49-F238E27FC236}">
              <a16:creationId xmlns:a16="http://schemas.microsoft.com/office/drawing/2014/main" id="{68A216A0-5D82-42E2-9FCE-9D6E5589E4AF}"/>
            </a:ext>
          </a:extLst>
        </xdr:cNvPr>
        <xdr:cNvSpPr/>
      </xdr:nvSpPr>
      <xdr:spPr>
        <a:xfrm>
          <a:off x="8699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166115</xdr:rowOff>
    </xdr:from>
    <xdr:to>
      <xdr:col>50</xdr:col>
      <xdr:colOff>114300</xdr:colOff>
      <xdr:row>82</xdr:row>
      <xdr:rowOff>6096</xdr:rowOff>
    </xdr:to>
    <xdr:cxnSp macro="">
      <xdr:nvCxnSpPr>
        <xdr:cNvPr id="363" name="直線コネクタ 362">
          <a:extLst>
            <a:ext uri="{FF2B5EF4-FFF2-40B4-BE49-F238E27FC236}">
              <a16:creationId xmlns:a16="http://schemas.microsoft.com/office/drawing/2014/main" id="{2D6A8E8E-B9C2-4EE4-B30F-65F96EA4A7B8}"/>
            </a:ext>
          </a:extLst>
        </xdr:cNvPr>
        <xdr:cNvCxnSpPr/>
      </xdr:nvCxnSpPr>
      <xdr:spPr>
        <a:xfrm flipV="1">
          <a:off x="8750300" y="1405356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138176</xdr:rowOff>
    </xdr:from>
    <xdr:to>
      <xdr:col>41</xdr:col>
      <xdr:colOff>101600</xdr:colOff>
      <xdr:row>82</xdr:row>
      <xdr:rowOff>68326</xdr:rowOff>
    </xdr:to>
    <xdr:sp macro="" textlink="">
      <xdr:nvSpPr>
        <xdr:cNvPr id="364" name="楕円 363">
          <a:extLst>
            <a:ext uri="{FF2B5EF4-FFF2-40B4-BE49-F238E27FC236}">
              <a16:creationId xmlns:a16="http://schemas.microsoft.com/office/drawing/2014/main" id="{FE65C84D-C0DD-4BD6-88EB-EACD09A07D73}"/>
            </a:ext>
          </a:extLst>
        </xdr:cNvPr>
        <xdr:cNvSpPr/>
      </xdr:nvSpPr>
      <xdr:spPr>
        <a:xfrm>
          <a:off x="7810500" y="140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6096</xdr:rowOff>
    </xdr:from>
    <xdr:to>
      <xdr:col>45</xdr:col>
      <xdr:colOff>177800</xdr:colOff>
      <xdr:row>82</xdr:row>
      <xdr:rowOff>17526</xdr:rowOff>
    </xdr:to>
    <xdr:cxnSp macro="">
      <xdr:nvCxnSpPr>
        <xdr:cNvPr id="365" name="直線コネクタ 364">
          <a:extLst>
            <a:ext uri="{FF2B5EF4-FFF2-40B4-BE49-F238E27FC236}">
              <a16:creationId xmlns:a16="http://schemas.microsoft.com/office/drawing/2014/main" id="{BBA530C6-2C05-4A3F-9775-A7C8FFF8DD5F}"/>
            </a:ext>
          </a:extLst>
        </xdr:cNvPr>
        <xdr:cNvCxnSpPr/>
      </xdr:nvCxnSpPr>
      <xdr:spPr>
        <a:xfrm flipV="1">
          <a:off x="7861300" y="140649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149606</xdr:rowOff>
    </xdr:from>
    <xdr:to>
      <xdr:col>36</xdr:col>
      <xdr:colOff>165100</xdr:colOff>
      <xdr:row>82</xdr:row>
      <xdr:rowOff>79756</xdr:rowOff>
    </xdr:to>
    <xdr:sp macro="" textlink="">
      <xdr:nvSpPr>
        <xdr:cNvPr id="366" name="楕円 365">
          <a:extLst>
            <a:ext uri="{FF2B5EF4-FFF2-40B4-BE49-F238E27FC236}">
              <a16:creationId xmlns:a16="http://schemas.microsoft.com/office/drawing/2014/main" id="{799071A6-1E1B-4F95-9775-9D846B00052B}"/>
            </a:ext>
          </a:extLst>
        </xdr:cNvPr>
        <xdr:cNvSpPr/>
      </xdr:nvSpPr>
      <xdr:spPr>
        <a:xfrm>
          <a:off x="69215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17526</xdr:rowOff>
    </xdr:from>
    <xdr:to>
      <xdr:col>41</xdr:col>
      <xdr:colOff>50800</xdr:colOff>
      <xdr:row>82</xdr:row>
      <xdr:rowOff>28956</xdr:rowOff>
    </xdr:to>
    <xdr:cxnSp macro="">
      <xdr:nvCxnSpPr>
        <xdr:cNvPr id="367" name="直線コネクタ 366">
          <a:extLst>
            <a:ext uri="{FF2B5EF4-FFF2-40B4-BE49-F238E27FC236}">
              <a16:creationId xmlns:a16="http://schemas.microsoft.com/office/drawing/2014/main" id="{98A9FC0A-13E0-4E1B-BC66-A8480FB804D4}"/>
            </a:ext>
          </a:extLst>
        </xdr:cNvPr>
        <xdr:cNvCxnSpPr/>
      </xdr:nvCxnSpPr>
      <xdr:spPr>
        <a:xfrm flipV="1">
          <a:off x="6972300" y="140764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86885</xdr:rowOff>
    </xdr:from>
    <xdr:ext cx="469744" cy="259045"/>
    <xdr:sp macro="" textlink="">
      <xdr:nvSpPr>
        <xdr:cNvPr id="368" name="n_1aveValue【福祉施設】&#10;一人当たり面積">
          <a:extLst>
            <a:ext uri="{FF2B5EF4-FFF2-40B4-BE49-F238E27FC236}">
              <a16:creationId xmlns:a16="http://schemas.microsoft.com/office/drawing/2014/main" id="{ECF2BC1D-8BFA-46F2-B9E2-65B1EA1220EB}"/>
            </a:ext>
          </a:extLst>
        </xdr:cNvPr>
        <xdr:cNvSpPr txBox="1"/>
      </xdr:nvSpPr>
      <xdr:spPr>
        <a:xfrm>
          <a:off x="93917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369" name="n_2aveValue【福祉施設】&#10;一人当たり面積">
          <a:extLst>
            <a:ext uri="{FF2B5EF4-FFF2-40B4-BE49-F238E27FC236}">
              <a16:creationId xmlns:a16="http://schemas.microsoft.com/office/drawing/2014/main" id="{C280F0BC-93A9-4BD1-95FD-2131648D4735}"/>
            </a:ext>
          </a:extLst>
        </xdr:cNvPr>
        <xdr:cNvSpPr txBox="1"/>
      </xdr:nvSpPr>
      <xdr:spPr>
        <a:xfrm>
          <a:off x="8515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70" name="n_3aveValue【福祉施設】&#10;一人当たり面積">
          <a:extLst>
            <a:ext uri="{FF2B5EF4-FFF2-40B4-BE49-F238E27FC236}">
              <a16:creationId xmlns:a16="http://schemas.microsoft.com/office/drawing/2014/main" id="{36707D3E-1108-4DEF-9999-542906DE74B5}"/>
            </a:ext>
          </a:extLst>
        </xdr:cNvPr>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1" name="n_4aveValue【福祉施設】&#10;一人当たり面積">
          <a:extLst>
            <a:ext uri="{FF2B5EF4-FFF2-40B4-BE49-F238E27FC236}">
              <a16:creationId xmlns:a16="http://schemas.microsoft.com/office/drawing/2014/main" id="{7698C63F-D314-4896-A95F-D4C7F4D8A91A}"/>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61992</xdr:rowOff>
    </xdr:from>
    <xdr:ext cx="469744" cy="259045"/>
    <xdr:sp macro="" textlink="">
      <xdr:nvSpPr>
        <xdr:cNvPr id="372" name="n_1mainValue【福祉施設】&#10;一人当たり面積">
          <a:extLst>
            <a:ext uri="{FF2B5EF4-FFF2-40B4-BE49-F238E27FC236}">
              <a16:creationId xmlns:a16="http://schemas.microsoft.com/office/drawing/2014/main" id="{EFAFF602-D3CC-4CA8-8B0B-797C1254F29C}"/>
            </a:ext>
          </a:extLst>
        </xdr:cNvPr>
        <xdr:cNvSpPr txBox="1"/>
      </xdr:nvSpPr>
      <xdr:spPr>
        <a:xfrm>
          <a:off x="9391727" y="1377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73423</xdr:rowOff>
    </xdr:from>
    <xdr:ext cx="469744" cy="259045"/>
    <xdr:sp macro="" textlink="">
      <xdr:nvSpPr>
        <xdr:cNvPr id="373" name="n_2mainValue【福祉施設】&#10;一人当たり面積">
          <a:extLst>
            <a:ext uri="{FF2B5EF4-FFF2-40B4-BE49-F238E27FC236}">
              <a16:creationId xmlns:a16="http://schemas.microsoft.com/office/drawing/2014/main" id="{B3F8F1B7-1EA1-48A7-A712-BB255308BA82}"/>
            </a:ext>
          </a:extLst>
        </xdr:cNvPr>
        <xdr:cNvSpPr txBox="1"/>
      </xdr:nvSpPr>
      <xdr:spPr>
        <a:xfrm>
          <a:off x="8515427" y="1378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84853</xdr:rowOff>
    </xdr:from>
    <xdr:ext cx="469744" cy="259045"/>
    <xdr:sp macro="" textlink="">
      <xdr:nvSpPr>
        <xdr:cNvPr id="374" name="n_3mainValue【福祉施設】&#10;一人当たり面積">
          <a:extLst>
            <a:ext uri="{FF2B5EF4-FFF2-40B4-BE49-F238E27FC236}">
              <a16:creationId xmlns:a16="http://schemas.microsoft.com/office/drawing/2014/main" id="{0B5DC909-0D15-44AD-8AFC-7CA41FE76EE0}"/>
            </a:ext>
          </a:extLst>
        </xdr:cNvPr>
        <xdr:cNvSpPr txBox="1"/>
      </xdr:nvSpPr>
      <xdr:spPr>
        <a:xfrm>
          <a:off x="7626427" y="1380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96283</xdr:rowOff>
    </xdr:from>
    <xdr:ext cx="469744" cy="259045"/>
    <xdr:sp macro="" textlink="">
      <xdr:nvSpPr>
        <xdr:cNvPr id="375" name="n_4mainValue【福祉施設】&#10;一人当たり面積">
          <a:extLst>
            <a:ext uri="{FF2B5EF4-FFF2-40B4-BE49-F238E27FC236}">
              <a16:creationId xmlns:a16="http://schemas.microsoft.com/office/drawing/2014/main" id="{2E50D613-CAF8-407E-9636-D5B32FE1C76F}"/>
            </a:ext>
          </a:extLst>
        </xdr:cNvPr>
        <xdr:cNvSpPr txBox="1"/>
      </xdr:nvSpPr>
      <xdr:spPr>
        <a:xfrm>
          <a:off x="6737427" y="1381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B7823FD1-CB76-42A3-8C1C-4372DF8E5CE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67500509-BBFF-495F-B810-11CD896DC8F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D288FC8D-509E-43B5-85CC-8BE15ED8827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97B38292-2B97-4A9C-B211-7FEAF69313B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33BD10C6-539F-4508-9CF8-786ECF68182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7436D1C6-2E50-4A20-A811-52C6BC06C9B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2E6D1246-6553-4653-B9E9-B55FF3FB7E7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CA84D68-7049-4288-B803-A17D78F3EC1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7E0D67DE-D0F0-487E-A7E6-58269C8E80F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7E1800D0-5E27-4939-9BC4-BC9A6DA45B2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675D32E1-98DF-47D2-9A20-9EE15221CF8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C98E216E-566A-4DED-BA11-6C07F8ED52D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4E7452D3-3BD5-41FB-B66F-A03D237432D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1DC7F176-B54A-4F02-80E6-3C17478C3AE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B9E7E1C3-2E18-4E85-A58F-603A2E6E6E9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64094031-9F4E-4869-BAA8-81A141B7CE4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E2CB0756-A959-4803-8616-946B5664382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FEE3A924-B895-4854-B2C4-6864207615C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8CB98DD5-EA33-4549-ACED-CAFFFA4B122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4796D4ED-A93D-476C-B5D8-0E21C6756AD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AA2F4275-E001-4998-9043-2B81C34B2F4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5596B469-5A78-4ABD-B93C-FA40C580A68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7A61B670-21AC-4C82-A5A8-8F060F3C99C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1B8CE97F-7E22-4A61-8445-E700FAA1D4E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358CE62E-560B-4EF2-A8BA-A23E17F2ABA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DB5E5889-CAC1-4A4B-86E8-21725B460AF3}"/>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1143708B-FB37-484F-9A44-7EE0E71287C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2172502E-8FED-48A8-8A53-F79A501FD5E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9F82006C-EBA4-4A31-97E0-15AE0D889B49}"/>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B4F72AA9-955C-4E4A-B0B1-80C55C04D837}"/>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09107C7E-33E5-4A4C-905C-EA028065B6C1}"/>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16BC7CAE-54EF-4426-B150-D886C5D671B1}"/>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833C7A21-75E8-4A58-86CD-98EE4CAE631A}"/>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4A817F40-CB29-44CC-8D19-D03F923B16C7}"/>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id="{ED1F6A07-6C82-4DD7-8514-64135FC3B363}"/>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id="{449C48E4-744E-4065-880D-A222C62F33B4}"/>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8E8F90E-BEE2-4BF2-8599-842854F2645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8D33526-4F56-404E-8FC6-40BF362BE06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726441E-EA33-4AB5-A973-730CE74F6DD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C40B719-60B3-4D81-9F9F-22528CF54CC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006F158-D78F-4024-A563-7F5E80C29DE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18869</xdr:rowOff>
    </xdr:from>
    <xdr:to>
      <xdr:col>24</xdr:col>
      <xdr:colOff>114300</xdr:colOff>
      <xdr:row>107</xdr:row>
      <xdr:rowOff>120469</xdr:rowOff>
    </xdr:to>
    <xdr:sp macro="" textlink="">
      <xdr:nvSpPr>
        <xdr:cNvPr id="417" name="楕円 416">
          <a:extLst>
            <a:ext uri="{FF2B5EF4-FFF2-40B4-BE49-F238E27FC236}">
              <a16:creationId xmlns:a16="http://schemas.microsoft.com/office/drawing/2014/main" id="{E4B8FAE8-B02F-448B-B160-5CFD6924B510}"/>
            </a:ext>
          </a:extLst>
        </xdr:cNvPr>
        <xdr:cNvSpPr/>
      </xdr:nvSpPr>
      <xdr:spPr>
        <a:xfrm>
          <a:off x="45847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168746</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75A4C930-C71B-4948-8055-149E55B86343}"/>
            </a:ext>
          </a:extLst>
        </xdr:cNvPr>
        <xdr:cNvSpPr txBox="1"/>
      </xdr:nvSpPr>
      <xdr:spPr>
        <a:xfrm>
          <a:off x="4673600"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28666</xdr:rowOff>
    </xdr:from>
    <xdr:to>
      <xdr:col>20</xdr:col>
      <xdr:colOff>38100</xdr:colOff>
      <xdr:row>107</xdr:row>
      <xdr:rowOff>130266</xdr:rowOff>
    </xdr:to>
    <xdr:sp macro="" textlink="">
      <xdr:nvSpPr>
        <xdr:cNvPr id="419" name="楕円 418">
          <a:extLst>
            <a:ext uri="{FF2B5EF4-FFF2-40B4-BE49-F238E27FC236}">
              <a16:creationId xmlns:a16="http://schemas.microsoft.com/office/drawing/2014/main" id="{4E7473A0-ECFD-4AA2-A668-C8BAB5AC251C}"/>
            </a:ext>
          </a:extLst>
        </xdr:cNvPr>
        <xdr:cNvSpPr/>
      </xdr:nvSpPr>
      <xdr:spPr>
        <a:xfrm>
          <a:off x="3746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69669</xdr:rowOff>
    </xdr:from>
    <xdr:to>
      <xdr:col>24</xdr:col>
      <xdr:colOff>63500</xdr:colOff>
      <xdr:row>107</xdr:row>
      <xdr:rowOff>79466</xdr:rowOff>
    </xdr:to>
    <xdr:cxnSp macro="">
      <xdr:nvCxnSpPr>
        <xdr:cNvPr id="420" name="直線コネクタ 419">
          <a:extLst>
            <a:ext uri="{FF2B5EF4-FFF2-40B4-BE49-F238E27FC236}">
              <a16:creationId xmlns:a16="http://schemas.microsoft.com/office/drawing/2014/main" id="{1CAC4ECC-C266-48FE-9C41-D800FB264584}"/>
            </a:ext>
          </a:extLst>
        </xdr:cNvPr>
        <xdr:cNvCxnSpPr/>
      </xdr:nvCxnSpPr>
      <xdr:spPr>
        <a:xfrm flipV="1">
          <a:off x="3797300" y="1841481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44994</xdr:rowOff>
    </xdr:from>
    <xdr:to>
      <xdr:col>15</xdr:col>
      <xdr:colOff>101600</xdr:colOff>
      <xdr:row>107</xdr:row>
      <xdr:rowOff>146594</xdr:rowOff>
    </xdr:to>
    <xdr:sp macro="" textlink="">
      <xdr:nvSpPr>
        <xdr:cNvPr id="421" name="楕円 420">
          <a:extLst>
            <a:ext uri="{FF2B5EF4-FFF2-40B4-BE49-F238E27FC236}">
              <a16:creationId xmlns:a16="http://schemas.microsoft.com/office/drawing/2014/main" id="{AD9438B4-E0FB-4382-9AFE-8BFA03947B3D}"/>
            </a:ext>
          </a:extLst>
        </xdr:cNvPr>
        <xdr:cNvSpPr/>
      </xdr:nvSpPr>
      <xdr:spPr>
        <a:xfrm>
          <a:off x="2857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79466</xdr:rowOff>
    </xdr:from>
    <xdr:to>
      <xdr:col>19</xdr:col>
      <xdr:colOff>177800</xdr:colOff>
      <xdr:row>107</xdr:row>
      <xdr:rowOff>95794</xdr:rowOff>
    </xdr:to>
    <xdr:cxnSp macro="">
      <xdr:nvCxnSpPr>
        <xdr:cNvPr id="422" name="直線コネクタ 421">
          <a:extLst>
            <a:ext uri="{FF2B5EF4-FFF2-40B4-BE49-F238E27FC236}">
              <a16:creationId xmlns:a16="http://schemas.microsoft.com/office/drawing/2014/main" id="{10D15D0B-35E1-4A20-A523-76BC7E1C1200}"/>
            </a:ext>
          </a:extLst>
        </xdr:cNvPr>
        <xdr:cNvCxnSpPr/>
      </xdr:nvCxnSpPr>
      <xdr:spPr>
        <a:xfrm flipV="1">
          <a:off x="2908300" y="1842461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20501</xdr:rowOff>
    </xdr:from>
    <xdr:to>
      <xdr:col>10</xdr:col>
      <xdr:colOff>165100</xdr:colOff>
      <xdr:row>107</xdr:row>
      <xdr:rowOff>122101</xdr:rowOff>
    </xdr:to>
    <xdr:sp macro="" textlink="">
      <xdr:nvSpPr>
        <xdr:cNvPr id="423" name="楕円 422">
          <a:extLst>
            <a:ext uri="{FF2B5EF4-FFF2-40B4-BE49-F238E27FC236}">
              <a16:creationId xmlns:a16="http://schemas.microsoft.com/office/drawing/2014/main" id="{D7AC3096-A329-43E6-A372-DB917647FAD1}"/>
            </a:ext>
          </a:extLst>
        </xdr:cNvPr>
        <xdr:cNvSpPr/>
      </xdr:nvSpPr>
      <xdr:spPr>
        <a:xfrm>
          <a:off x="1968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71301</xdr:rowOff>
    </xdr:from>
    <xdr:to>
      <xdr:col>15</xdr:col>
      <xdr:colOff>50800</xdr:colOff>
      <xdr:row>107</xdr:row>
      <xdr:rowOff>95794</xdr:rowOff>
    </xdr:to>
    <xdr:cxnSp macro="">
      <xdr:nvCxnSpPr>
        <xdr:cNvPr id="424" name="直線コネクタ 423">
          <a:extLst>
            <a:ext uri="{FF2B5EF4-FFF2-40B4-BE49-F238E27FC236}">
              <a16:creationId xmlns:a16="http://schemas.microsoft.com/office/drawing/2014/main" id="{EE85B4FD-7E66-4957-AE4A-7DD09155EA86}"/>
            </a:ext>
          </a:extLst>
        </xdr:cNvPr>
        <xdr:cNvCxnSpPr/>
      </xdr:nvCxnSpPr>
      <xdr:spPr>
        <a:xfrm>
          <a:off x="2019300" y="184164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165826</xdr:rowOff>
    </xdr:from>
    <xdr:to>
      <xdr:col>6</xdr:col>
      <xdr:colOff>38100</xdr:colOff>
      <xdr:row>107</xdr:row>
      <xdr:rowOff>95976</xdr:rowOff>
    </xdr:to>
    <xdr:sp macro="" textlink="">
      <xdr:nvSpPr>
        <xdr:cNvPr id="425" name="楕円 424">
          <a:extLst>
            <a:ext uri="{FF2B5EF4-FFF2-40B4-BE49-F238E27FC236}">
              <a16:creationId xmlns:a16="http://schemas.microsoft.com/office/drawing/2014/main" id="{2FDF3F58-3C8F-4333-897B-646461DF2251}"/>
            </a:ext>
          </a:extLst>
        </xdr:cNvPr>
        <xdr:cNvSpPr/>
      </xdr:nvSpPr>
      <xdr:spPr>
        <a:xfrm>
          <a:off x="1079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45176</xdr:rowOff>
    </xdr:from>
    <xdr:to>
      <xdr:col>10</xdr:col>
      <xdr:colOff>114300</xdr:colOff>
      <xdr:row>107</xdr:row>
      <xdr:rowOff>71301</xdr:rowOff>
    </xdr:to>
    <xdr:cxnSp macro="">
      <xdr:nvCxnSpPr>
        <xdr:cNvPr id="426" name="直線コネクタ 425">
          <a:extLst>
            <a:ext uri="{FF2B5EF4-FFF2-40B4-BE49-F238E27FC236}">
              <a16:creationId xmlns:a16="http://schemas.microsoft.com/office/drawing/2014/main" id="{417BED9F-08D4-4258-A97B-8B20D330CD52}"/>
            </a:ext>
          </a:extLst>
        </xdr:cNvPr>
        <xdr:cNvCxnSpPr/>
      </xdr:nvCxnSpPr>
      <xdr:spPr>
        <a:xfrm>
          <a:off x="1130300" y="183903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EC863BFF-929E-48FB-AA4D-F10B5C26D0DA}"/>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428" name="n_2aveValue【市民会館】&#10;有形固定資産減価償却率">
          <a:extLst>
            <a:ext uri="{FF2B5EF4-FFF2-40B4-BE49-F238E27FC236}">
              <a16:creationId xmlns:a16="http://schemas.microsoft.com/office/drawing/2014/main" id="{980E7B4D-C3E7-4708-BFB5-B1EE318AAE90}"/>
            </a:ext>
          </a:extLst>
        </xdr:cNvPr>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429" name="n_3aveValue【市民会館】&#10;有形固定資産減価償却率">
          <a:extLst>
            <a:ext uri="{FF2B5EF4-FFF2-40B4-BE49-F238E27FC236}">
              <a16:creationId xmlns:a16="http://schemas.microsoft.com/office/drawing/2014/main" id="{D62F41EB-6E4B-46C3-93BF-AB93DB918053}"/>
            </a:ext>
          </a:extLst>
        </xdr:cNvPr>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430" name="n_4aveValue【市民会館】&#10;有形固定資産減価償却率">
          <a:extLst>
            <a:ext uri="{FF2B5EF4-FFF2-40B4-BE49-F238E27FC236}">
              <a16:creationId xmlns:a16="http://schemas.microsoft.com/office/drawing/2014/main" id="{34F1016C-F87A-41B2-857C-3362175D8DBF}"/>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121393</xdr:rowOff>
    </xdr:from>
    <xdr:ext cx="405111" cy="259045"/>
    <xdr:sp macro="" textlink="">
      <xdr:nvSpPr>
        <xdr:cNvPr id="431" name="n_1mainValue【市民会館】&#10;有形固定資産減価償却率">
          <a:extLst>
            <a:ext uri="{FF2B5EF4-FFF2-40B4-BE49-F238E27FC236}">
              <a16:creationId xmlns:a16="http://schemas.microsoft.com/office/drawing/2014/main" id="{FFB798A8-1006-4D60-AE2F-D9DED1D52B3A}"/>
            </a:ext>
          </a:extLst>
        </xdr:cNvPr>
        <xdr:cNvSpPr txBox="1"/>
      </xdr:nvSpPr>
      <xdr:spPr>
        <a:xfrm>
          <a:off x="3582044" y="184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137721</xdr:rowOff>
    </xdr:from>
    <xdr:ext cx="405111" cy="259045"/>
    <xdr:sp macro="" textlink="">
      <xdr:nvSpPr>
        <xdr:cNvPr id="432" name="n_2mainValue【市民会館】&#10;有形固定資産減価償却率">
          <a:extLst>
            <a:ext uri="{FF2B5EF4-FFF2-40B4-BE49-F238E27FC236}">
              <a16:creationId xmlns:a16="http://schemas.microsoft.com/office/drawing/2014/main" id="{0036DDF9-19A1-4516-A29C-1D7EB8C84D9A}"/>
            </a:ext>
          </a:extLst>
        </xdr:cNvPr>
        <xdr:cNvSpPr txBox="1"/>
      </xdr:nvSpPr>
      <xdr:spPr>
        <a:xfrm>
          <a:off x="2705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113228</xdr:rowOff>
    </xdr:from>
    <xdr:ext cx="405111" cy="259045"/>
    <xdr:sp macro="" textlink="">
      <xdr:nvSpPr>
        <xdr:cNvPr id="433" name="n_3mainValue【市民会館】&#10;有形固定資産減価償却率">
          <a:extLst>
            <a:ext uri="{FF2B5EF4-FFF2-40B4-BE49-F238E27FC236}">
              <a16:creationId xmlns:a16="http://schemas.microsoft.com/office/drawing/2014/main" id="{A8E4BAFE-02A8-4707-8A46-1F4BFE58BE75}"/>
            </a:ext>
          </a:extLst>
        </xdr:cNvPr>
        <xdr:cNvSpPr txBox="1"/>
      </xdr:nvSpPr>
      <xdr:spPr>
        <a:xfrm>
          <a:off x="18167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87103</xdr:rowOff>
    </xdr:from>
    <xdr:ext cx="405111" cy="259045"/>
    <xdr:sp macro="" textlink="">
      <xdr:nvSpPr>
        <xdr:cNvPr id="434" name="n_4mainValue【市民会館】&#10;有形固定資産減価償却率">
          <a:extLst>
            <a:ext uri="{FF2B5EF4-FFF2-40B4-BE49-F238E27FC236}">
              <a16:creationId xmlns:a16="http://schemas.microsoft.com/office/drawing/2014/main" id="{BAD78581-6A58-44F3-B469-EDA6187C4044}"/>
            </a:ext>
          </a:extLst>
        </xdr:cNvPr>
        <xdr:cNvSpPr txBox="1"/>
      </xdr:nvSpPr>
      <xdr:spPr>
        <a:xfrm>
          <a:off x="92774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82C08761-B1ED-45A5-B1E5-93FDD2402FE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C6762B55-3DB5-4BAD-8966-5BA8B4FA838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5616AD06-EF46-41F8-8316-0A61AA33B89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D5B151F1-9251-4ABA-9E44-71A8271BAEA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7DD6EE69-EFE2-4D52-B1D2-1AC63C6B544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CB2BACED-9A16-4620-9E5A-699B8650BDF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63F86C70-C625-40ED-B41D-ADF420E4788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F77E5F6-C717-4564-88FB-F96B6FEEDFD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6E32208E-250A-44E5-AFFE-BCB7F528B14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8DB5B526-04AE-4BDA-AB31-62906DD2FA0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75F4E5E1-BC75-441B-BD02-DC3C2AAAD90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33FCD72E-E6EE-40F7-92E9-9D80F49AF83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2BDD665F-A3B5-4EBB-9E60-A3126F365D8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6F2B43E0-4FA2-4E82-8695-49D9F4A5C0F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438C6990-8B3A-4081-BF64-FE53055F7F1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D81841F-7320-447E-AC5D-DF684E21130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CA4E8289-711A-4116-B497-B8D9A330EF4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737A1C50-BDC0-436C-AD17-F55B6666508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551DEE25-2D36-4DA8-B4B1-D0FF1F5E763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E3EB1DFD-2DBB-4501-BEE1-6D87A8A8A9C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550AF108-7557-4ACA-BBF9-CAB0C8225DE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B2569033-8630-4F51-B9EC-38D3E873DDA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81AB40F0-09FB-4BBE-8F71-5F27272D46D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AA743AFD-958D-48D6-A283-2B484AD84F26}"/>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E31AA0AC-9F33-4862-8C28-94F2F3062B2D}"/>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416FC1FC-4A65-4230-885E-1BA2FE851489}"/>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26FB4676-3141-41F1-A312-CC8906CF4010}"/>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3DF72507-056F-4BF2-BAFD-2C7D9986C954}"/>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463" name="【市民会館】&#10;一人当たり面積平均値テキスト">
          <a:extLst>
            <a:ext uri="{FF2B5EF4-FFF2-40B4-BE49-F238E27FC236}">
              <a16:creationId xmlns:a16="http://schemas.microsoft.com/office/drawing/2014/main" id="{3167581D-1B67-4CFB-804F-90BD69224D39}"/>
            </a:ext>
          </a:extLst>
        </xdr:cNvPr>
        <xdr:cNvSpPr txBox="1"/>
      </xdr:nvSpPr>
      <xdr:spPr>
        <a:xfrm>
          <a:off x="10515600" y="18082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36CF862F-19F4-4488-BCE8-1F26279E6DC3}"/>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BA3131F0-3A86-4AE7-9F6D-E1F7ADAF902D}"/>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0FCC5A8B-E53F-4CD4-B54C-B26A31D16A15}"/>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0FF7867F-5547-489A-921E-CB156197AD7A}"/>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E9A22945-CD0D-4140-83D9-0A718135B526}"/>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3DDD5CA-9937-4804-994B-82124BF9642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57DB085-48AE-4278-A03A-E41A0CFAF46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E423696C-C647-4DCA-843A-868AC8835CA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107DCC3-0DFA-4435-896A-739F7D8180E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061EEBC-9EEE-4D52-B0DA-C54874E92AD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25400</xdr:rowOff>
    </xdr:from>
    <xdr:to>
      <xdr:col>55</xdr:col>
      <xdr:colOff>50800</xdr:colOff>
      <xdr:row>107</xdr:row>
      <xdr:rowOff>127000</xdr:rowOff>
    </xdr:to>
    <xdr:sp macro="" textlink="">
      <xdr:nvSpPr>
        <xdr:cNvPr id="474" name="楕円 473">
          <a:extLst>
            <a:ext uri="{FF2B5EF4-FFF2-40B4-BE49-F238E27FC236}">
              <a16:creationId xmlns:a16="http://schemas.microsoft.com/office/drawing/2014/main" id="{F08B12DD-3C0D-45A9-9EE5-96697BE07EC1}"/>
            </a:ext>
          </a:extLst>
        </xdr:cNvPr>
        <xdr:cNvSpPr/>
      </xdr:nvSpPr>
      <xdr:spPr>
        <a:xfrm>
          <a:off x="10426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3827</xdr:rowOff>
    </xdr:from>
    <xdr:ext cx="469744" cy="259045"/>
    <xdr:sp macro="" textlink="">
      <xdr:nvSpPr>
        <xdr:cNvPr id="475" name="【市民会館】&#10;一人当たり面積該当値テキスト">
          <a:extLst>
            <a:ext uri="{FF2B5EF4-FFF2-40B4-BE49-F238E27FC236}">
              <a16:creationId xmlns:a16="http://schemas.microsoft.com/office/drawing/2014/main" id="{7F63B15C-2DA5-4FAA-A8A2-DE9D14881278}"/>
            </a:ext>
          </a:extLst>
        </xdr:cNvPr>
        <xdr:cNvSpPr txBox="1"/>
      </xdr:nvSpPr>
      <xdr:spPr>
        <a:xfrm>
          <a:off x="10515600"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29211</xdr:rowOff>
    </xdr:from>
    <xdr:to>
      <xdr:col>50</xdr:col>
      <xdr:colOff>165100</xdr:colOff>
      <xdr:row>107</xdr:row>
      <xdr:rowOff>130811</xdr:rowOff>
    </xdr:to>
    <xdr:sp macro="" textlink="">
      <xdr:nvSpPr>
        <xdr:cNvPr id="476" name="楕円 475">
          <a:extLst>
            <a:ext uri="{FF2B5EF4-FFF2-40B4-BE49-F238E27FC236}">
              <a16:creationId xmlns:a16="http://schemas.microsoft.com/office/drawing/2014/main" id="{2A280717-266F-465B-B196-F7632F32D411}"/>
            </a:ext>
          </a:extLst>
        </xdr:cNvPr>
        <xdr:cNvSpPr/>
      </xdr:nvSpPr>
      <xdr:spPr>
        <a:xfrm>
          <a:off x="9588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76200</xdr:rowOff>
    </xdr:from>
    <xdr:to>
      <xdr:col>55</xdr:col>
      <xdr:colOff>0</xdr:colOff>
      <xdr:row>107</xdr:row>
      <xdr:rowOff>80011</xdr:rowOff>
    </xdr:to>
    <xdr:cxnSp macro="">
      <xdr:nvCxnSpPr>
        <xdr:cNvPr id="477" name="直線コネクタ 476">
          <a:extLst>
            <a:ext uri="{FF2B5EF4-FFF2-40B4-BE49-F238E27FC236}">
              <a16:creationId xmlns:a16="http://schemas.microsoft.com/office/drawing/2014/main" id="{0033EB6D-164A-4B37-A7B6-16CF1A8F66A5}"/>
            </a:ext>
          </a:extLst>
        </xdr:cNvPr>
        <xdr:cNvCxnSpPr/>
      </xdr:nvCxnSpPr>
      <xdr:spPr>
        <a:xfrm flipV="1">
          <a:off x="9639300" y="184213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33020</xdr:rowOff>
    </xdr:from>
    <xdr:to>
      <xdr:col>46</xdr:col>
      <xdr:colOff>38100</xdr:colOff>
      <xdr:row>107</xdr:row>
      <xdr:rowOff>134620</xdr:rowOff>
    </xdr:to>
    <xdr:sp macro="" textlink="">
      <xdr:nvSpPr>
        <xdr:cNvPr id="478" name="楕円 477">
          <a:extLst>
            <a:ext uri="{FF2B5EF4-FFF2-40B4-BE49-F238E27FC236}">
              <a16:creationId xmlns:a16="http://schemas.microsoft.com/office/drawing/2014/main" id="{8FA8947C-A54A-4D9C-BEB1-6BDA3C156BC3}"/>
            </a:ext>
          </a:extLst>
        </xdr:cNvPr>
        <xdr:cNvSpPr/>
      </xdr:nvSpPr>
      <xdr:spPr>
        <a:xfrm>
          <a:off x="8699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80011</xdr:rowOff>
    </xdr:from>
    <xdr:to>
      <xdr:col>50</xdr:col>
      <xdr:colOff>114300</xdr:colOff>
      <xdr:row>107</xdr:row>
      <xdr:rowOff>83820</xdr:rowOff>
    </xdr:to>
    <xdr:cxnSp macro="">
      <xdr:nvCxnSpPr>
        <xdr:cNvPr id="479" name="直線コネクタ 478">
          <a:extLst>
            <a:ext uri="{FF2B5EF4-FFF2-40B4-BE49-F238E27FC236}">
              <a16:creationId xmlns:a16="http://schemas.microsoft.com/office/drawing/2014/main" id="{DE989610-7194-466E-A10E-6246FC5C349F}"/>
            </a:ext>
          </a:extLst>
        </xdr:cNvPr>
        <xdr:cNvCxnSpPr/>
      </xdr:nvCxnSpPr>
      <xdr:spPr>
        <a:xfrm flipV="1">
          <a:off x="8750300" y="184251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36830</xdr:rowOff>
    </xdr:from>
    <xdr:to>
      <xdr:col>41</xdr:col>
      <xdr:colOff>101600</xdr:colOff>
      <xdr:row>107</xdr:row>
      <xdr:rowOff>138430</xdr:rowOff>
    </xdr:to>
    <xdr:sp macro="" textlink="">
      <xdr:nvSpPr>
        <xdr:cNvPr id="480" name="楕円 479">
          <a:extLst>
            <a:ext uri="{FF2B5EF4-FFF2-40B4-BE49-F238E27FC236}">
              <a16:creationId xmlns:a16="http://schemas.microsoft.com/office/drawing/2014/main" id="{62988047-FB1C-4778-9CC6-5755947D5D84}"/>
            </a:ext>
          </a:extLst>
        </xdr:cNvPr>
        <xdr:cNvSpPr/>
      </xdr:nvSpPr>
      <xdr:spPr>
        <a:xfrm>
          <a:off x="7810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83820</xdr:rowOff>
    </xdr:from>
    <xdr:to>
      <xdr:col>45</xdr:col>
      <xdr:colOff>177800</xdr:colOff>
      <xdr:row>107</xdr:row>
      <xdr:rowOff>87630</xdr:rowOff>
    </xdr:to>
    <xdr:cxnSp macro="">
      <xdr:nvCxnSpPr>
        <xdr:cNvPr id="481" name="直線コネクタ 480">
          <a:extLst>
            <a:ext uri="{FF2B5EF4-FFF2-40B4-BE49-F238E27FC236}">
              <a16:creationId xmlns:a16="http://schemas.microsoft.com/office/drawing/2014/main" id="{C3F1AC17-C19B-4BDE-B3E4-6EBA8E5245D6}"/>
            </a:ext>
          </a:extLst>
        </xdr:cNvPr>
        <xdr:cNvCxnSpPr/>
      </xdr:nvCxnSpPr>
      <xdr:spPr>
        <a:xfrm flipV="1">
          <a:off x="7861300" y="1842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40639</xdr:rowOff>
    </xdr:from>
    <xdr:to>
      <xdr:col>36</xdr:col>
      <xdr:colOff>165100</xdr:colOff>
      <xdr:row>107</xdr:row>
      <xdr:rowOff>142239</xdr:rowOff>
    </xdr:to>
    <xdr:sp macro="" textlink="">
      <xdr:nvSpPr>
        <xdr:cNvPr id="482" name="楕円 481">
          <a:extLst>
            <a:ext uri="{FF2B5EF4-FFF2-40B4-BE49-F238E27FC236}">
              <a16:creationId xmlns:a16="http://schemas.microsoft.com/office/drawing/2014/main" id="{426634F1-F3F6-4CB9-A639-0B6468C6235B}"/>
            </a:ext>
          </a:extLst>
        </xdr:cNvPr>
        <xdr:cNvSpPr/>
      </xdr:nvSpPr>
      <xdr:spPr>
        <a:xfrm>
          <a:off x="6921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87630</xdr:rowOff>
    </xdr:from>
    <xdr:to>
      <xdr:col>41</xdr:col>
      <xdr:colOff>50800</xdr:colOff>
      <xdr:row>107</xdr:row>
      <xdr:rowOff>91439</xdr:rowOff>
    </xdr:to>
    <xdr:cxnSp macro="">
      <xdr:nvCxnSpPr>
        <xdr:cNvPr id="483" name="直線コネクタ 482">
          <a:extLst>
            <a:ext uri="{FF2B5EF4-FFF2-40B4-BE49-F238E27FC236}">
              <a16:creationId xmlns:a16="http://schemas.microsoft.com/office/drawing/2014/main" id="{0DFDAB4E-025B-4000-8A0E-A23799321BF5}"/>
            </a:ext>
          </a:extLst>
        </xdr:cNvPr>
        <xdr:cNvCxnSpPr/>
      </xdr:nvCxnSpPr>
      <xdr:spPr>
        <a:xfrm flipV="1">
          <a:off x="6972300" y="18432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4" name="n_1aveValue【市民会館】&#10;一人当たり面積">
          <a:extLst>
            <a:ext uri="{FF2B5EF4-FFF2-40B4-BE49-F238E27FC236}">
              <a16:creationId xmlns:a16="http://schemas.microsoft.com/office/drawing/2014/main" id="{3883242A-1E84-4F92-9FD4-DC8ED99B4C90}"/>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36847</xdr:rowOff>
    </xdr:from>
    <xdr:ext cx="469744" cy="259045"/>
    <xdr:sp macro="" textlink="">
      <xdr:nvSpPr>
        <xdr:cNvPr id="485" name="n_2aveValue【市民会館】&#10;一人当たり面積">
          <a:extLst>
            <a:ext uri="{FF2B5EF4-FFF2-40B4-BE49-F238E27FC236}">
              <a16:creationId xmlns:a16="http://schemas.microsoft.com/office/drawing/2014/main" id="{D835F814-55FC-4698-8CD4-98F179BBA312}"/>
            </a:ext>
          </a:extLst>
        </xdr:cNvPr>
        <xdr:cNvSpPr txBox="1"/>
      </xdr:nvSpPr>
      <xdr:spPr>
        <a:xfrm>
          <a:off x="8515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86" name="n_3aveValue【市民会館】&#10;一人当たり面積">
          <a:extLst>
            <a:ext uri="{FF2B5EF4-FFF2-40B4-BE49-F238E27FC236}">
              <a16:creationId xmlns:a16="http://schemas.microsoft.com/office/drawing/2014/main" id="{2614BD3F-98C4-452D-9000-3B9C061B86B9}"/>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59707</xdr:rowOff>
    </xdr:from>
    <xdr:ext cx="469744" cy="259045"/>
    <xdr:sp macro="" textlink="">
      <xdr:nvSpPr>
        <xdr:cNvPr id="487" name="n_4aveValue【市民会館】&#10;一人当たり面積">
          <a:extLst>
            <a:ext uri="{FF2B5EF4-FFF2-40B4-BE49-F238E27FC236}">
              <a16:creationId xmlns:a16="http://schemas.microsoft.com/office/drawing/2014/main" id="{4BCF29E5-AAA7-46D4-AACD-72A6C15B3B66}"/>
            </a:ext>
          </a:extLst>
        </xdr:cNvPr>
        <xdr:cNvSpPr txBox="1"/>
      </xdr:nvSpPr>
      <xdr:spPr>
        <a:xfrm>
          <a:off x="6737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121938</xdr:rowOff>
    </xdr:from>
    <xdr:ext cx="469744" cy="259045"/>
    <xdr:sp macro="" textlink="">
      <xdr:nvSpPr>
        <xdr:cNvPr id="488" name="n_1mainValue【市民会館】&#10;一人当たり面積">
          <a:extLst>
            <a:ext uri="{FF2B5EF4-FFF2-40B4-BE49-F238E27FC236}">
              <a16:creationId xmlns:a16="http://schemas.microsoft.com/office/drawing/2014/main" id="{0138E1B9-9973-43AD-900E-4FA51AE50060}"/>
            </a:ext>
          </a:extLst>
        </xdr:cNvPr>
        <xdr:cNvSpPr txBox="1"/>
      </xdr:nvSpPr>
      <xdr:spPr>
        <a:xfrm>
          <a:off x="93917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125747</xdr:rowOff>
    </xdr:from>
    <xdr:ext cx="469744" cy="259045"/>
    <xdr:sp macro="" textlink="">
      <xdr:nvSpPr>
        <xdr:cNvPr id="489" name="n_2mainValue【市民会館】&#10;一人当たり面積">
          <a:extLst>
            <a:ext uri="{FF2B5EF4-FFF2-40B4-BE49-F238E27FC236}">
              <a16:creationId xmlns:a16="http://schemas.microsoft.com/office/drawing/2014/main" id="{600E8CD4-AA7F-4CA8-8F90-4A9B631CE72A}"/>
            </a:ext>
          </a:extLst>
        </xdr:cNvPr>
        <xdr:cNvSpPr txBox="1"/>
      </xdr:nvSpPr>
      <xdr:spPr>
        <a:xfrm>
          <a:off x="8515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129557</xdr:rowOff>
    </xdr:from>
    <xdr:ext cx="469744" cy="259045"/>
    <xdr:sp macro="" textlink="">
      <xdr:nvSpPr>
        <xdr:cNvPr id="490" name="n_3mainValue【市民会館】&#10;一人当たり面積">
          <a:extLst>
            <a:ext uri="{FF2B5EF4-FFF2-40B4-BE49-F238E27FC236}">
              <a16:creationId xmlns:a16="http://schemas.microsoft.com/office/drawing/2014/main" id="{792D5226-2AE2-4B75-AA5B-AAF28F715706}"/>
            </a:ext>
          </a:extLst>
        </xdr:cNvPr>
        <xdr:cNvSpPr txBox="1"/>
      </xdr:nvSpPr>
      <xdr:spPr>
        <a:xfrm>
          <a:off x="7626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133366</xdr:rowOff>
    </xdr:from>
    <xdr:ext cx="469744" cy="259045"/>
    <xdr:sp macro="" textlink="">
      <xdr:nvSpPr>
        <xdr:cNvPr id="491" name="n_4mainValue【市民会館】&#10;一人当たり面積">
          <a:extLst>
            <a:ext uri="{FF2B5EF4-FFF2-40B4-BE49-F238E27FC236}">
              <a16:creationId xmlns:a16="http://schemas.microsoft.com/office/drawing/2014/main" id="{CDEA7DF7-6B4B-4BC3-90EE-B263AC39A316}"/>
            </a:ext>
          </a:extLst>
        </xdr:cNvPr>
        <xdr:cNvSpPr txBox="1"/>
      </xdr:nvSpPr>
      <xdr:spPr>
        <a:xfrm>
          <a:off x="67374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BECC952-C3F0-4F36-A08C-BD26A37FB1C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EB357A9E-FF79-4EAB-AF3D-9B2F5F673C5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F1845C6B-8B49-4D8F-B0B2-4991DA88E89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CA093D17-FB2B-47D7-810B-027CA041EF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64AB60FA-4C29-4C1B-A081-6EE253A922B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E1FCBC39-C26D-484E-83BE-BA0A7AF5CC8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5D78E9F7-67A6-4941-817B-C220B846F0E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4F3E2775-033C-476B-809C-0EBE67B4FB2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2E5CF569-F65C-4C90-BF2D-0BD8C28B5F7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F4454A44-04EA-4D10-A23F-03BCFBD8D67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9DB6A24E-DA7C-4118-A5AB-32AAAF3B80F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8DB5ADE0-6EE6-4B08-8179-D6B9B8D41D5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D8F2C3AC-9108-4EAE-AAC7-76FD9A176B5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C266340E-AC9C-4810-B1E5-F57074A110B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2A499090-48C0-4684-AFA3-37957F4D7BF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0322AA6E-FF47-46A4-8094-E244810B39F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AFAB1039-B292-47E2-93B3-376AD58471A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03EEFD0C-878F-4A0A-AC79-A674098BDE2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4E4E1997-DAB6-4106-A57E-347AD4189A8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DC7CD8AC-DA31-47B6-8D0A-136C3F9F089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5433B9A2-6C29-4039-8EAF-D84D703A3AB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CDF4FD7A-DA8D-4936-A78B-65F8AE20156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AE0AC50C-3AA2-444E-A194-A47541669B6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4B95FD1-37BA-4465-A199-7C258C5CAA2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645B00F2-9A89-4CB8-9FC0-26830F63946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B7E3D5F5-3890-45FA-9ABE-6E4CCD6C9996}"/>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BDF4A85E-4105-40FA-B206-64AB040EEA11}"/>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D9C3B48A-37CE-4012-838A-5695503A0DEB}"/>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F1A60F06-E521-4FEB-B418-2729A1FB7CDC}"/>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82ACEEB7-172E-4891-B310-4F231627D2C5}"/>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C95DD9E2-0CD7-4CAB-BAD8-7741A435A916}"/>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4ABFEE1C-2C8C-4840-A076-9A8124CE21A8}"/>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829D9CEC-F1CE-4800-B57F-BE6AF8706CAF}"/>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5FE8B582-5B83-4DBD-9BB2-10CC02D1E1C6}"/>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7998E5B3-7513-4560-BF7D-753B1138A7E5}"/>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a:extLst>
            <a:ext uri="{FF2B5EF4-FFF2-40B4-BE49-F238E27FC236}">
              <a16:creationId xmlns:a16="http://schemas.microsoft.com/office/drawing/2014/main" id="{D6DE7FC6-17C6-45DE-B452-C7B9405411DA}"/>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739C4AF-1235-4630-A288-7070114171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808C3CB-3945-47E7-8E32-AABF6E858E3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7EA19CE-ADF9-4005-A9DA-BC9DCD5CFFF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0E17EED-E71D-4B75-9203-F104E51E97C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B876C42-BDBB-4BB8-84B0-782167A9F79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533" name="楕円 532">
          <a:extLst>
            <a:ext uri="{FF2B5EF4-FFF2-40B4-BE49-F238E27FC236}">
              <a16:creationId xmlns:a16="http://schemas.microsoft.com/office/drawing/2014/main" id="{D2728DC0-3FE4-44CA-A605-8AAF73B9A9DF}"/>
            </a:ext>
          </a:extLst>
        </xdr:cNvPr>
        <xdr:cNvSpPr/>
      </xdr:nvSpPr>
      <xdr:spPr>
        <a:xfrm>
          <a:off x="162687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58074</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6AF43985-EAC7-40EF-A0A5-3139A05FB079}"/>
            </a:ext>
          </a:extLst>
        </xdr:cNvPr>
        <xdr:cNvSpPr txBox="1"/>
      </xdr:nvSpPr>
      <xdr:spPr>
        <a:xfrm>
          <a:off x="16357600" y="6401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xdr:rowOff>
    </xdr:from>
    <xdr:to>
      <xdr:col>81</xdr:col>
      <xdr:colOff>101600</xdr:colOff>
      <xdr:row>38</xdr:row>
      <xdr:rowOff>102507</xdr:rowOff>
    </xdr:to>
    <xdr:sp macro="" textlink="">
      <xdr:nvSpPr>
        <xdr:cNvPr id="535" name="楕円 534">
          <a:extLst>
            <a:ext uri="{FF2B5EF4-FFF2-40B4-BE49-F238E27FC236}">
              <a16:creationId xmlns:a16="http://schemas.microsoft.com/office/drawing/2014/main" id="{8157F548-7FCA-44C3-A1F7-86103600F3D5}"/>
            </a:ext>
          </a:extLst>
        </xdr:cNvPr>
        <xdr:cNvSpPr/>
      </xdr:nvSpPr>
      <xdr:spPr>
        <a:xfrm>
          <a:off x="15430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51707</xdr:rowOff>
    </xdr:from>
    <xdr:to>
      <xdr:col>85</xdr:col>
      <xdr:colOff>127000</xdr:colOff>
      <xdr:row>38</xdr:row>
      <xdr:rowOff>85997</xdr:rowOff>
    </xdr:to>
    <xdr:cxnSp macro="">
      <xdr:nvCxnSpPr>
        <xdr:cNvPr id="536" name="直線コネクタ 535">
          <a:extLst>
            <a:ext uri="{FF2B5EF4-FFF2-40B4-BE49-F238E27FC236}">
              <a16:creationId xmlns:a16="http://schemas.microsoft.com/office/drawing/2014/main" id="{BB0F99DB-224F-4C85-A13C-3B24AC2AFAE8}"/>
            </a:ext>
          </a:extLst>
        </xdr:cNvPr>
        <xdr:cNvCxnSpPr/>
      </xdr:nvCxnSpPr>
      <xdr:spPr>
        <a:xfrm>
          <a:off x="15481300" y="656680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118473</xdr:rowOff>
    </xdr:from>
    <xdr:to>
      <xdr:col>76</xdr:col>
      <xdr:colOff>165100</xdr:colOff>
      <xdr:row>38</xdr:row>
      <xdr:rowOff>48623</xdr:rowOff>
    </xdr:to>
    <xdr:sp macro="" textlink="">
      <xdr:nvSpPr>
        <xdr:cNvPr id="537" name="楕円 536">
          <a:extLst>
            <a:ext uri="{FF2B5EF4-FFF2-40B4-BE49-F238E27FC236}">
              <a16:creationId xmlns:a16="http://schemas.microsoft.com/office/drawing/2014/main" id="{8ED5903F-46A7-453B-B6DE-A3E13315737B}"/>
            </a:ext>
          </a:extLst>
        </xdr:cNvPr>
        <xdr:cNvSpPr/>
      </xdr:nvSpPr>
      <xdr:spPr>
        <a:xfrm>
          <a:off x="14541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169273</xdr:rowOff>
    </xdr:from>
    <xdr:to>
      <xdr:col>81</xdr:col>
      <xdr:colOff>50800</xdr:colOff>
      <xdr:row>38</xdr:row>
      <xdr:rowOff>51707</xdr:rowOff>
    </xdr:to>
    <xdr:cxnSp macro="">
      <xdr:nvCxnSpPr>
        <xdr:cNvPr id="538" name="直線コネクタ 537">
          <a:extLst>
            <a:ext uri="{FF2B5EF4-FFF2-40B4-BE49-F238E27FC236}">
              <a16:creationId xmlns:a16="http://schemas.microsoft.com/office/drawing/2014/main" id="{684538C0-5254-4948-8DA6-11C9C955D563}"/>
            </a:ext>
          </a:extLst>
        </xdr:cNvPr>
        <xdr:cNvCxnSpPr/>
      </xdr:nvCxnSpPr>
      <xdr:spPr>
        <a:xfrm>
          <a:off x="14592300" y="651292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84183</xdr:rowOff>
    </xdr:from>
    <xdr:to>
      <xdr:col>72</xdr:col>
      <xdr:colOff>38100</xdr:colOff>
      <xdr:row>38</xdr:row>
      <xdr:rowOff>14332</xdr:rowOff>
    </xdr:to>
    <xdr:sp macro="" textlink="">
      <xdr:nvSpPr>
        <xdr:cNvPr id="539" name="楕円 538">
          <a:extLst>
            <a:ext uri="{FF2B5EF4-FFF2-40B4-BE49-F238E27FC236}">
              <a16:creationId xmlns:a16="http://schemas.microsoft.com/office/drawing/2014/main" id="{074C152A-46FB-434C-B5F7-377D7B84BC8A}"/>
            </a:ext>
          </a:extLst>
        </xdr:cNvPr>
        <xdr:cNvSpPr/>
      </xdr:nvSpPr>
      <xdr:spPr>
        <a:xfrm>
          <a:off x="13652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134983</xdr:rowOff>
    </xdr:from>
    <xdr:to>
      <xdr:col>76</xdr:col>
      <xdr:colOff>114300</xdr:colOff>
      <xdr:row>37</xdr:row>
      <xdr:rowOff>169273</xdr:rowOff>
    </xdr:to>
    <xdr:cxnSp macro="">
      <xdr:nvCxnSpPr>
        <xdr:cNvPr id="540" name="直線コネクタ 539">
          <a:extLst>
            <a:ext uri="{FF2B5EF4-FFF2-40B4-BE49-F238E27FC236}">
              <a16:creationId xmlns:a16="http://schemas.microsoft.com/office/drawing/2014/main" id="{D86086A2-5E2A-4851-9CD7-5DD71EAEF494}"/>
            </a:ext>
          </a:extLst>
        </xdr:cNvPr>
        <xdr:cNvCxnSpPr/>
      </xdr:nvCxnSpPr>
      <xdr:spPr>
        <a:xfrm>
          <a:off x="13703300" y="647863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43361</xdr:rowOff>
    </xdr:from>
    <xdr:to>
      <xdr:col>67</xdr:col>
      <xdr:colOff>101600</xdr:colOff>
      <xdr:row>37</xdr:row>
      <xdr:rowOff>144961</xdr:rowOff>
    </xdr:to>
    <xdr:sp macro="" textlink="">
      <xdr:nvSpPr>
        <xdr:cNvPr id="541" name="楕円 540">
          <a:extLst>
            <a:ext uri="{FF2B5EF4-FFF2-40B4-BE49-F238E27FC236}">
              <a16:creationId xmlns:a16="http://schemas.microsoft.com/office/drawing/2014/main" id="{3A5773EB-C850-414E-A5AD-073D5EDB6DA2}"/>
            </a:ext>
          </a:extLst>
        </xdr:cNvPr>
        <xdr:cNvSpPr/>
      </xdr:nvSpPr>
      <xdr:spPr>
        <a:xfrm>
          <a:off x="12763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94161</xdr:rowOff>
    </xdr:from>
    <xdr:to>
      <xdr:col>71</xdr:col>
      <xdr:colOff>177800</xdr:colOff>
      <xdr:row>37</xdr:row>
      <xdr:rowOff>134983</xdr:rowOff>
    </xdr:to>
    <xdr:cxnSp macro="">
      <xdr:nvCxnSpPr>
        <xdr:cNvPr id="542" name="直線コネクタ 541">
          <a:extLst>
            <a:ext uri="{FF2B5EF4-FFF2-40B4-BE49-F238E27FC236}">
              <a16:creationId xmlns:a16="http://schemas.microsoft.com/office/drawing/2014/main" id="{DA77F013-AC3D-41BC-AC25-5682F0DD273F}"/>
            </a:ext>
          </a:extLst>
        </xdr:cNvPr>
        <xdr:cNvCxnSpPr/>
      </xdr:nvCxnSpPr>
      <xdr:spPr>
        <a:xfrm>
          <a:off x="12814300" y="643781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FF26B31C-1D0D-41EE-955F-D861F07B8D2F}"/>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015B4C30-05DE-4728-8284-C19597040626}"/>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4B6E1E9D-4AF3-44C8-8D9B-28234E682D98}"/>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91399C4B-9CFB-4C82-9CC2-50444E75FD7B}"/>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119034</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FAF3CE7A-745E-4649-82CA-57C6384AEB4C}"/>
            </a:ext>
          </a:extLst>
        </xdr:cNvPr>
        <xdr:cNvSpPr txBox="1"/>
      </xdr:nvSpPr>
      <xdr:spPr>
        <a:xfrm>
          <a:off x="152660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65150</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06945087-7373-4235-A26E-39537746D431}"/>
            </a:ext>
          </a:extLst>
        </xdr:cNvPr>
        <xdr:cNvSpPr txBox="1"/>
      </xdr:nvSpPr>
      <xdr:spPr>
        <a:xfrm>
          <a:off x="143897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30860</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A9DA3E28-0C52-4802-81DA-AAF928AE1787}"/>
            </a:ext>
          </a:extLst>
        </xdr:cNvPr>
        <xdr:cNvSpPr txBox="1"/>
      </xdr:nvSpPr>
      <xdr:spPr>
        <a:xfrm>
          <a:off x="13500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161488</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2A8C6C42-CEA4-4E7B-B2E8-B1167DECD0F8}"/>
            </a:ext>
          </a:extLst>
        </xdr:cNvPr>
        <xdr:cNvSpPr txBox="1"/>
      </xdr:nvSpPr>
      <xdr:spPr>
        <a:xfrm>
          <a:off x="12611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6870AF2D-D8B7-4A15-9B08-A7BF1BC92ED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A73BD5F6-BBEF-428A-814C-914F4A4C84A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6CEF8EA1-BCA0-43F6-9447-DFED9C5D83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88137418-88A7-4E40-87ED-BDBB19A0B4B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F5C54770-CC5B-49AE-AF3A-EB5B1A7D183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998F146B-E831-4FA2-B334-EF68A0E5CF0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EB5D936C-5093-4FE7-9EA8-63136916845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CB4F8A9B-0B7A-43EB-B814-608EA7217DD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A548E496-7A40-4B9A-A96F-A5D0777E399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11CE5C1D-E27F-4A1F-92E1-76BC923FF78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40F60D3A-886C-4B30-A4C8-1638E17174F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9BB81772-4DEC-42DB-BA1B-5A8FFDA8FBD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6BFE1B29-2011-498A-A058-06D039E438F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D8E85714-31A2-404E-9736-0CB6E9BA567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544A28D5-156D-4F10-A426-2C0B90A888C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72968DBF-6399-4F8E-BED5-D5D59156DF1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A312A171-2468-41EA-9F57-726DEF2F984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F7B9D535-9B7F-43FF-87B3-5CDC1E47BBD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C3D951D4-552C-4453-B316-F8A6A585DB3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1AE0CDAF-01F7-4FC4-8110-06059A8965E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8AB97A5E-D660-4812-9CDA-22EFE52D428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AB0B5085-32E0-40AF-89DB-06F12933712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C2E252CD-0944-46BF-AE68-B94CA2E7F94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571C095E-1723-413D-9DBF-98EE27F5BFA7}"/>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99D3C839-C068-4339-B1E3-D81AA40272ED}"/>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8388D079-A623-41FB-B871-26FB2761CB3E}"/>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2D0E1FEE-05E2-4C85-904B-46F92FB09504}"/>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E315792C-BA8F-4CAD-ABC5-DC8CFED116AA}"/>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8447CA2E-19C5-4A06-8950-C045D412C760}"/>
            </a:ext>
          </a:extLst>
        </xdr:cNvPr>
        <xdr:cNvSpPr txBox="1"/>
      </xdr:nvSpPr>
      <xdr:spPr>
        <a:xfrm>
          <a:off x="22199600" y="6705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13EBE292-3540-4DDA-B2B2-1E7255A0E5DC}"/>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888CF7AB-81A7-4539-9E87-AFA16A31A3E9}"/>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a:extLst>
            <a:ext uri="{FF2B5EF4-FFF2-40B4-BE49-F238E27FC236}">
              <a16:creationId xmlns:a16="http://schemas.microsoft.com/office/drawing/2014/main" id="{9EA521CC-EEDA-47C6-857B-AA7C3EF0CDFB}"/>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3" name="フローチャート: 判断 582">
          <a:extLst>
            <a:ext uri="{FF2B5EF4-FFF2-40B4-BE49-F238E27FC236}">
              <a16:creationId xmlns:a16="http://schemas.microsoft.com/office/drawing/2014/main" id="{240D08D2-DDC5-4479-98EE-993134D54688}"/>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84" name="フローチャート: 判断 583">
          <a:extLst>
            <a:ext uri="{FF2B5EF4-FFF2-40B4-BE49-F238E27FC236}">
              <a16:creationId xmlns:a16="http://schemas.microsoft.com/office/drawing/2014/main" id="{C693CDBD-C088-4274-8165-A7601FAA3247}"/>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E4217AF-3B21-4E4C-839D-128D284C494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DB21079-6D30-428C-9108-26D4383CD09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1316994-9296-4AAC-AC19-7F5298FF93C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BD4219E-900A-4A91-BCE4-F92FCB4534A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32CEF7D-067B-4392-8327-2AA987742E7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140736</xdr:rowOff>
    </xdr:from>
    <xdr:to>
      <xdr:col>116</xdr:col>
      <xdr:colOff>114300</xdr:colOff>
      <xdr:row>39</xdr:row>
      <xdr:rowOff>70886</xdr:rowOff>
    </xdr:to>
    <xdr:sp macro="" textlink="">
      <xdr:nvSpPr>
        <xdr:cNvPr id="590" name="楕円 589">
          <a:extLst>
            <a:ext uri="{FF2B5EF4-FFF2-40B4-BE49-F238E27FC236}">
              <a16:creationId xmlns:a16="http://schemas.microsoft.com/office/drawing/2014/main" id="{5D6B95F2-6139-45B0-A6E4-28EE317AD11A}"/>
            </a:ext>
          </a:extLst>
        </xdr:cNvPr>
        <xdr:cNvSpPr/>
      </xdr:nvSpPr>
      <xdr:spPr>
        <a:xfrm>
          <a:off x="22110700" y="665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163613</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4349605B-4A34-4070-8070-28CD241DE5FF}"/>
            </a:ext>
          </a:extLst>
        </xdr:cNvPr>
        <xdr:cNvSpPr txBox="1"/>
      </xdr:nvSpPr>
      <xdr:spPr>
        <a:xfrm>
          <a:off x="22199600" y="6507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162838</xdr:rowOff>
    </xdr:from>
    <xdr:to>
      <xdr:col>112</xdr:col>
      <xdr:colOff>38100</xdr:colOff>
      <xdr:row>39</xdr:row>
      <xdr:rowOff>92988</xdr:rowOff>
    </xdr:to>
    <xdr:sp macro="" textlink="">
      <xdr:nvSpPr>
        <xdr:cNvPr id="592" name="楕円 591">
          <a:extLst>
            <a:ext uri="{FF2B5EF4-FFF2-40B4-BE49-F238E27FC236}">
              <a16:creationId xmlns:a16="http://schemas.microsoft.com/office/drawing/2014/main" id="{13BCD85F-3205-41DA-9635-1B166CF3B4A8}"/>
            </a:ext>
          </a:extLst>
        </xdr:cNvPr>
        <xdr:cNvSpPr/>
      </xdr:nvSpPr>
      <xdr:spPr>
        <a:xfrm>
          <a:off x="21272500" y="667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20086</xdr:rowOff>
    </xdr:from>
    <xdr:to>
      <xdr:col>116</xdr:col>
      <xdr:colOff>63500</xdr:colOff>
      <xdr:row>39</xdr:row>
      <xdr:rowOff>42188</xdr:rowOff>
    </xdr:to>
    <xdr:cxnSp macro="">
      <xdr:nvCxnSpPr>
        <xdr:cNvPr id="593" name="直線コネクタ 592">
          <a:extLst>
            <a:ext uri="{FF2B5EF4-FFF2-40B4-BE49-F238E27FC236}">
              <a16:creationId xmlns:a16="http://schemas.microsoft.com/office/drawing/2014/main" id="{92655BBC-C8B2-4EAE-AB00-D945551AD547}"/>
            </a:ext>
          </a:extLst>
        </xdr:cNvPr>
        <xdr:cNvCxnSpPr/>
      </xdr:nvCxnSpPr>
      <xdr:spPr>
        <a:xfrm flipV="1">
          <a:off x="21323300" y="6706636"/>
          <a:ext cx="838200" cy="2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169578</xdr:rowOff>
    </xdr:from>
    <xdr:to>
      <xdr:col>107</xdr:col>
      <xdr:colOff>101600</xdr:colOff>
      <xdr:row>39</xdr:row>
      <xdr:rowOff>99728</xdr:rowOff>
    </xdr:to>
    <xdr:sp macro="" textlink="">
      <xdr:nvSpPr>
        <xdr:cNvPr id="594" name="楕円 593">
          <a:extLst>
            <a:ext uri="{FF2B5EF4-FFF2-40B4-BE49-F238E27FC236}">
              <a16:creationId xmlns:a16="http://schemas.microsoft.com/office/drawing/2014/main" id="{1270C168-1554-4489-803F-AB288122FC78}"/>
            </a:ext>
          </a:extLst>
        </xdr:cNvPr>
        <xdr:cNvSpPr/>
      </xdr:nvSpPr>
      <xdr:spPr>
        <a:xfrm>
          <a:off x="20383500" y="668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42188</xdr:rowOff>
    </xdr:from>
    <xdr:to>
      <xdr:col>111</xdr:col>
      <xdr:colOff>177800</xdr:colOff>
      <xdr:row>39</xdr:row>
      <xdr:rowOff>48928</xdr:rowOff>
    </xdr:to>
    <xdr:cxnSp macro="">
      <xdr:nvCxnSpPr>
        <xdr:cNvPr id="595" name="直線コネクタ 594">
          <a:extLst>
            <a:ext uri="{FF2B5EF4-FFF2-40B4-BE49-F238E27FC236}">
              <a16:creationId xmlns:a16="http://schemas.microsoft.com/office/drawing/2014/main" id="{919E5AD8-91ED-4A87-908B-338A8599AD84}"/>
            </a:ext>
          </a:extLst>
        </xdr:cNvPr>
        <xdr:cNvCxnSpPr/>
      </xdr:nvCxnSpPr>
      <xdr:spPr>
        <a:xfrm flipV="1">
          <a:off x="20434300" y="6728738"/>
          <a:ext cx="889000" cy="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20710</xdr:rowOff>
    </xdr:from>
    <xdr:to>
      <xdr:col>102</xdr:col>
      <xdr:colOff>165100</xdr:colOff>
      <xdr:row>39</xdr:row>
      <xdr:rowOff>122310</xdr:rowOff>
    </xdr:to>
    <xdr:sp macro="" textlink="">
      <xdr:nvSpPr>
        <xdr:cNvPr id="596" name="楕円 595">
          <a:extLst>
            <a:ext uri="{FF2B5EF4-FFF2-40B4-BE49-F238E27FC236}">
              <a16:creationId xmlns:a16="http://schemas.microsoft.com/office/drawing/2014/main" id="{0F61041F-5A88-43D2-B181-AC0D7957D443}"/>
            </a:ext>
          </a:extLst>
        </xdr:cNvPr>
        <xdr:cNvSpPr/>
      </xdr:nvSpPr>
      <xdr:spPr>
        <a:xfrm>
          <a:off x="19494500" y="670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48928</xdr:rowOff>
    </xdr:from>
    <xdr:to>
      <xdr:col>107</xdr:col>
      <xdr:colOff>50800</xdr:colOff>
      <xdr:row>39</xdr:row>
      <xdr:rowOff>71510</xdr:rowOff>
    </xdr:to>
    <xdr:cxnSp macro="">
      <xdr:nvCxnSpPr>
        <xdr:cNvPr id="597" name="直線コネクタ 596">
          <a:extLst>
            <a:ext uri="{FF2B5EF4-FFF2-40B4-BE49-F238E27FC236}">
              <a16:creationId xmlns:a16="http://schemas.microsoft.com/office/drawing/2014/main" id="{77CCA725-77C4-46E0-A432-CCFBCEFC2313}"/>
            </a:ext>
          </a:extLst>
        </xdr:cNvPr>
        <xdr:cNvCxnSpPr/>
      </xdr:nvCxnSpPr>
      <xdr:spPr>
        <a:xfrm flipV="1">
          <a:off x="19545300" y="6735478"/>
          <a:ext cx="889000" cy="2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35977</xdr:rowOff>
    </xdr:from>
    <xdr:to>
      <xdr:col>98</xdr:col>
      <xdr:colOff>38100</xdr:colOff>
      <xdr:row>39</xdr:row>
      <xdr:rowOff>137577</xdr:rowOff>
    </xdr:to>
    <xdr:sp macro="" textlink="">
      <xdr:nvSpPr>
        <xdr:cNvPr id="598" name="楕円 597">
          <a:extLst>
            <a:ext uri="{FF2B5EF4-FFF2-40B4-BE49-F238E27FC236}">
              <a16:creationId xmlns:a16="http://schemas.microsoft.com/office/drawing/2014/main" id="{473E7EF8-4DCD-4872-AD3A-1DCB6984B8AC}"/>
            </a:ext>
          </a:extLst>
        </xdr:cNvPr>
        <xdr:cNvSpPr/>
      </xdr:nvSpPr>
      <xdr:spPr>
        <a:xfrm>
          <a:off x="18605500" y="672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71510</xdr:rowOff>
    </xdr:from>
    <xdr:to>
      <xdr:col>102</xdr:col>
      <xdr:colOff>114300</xdr:colOff>
      <xdr:row>39</xdr:row>
      <xdr:rowOff>86777</xdr:rowOff>
    </xdr:to>
    <xdr:cxnSp macro="">
      <xdr:nvCxnSpPr>
        <xdr:cNvPr id="599" name="直線コネクタ 598">
          <a:extLst>
            <a:ext uri="{FF2B5EF4-FFF2-40B4-BE49-F238E27FC236}">
              <a16:creationId xmlns:a16="http://schemas.microsoft.com/office/drawing/2014/main" id="{9E7CBD0B-EF43-4497-9054-2106119602CE}"/>
            </a:ext>
          </a:extLst>
        </xdr:cNvPr>
        <xdr:cNvCxnSpPr/>
      </xdr:nvCxnSpPr>
      <xdr:spPr>
        <a:xfrm flipV="1">
          <a:off x="18656300" y="6758060"/>
          <a:ext cx="889000" cy="1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738D0B70-DD37-4994-BCAE-348AEE920E8E}"/>
            </a:ext>
          </a:extLst>
        </xdr:cNvPr>
        <xdr:cNvSpPr txBox="1"/>
      </xdr:nvSpPr>
      <xdr:spPr>
        <a:xfrm>
          <a:off x="210110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157229</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27DF8285-FB69-4C1F-AE17-449A713503D5}"/>
            </a:ext>
          </a:extLst>
        </xdr:cNvPr>
        <xdr:cNvSpPr txBox="1"/>
      </xdr:nvSpPr>
      <xdr:spPr>
        <a:xfrm>
          <a:off x="20134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168419</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1050D097-5ACF-4126-8616-CE829AE4CE21}"/>
            </a:ext>
          </a:extLst>
        </xdr:cNvPr>
        <xdr:cNvSpPr txBox="1"/>
      </xdr:nvSpPr>
      <xdr:spPr>
        <a:xfrm>
          <a:off x="19245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11249</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71908B74-A373-450E-953B-869B1B6428B9}"/>
            </a:ext>
          </a:extLst>
        </xdr:cNvPr>
        <xdr:cNvSpPr txBox="1"/>
      </xdr:nvSpPr>
      <xdr:spPr>
        <a:xfrm>
          <a:off x="18356795" y="686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109515</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E026F02F-A10E-4C65-AC97-026954A90282}"/>
            </a:ext>
          </a:extLst>
        </xdr:cNvPr>
        <xdr:cNvSpPr txBox="1"/>
      </xdr:nvSpPr>
      <xdr:spPr>
        <a:xfrm>
          <a:off x="21011095" y="645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116255</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C3C9C9FC-7E97-4743-A808-4523EB2DD013}"/>
            </a:ext>
          </a:extLst>
        </xdr:cNvPr>
        <xdr:cNvSpPr txBox="1"/>
      </xdr:nvSpPr>
      <xdr:spPr>
        <a:xfrm>
          <a:off x="20134795" y="645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138837</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4580D937-F871-4047-BE0C-FD7656CB7830}"/>
            </a:ext>
          </a:extLst>
        </xdr:cNvPr>
        <xdr:cNvSpPr txBox="1"/>
      </xdr:nvSpPr>
      <xdr:spPr>
        <a:xfrm>
          <a:off x="19245795" y="648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154104</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512AA59C-77B3-4644-9E0C-B96C42E7057D}"/>
            </a:ext>
          </a:extLst>
        </xdr:cNvPr>
        <xdr:cNvSpPr txBox="1"/>
      </xdr:nvSpPr>
      <xdr:spPr>
        <a:xfrm>
          <a:off x="18356795" y="649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FD515B98-5F83-4DFB-A9C3-4AC0156BCE1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CA64E4AE-ADE5-4E02-A5EA-8D57B6A35FD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360F6452-FAD1-4E5A-B29B-AAB0743EEF8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B9CC1022-0505-44A9-AF76-F1E1ABA778E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5CB5020F-E59C-4433-ABF6-B8F693E1F91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D1B2E17-55C6-48E3-B7A3-0D2BB750FEB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5551731B-CEB4-487C-B92B-0C281D18D3A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8B248753-1F22-4A94-8966-A17E6A208FA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D7AE263A-1B84-4E56-B9FF-C772E63A50B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4B1A1911-C9C0-47EC-B8A8-A8A54929FA7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1AE58037-4FB1-42B7-822B-70AFE0A6F23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3B2C7DD7-C351-46BC-9F6A-8563809A1E7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D31CAED7-08BC-40D2-A168-5C41C20F806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C98559EA-513C-4D69-A72B-4B48D25CBE5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C92305B3-5787-4433-864F-A657BF8B8F2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50B4EAB0-8375-438F-827B-03AD687CFB1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A21266E1-F530-4DCE-A2FE-223452A27E2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9FC92922-2759-4451-950E-2B44BD730CC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E6D69EA9-173A-42B8-8877-3D683D2F2FC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E1495DAE-6CC9-4093-8FF7-9D41DBC7F36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CC2DBB01-9DE9-48F4-AA6D-2F133FDEC2F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8364B81C-B7D6-4467-B536-FB24F1AD444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4E51C65F-F8E1-4DCB-B935-50EE8F8AB47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302096EC-FAA2-48D9-8253-8F6F540790F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a:extLst>
            <a:ext uri="{FF2B5EF4-FFF2-40B4-BE49-F238E27FC236}">
              <a16:creationId xmlns:a16="http://schemas.microsoft.com/office/drawing/2014/main" id="{343A54A9-A158-422F-B361-0B1618B53A38}"/>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9B22BF21-4F5B-479D-BAC5-C086D13FFAFA}"/>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a:extLst>
            <a:ext uri="{FF2B5EF4-FFF2-40B4-BE49-F238E27FC236}">
              <a16:creationId xmlns:a16="http://schemas.microsoft.com/office/drawing/2014/main" id="{56B15738-1050-4438-B798-6E825998496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C361DA34-EC63-450B-B1F5-1C94044A2114}"/>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a:extLst>
            <a:ext uri="{FF2B5EF4-FFF2-40B4-BE49-F238E27FC236}">
              <a16:creationId xmlns:a16="http://schemas.microsoft.com/office/drawing/2014/main" id="{B4763927-ADAD-489F-A6A9-82115E575B5D}"/>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79F26722-2FFB-481F-B040-B84DE878013B}"/>
            </a:ext>
          </a:extLst>
        </xdr:cNvPr>
        <xdr:cNvSpPr txBox="1"/>
      </xdr:nvSpPr>
      <xdr:spPr>
        <a:xfrm>
          <a:off x="163576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a:extLst>
            <a:ext uri="{FF2B5EF4-FFF2-40B4-BE49-F238E27FC236}">
              <a16:creationId xmlns:a16="http://schemas.microsoft.com/office/drawing/2014/main" id="{F7BC352B-B602-4BBB-AAC1-452BED9D7FB4}"/>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a:extLst>
            <a:ext uri="{FF2B5EF4-FFF2-40B4-BE49-F238E27FC236}">
              <a16:creationId xmlns:a16="http://schemas.microsoft.com/office/drawing/2014/main" id="{80EBEDD5-6528-4A0A-820B-CFCD6A06C300}"/>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40" name="フローチャート: 判断 639">
          <a:extLst>
            <a:ext uri="{FF2B5EF4-FFF2-40B4-BE49-F238E27FC236}">
              <a16:creationId xmlns:a16="http://schemas.microsoft.com/office/drawing/2014/main" id="{DEC07D02-F464-4C23-9806-381A3127BB0B}"/>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41" name="フローチャート: 判断 640">
          <a:extLst>
            <a:ext uri="{FF2B5EF4-FFF2-40B4-BE49-F238E27FC236}">
              <a16:creationId xmlns:a16="http://schemas.microsoft.com/office/drawing/2014/main" id="{E23C46D8-3043-4AA2-AE34-466086734682}"/>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42" name="フローチャート: 判断 641">
          <a:extLst>
            <a:ext uri="{FF2B5EF4-FFF2-40B4-BE49-F238E27FC236}">
              <a16:creationId xmlns:a16="http://schemas.microsoft.com/office/drawing/2014/main" id="{D09FCFD2-D918-468D-939F-FCD180609BD1}"/>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0A26EF8-89F7-4723-8E8E-A5892B06085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8FC17E0-BBF8-43CB-9CB6-4430AF29AF2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EBB9BF3-C9C7-4A09-BC4C-A48783511C1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B7D08D1-69D2-4B7F-9372-24D2F799AE7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7DB9445-136A-4A7A-A222-D195916B380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88265</xdr:rowOff>
    </xdr:from>
    <xdr:to>
      <xdr:col>85</xdr:col>
      <xdr:colOff>177800</xdr:colOff>
      <xdr:row>61</xdr:row>
      <xdr:rowOff>18415</xdr:rowOff>
    </xdr:to>
    <xdr:sp macro="" textlink="">
      <xdr:nvSpPr>
        <xdr:cNvPr id="648" name="楕円 647">
          <a:extLst>
            <a:ext uri="{FF2B5EF4-FFF2-40B4-BE49-F238E27FC236}">
              <a16:creationId xmlns:a16="http://schemas.microsoft.com/office/drawing/2014/main" id="{C76DBF90-C45F-4AF5-9C57-EA015B340EE8}"/>
            </a:ext>
          </a:extLst>
        </xdr:cNvPr>
        <xdr:cNvSpPr/>
      </xdr:nvSpPr>
      <xdr:spPr>
        <a:xfrm>
          <a:off x="162687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66692</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13711617-17F8-4B50-9136-208AFAD642D4}"/>
            </a:ext>
          </a:extLst>
        </xdr:cNvPr>
        <xdr:cNvSpPr txBox="1"/>
      </xdr:nvSpPr>
      <xdr:spPr>
        <a:xfrm>
          <a:off x="16357600"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57785</xdr:rowOff>
    </xdr:from>
    <xdr:to>
      <xdr:col>81</xdr:col>
      <xdr:colOff>101600</xdr:colOff>
      <xdr:row>60</xdr:row>
      <xdr:rowOff>159385</xdr:rowOff>
    </xdr:to>
    <xdr:sp macro="" textlink="">
      <xdr:nvSpPr>
        <xdr:cNvPr id="650" name="楕円 649">
          <a:extLst>
            <a:ext uri="{FF2B5EF4-FFF2-40B4-BE49-F238E27FC236}">
              <a16:creationId xmlns:a16="http://schemas.microsoft.com/office/drawing/2014/main" id="{217E9F2E-18EE-4467-993C-F4E99CEB05AF}"/>
            </a:ext>
          </a:extLst>
        </xdr:cNvPr>
        <xdr:cNvSpPr/>
      </xdr:nvSpPr>
      <xdr:spPr>
        <a:xfrm>
          <a:off x="15430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108585</xdr:rowOff>
    </xdr:from>
    <xdr:to>
      <xdr:col>85</xdr:col>
      <xdr:colOff>127000</xdr:colOff>
      <xdr:row>60</xdr:row>
      <xdr:rowOff>139065</xdr:rowOff>
    </xdr:to>
    <xdr:cxnSp macro="">
      <xdr:nvCxnSpPr>
        <xdr:cNvPr id="651" name="直線コネクタ 650">
          <a:extLst>
            <a:ext uri="{FF2B5EF4-FFF2-40B4-BE49-F238E27FC236}">
              <a16:creationId xmlns:a16="http://schemas.microsoft.com/office/drawing/2014/main" id="{83132836-E9DA-4D35-868C-14E0F5256A04}"/>
            </a:ext>
          </a:extLst>
        </xdr:cNvPr>
        <xdr:cNvCxnSpPr/>
      </xdr:nvCxnSpPr>
      <xdr:spPr>
        <a:xfrm>
          <a:off x="15481300" y="103955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46355</xdr:rowOff>
    </xdr:from>
    <xdr:to>
      <xdr:col>76</xdr:col>
      <xdr:colOff>165100</xdr:colOff>
      <xdr:row>60</xdr:row>
      <xdr:rowOff>147955</xdr:rowOff>
    </xdr:to>
    <xdr:sp macro="" textlink="">
      <xdr:nvSpPr>
        <xdr:cNvPr id="652" name="楕円 651">
          <a:extLst>
            <a:ext uri="{FF2B5EF4-FFF2-40B4-BE49-F238E27FC236}">
              <a16:creationId xmlns:a16="http://schemas.microsoft.com/office/drawing/2014/main" id="{50DF2180-2B50-442B-B139-404602AB6C53}"/>
            </a:ext>
          </a:extLst>
        </xdr:cNvPr>
        <xdr:cNvSpPr/>
      </xdr:nvSpPr>
      <xdr:spPr>
        <a:xfrm>
          <a:off x="14541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97155</xdr:rowOff>
    </xdr:from>
    <xdr:to>
      <xdr:col>81</xdr:col>
      <xdr:colOff>50800</xdr:colOff>
      <xdr:row>60</xdr:row>
      <xdr:rowOff>108585</xdr:rowOff>
    </xdr:to>
    <xdr:cxnSp macro="">
      <xdr:nvCxnSpPr>
        <xdr:cNvPr id="653" name="直線コネクタ 652">
          <a:extLst>
            <a:ext uri="{FF2B5EF4-FFF2-40B4-BE49-F238E27FC236}">
              <a16:creationId xmlns:a16="http://schemas.microsoft.com/office/drawing/2014/main" id="{B2E8EFA4-6BDB-48D8-B6C8-5A2D78877C97}"/>
            </a:ext>
          </a:extLst>
        </xdr:cNvPr>
        <xdr:cNvCxnSpPr/>
      </xdr:nvCxnSpPr>
      <xdr:spPr>
        <a:xfrm>
          <a:off x="14592300" y="103841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27305</xdr:rowOff>
    </xdr:from>
    <xdr:to>
      <xdr:col>72</xdr:col>
      <xdr:colOff>38100</xdr:colOff>
      <xdr:row>60</xdr:row>
      <xdr:rowOff>128905</xdr:rowOff>
    </xdr:to>
    <xdr:sp macro="" textlink="">
      <xdr:nvSpPr>
        <xdr:cNvPr id="654" name="楕円 653">
          <a:extLst>
            <a:ext uri="{FF2B5EF4-FFF2-40B4-BE49-F238E27FC236}">
              <a16:creationId xmlns:a16="http://schemas.microsoft.com/office/drawing/2014/main" id="{804C9136-5B57-42C1-8815-2C32C1B98C93}"/>
            </a:ext>
          </a:extLst>
        </xdr:cNvPr>
        <xdr:cNvSpPr/>
      </xdr:nvSpPr>
      <xdr:spPr>
        <a:xfrm>
          <a:off x="13652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78105</xdr:rowOff>
    </xdr:from>
    <xdr:to>
      <xdr:col>76</xdr:col>
      <xdr:colOff>114300</xdr:colOff>
      <xdr:row>60</xdr:row>
      <xdr:rowOff>97155</xdr:rowOff>
    </xdr:to>
    <xdr:cxnSp macro="">
      <xdr:nvCxnSpPr>
        <xdr:cNvPr id="655" name="直線コネクタ 654">
          <a:extLst>
            <a:ext uri="{FF2B5EF4-FFF2-40B4-BE49-F238E27FC236}">
              <a16:creationId xmlns:a16="http://schemas.microsoft.com/office/drawing/2014/main" id="{EE8538E7-2F43-4810-B218-B84B3BF31AA0}"/>
            </a:ext>
          </a:extLst>
        </xdr:cNvPr>
        <xdr:cNvCxnSpPr/>
      </xdr:nvCxnSpPr>
      <xdr:spPr>
        <a:xfrm>
          <a:off x="13703300" y="103651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133985</xdr:rowOff>
    </xdr:from>
    <xdr:to>
      <xdr:col>67</xdr:col>
      <xdr:colOff>101600</xdr:colOff>
      <xdr:row>60</xdr:row>
      <xdr:rowOff>64135</xdr:rowOff>
    </xdr:to>
    <xdr:sp macro="" textlink="">
      <xdr:nvSpPr>
        <xdr:cNvPr id="656" name="楕円 655">
          <a:extLst>
            <a:ext uri="{FF2B5EF4-FFF2-40B4-BE49-F238E27FC236}">
              <a16:creationId xmlns:a16="http://schemas.microsoft.com/office/drawing/2014/main" id="{2894D42A-8191-408F-9370-0E69CE18CB5D}"/>
            </a:ext>
          </a:extLst>
        </xdr:cNvPr>
        <xdr:cNvSpPr/>
      </xdr:nvSpPr>
      <xdr:spPr>
        <a:xfrm>
          <a:off x="12763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xdr:rowOff>
    </xdr:from>
    <xdr:to>
      <xdr:col>71</xdr:col>
      <xdr:colOff>177800</xdr:colOff>
      <xdr:row>60</xdr:row>
      <xdr:rowOff>78105</xdr:rowOff>
    </xdr:to>
    <xdr:cxnSp macro="">
      <xdr:nvCxnSpPr>
        <xdr:cNvPr id="657" name="直線コネクタ 656">
          <a:extLst>
            <a:ext uri="{FF2B5EF4-FFF2-40B4-BE49-F238E27FC236}">
              <a16:creationId xmlns:a16="http://schemas.microsoft.com/office/drawing/2014/main" id="{2B1BF512-60D2-4F6D-8268-C9FF55F43251}"/>
            </a:ext>
          </a:extLst>
        </xdr:cNvPr>
        <xdr:cNvCxnSpPr/>
      </xdr:nvCxnSpPr>
      <xdr:spPr>
        <a:xfrm>
          <a:off x="12814300" y="1030033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26FB87DD-B426-4968-8610-1663333D13D6}"/>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2793A63F-C6E0-416D-97E4-C6ACCDA7E715}"/>
            </a:ext>
          </a:extLst>
        </xdr:cNvPr>
        <xdr:cNvSpPr txBox="1"/>
      </xdr:nvSpPr>
      <xdr:spPr>
        <a:xfrm>
          <a:off x="14389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D3B121D2-F276-4041-9988-8073412F2CD2}"/>
            </a:ext>
          </a:extLst>
        </xdr:cNvPr>
        <xdr:cNvSpPr txBox="1"/>
      </xdr:nvSpPr>
      <xdr:spPr>
        <a:xfrm>
          <a:off x="13500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C8E0D07C-C22E-46CC-BEB8-B4CF6A5DF5F5}"/>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150512</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CBC17789-E3F1-47B4-BB52-1519E1AC0B7E}"/>
            </a:ext>
          </a:extLst>
        </xdr:cNvPr>
        <xdr:cNvSpPr txBox="1"/>
      </xdr:nvSpPr>
      <xdr:spPr>
        <a:xfrm>
          <a:off x="15266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139082</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F434E4B3-B1D2-482D-9C13-1DBD4FDCC6AC}"/>
            </a:ext>
          </a:extLst>
        </xdr:cNvPr>
        <xdr:cNvSpPr txBox="1"/>
      </xdr:nvSpPr>
      <xdr:spPr>
        <a:xfrm>
          <a:off x="14389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707D9678-9660-4FA7-91FF-2076E6E1FFE5}"/>
            </a:ext>
          </a:extLst>
        </xdr:cNvPr>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55262</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60472B52-99FB-460A-A9EA-E31E5AF3B0D7}"/>
            </a:ext>
          </a:extLst>
        </xdr:cNvPr>
        <xdr:cNvSpPr txBox="1"/>
      </xdr:nvSpPr>
      <xdr:spPr>
        <a:xfrm>
          <a:off x="12611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E13F1259-47E1-460E-9CC4-0C3D6E6A648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8F954694-E04E-4A1F-B13C-FC3D9D0584F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3880EC31-B875-4E07-8586-0BED62059A5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67061EC1-DE38-4DB2-9CE0-A424F49290E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861162AF-B12B-4D90-A0D4-68020BD9C78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2D0C4223-254A-487E-9874-344FF702FE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1841FD5A-A0F8-4FBB-B654-5050C15DEFC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8E8BE59A-E69A-42FD-825F-EBE5973C9F2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5564237-7D1C-4B3A-94EC-686BCE6E64A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31A5A0B8-86B1-4197-85B8-9763F8235FC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844D52BB-0411-4792-BAAC-9B103927AE3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1E7D3705-CFA8-43D7-B701-13825FDA7E5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BAB3BAE0-FFFB-450F-9F9F-1C90FE7ABDC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A829F51D-2813-4568-9850-DC4A2B70539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69800402-D605-4269-AAAE-7127E7E2D95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8E2D4682-6F4C-4F2E-A132-A1A7E803D3F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D9F5E63D-EE01-4B49-9C8D-0D277093EC1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77E27909-295A-4238-879E-427C1CE98B1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64E5D3BA-E32F-4CE0-910B-91874A6BFB4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1EF2BA1F-A1D4-4B43-9C6F-B41CBD4C591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94D3C6A9-BE5D-49D0-840D-600AC5D291A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A8559FDA-66E3-49AC-8AD5-EF297B8C5FF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078857ED-1D1D-48CA-89C7-120072DC04E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a:extLst>
            <a:ext uri="{FF2B5EF4-FFF2-40B4-BE49-F238E27FC236}">
              <a16:creationId xmlns:a16="http://schemas.microsoft.com/office/drawing/2014/main" id="{6F64D83C-09E9-4BCD-A1AB-3BAF5C85F215}"/>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199404B0-DAD6-41C0-BB40-C945C0DF1BC5}"/>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a:extLst>
            <a:ext uri="{FF2B5EF4-FFF2-40B4-BE49-F238E27FC236}">
              <a16:creationId xmlns:a16="http://schemas.microsoft.com/office/drawing/2014/main" id="{73D9BAA5-AF25-4CA8-BAD1-5594FB90154E}"/>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1FEEE5D2-0ED9-4F3E-864E-D0F16E094728}"/>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a:extLst>
            <a:ext uri="{FF2B5EF4-FFF2-40B4-BE49-F238E27FC236}">
              <a16:creationId xmlns:a16="http://schemas.microsoft.com/office/drawing/2014/main" id="{09A14732-A2EA-45EB-9C81-84B32010BEC8}"/>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C5D14D0E-14DB-4AE6-9308-6B92964E2BA6}"/>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a:extLst>
            <a:ext uri="{FF2B5EF4-FFF2-40B4-BE49-F238E27FC236}">
              <a16:creationId xmlns:a16="http://schemas.microsoft.com/office/drawing/2014/main" id="{E6D52612-4C58-4906-A668-474FAC459CE1}"/>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a:extLst>
            <a:ext uri="{FF2B5EF4-FFF2-40B4-BE49-F238E27FC236}">
              <a16:creationId xmlns:a16="http://schemas.microsoft.com/office/drawing/2014/main" id="{EC9794BF-7889-497E-8CD1-E6048CD382E0}"/>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7" name="フローチャート: 判断 696">
          <a:extLst>
            <a:ext uri="{FF2B5EF4-FFF2-40B4-BE49-F238E27FC236}">
              <a16:creationId xmlns:a16="http://schemas.microsoft.com/office/drawing/2014/main" id="{D24655E3-D1BC-44F0-8F04-654F5B8798F1}"/>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98" name="フローチャート: 判断 697">
          <a:extLst>
            <a:ext uri="{FF2B5EF4-FFF2-40B4-BE49-F238E27FC236}">
              <a16:creationId xmlns:a16="http://schemas.microsoft.com/office/drawing/2014/main" id="{850A1DEE-4958-4787-A29C-CB277404593F}"/>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99" name="フローチャート: 判断 698">
          <a:extLst>
            <a:ext uri="{FF2B5EF4-FFF2-40B4-BE49-F238E27FC236}">
              <a16:creationId xmlns:a16="http://schemas.microsoft.com/office/drawing/2014/main" id="{AEC9748B-33E4-4FD8-9534-22678E85FA92}"/>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C320389B-E37E-4A9B-BE26-07A3A9A7D0C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5103E0D-85E9-44CF-BFB8-356CE2BF036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743A8E7-D0FA-4AA2-A72A-257FC2585E8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A013C41-DADA-4652-9E0D-81F08925ED8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4E0FF7C-4391-49E7-9BDC-3880E39D78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59690</xdr:rowOff>
    </xdr:from>
    <xdr:to>
      <xdr:col>116</xdr:col>
      <xdr:colOff>114300</xdr:colOff>
      <xdr:row>62</xdr:row>
      <xdr:rowOff>161290</xdr:rowOff>
    </xdr:to>
    <xdr:sp macro="" textlink="">
      <xdr:nvSpPr>
        <xdr:cNvPr id="705" name="楕円 704">
          <a:extLst>
            <a:ext uri="{FF2B5EF4-FFF2-40B4-BE49-F238E27FC236}">
              <a16:creationId xmlns:a16="http://schemas.microsoft.com/office/drawing/2014/main" id="{F2FA96B5-C043-4440-8AD6-3C4E7C812AA1}"/>
            </a:ext>
          </a:extLst>
        </xdr:cNvPr>
        <xdr:cNvSpPr/>
      </xdr:nvSpPr>
      <xdr:spPr>
        <a:xfrm>
          <a:off x="22110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82567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D65A5B0E-7243-4A08-98D2-F12DCE337CF2}"/>
            </a:ext>
          </a:extLst>
        </xdr:cNvPr>
        <xdr:cNvSpPr txBox="1"/>
      </xdr:nvSpPr>
      <xdr:spPr>
        <a:xfrm>
          <a:off x="22199600"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55880</xdr:rowOff>
    </xdr:from>
    <xdr:to>
      <xdr:col>112</xdr:col>
      <xdr:colOff>38100</xdr:colOff>
      <xdr:row>62</xdr:row>
      <xdr:rowOff>157480</xdr:rowOff>
    </xdr:to>
    <xdr:sp macro="" textlink="">
      <xdr:nvSpPr>
        <xdr:cNvPr id="707" name="楕円 706">
          <a:extLst>
            <a:ext uri="{FF2B5EF4-FFF2-40B4-BE49-F238E27FC236}">
              <a16:creationId xmlns:a16="http://schemas.microsoft.com/office/drawing/2014/main" id="{3304468B-D32C-40C3-ABA1-A7A62831B984}"/>
            </a:ext>
          </a:extLst>
        </xdr:cNvPr>
        <xdr:cNvSpPr/>
      </xdr:nvSpPr>
      <xdr:spPr>
        <a:xfrm>
          <a:off x="21272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106680</xdr:rowOff>
    </xdr:from>
    <xdr:to>
      <xdr:col>116</xdr:col>
      <xdr:colOff>63500</xdr:colOff>
      <xdr:row>62</xdr:row>
      <xdr:rowOff>110490</xdr:rowOff>
    </xdr:to>
    <xdr:cxnSp macro="">
      <xdr:nvCxnSpPr>
        <xdr:cNvPr id="708" name="直線コネクタ 707">
          <a:extLst>
            <a:ext uri="{FF2B5EF4-FFF2-40B4-BE49-F238E27FC236}">
              <a16:creationId xmlns:a16="http://schemas.microsoft.com/office/drawing/2014/main" id="{0ABB7483-046A-4595-8C3E-5FA737A8612C}"/>
            </a:ext>
          </a:extLst>
        </xdr:cNvPr>
        <xdr:cNvCxnSpPr/>
      </xdr:nvCxnSpPr>
      <xdr:spPr>
        <a:xfrm>
          <a:off x="21323300" y="107365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59690</xdr:rowOff>
    </xdr:from>
    <xdr:to>
      <xdr:col>107</xdr:col>
      <xdr:colOff>101600</xdr:colOff>
      <xdr:row>62</xdr:row>
      <xdr:rowOff>161290</xdr:rowOff>
    </xdr:to>
    <xdr:sp macro="" textlink="">
      <xdr:nvSpPr>
        <xdr:cNvPr id="709" name="楕円 708">
          <a:extLst>
            <a:ext uri="{FF2B5EF4-FFF2-40B4-BE49-F238E27FC236}">
              <a16:creationId xmlns:a16="http://schemas.microsoft.com/office/drawing/2014/main" id="{B78C15DB-DFE3-4661-88F3-F5E2DEB4965A}"/>
            </a:ext>
          </a:extLst>
        </xdr:cNvPr>
        <xdr:cNvSpPr/>
      </xdr:nvSpPr>
      <xdr:spPr>
        <a:xfrm>
          <a:off x="20383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106680</xdr:rowOff>
    </xdr:from>
    <xdr:to>
      <xdr:col>111</xdr:col>
      <xdr:colOff>177800</xdr:colOff>
      <xdr:row>62</xdr:row>
      <xdr:rowOff>110490</xdr:rowOff>
    </xdr:to>
    <xdr:cxnSp macro="">
      <xdr:nvCxnSpPr>
        <xdr:cNvPr id="710" name="直線コネクタ 709">
          <a:extLst>
            <a:ext uri="{FF2B5EF4-FFF2-40B4-BE49-F238E27FC236}">
              <a16:creationId xmlns:a16="http://schemas.microsoft.com/office/drawing/2014/main" id="{AEF7CBC6-9DC5-4790-8712-5EE723469BC6}"/>
            </a:ext>
          </a:extLst>
        </xdr:cNvPr>
        <xdr:cNvCxnSpPr/>
      </xdr:nvCxnSpPr>
      <xdr:spPr>
        <a:xfrm flipV="1">
          <a:off x="20434300" y="107365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67310</xdr:rowOff>
    </xdr:from>
    <xdr:to>
      <xdr:col>102</xdr:col>
      <xdr:colOff>165100</xdr:colOff>
      <xdr:row>62</xdr:row>
      <xdr:rowOff>168910</xdr:rowOff>
    </xdr:to>
    <xdr:sp macro="" textlink="">
      <xdr:nvSpPr>
        <xdr:cNvPr id="711" name="楕円 710">
          <a:extLst>
            <a:ext uri="{FF2B5EF4-FFF2-40B4-BE49-F238E27FC236}">
              <a16:creationId xmlns:a16="http://schemas.microsoft.com/office/drawing/2014/main" id="{5B7AC4EE-3442-49A1-BDD4-2FBE423B9C4A}"/>
            </a:ext>
          </a:extLst>
        </xdr:cNvPr>
        <xdr:cNvSpPr/>
      </xdr:nvSpPr>
      <xdr:spPr>
        <a:xfrm>
          <a:off x="19494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110490</xdr:rowOff>
    </xdr:from>
    <xdr:to>
      <xdr:col>107</xdr:col>
      <xdr:colOff>50800</xdr:colOff>
      <xdr:row>62</xdr:row>
      <xdr:rowOff>118110</xdr:rowOff>
    </xdr:to>
    <xdr:cxnSp macro="">
      <xdr:nvCxnSpPr>
        <xdr:cNvPr id="712" name="直線コネクタ 711">
          <a:extLst>
            <a:ext uri="{FF2B5EF4-FFF2-40B4-BE49-F238E27FC236}">
              <a16:creationId xmlns:a16="http://schemas.microsoft.com/office/drawing/2014/main" id="{BE9B4BB2-4074-4565-9B63-E47397DCDD49}"/>
            </a:ext>
          </a:extLst>
        </xdr:cNvPr>
        <xdr:cNvCxnSpPr/>
      </xdr:nvCxnSpPr>
      <xdr:spPr>
        <a:xfrm flipV="1">
          <a:off x="19545300" y="107403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71120</xdr:rowOff>
    </xdr:from>
    <xdr:to>
      <xdr:col>98</xdr:col>
      <xdr:colOff>38100</xdr:colOff>
      <xdr:row>63</xdr:row>
      <xdr:rowOff>1270</xdr:rowOff>
    </xdr:to>
    <xdr:sp macro="" textlink="">
      <xdr:nvSpPr>
        <xdr:cNvPr id="713" name="楕円 712">
          <a:extLst>
            <a:ext uri="{FF2B5EF4-FFF2-40B4-BE49-F238E27FC236}">
              <a16:creationId xmlns:a16="http://schemas.microsoft.com/office/drawing/2014/main" id="{EF814CA2-B23E-48D5-970A-2FB525939B1A}"/>
            </a:ext>
          </a:extLst>
        </xdr:cNvPr>
        <xdr:cNvSpPr/>
      </xdr:nvSpPr>
      <xdr:spPr>
        <a:xfrm>
          <a:off x="18605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118110</xdr:rowOff>
    </xdr:from>
    <xdr:to>
      <xdr:col>102</xdr:col>
      <xdr:colOff>114300</xdr:colOff>
      <xdr:row>62</xdr:row>
      <xdr:rowOff>121920</xdr:rowOff>
    </xdr:to>
    <xdr:cxnSp macro="">
      <xdr:nvCxnSpPr>
        <xdr:cNvPr id="714" name="直線コネクタ 713">
          <a:extLst>
            <a:ext uri="{FF2B5EF4-FFF2-40B4-BE49-F238E27FC236}">
              <a16:creationId xmlns:a16="http://schemas.microsoft.com/office/drawing/2014/main" id="{356581D1-6137-49FA-8CB0-864C09D24587}"/>
            </a:ext>
          </a:extLst>
        </xdr:cNvPr>
        <xdr:cNvCxnSpPr/>
      </xdr:nvCxnSpPr>
      <xdr:spPr>
        <a:xfrm flipV="1">
          <a:off x="18656300" y="1074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715" name="n_1aveValue【保健センター・保健所】&#10;一人当たり面積">
          <a:extLst>
            <a:ext uri="{FF2B5EF4-FFF2-40B4-BE49-F238E27FC236}">
              <a16:creationId xmlns:a16="http://schemas.microsoft.com/office/drawing/2014/main" id="{C38FCAA5-896F-4E8F-BD6A-3EB0F4F6E4FC}"/>
            </a:ext>
          </a:extLst>
        </xdr:cNvPr>
        <xdr:cNvSpPr txBox="1"/>
      </xdr:nvSpPr>
      <xdr:spPr>
        <a:xfrm>
          <a:off x="21075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716" name="n_2aveValue【保健センター・保健所】&#10;一人当たり面積">
          <a:extLst>
            <a:ext uri="{FF2B5EF4-FFF2-40B4-BE49-F238E27FC236}">
              <a16:creationId xmlns:a16="http://schemas.microsoft.com/office/drawing/2014/main" id="{3871EA30-C67F-4241-BB71-F1BBDB1C9D4A}"/>
            </a:ext>
          </a:extLst>
        </xdr:cNvPr>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166387</xdr:rowOff>
    </xdr:from>
    <xdr:ext cx="469744" cy="259045"/>
    <xdr:sp macro="" textlink="">
      <xdr:nvSpPr>
        <xdr:cNvPr id="717" name="n_3aveValue【保健センター・保健所】&#10;一人当たり面積">
          <a:extLst>
            <a:ext uri="{FF2B5EF4-FFF2-40B4-BE49-F238E27FC236}">
              <a16:creationId xmlns:a16="http://schemas.microsoft.com/office/drawing/2014/main" id="{9EC03555-E5AD-4D4B-85BB-766C736629B5}"/>
            </a:ext>
          </a:extLst>
        </xdr:cNvPr>
        <xdr:cNvSpPr txBox="1"/>
      </xdr:nvSpPr>
      <xdr:spPr>
        <a:xfrm>
          <a:off x="19310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718" name="n_4aveValue【保健センター・保健所】&#10;一人当たり面積">
          <a:extLst>
            <a:ext uri="{FF2B5EF4-FFF2-40B4-BE49-F238E27FC236}">
              <a16:creationId xmlns:a16="http://schemas.microsoft.com/office/drawing/2014/main" id="{A46C1260-4412-4641-A6C2-7F14A017E813}"/>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2557</xdr:rowOff>
    </xdr:from>
    <xdr:ext cx="469744" cy="259045"/>
    <xdr:sp macro="" textlink="">
      <xdr:nvSpPr>
        <xdr:cNvPr id="719" name="n_1mainValue【保健センター・保健所】&#10;一人当たり面積">
          <a:extLst>
            <a:ext uri="{FF2B5EF4-FFF2-40B4-BE49-F238E27FC236}">
              <a16:creationId xmlns:a16="http://schemas.microsoft.com/office/drawing/2014/main" id="{4E49B898-ABB6-49CA-84DC-DE6961790335}"/>
            </a:ext>
          </a:extLst>
        </xdr:cNvPr>
        <xdr:cNvSpPr txBox="1"/>
      </xdr:nvSpPr>
      <xdr:spPr>
        <a:xfrm>
          <a:off x="210757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6367</xdr:rowOff>
    </xdr:from>
    <xdr:ext cx="469744" cy="259045"/>
    <xdr:sp macro="" textlink="">
      <xdr:nvSpPr>
        <xdr:cNvPr id="720" name="n_2mainValue【保健センター・保健所】&#10;一人当たり面積">
          <a:extLst>
            <a:ext uri="{FF2B5EF4-FFF2-40B4-BE49-F238E27FC236}">
              <a16:creationId xmlns:a16="http://schemas.microsoft.com/office/drawing/2014/main" id="{514A290A-EC30-4F0D-9159-6BA69DAD2567}"/>
            </a:ext>
          </a:extLst>
        </xdr:cNvPr>
        <xdr:cNvSpPr txBox="1"/>
      </xdr:nvSpPr>
      <xdr:spPr>
        <a:xfrm>
          <a:off x="20199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160037</xdr:rowOff>
    </xdr:from>
    <xdr:ext cx="469744" cy="259045"/>
    <xdr:sp macro="" textlink="">
      <xdr:nvSpPr>
        <xdr:cNvPr id="721" name="n_3mainValue【保健センター・保健所】&#10;一人当たり面積">
          <a:extLst>
            <a:ext uri="{FF2B5EF4-FFF2-40B4-BE49-F238E27FC236}">
              <a16:creationId xmlns:a16="http://schemas.microsoft.com/office/drawing/2014/main" id="{E32E7C9A-0011-4D58-80D2-821C37D88E3D}"/>
            </a:ext>
          </a:extLst>
        </xdr:cNvPr>
        <xdr:cNvSpPr txBox="1"/>
      </xdr:nvSpPr>
      <xdr:spPr>
        <a:xfrm>
          <a:off x="19310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17797</xdr:rowOff>
    </xdr:from>
    <xdr:ext cx="469744" cy="259045"/>
    <xdr:sp macro="" textlink="">
      <xdr:nvSpPr>
        <xdr:cNvPr id="722" name="n_4mainValue【保健センター・保健所】&#10;一人当たり面積">
          <a:extLst>
            <a:ext uri="{FF2B5EF4-FFF2-40B4-BE49-F238E27FC236}">
              <a16:creationId xmlns:a16="http://schemas.microsoft.com/office/drawing/2014/main" id="{51807936-9987-49AA-8F29-DBCC8DB3F6DE}"/>
            </a:ext>
          </a:extLst>
        </xdr:cNvPr>
        <xdr:cNvSpPr txBox="1"/>
      </xdr:nvSpPr>
      <xdr:spPr>
        <a:xfrm>
          <a:off x="18421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47A8CCF1-14E6-4D0C-9EE3-CB97FAE075E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AC84AE97-FC37-4B01-9179-E821DF9AEA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10990F23-69F3-4117-AD78-912E30C246C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D1E15B53-C217-4B58-9A92-F1C86BE4AA3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A1950BB7-1ED1-42AD-88AE-869C4A02F17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D713CF42-7FE6-4F5F-9906-B0B5ECFCB21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4B435A0-9E42-4AF3-A91B-EBF4804CCF6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48DABC31-8B40-4F2B-88BA-C678338A91E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FFB5D964-BDEF-49B0-9B42-68C332F51F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82A423D0-E0B2-43FF-857D-113C2867D2E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6229E042-D8C8-45FE-8C10-4F7E8FBD186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447675BE-4144-4804-88DA-251CDC92D23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78FAC1C3-632F-447B-8FE6-B94730F8236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2B5EC620-2E05-41CF-AA9A-6DE1294EA1E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4EC997B3-0F6D-4874-AD04-478BC8D39CF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D01280B5-999B-4B21-908F-39D67ADFED7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5DB1C805-002E-441F-8324-2875F88D504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32523422-F027-45AC-9F9A-6497D825921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AD1E77DE-5971-4F59-9007-D2B9373892A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5259BACB-2C43-4645-A4F2-B7318F1C628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a:extLst>
            <a:ext uri="{FF2B5EF4-FFF2-40B4-BE49-F238E27FC236}">
              <a16:creationId xmlns:a16="http://schemas.microsoft.com/office/drawing/2014/main" id="{34899ED9-5F8C-45D9-AA78-7E3BC656A6E9}"/>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415D72E5-4663-4505-AAF4-019DB950DC7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D45C65EB-B1D2-42EE-9A1C-354A268A528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6" name="直線コネクタ 745">
          <a:extLst>
            <a:ext uri="{FF2B5EF4-FFF2-40B4-BE49-F238E27FC236}">
              <a16:creationId xmlns:a16="http://schemas.microsoft.com/office/drawing/2014/main" id="{9397254F-C28F-4BF0-AE17-64F313CC5344}"/>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消防施設】&#10;有形固定資産減価償却率最小値テキスト">
          <a:extLst>
            <a:ext uri="{FF2B5EF4-FFF2-40B4-BE49-F238E27FC236}">
              <a16:creationId xmlns:a16="http://schemas.microsoft.com/office/drawing/2014/main" id="{342B8715-57BD-4B81-A9E1-CD62DCB282BF}"/>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a:extLst>
            <a:ext uri="{FF2B5EF4-FFF2-40B4-BE49-F238E27FC236}">
              <a16:creationId xmlns:a16="http://schemas.microsoft.com/office/drawing/2014/main" id="{38E52A66-DEEB-4CEF-83DD-C7499CFD4E0A}"/>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9" name="【消防施設】&#10;有形固定資産減価償却率最大値テキスト">
          <a:extLst>
            <a:ext uri="{FF2B5EF4-FFF2-40B4-BE49-F238E27FC236}">
              <a16:creationId xmlns:a16="http://schemas.microsoft.com/office/drawing/2014/main" id="{EECADD86-2B99-4F5E-8969-EA67C42495E7}"/>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a:extLst>
            <a:ext uri="{FF2B5EF4-FFF2-40B4-BE49-F238E27FC236}">
              <a16:creationId xmlns:a16="http://schemas.microsoft.com/office/drawing/2014/main" id="{9787000B-227B-4C7F-85D5-ABFC6817B2B6}"/>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DC9804B0-7ED0-497C-81E7-803073C909F6}"/>
            </a:ext>
          </a:extLst>
        </xdr:cNvPr>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a:extLst>
            <a:ext uri="{FF2B5EF4-FFF2-40B4-BE49-F238E27FC236}">
              <a16:creationId xmlns:a16="http://schemas.microsoft.com/office/drawing/2014/main" id="{AD35BCA8-F333-4E73-A87A-A7AEB0DA3CB1}"/>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a:extLst>
            <a:ext uri="{FF2B5EF4-FFF2-40B4-BE49-F238E27FC236}">
              <a16:creationId xmlns:a16="http://schemas.microsoft.com/office/drawing/2014/main" id="{290A456D-4133-4204-BBC2-7723E5B9A27B}"/>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54" name="フローチャート: 判断 753">
          <a:extLst>
            <a:ext uri="{FF2B5EF4-FFF2-40B4-BE49-F238E27FC236}">
              <a16:creationId xmlns:a16="http://schemas.microsoft.com/office/drawing/2014/main" id="{DA49D7C2-0780-462B-A4AA-F037CE7C83A0}"/>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55" name="フローチャート: 判断 754">
          <a:extLst>
            <a:ext uri="{FF2B5EF4-FFF2-40B4-BE49-F238E27FC236}">
              <a16:creationId xmlns:a16="http://schemas.microsoft.com/office/drawing/2014/main" id="{5198389C-A0B8-49D9-B22C-489E1799EC0C}"/>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756" name="フローチャート: 判断 755">
          <a:extLst>
            <a:ext uri="{FF2B5EF4-FFF2-40B4-BE49-F238E27FC236}">
              <a16:creationId xmlns:a16="http://schemas.microsoft.com/office/drawing/2014/main" id="{A37F90DC-67C7-4096-AF38-42BD88C4126B}"/>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18211FC4-88E5-4E41-9D25-A49D6D1C7F2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A67800EE-52D6-4ABA-BBD9-8E2B41DCFCC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502AA40B-7A83-4712-A0CD-651FDB1729C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CFE2F52-2BF6-4444-8384-A5932924AA6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2A81058-A369-4FE2-8791-FA3084BC2B3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39370</xdr:rowOff>
    </xdr:from>
    <xdr:to>
      <xdr:col>85</xdr:col>
      <xdr:colOff>177800</xdr:colOff>
      <xdr:row>83</xdr:row>
      <xdr:rowOff>140970</xdr:rowOff>
    </xdr:to>
    <xdr:sp macro="" textlink="">
      <xdr:nvSpPr>
        <xdr:cNvPr id="762" name="楕円 761">
          <a:extLst>
            <a:ext uri="{FF2B5EF4-FFF2-40B4-BE49-F238E27FC236}">
              <a16:creationId xmlns:a16="http://schemas.microsoft.com/office/drawing/2014/main" id="{CEAFB955-2DEF-4AC8-9373-4E6D489EAE28}"/>
            </a:ext>
          </a:extLst>
        </xdr:cNvPr>
        <xdr:cNvSpPr/>
      </xdr:nvSpPr>
      <xdr:spPr>
        <a:xfrm>
          <a:off x="16268700" y="1426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17797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5F496082-0CDB-4337-B86B-AB3A0EED52A9}"/>
            </a:ext>
          </a:extLst>
        </xdr:cNvPr>
        <xdr:cNvSpPr txBox="1"/>
      </xdr:nvSpPr>
      <xdr:spPr>
        <a:xfrm>
          <a:off x="16357600" y="1424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34289</xdr:rowOff>
    </xdr:from>
    <xdr:to>
      <xdr:col>81</xdr:col>
      <xdr:colOff>101600</xdr:colOff>
      <xdr:row>83</xdr:row>
      <xdr:rowOff>135889</xdr:rowOff>
    </xdr:to>
    <xdr:sp macro="" textlink="">
      <xdr:nvSpPr>
        <xdr:cNvPr id="764" name="楕円 763">
          <a:extLst>
            <a:ext uri="{FF2B5EF4-FFF2-40B4-BE49-F238E27FC236}">
              <a16:creationId xmlns:a16="http://schemas.microsoft.com/office/drawing/2014/main" id="{F5EB8F1C-3C14-40FD-A371-7913AB8CDE72}"/>
            </a:ext>
          </a:extLst>
        </xdr:cNvPr>
        <xdr:cNvSpPr/>
      </xdr:nvSpPr>
      <xdr:spPr>
        <a:xfrm>
          <a:off x="154305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85089</xdr:rowOff>
    </xdr:from>
    <xdr:to>
      <xdr:col>85</xdr:col>
      <xdr:colOff>127000</xdr:colOff>
      <xdr:row>83</xdr:row>
      <xdr:rowOff>90170</xdr:rowOff>
    </xdr:to>
    <xdr:cxnSp macro="">
      <xdr:nvCxnSpPr>
        <xdr:cNvPr id="765" name="直線コネクタ 764">
          <a:extLst>
            <a:ext uri="{FF2B5EF4-FFF2-40B4-BE49-F238E27FC236}">
              <a16:creationId xmlns:a16="http://schemas.microsoft.com/office/drawing/2014/main" id="{017A4B48-B57A-4EF0-AB63-FECD630C9273}"/>
            </a:ext>
          </a:extLst>
        </xdr:cNvPr>
        <xdr:cNvCxnSpPr/>
      </xdr:nvCxnSpPr>
      <xdr:spPr>
        <a:xfrm>
          <a:off x="15481300" y="14315439"/>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20320</xdr:rowOff>
    </xdr:from>
    <xdr:to>
      <xdr:col>76</xdr:col>
      <xdr:colOff>165100</xdr:colOff>
      <xdr:row>83</xdr:row>
      <xdr:rowOff>121920</xdr:rowOff>
    </xdr:to>
    <xdr:sp macro="" textlink="">
      <xdr:nvSpPr>
        <xdr:cNvPr id="766" name="楕円 765">
          <a:extLst>
            <a:ext uri="{FF2B5EF4-FFF2-40B4-BE49-F238E27FC236}">
              <a16:creationId xmlns:a16="http://schemas.microsoft.com/office/drawing/2014/main" id="{370BC016-CDC9-447E-B0E9-66F17A063EEC}"/>
            </a:ext>
          </a:extLst>
        </xdr:cNvPr>
        <xdr:cNvSpPr/>
      </xdr:nvSpPr>
      <xdr:spPr>
        <a:xfrm>
          <a:off x="14541500" y="1425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71120</xdr:rowOff>
    </xdr:from>
    <xdr:to>
      <xdr:col>81</xdr:col>
      <xdr:colOff>50800</xdr:colOff>
      <xdr:row>83</xdr:row>
      <xdr:rowOff>85089</xdr:rowOff>
    </xdr:to>
    <xdr:cxnSp macro="">
      <xdr:nvCxnSpPr>
        <xdr:cNvPr id="767" name="直線コネクタ 766">
          <a:extLst>
            <a:ext uri="{FF2B5EF4-FFF2-40B4-BE49-F238E27FC236}">
              <a16:creationId xmlns:a16="http://schemas.microsoft.com/office/drawing/2014/main" id="{394CA04A-7EAD-4B86-AECD-C7BD0A9CDC5D}"/>
            </a:ext>
          </a:extLst>
        </xdr:cNvPr>
        <xdr:cNvCxnSpPr/>
      </xdr:nvCxnSpPr>
      <xdr:spPr>
        <a:xfrm>
          <a:off x="14592300" y="1430147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158750</xdr:rowOff>
    </xdr:from>
    <xdr:to>
      <xdr:col>72</xdr:col>
      <xdr:colOff>38100</xdr:colOff>
      <xdr:row>83</xdr:row>
      <xdr:rowOff>88900</xdr:rowOff>
    </xdr:to>
    <xdr:sp macro="" textlink="">
      <xdr:nvSpPr>
        <xdr:cNvPr id="768" name="楕円 767">
          <a:extLst>
            <a:ext uri="{FF2B5EF4-FFF2-40B4-BE49-F238E27FC236}">
              <a16:creationId xmlns:a16="http://schemas.microsoft.com/office/drawing/2014/main" id="{8F387550-70C6-41A1-9D99-72410C35815A}"/>
            </a:ext>
          </a:extLst>
        </xdr:cNvPr>
        <xdr:cNvSpPr/>
      </xdr:nvSpPr>
      <xdr:spPr>
        <a:xfrm>
          <a:off x="13652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83</xdr:row>
      <xdr:rowOff>71120</xdr:rowOff>
    </xdr:to>
    <xdr:cxnSp macro="">
      <xdr:nvCxnSpPr>
        <xdr:cNvPr id="769" name="直線コネクタ 768">
          <a:extLst>
            <a:ext uri="{FF2B5EF4-FFF2-40B4-BE49-F238E27FC236}">
              <a16:creationId xmlns:a16="http://schemas.microsoft.com/office/drawing/2014/main" id="{58F4608E-2886-4D69-A937-58B8F7D3E2F9}"/>
            </a:ext>
          </a:extLst>
        </xdr:cNvPr>
        <xdr:cNvCxnSpPr/>
      </xdr:nvCxnSpPr>
      <xdr:spPr>
        <a:xfrm>
          <a:off x="13703300" y="1426845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25400</xdr:rowOff>
    </xdr:from>
    <xdr:to>
      <xdr:col>67</xdr:col>
      <xdr:colOff>101600</xdr:colOff>
      <xdr:row>83</xdr:row>
      <xdr:rowOff>127000</xdr:rowOff>
    </xdr:to>
    <xdr:sp macro="" textlink="">
      <xdr:nvSpPr>
        <xdr:cNvPr id="770" name="楕円 769">
          <a:extLst>
            <a:ext uri="{FF2B5EF4-FFF2-40B4-BE49-F238E27FC236}">
              <a16:creationId xmlns:a16="http://schemas.microsoft.com/office/drawing/2014/main" id="{8729FAE6-88A0-45EF-8B78-DD86C55023F3}"/>
            </a:ext>
          </a:extLst>
        </xdr:cNvPr>
        <xdr:cNvSpPr/>
      </xdr:nvSpPr>
      <xdr:spPr>
        <a:xfrm>
          <a:off x="12763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38100</xdr:rowOff>
    </xdr:from>
    <xdr:to>
      <xdr:col>71</xdr:col>
      <xdr:colOff>177800</xdr:colOff>
      <xdr:row>83</xdr:row>
      <xdr:rowOff>76200</xdr:rowOff>
    </xdr:to>
    <xdr:cxnSp macro="">
      <xdr:nvCxnSpPr>
        <xdr:cNvPr id="771" name="直線コネクタ 770">
          <a:extLst>
            <a:ext uri="{FF2B5EF4-FFF2-40B4-BE49-F238E27FC236}">
              <a16:creationId xmlns:a16="http://schemas.microsoft.com/office/drawing/2014/main" id="{BE911BCF-A2BF-40F0-B919-61BDD5FACC50}"/>
            </a:ext>
          </a:extLst>
        </xdr:cNvPr>
        <xdr:cNvCxnSpPr/>
      </xdr:nvCxnSpPr>
      <xdr:spPr>
        <a:xfrm flipV="1">
          <a:off x="12814300" y="14268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111777</xdr:rowOff>
    </xdr:from>
    <xdr:ext cx="405111" cy="259045"/>
    <xdr:sp macro="" textlink="">
      <xdr:nvSpPr>
        <xdr:cNvPr id="772" name="n_1aveValue【消防施設】&#10;有形固定資産減価償却率">
          <a:extLst>
            <a:ext uri="{FF2B5EF4-FFF2-40B4-BE49-F238E27FC236}">
              <a16:creationId xmlns:a16="http://schemas.microsoft.com/office/drawing/2014/main" id="{724DF31F-7FC0-4E63-9B92-2DE5426D0523}"/>
            </a:ext>
          </a:extLst>
        </xdr:cNvPr>
        <xdr:cNvSpPr txBox="1"/>
      </xdr:nvSpPr>
      <xdr:spPr>
        <a:xfrm>
          <a:off x="152660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114316</xdr:rowOff>
    </xdr:from>
    <xdr:ext cx="405111" cy="259045"/>
    <xdr:sp macro="" textlink="">
      <xdr:nvSpPr>
        <xdr:cNvPr id="773" name="n_2aveValue【消防施設】&#10;有形固定資産減価償却率">
          <a:extLst>
            <a:ext uri="{FF2B5EF4-FFF2-40B4-BE49-F238E27FC236}">
              <a16:creationId xmlns:a16="http://schemas.microsoft.com/office/drawing/2014/main" id="{2BA3C236-A431-423F-85A1-D86E6F0D3061}"/>
            </a:ext>
          </a:extLst>
        </xdr:cNvPr>
        <xdr:cNvSpPr txBox="1"/>
      </xdr:nvSpPr>
      <xdr:spPr>
        <a:xfrm>
          <a:off x="14389744" y="1383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774" name="n_3aveValue【消防施設】&#10;有形固定資産減価償却率">
          <a:extLst>
            <a:ext uri="{FF2B5EF4-FFF2-40B4-BE49-F238E27FC236}">
              <a16:creationId xmlns:a16="http://schemas.microsoft.com/office/drawing/2014/main" id="{768E3DC6-E62B-4998-810A-37F88E4BD309}"/>
            </a:ext>
          </a:extLst>
        </xdr:cNvPr>
        <xdr:cNvSpPr txBox="1"/>
      </xdr:nvSpPr>
      <xdr:spPr>
        <a:xfrm>
          <a:off x="13500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139716</xdr:rowOff>
    </xdr:from>
    <xdr:ext cx="405111" cy="259045"/>
    <xdr:sp macro="" textlink="">
      <xdr:nvSpPr>
        <xdr:cNvPr id="775" name="n_4aveValue【消防施設】&#10;有形固定資産減価償却率">
          <a:extLst>
            <a:ext uri="{FF2B5EF4-FFF2-40B4-BE49-F238E27FC236}">
              <a16:creationId xmlns:a16="http://schemas.microsoft.com/office/drawing/2014/main" id="{82B9F73E-1818-4E07-8D95-653AB6959966}"/>
            </a:ext>
          </a:extLst>
        </xdr:cNvPr>
        <xdr:cNvSpPr txBox="1"/>
      </xdr:nvSpPr>
      <xdr:spPr>
        <a:xfrm>
          <a:off x="12611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127016</xdr:rowOff>
    </xdr:from>
    <xdr:ext cx="405111" cy="259045"/>
    <xdr:sp macro="" textlink="">
      <xdr:nvSpPr>
        <xdr:cNvPr id="776" name="n_1mainValue【消防施設】&#10;有形固定資産減価償却率">
          <a:extLst>
            <a:ext uri="{FF2B5EF4-FFF2-40B4-BE49-F238E27FC236}">
              <a16:creationId xmlns:a16="http://schemas.microsoft.com/office/drawing/2014/main" id="{C301091E-2633-4D1E-B4A9-F0DBFB6357BC}"/>
            </a:ext>
          </a:extLst>
        </xdr:cNvPr>
        <xdr:cNvSpPr txBox="1"/>
      </xdr:nvSpPr>
      <xdr:spPr>
        <a:xfrm>
          <a:off x="15266044" y="1435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113047</xdr:rowOff>
    </xdr:from>
    <xdr:ext cx="405111" cy="259045"/>
    <xdr:sp macro="" textlink="">
      <xdr:nvSpPr>
        <xdr:cNvPr id="777" name="n_2mainValue【消防施設】&#10;有形固定資産減価償却率">
          <a:extLst>
            <a:ext uri="{FF2B5EF4-FFF2-40B4-BE49-F238E27FC236}">
              <a16:creationId xmlns:a16="http://schemas.microsoft.com/office/drawing/2014/main" id="{54B08188-B31E-4EE0-A73C-7F3636D070F4}"/>
            </a:ext>
          </a:extLst>
        </xdr:cNvPr>
        <xdr:cNvSpPr txBox="1"/>
      </xdr:nvSpPr>
      <xdr:spPr>
        <a:xfrm>
          <a:off x="14389744" y="14343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80027</xdr:rowOff>
    </xdr:from>
    <xdr:ext cx="405111" cy="259045"/>
    <xdr:sp macro="" textlink="">
      <xdr:nvSpPr>
        <xdr:cNvPr id="778" name="n_3mainValue【消防施設】&#10;有形固定資産減価償却率">
          <a:extLst>
            <a:ext uri="{FF2B5EF4-FFF2-40B4-BE49-F238E27FC236}">
              <a16:creationId xmlns:a16="http://schemas.microsoft.com/office/drawing/2014/main" id="{62B32D7B-22BE-4C21-B610-2E3B7ED6D56B}"/>
            </a:ext>
          </a:extLst>
        </xdr:cNvPr>
        <xdr:cNvSpPr txBox="1"/>
      </xdr:nvSpPr>
      <xdr:spPr>
        <a:xfrm>
          <a:off x="13500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118127</xdr:rowOff>
    </xdr:from>
    <xdr:ext cx="405111" cy="259045"/>
    <xdr:sp macro="" textlink="">
      <xdr:nvSpPr>
        <xdr:cNvPr id="779" name="n_4mainValue【消防施設】&#10;有形固定資産減価償却率">
          <a:extLst>
            <a:ext uri="{FF2B5EF4-FFF2-40B4-BE49-F238E27FC236}">
              <a16:creationId xmlns:a16="http://schemas.microsoft.com/office/drawing/2014/main" id="{D1BD7312-35CC-4A6B-BA79-4FA4BB33E499}"/>
            </a:ext>
          </a:extLst>
        </xdr:cNvPr>
        <xdr:cNvSpPr txBox="1"/>
      </xdr:nvSpPr>
      <xdr:spPr>
        <a:xfrm>
          <a:off x="12611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8289BB14-DDAD-4857-B798-022657F24AC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E1E4E615-325B-4F69-958D-DEAA6A3AF0D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F12E270D-2DCB-4072-928C-B6C9D7701A5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052F8A94-33C7-4B92-A9E4-03780DE7A3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7E56AB04-2B03-489E-867B-8EC8C3C3BC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B1139E9C-208F-4F35-A851-872AE3C48AC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F0445819-9043-482A-B63B-99F29AF50D9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9E80900A-E3F0-4028-892E-7720EFF9953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773623EE-620B-4B6F-B6F0-93559D0873B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81F6FBA7-5327-447D-AABF-27DEF5523B8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a:extLst>
            <a:ext uri="{FF2B5EF4-FFF2-40B4-BE49-F238E27FC236}">
              <a16:creationId xmlns:a16="http://schemas.microsoft.com/office/drawing/2014/main" id="{E0037C9C-85BF-4139-9668-3AE8CF98452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a:extLst>
            <a:ext uri="{FF2B5EF4-FFF2-40B4-BE49-F238E27FC236}">
              <a16:creationId xmlns:a16="http://schemas.microsoft.com/office/drawing/2014/main" id="{E9F19A11-4C87-43AF-BF23-C9A3E650A14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a:extLst>
            <a:ext uri="{FF2B5EF4-FFF2-40B4-BE49-F238E27FC236}">
              <a16:creationId xmlns:a16="http://schemas.microsoft.com/office/drawing/2014/main" id="{8FC0A7B9-3F37-4855-A941-26327FCE6B2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a:extLst>
            <a:ext uri="{FF2B5EF4-FFF2-40B4-BE49-F238E27FC236}">
              <a16:creationId xmlns:a16="http://schemas.microsoft.com/office/drawing/2014/main" id="{CF766017-E70D-4F8E-8BAC-B33296AEB06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41920637-45D0-4F2E-A8D5-64418A1945B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13F1A33A-C4D5-4CAD-B024-B8305FC3EB8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a:extLst>
            <a:ext uri="{FF2B5EF4-FFF2-40B4-BE49-F238E27FC236}">
              <a16:creationId xmlns:a16="http://schemas.microsoft.com/office/drawing/2014/main" id="{7EA9770A-A123-4538-AF17-A33F750B5A1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a:extLst>
            <a:ext uri="{FF2B5EF4-FFF2-40B4-BE49-F238E27FC236}">
              <a16:creationId xmlns:a16="http://schemas.microsoft.com/office/drawing/2014/main" id="{BDD55270-B19D-432F-AC82-E723E1026DA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a:extLst>
            <a:ext uri="{FF2B5EF4-FFF2-40B4-BE49-F238E27FC236}">
              <a16:creationId xmlns:a16="http://schemas.microsoft.com/office/drawing/2014/main" id="{6CFE70D9-F7BA-42CA-BAE5-9043468AAA7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a:extLst>
            <a:ext uri="{FF2B5EF4-FFF2-40B4-BE49-F238E27FC236}">
              <a16:creationId xmlns:a16="http://schemas.microsoft.com/office/drawing/2014/main" id="{0D9797A1-5CAB-41AB-B830-F3594448883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BC74A0F9-DE1C-43FF-A65F-ADEE14668EC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5A92E2BA-1A65-4783-998A-E5ABACAC2EF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681BE665-D575-4F49-BAE6-9B3C4D10F76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803" name="直線コネクタ 802">
          <a:extLst>
            <a:ext uri="{FF2B5EF4-FFF2-40B4-BE49-F238E27FC236}">
              <a16:creationId xmlns:a16="http://schemas.microsoft.com/office/drawing/2014/main" id="{2169B05B-7E75-4B42-9DD1-4D2238D881E4}"/>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804" name="【消防施設】&#10;一人当たり面積最小値テキスト">
          <a:extLst>
            <a:ext uri="{FF2B5EF4-FFF2-40B4-BE49-F238E27FC236}">
              <a16:creationId xmlns:a16="http://schemas.microsoft.com/office/drawing/2014/main" id="{270290AC-8CEB-4360-A3E3-D5C714825D0C}"/>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805" name="直線コネクタ 804">
          <a:extLst>
            <a:ext uri="{FF2B5EF4-FFF2-40B4-BE49-F238E27FC236}">
              <a16:creationId xmlns:a16="http://schemas.microsoft.com/office/drawing/2014/main" id="{400737F2-C9EF-462E-A812-D899EA98C48E}"/>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806" name="【消防施設】&#10;一人当たり面積最大値テキスト">
          <a:extLst>
            <a:ext uri="{FF2B5EF4-FFF2-40B4-BE49-F238E27FC236}">
              <a16:creationId xmlns:a16="http://schemas.microsoft.com/office/drawing/2014/main" id="{011FB52A-491C-42A1-98FF-43402FA92A90}"/>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807" name="直線コネクタ 806">
          <a:extLst>
            <a:ext uri="{FF2B5EF4-FFF2-40B4-BE49-F238E27FC236}">
              <a16:creationId xmlns:a16="http://schemas.microsoft.com/office/drawing/2014/main" id="{6DDDF023-4A4E-4ECC-9E5F-6ACA7A6B2A49}"/>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808" name="【消防施設】&#10;一人当たり面積平均値テキスト">
          <a:extLst>
            <a:ext uri="{FF2B5EF4-FFF2-40B4-BE49-F238E27FC236}">
              <a16:creationId xmlns:a16="http://schemas.microsoft.com/office/drawing/2014/main" id="{36E16D11-199A-43A9-8724-2EA083DB9C20}"/>
            </a:ext>
          </a:extLst>
        </xdr:cNvPr>
        <xdr:cNvSpPr txBox="1"/>
      </xdr:nvSpPr>
      <xdr:spPr>
        <a:xfrm>
          <a:off x="22199600" y="1466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809" name="フローチャート: 判断 808">
          <a:extLst>
            <a:ext uri="{FF2B5EF4-FFF2-40B4-BE49-F238E27FC236}">
              <a16:creationId xmlns:a16="http://schemas.microsoft.com/office/drawing/2014/main" id="{78C734DC-F4DF-4454-BDA5-E0B63896A052}"/>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10" name="フローチャート: 判断 809">
          <a:extLst>
            <a:ext uri="{FF2B5EF4-FFF2-40B4-BE49-F238E27FC236}">
              <a16:creationId xmlns:a16="http://schemas.microsoft.com/office/drawing/2014/main" id="{BF5F7ED9-9155-4FCB-91A7-550CEC50C6B6}"/>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11" name="フローチャート: 判断 810">
          <a:extLst>
            <a:ext uri="{FF2B5EF4-FFF2-40B4-BE49-F238E27FC236}">
              <a16:creationId xmlns:a16="http://schemas.microsoft.com/office/drawing/2014/main" id="{634FA689-1F89-4FA0-A584-03593915391F}"/>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12" name="フローチャート: 判断 811">
          <a:extLst>
            <a:ext uri="{FF2B5EF4-FFF2-40B4-BE49-F238E27FC236}">
              <a16:creationId xmlns:a16="http://schemas.microsoft.com/office/drawing/2014/main" id="{CB5A57E5-8CFE-4203-96CE-AF90FBEE3D6B}"/>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813" name="フローチャート: 判断 812">
          <a:extLst>
            <a:ext uri="{FF2B5EF4-FFF2-40B4-BE49-F238E27FC236}">
              <a16:creationId xmlns:a16="http://schemas.microsoft.com/office/drawing/2014/main" id="{E12EE4E3-CA40-4D2E-955F-388BCF77ACBF}"/>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941EBE9A-179C-4A11-B0C5-C22947FF664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480E43C0-D1FB-475C-AB6A-4627F70CF29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FBB09CBF-0774-4732-B455-2A38BA664E4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4B092CD-2286-4777-878E-726110F1AD7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76480A0-A7FB-4225-BF84-3BAE9C41E4B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84837</xdr:rowOff>
    </xdr:from>
    <xdr:to>
      <xdr:col>116</xdr:col>
      <xdr:colOff>114300</xdr:colOff>
      <xdr:row>86</xdr:row>
      <xdr:rowOff>14987</xdr:rowOff>
    </xdr:to>
    <xdr:sp macro="" textlink="">
      <xdr:nvSpPr>
        <xdr:cNvPr id="819" name="楕円 818">
          <a:extLst>
            <a:ext uri="{FF2B5EF4-FFF2-40B4-BE49-F238E27FC236}">
              <a16:creationId xmlns:a16="http://schemas.microsoft.com/office/drawing/2014/main" id="{8008C721-D073-4633-8201-045BA00DA091}"/>
            </a:ext>
          </a:extLst>
        </xdr:cNvPr>
        <xdr:cNvSpPr/>
      </xdr:nvSpPr>
      <xdr:spPr>
        <a:xfrm>
          <a:off x="22110700" y="146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107714</xdr:rowOff>
    </xdr:from>
    <xdr:ext cx="469744" cy="259045"/>
    <xdr:sp macro="" textlink="">
      <xdr:nvSpPr>
        <xdr:cNvPr id="820" name="【消防施設】&#10;一人当たり面積該当値テキスト">
          <a:extLst>
            <a:ext uri="{FF2B5EF4-FFF2-40B4-BE49-F238E27FC236}">
              <a16:creationId xmlns:a16="http://schemas.microsoft.com/office/drawing/2014/main" id="{5664411D-E0A2-4BB1-8855-E2944EB54001}"/>
            </a:ext>
          </a:extLst>
        </xdr:cNvPr>
        <xdr:cNvSpPr txBox="1"/>
      </xdr:nvSpPr>
      <xdr:spPr>
        <a:xfrm>
          <a:off x="22199600" y="1450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88646</xdr:rowOff>
    </xdr:from>
    <xdr:to>
      <xdr:col>112</xdr:col>
      <xdr:colOff>38100</xdr:colOff>
      <xdr:row>86</xdr:row>
      <xdr:rowOff>18796</xdr:rowOff>
    </xdr:to>
    <xdr:sp macro="" textlink="">
      <xdr:nvSpPr>
        <xdr:cNvPr id="821" name="楕円 820">
          <a:extLst>
            <a:ext uri="{FF2B5EF4-FFF2-40B4-BE49-F238E27FC236}">
              <a16:creationId xmlns:a16="http://schemas.microsoft.com/office/drawing/2014/main" id="{B515C679-83A1-48F8-A398-A88866E9FDB5}"/>
            </a:ext>
          </a:extLst>
        </xdr:cNvPr>
        <xdr:cNvSpPr/>
      </xdr:nvSpPr>
      <xdr:spPr>
        <a:xfrm>
          <a:off x="21272500" y="1466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135637</xdr:rowOff>
    </xdr:from>
    <xdr:to>
      <xdr:col>116</xdr:col>
      <xdr:colOff>63500</xdr:colOff>
      <xdr:row>85</xdr:row>
      <xdr:rowOff>139446</xdr:rowOff>
    </xdr:to>
    <xdr:cxnSp macro="">
      <xdr:nvCxnSpPr>
        <xdr:cNvPr id="822" name="直線コネクタ 821">
          <a:extLst>
            <a:ext uri="{FF2B5EF4-FFF2-40B4-BE49-F238E27FC236}">
              <a16:creationId xmlns:a16="http://schemas.microsoft.com/office/drawing/2014/main" id="{E6A7A916-DA0E-4E91-A10B-76435DE1B6A2}"/>
            </a:ext>
          </a:extLst>
        </xdr:cNvPr>
        <xdr:cNvCxnSpPr/>
      </xdr:nvCxnSpPr>
      <xdr:spPr>
        <a:xfrm flipV="1">
          <a:off x="21323300" y="14708887"/>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91694</xdr:rowOff>
    </xdr:from>
    <xdr:to>
      <xdr:col>107</xdr:col>
      <xdr:colOff>101600</xdr:colOff>
      <xdr:row>86</xdr:row>
      <xdr:rowOff>21844</xdr:rowOff>
    </xdr:to>
    <xdr:sp macro="" textlink="">
      <xdr:nvSpPr>
        <xdr:cNvPr id="823" name="楕円 822">
          <a:extLst>
            <a:ext uri="{FF2B5EF4-FFF2-40B4-BE49-F238E27FC236}">
              <a16:creationId xmlns:a16="http://schemas.microsoft.com/office/drawing/2014/main" id="{351B6CA6-456D-432D-863E-4D3ED39CF98C}"/>
            </a:ext>
          </a:extLst>
        </xdr:cNvPr>
        <xdr:cNvSpPr/>
      </xdr:nvSpPr>
      <xdr:spPr>
        <a:xfrm>
          <a:off x="20383500" y="146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139446</xdr:rowOff>
    </xdr:from>
    <xdr:to>
      <xdr:col>111</xdr:col>
      <xdr:colOff>177800</xdr:colOff>
      <xdr:row>85</xdr:row>
      <xdr:rowOff>142494</xdr:rowOff>
    </xdr:to>
    <xdr:cxnSp macro="">
      <xdr:nvCxnSpPr>
        <xdr:cNvPr id="824" name="直線コネクタ 823">
          <a:extLst>
            <a:ext uri="{FF2B5EF4-FFF2-40B4-BE49-F238E27FC236}">
              <a16:creationId xmlns:a16="http://schemas.microsoft.com/office/drawing/2014/main" id="{A058D7EA-2C71-482A-8966-A1517882BDC5}"/>
            </a:ext>
          </a:extLst>
        </xdr:cNvPr>
        <xdr:cNvCxnSpPr/>
      </xdr:nvCxnSpPr>
      <xdr:spPr>
        <a:xfrm flipV="1">
          <a:off x="20434300" y="1471269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25" name="楕円 824">
          <a:extLst>
            <a:ext uri="{FF2B5EF4-FFF2-40B4-BE49-F238E27FC236}">
              <a16:creationId xmlns:a16="http://schemas.microsoft.com/office/drawing/2014/main" id="{30FEB8B5-18F6-4D2F-AA21-9EB3B19AEDC6}"/>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142494</xdr:rowOff>
    </xdr:to>
    <xdr:cxnSp macro="">
      <xdr:nvCxnSpPr>
        <xdr:cNvPr id="826" name="直線コネクタ 825">
          <a:extLst>
            <a:ext uri="{FF2B5EF4-FFF2-40B4-BE49-F238E27FC236}">
              <a16:creationId xmlns:a16="http://schemas.microsoft.com/office/drawing/2014/main" id="{D45DC965-0E2D-40C4-8791-B34587E40DE6}"/>
            </a:ext>
          </a:extLst>
        </xdr:cNvPr>
        <xdr:cNvCxnSpPr/>
      </xdr:nvCxnSpPr>
      <xdr:spPr>
        <a:xfrm>
          <a:off x="19545300" y="1471422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102363</xdr:rowOff>
    </xdr:from>
    <xdr:to>
      <xdr:col>98</xdr:col>
      <xdr:colOff>38100</xdr:colOff>
      <xdr:row>86</xdr:row>
      <xdr:rowOff>32513</xdr:rowOff>
    </xdr:to>
    <xdr:sp macro="" textlink="">
      <xdr:nvSpPr>
        <xdr:cNvPr id="827" name="楕円 826">
          <a:extLst>
            <a:ext uri="{FF2B5EF4-FFF2-40B4-BE49-F238E27FC236}">
              <a16:creationId xmlns:a16="http://schemas.microsoft.com/office/drawing/2014/main" id="{B7E13CCF-853B-4644-962E-3BC58CEEE056}"/>
            </a:ext>
          </a:extLst>
        </xdr:cNvPr>
        <xdr:cNvSpPr/>
      </xdr:nvSpPr>
      <xdr:spPr>
        <a:xfrm>
          <a:off x="18605500" y="146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153163</xdr:rowOff>
    </xdr:to>
    <xdr:cxnSp macro="">
      <xdr:nvCxnSpPr>
        <xdr:cNvPr id="828" name="直線コネクタ 827">
          <a:extLst>
            <a:ext uri="{FF2B5EF4-FFF2-40B4-BE49-F238E27FC236}">
              <a16:creationId xmlns:a16="http://schemas.microsoft.com/office/drawing/2014/main" id="{56D2C9A5-E16A-4E63-8202-AA6E2B5FC504}"/>
            </a:ext>
          </a:extLst>
        </xdr:cNvPr>
        <xdr:cNvCxnSpPr/>
      </xdr:nvCxnSpPr>
      <xdr:spPr>
        <a:xfrm flipV="1">
          <a:off x="18656300" y="14714220"/>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829" name="n_1aveValue【消防施設】&#10;一人当たり面積">
          <a:extLst>
            <a:ext uri="{FF2B5EF4-FFF2-40B4-BE49-F238E27FC236}">
              <a16:creationId xmlns:a16="http://schemas.microsoft.com/office/drawing/2014/main" id="{A929A9B4-DBA0-44AF-882A-F5D22B5A7545}"/>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30" name="n_2aveValue【消防施設】&#10;一人当たり面積">
          <a:extLst>
            <a:ext uri="{FF2B5EF4-FFF2-40B4-BE49-F238E27FC236}">
              <a16:creationId xmlns:a16="http://schemas.microsoft.com/office/drawing/2014/main" id="{F3178299-D894-40EA-B8F9-79E8A61ECC54}"/>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831" name="n_3aveValue【消防施設】&#10;一人当たり面積">
          <a:extLst>
            <a:ext uri="{FF2B5EF4-FFF2-40B4-BE49-F238E27FC236}">
              <a16:creationId xmlns:a16="http://schemas.microsoft.com/office/drawing/2014/main" id="{87A6FC44-BDBC-4BF6-A187-B624CDFCEEF5}"/>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macro="" textlink="">
      <xdr:nvSpPr>
        <xdr:cNvPr id="832" name="n_4aveValue【消防施設】&#10;一人当たり面積">
          <a:extLst>
            <a:ext uri="{FF2B5EF4-FFF2-40B4-BE49-F238E27FC236}">
              <a16:creationId xmlns:a16="http://schemas.microsoft.com/office/drawing/2014/main" id="{1996F722-B9B6-4480-93F3-F27EC50D9806}"/>
            </a:ext>
          </a:extLst>
        </xdr:cNvPr>
        <xdr:cNvSpPr txBox="1"/>
      </xdr:nvSpPr>
      <xdr:spPr>
        <a:xfrm>
          <a:off x="18421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35323</xdr:rowOff>
    </xdr:from>
    <xdr:ext cx="469744" cy="259045"/>
    <xdr:sp macro="" textlink="">
      <xdr:nvSpPr>
        <xdr:cNvPr id="833" name="n_1mainValue【消防施設】&#10;一人当たり面積">
          <a:extLst>
            <a:ext uri="{FF2B5EF4-FFF2-40B4-BE49-F238E27FC236}">
              <a16:creationId xmlns:a16="http://schemas.microsoft.com/office/drawing/2014/main" id="{FADA634A-B5A6-488C-AFB3-FB06CE48F43C}"/>
            </a:ext>
          </a:extLst>
        </xdr:cNvPr>
        <xdr:cNvSpPr txBox="1"/>
      </xdr:nvSpPr>
      <xdr:spPr>
        <a:xfrm>
          <a:off x="21075727" y="144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12971</xdr:rowOff>
    </xdr:from>
    <xdr:ext cx="469744" cy="259045"/>
    <xdr:sp macro="" textlink="">
      <xdr:nvSpPr>
        <xdr:cNvPr id="834" name="n_2mainValue【消防施設】&#10;一人当たり面積">
          <a:extLst>
            <a:ext uri="{FF2B5EF4-FFF2-40B4-BE49-F238E27FC236}">
              <a16:creationId xmlns:a16="http://schemas.microsoft.com/office/drawing/2014/main" id="{EFAF8998-92D5-4C98-82DA-467685A5EF77}"/>
            </a:ext>
          </a:extLst>
        </xdr:cNvPr>
        <xdr:cNvSpPr txBox="1"/>
      </xdr:nvSpPr>
      <xdr:spPr>
        <a:xfrm>
          <a:off x="20199427" y="1475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36847</xdr:rowOff>
    </xdr:from>
    <xdr:ext cx="469744" cy="259045"/>
    <xdr:sp macro="" textlink="">
      <xdr:nvSpPr>
        <xdr:cNvPr id="835" name="n_3mainValue【消防施設】&#10;一人当たり面積">
          <a:extLst>
            <a:ext uri="{FF2B5EF4-FFF2-40B4-BE49-F238E27FC236}">
              <a16:creationId xmlns:a16="http://schemas.microsoft.com/office/drawing/2014/main" id="{751011CA-BE64-4B2F-AF3E-A3C33ED0F1B5}"/>
            </a:ext>
          </a:extLst>
        </xdr:cNvPr>
        <xdr:cNvSpPr txBox="1"/>
      </xdr:nvSpPr>
      <xdr:spPr>
        <a:xfrm>
          <a:off x="19310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49040</xdr:rowOff>
    </xdr:from>
    <xdr:ext cx="469744" cy="259045"/>
    <xdr:sp macro="" textlink="">
      <xdr:nvSpPr>
        <xdr:cNvPr id="836" name="n_4mainValue【消防施設】&#10;一人当たり面積">
          <a:extLst>
            <a:ext uri="{FF2B5EF4-FFF2-40B4-BE49-F238E27FC236}">
              <a16:creationId xmlns:a16="http://schemas.microsoft.com/office/drawing/2014/main" id="{FEA5FCC7-5A66-4EEC-957A-7DDB4F5AB29D}"/>
            </a:ext>
          </a:extLst>
        </xdr:cNvPr>
        <xdr:cNvSpPr txBox="1"/>
      </xdr:nvSpPr>
      <xdr:spPr>
        <a:xfrm>
          <a:off x="18421427" y="1445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4F9B1977-EBAE-4BFD-B5DF-49A3B967B86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3FCE1FBE-1D9C-4941-BE02-818EE4D9DD9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BE015F2A-66DC-446C-83A0-ECE3D1F7593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EC16A5FC-F2B9-4310-9D23-75CDEC8A253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392A9855-45D9-4132-946C-D40E208ED9F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781FA0D2-C1C0-4972-A574-4C5D1C15B5F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C330D585-E23E-4EEA-BC7B-FC28EE23852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4534F3CF-F36C-4BD2-AD0A-9F2C4C6ACD8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986F771B-88D2-4AB0-B7BE-30BDC55FF6A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EF2B942B-A33C-4EFD-AA4F-A3825ED7200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36A17129-CC88-4DEC-9D8E-504801D316E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651946D5-AE4E-471D-A675-49EE1F3C5EC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049BE28D-40A0-477F-8F14-57E9C9248E5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2360D442-6D60-4C5B-B142-6CC685C4801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1EB1A1BF-8C4D-4B96-93E8-99A733F678B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5E45B788-04C1-4F35-B971-DA777319F8A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DE85F82D-0599-454C-9D6D-DC1A929DF24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DCE582C7-7D03-4406-8E67-95F7545717D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BE633ADE-AD0E-4BCB-8E4B-6A68F53214A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EB2DE618-DDC4-4A15-8A9A-32CCAB17E69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C2F61512-C597-4700-8089-A26CE23C419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4FCFCCB2-F3CE-4953-9D6D-DC242053849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8CA018AF-7CD6-48A6-AECA-0691B4F4A19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254F0FD4-5BD8-45F6-8765-49F10637460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049A6C1D-A859-455D-A4BB-A451CD77B12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3C24F2CB-8ACD-4D2D-94A6-A90B8113C83F}"/>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4409429F-711D-4F71-BBA1-E4C87A74934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143B9D17-0664-4B19-A7A6-028B93D0BE2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5" name="【庁舎】&#10;有形固定資産減価償却率最大値テキスト">
          <a:extLst>
            <a:ext uri="{FF2B5EF4-FFF2-40B4-BE49-F238E27FC236}">
              <a16:creationId xmlns:a16="http://schemas.microsoft.com/office/drawing/2014/main" id="{99F9858B-9CAF-46EC-B113-CB43EE3FACDE}"/>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6" name="直線コネクタ 865">
          <a:extLst>
            <a:ext uri="{FF2B5EF4-FFF2-40B4-BE49-F238E27FC236}">
              <a16:creationId xmlns:a16="http://schemas.microsoft.com/office/drawing/2014/main" id="{A7902EA9-574A-490C-B9C2-BED27814EFB5}"/>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7" name="【庁舎】&#10;有形固定資産減価償却率平均値テキスト">
          <a:extLst>
            <a:ext uri="{FF2B5EF4-FFF2-40B4-BE49-F238E27FC236}">
              <a16:creationId xmlns:a16="http://schemas.microsoft.com/office/drawing/2014/main" id="{C929CDD0-4AD2-417F-9AD3-BEAF03E886D3}"/>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8" name="フローチャート: 判断 867">
          <a:extLst>
            <a:ext uri="{FF2B5EF4-FFF2-40B4-BE49-F238E27FC236}">
              <a16:creationId xmlns:a16="http://schemas.microsoft.com/office/drawing/2014/main" id="{8E6DBBEF-21A4-4385-886B-6CAACDC5E0D1}"/>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69" name="フローチャート: 判断 868">
          <a:extLst>
            <a:ext uri="{FF2B5EF4-FFF2-40B4-BE49-F238E27FC236}">
              <a16:creationId xmlns:a16="http://schemas.microsoft.com/office/drawing/2014/main" id="{5DFCD543-52C8-4637-BA47-46036822AE09}"/>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0" name="フローチャート: 判断 869">
          <a:extLst>
            <a:ext uri="{FF2B5EF4-FFF2-40B4-BE49-F238E27FC236}">
              <a16:creationId xmlns:a16="http://schemas.microsoft.com/office/drawing/2014/main" id="{81DA1956-8333-42AF-9F56-C477E7BC827D}"/>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1" name="フローチャート: 判断 870">
          <a:extLst>
            <a:ext uri="{FF2B5EF4-FFF2-40B4-BE49-F238E27FC236}">
              <a16:creationId xmlns:a16="http://schemas.microsoft.com/office/drawing/2014/main" id="{D64A08A0-D2AC-4D6A-9487-73731FA211BE}"/>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2" name="フローチャート: 判断 871">
          <a:extLst>
            <a:ext uri="{FF2B5EF4-FFF2-40B4-BE49-F238E27FC236}">
              <a16:creationId xmlns:a16="http://schemas.microsoft.com/office/drawing/2014/main" id="{648D9656-A001-426F-9EDA-96A1710A6E39}"/>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C88B3A44-A9DA-4D24-AB30-E1B8626F3DC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3DE7FD71-D3F4-417E-BCF1-17D055186FF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DDE7706-978D-4526-B8CF-BDC1B6582A4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12715D8-2C97-4F1F-8068-289D6517E64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8D2A5351-9EDF-4D11-93C8-FACFC7CF01C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100512</xdr:rowOff>
    </xdr:from>
    <xdr:to>
      <xdr:col>85</xdr:col>
      <xdr:colOff>177800</xdr:colOff>
      <xdr:row>107</xdr:row>
      <xdr:rowOff>30662</xdr:rowOff>
    </xdr:to>
    <xdr:sp macro="" textlink="">
      <xdr:nvSpPr>
        <xdr:cNvPr id="878" name="楕円 877">
          <a:extLst>
            <a:ext uri="{FF2B5EF4-FFF2-40B4-BE49-F238E27FC236}">
              <a16:creationId xmlns:a16="http://schemas.microsoft.com/office/drawing/2014/main" id="{B8603C11-033D-4585-ABE6-DB23052C5217}"/>
            </a:ext>
          </a:extLst>
        </xdr:cNvPr>
        <xdr:cNvSpPr/>
      </xdr:nvSpPr>
      <xdr:spPr>
        <a:xfrm>
          <a:off x="16268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78939</xdr:rowOff>
    </xdr:from>
    <xdr:ext cx="405111" cy="259045"/>
    <xdr:sp macro="" textlink="">
      <xdr:nvSpPr>
        <xdr:cNvPr id="879" name="【庁舎】&#10;有形固定資産減価償却率該当値テキスト">
          <a:extLst>
            <a:ext uri="{FF2B5EF4-FFF2-40B4-BE49-F238E27FC236}">
              <a16:creationId xmlns:a16="http://schemas.microsoft.com/office/drawing/2014/main" id="{C967A6C1-4CEE-4BE6-91B2-A8CFC8D71790}"/>
            </a:ext>
          </a:extLst>
        </xdr:cNvPr>
        <xdr:cNvSpPr txBox="1"/>
      </xdr:nvSpPr>
      <xdr:spPr>
        <a:xfrm>
          <a:off x="16357600"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72752</xdr:rowOff>
    </xdr:from>
    <xdr:to>
      <xdr:col>81</xdr:col>
      <xdr:colOff>101600</xdr:colOff>
      <xdr:row>107</xdr:row>
      <xdr:rowOff>2902</xdr:rowOff>
    </xdr:to>
    <xdr:sp macro="" textlink="">
      <xdr:nvSpPr>
        <xdr:cNvPr id="880" name="楕円 879">
          <a:extLst>
            <a:ext uri="{FF2B5EF4-FFF2-40B4-BE49-F238E27FC236}">
              <a16:creationId xmlns:a16="http://schemas.microsoft.com/office/drawing/2014/main" id="{D1C9E319-67F4-41DA-AD9C-96E7F8B79D36}"/>
            </a:ext>
          </a:extLst>
        </xdr:cNvPr>
        <xdr:cNvSpPr/>
      </xdr:nvSpPr>
      <xdr:spPr>
        <a:xfrm>
          <a:off x="15430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123552</xdr:rowOff>
    </xdr:from>
    <xdr:to>
      <xdr:col>85</xdr:col>
      <xdr:colOff>127000</xdr:colOff>
      <xdr:row>106</xdr:row>
      <xdr:rowOff>151312</xdr:rowOff>
    </xdr:to>
    <xdr:cxnSp macro="">
      <xdr:nvCxnSpPr>
        <xdr:cNvPr id="881" name="直線コネクタ 880">
          <a:extLst>
            <a:ext uri="{FF2B5EF4-FFF2-40B4-BE49-F238E27FC236}">
              <a16:creationId xmlns:a16="http://schemas.microsoft.com/office/drawing/2014/main" id="{5DCDC5D8-21D0-4E1B-A09F-3F61E0325A3D}"/>
            </a:ext>
          </a:extLst>
        </xdr:cNvPr>
        <xdr:cNvCxnSpPr/>
      </xdr:nvCxnSpPr>
      <xdr:spPr>
        <a:xfrm>
          <a:off x="15481300" y="18297252"/>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38463</xdr:rowOff>
    </xdr:from>
    <xdr:to>
      <xdr:col>76</xdr:col>
      <xdr:colOff>165100</xdr:colOff>
      <xdr:row>106</xdr:row>
      <xdr:rowOff>140063</xdr:rowOff>
    </xdr:to>
    <xdr:sp macro="" textlink="">
      <xdr:nvSpPr>
        <xdr:cNvPr id="882" name="楕円 881">
          <a:extLst>
            <a:ext uri="{FF2B5EF4-FFF2-40B4-BE49-F238E27FC236}">
              <a16:creationId xmlns:a16="http://schemas.microsoft.com/office/drawing/2014/main" id="{CADFB1A2-12E1-42A0-B695-FA6FA82FF866}"/>
            </a:ext>
          </a:extLst>
        </xdr:cNvPr>
        <xdr:cNvSpPr/>
      </xdr:nvSpPr>
      <xdr:spPr>
        <a:xfrm>
          <a:off x="14541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89263</xdr:rowOff>
    </xdr:from>
    <xdr:to>
      <xdr:col>81</xdr:col>
      <xdr:colOff>50800</xdr:colOff>
      <xdr:row>106</xdr:row>
      <xdr:rowOff>123552</xdr:rowOff>
    </xdr:to>
    <xdr:cxnSp macro="">
      <xdr:nvCxnSpPr>
        <xdr:cNvPr id="883" name="直線コネクタ 882">
          <a:extLst>
            <a:ext uri="{FF2B5EF4-FFF2-40B4-BE49-F238E27FC236}">
              <a16:creationId xmlns:a16="http://schemas.microsoft.com/office/drawing/2014/main" id="{C6E2C121-9501-408C-8EEE-0AA1416C20CB}"/>
            </a:ext>
          </a:extLst>
        </xdr:cNvPr>
        <xdr:cNvCxnSpPr/>
      </xdr:nvCxnSpPr>
      <xdr:spPr>
        <a:xfrm>
          <a:off x="14592300" y="182629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884" name="楕円 883">
          <a:extLst>
            <a:ext uri="{FF2B5EF4-FFF2-40B4-BE49-F238E27FC236}">
              <a16:creationId xmlns:a16="http://schemas.microsoft.com/office/drawing/2014/main" id="{5C6479C6-23CB-4BA2-AAA2-5DE64A620A78}"/>
            </a:ext>
          </a:extLst>
        </xdr:cNvPr>
        <xdr:cNvSpPr/>
      </xdr:nvSpPr>
      <xdr:spPr>
        <a:xfrm>
          <a:off x="13652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71301</xdr:rowOff>
    </xdr:from>
    <xdr:to>
      <xdr:col>76</xdr:col>
      <xdr:colOff>114300</xdr:colOff>
      <xdr:row>106</xdr:row>
      <xdr:rowOff>89263</xdr:rowOff>
    </xdr:to>
    <xdr:cxnSp macro="">
      <xdr:nvCxnSpPr>
        <xdr:cNvPr id="885" name="直線コネクタ 884">
          <a:extLst>
            <a:ext uri="{FF2B5EF4-FFF2-40B4-BE49-F238E27FC236}">
              <a16:creationId xmlns:a16="http://schemas.microsoft.com/office/drawing/2014/main" id="{12433319-1B0C-4EDF-B563-7DC971D95E1A}"/>
            </a:ext>
          </a:extLst>
        </xdr:cNvPr>
        <xdr:cNvCxnSpPr/>
      </xdr:nvCxnSpPr>
      <xdr:spPr>
        <a:xfrm>
          <a:off x="13703300" y="182450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144599</xdr:rowOff>
    </xdr:from>
    <xdr:to>
      <xdr:col>67</xdr:col>
      <xdr:colOff>101600</xdr:colOff>
      <xdr:row>106</xdr:row>
      <xdr:rowOff>74749</xdr:rowOff>
    </xdr:to>
    <xdr:sp macro="" textlink="">
      <xdr:nvSpPr>
        <xdr:cNvPr id="886" name="楕円 885">
          <a:extLst>
            <a:ext uri="{FF2B5EF4-FFF2-40B4-BE49-F238E27FC236}">
              <a16:creationId xmlns:a16="http://schemas.microsoft.com/office/drawing/2014/main" id="{DB7660AB-27C5-4373-94A4-2E048D910A23}"/>
            </a:ext>
          </a:extLst>
        </xdr:cNvPr>
        <xdr:cNvSpPr/>
      </xdr:nvSpPr>
      <xdr:spPr>
        <a:xfrm>
          <a:off x="12763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23949</xdr:rowOff>
    </xdr:from>
    <xdr:to>
      <xdr:col>71</xdr:col>
      <xdr:colOff>177800</xdr:colOff>
      <xdr:row>106</xdr:row>
      <xdr:rowOff>71301</xdr:rowOff>
    </xdr:to>
    <xdr:cxnSp macro="">
      <xdr:nvCxnSpPr>
        <xdr:cNvPr id="887" name="直線コネクタ 886">
          <a:extLst>
            <a:ext uri="{FF2B5EF4-FFF2-40B4-BE49-F238E27FC236}">
              <a16:creationId xmlns:a16="http://schemas.microsoft.com/office/drawing/2014/main" id="{60FC38F7-677C-4CC3-B550-667B494334E4}"/>
            </a:ext>
          </a:extLst>
        </xdr:cNvPr>
        <xdr:cNvCxnSpPr/>
      </xdr:nvCxnSpPr>
      <xdr:spPr>
        <a:xfrm>
          <a:off x="12814300" y="1819764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888" name="n_1aveValue【庁舎】&#10;有形固定資産減価償却率">
          <a:extLst>
            <a:ext uri="{FF2B5EF4-FFF2-40B4-BE49-F238E27FC236}">
              <a16:creationId xmlns:a16="http://schemas.microsoft.com/office/drawing/2014/main" id="{7765954D-D9EF-430E-98A7-5941BEBBCBFB}"/>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89" name="n_2aveValue【庁舎】&#10;有形固定資産減価償却率">
          <a:extLst>
            <a:ext uri="{FF2B5EF4-FFF2-40B4-BE49-F238E27FC236}">
              <a16:creationId xmlns:a16="http://schemas.microsoft.com/office/drawing/2014/main" id="{CCECB583-8A8C-4FCD-BE1A-D8A15764E29E}"/>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0" name="n_3aveValue【庁舎】&#10;有形固定資産減価償却率">
          <a:extLst>
            <a:ext uri="{FF2B5EF4-FFF2-40B4-BE49-F238E27FC236}">
              <a16:creationId xmlns:a16="http://schemas.microsoft.com/office/drawing/2014/main" id="{0C759FEA-2F83-4799-A98A-7F44E3BF44D5}"/>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91" name="n_4aveValue【庁舎】&#10;有形固定資産減価償却率">
          <a:extLst>
            <a:ext uri="{FF2B5EF4-FFF2-40B4-BE49-F238E27FC236}">
              <a16:creationId xmlns:a16="http://schemas.microsoft.com/office/drawing/2014/main" id="{408C0D90-ED40-4A39-8A4D-2AF51AFC3B92}"/>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165479</xdr:rowOff>
    </xdr:from>
    <xdr:ext cx="405111" cy="259045"/>
    <xdr:sp macro="" textlink="">
      <xdr:nvSpPr>
        <xdr:cNvPr id="892" name="n_1mainValue【庁舎】&#10;有形固定資産減価償却率">
          <a:extLst>
            <a:ext uri="{FF2B5EF4-FFF2-40B4-BE49-F238E27FC236}">
              <a16:creationId xmlns:a16="http://schemas.microsoft.com/office/drawing/2014/main" id="{F2C2FA73-B3EC-4943-802E-F05E6F081400}"/>
            </a:ext>
          </a:extLst>
        </xdr:cNvPr>
        <xdr:cNvSpPr txBox="1"/>
      </xdr:nvSpPr>
      <xdr:spPr>
        <a:xfrm>
          <a:off x="152660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131190</xdr:rowOff>
    </xdr:from>
    <xdr:ext cx="405111" cy="259045"/>
    <xdr:sp macro="" textlink="">
      <xdr:nvSpPr>
        <xdr:cNvPr id="893" name="n_2mainValue【庁舎】&#10;有形固定資産減価償却率">
          <a:extLst>
            <a:ext uri="{FF2B5EF4-FFF2-40B4-BE49-F238E27FC236}">
              <a16:creationId xmlns:a16="http://schemas.microsoft.com/office/drawing/2014/main" id="{D1567B57-636F-4871-ADC2-C9C4B50F9BB7}"/>
            </a:ext>
          </a:extLst>
        </xdr:cNvPr>
        <xdr:cNvSpPr txBox="1"/>
      </xdr:nvSpPr>
      <xdr:spPr>
        <a:xfrm>
          <a:off x="14389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894" name="n_3mainValue【庁舎】&#10;有形固定資産減価償却率">
          <a:extLst>
            <a:ext uri="{FF2B5EF4-FFF2-40B4-BE49-F238E27FC236}">
              <a16:creationId xmlns:a16="http://schemas.microsoft.com/office/drawing/2014/main" id="{D9C39A94-68E7-4985-9064-A1102676D6B7}"/>
            </a:ext>
          </a:extLst>
        </xdr:cNvPr>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65876</xdr:rowOff>
    </xdr:from>
    <xdr:ext cx="405111" cy="259045"/>
    <xdr:sp macro="" textlink="">
      <xdr:nvSpPr>
        <xdr:cNvPr id="895" name="n_4mainValue【庁舎】&#10;有形固定資産減価償却率">
          <a:extLst>
            <a:ext uri="{FF2B5EF4-FFF2-40B4-BE49-F238E27FC236}">
              <a16:creationId xmlns:a16="http://schemas.microsoft.com/office/drawing/2014/main" id="{7E1382A4-1AA4-43AD-B982-5C81219ADC41}"/>
            </a:ext>
          </a:extLst>
        </xdr:cNvPr>
        <xdr:cNvSpPr txBox="1"/>
      </xdr:nvSpPr>
      <xdr:spPr>
        <a:xfrm>
          <a:off x="12611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46484B6C-3A73-47AB-9941-A4168503C10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70869C16-6154-4D27-8097-49C6092D2C4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673499CD-A38A-4763-895C-CFE3F4826FA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C5582766-AA40-45A9-BAC8-F69E0BB5BE2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1983DFAB-0E73-4663-BD8C-56918A27D75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FEFA1913-8971-4103-A138-C8A6BAA7979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4425AD07-2124-4B19-BD18-6A67E4F70DA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79AC9AF5-6960-4BEA-9FFA-C5896717B50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CFFB5397-4E66-4E44-84CF-731AD0D634C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BB955584-929F-4F0A-A33F-7F62F28F34D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6" name="直線コネクタ 905">
          <a:extLst>
            <a:ext uri="{FF2B5EF4-FFF2-40B4-BE49-F238E27FC236}">
              <a16:creationId xmlns:a16="http://schemas.microsoft.com/office/drawing/2014/main" id="{7E6C5FBE-637C-4CCC-AFBB-B4D00A21722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7" name="テキスト ボックス 906">
          <a:extLst>
            <a:ext uri="{FF2B5EF4-FFF2-40B4-BE49-F238E27FC236}">
              <a16:creationId xmlns:a16="http://schemas.microsoft.com/office/drawing/2014/main" id="{429E31F8-7512-43A4-8316-6C60D1DE03B9}"/>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a:extLst>
            <a:ext uri="{FF2B5EF4-FFF2-40B4-BE49-F238E27FC236}">
              <a16:creationId xmlns:a16="http://schemas.microsoft.com/office/drawing/2014/main" id="{2671BB8C-039D-47BB-9B70-54AA5663D14F}"/>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a:extLst>
            <a:ext uri="{FF2B5EF4-FFF2-40B4-BE49-F238E27FC236}">
              <a16:creationId xmlns:a16="http://schemas.microsoft.com/office/drawing/2014/main" id="{4CD2D0B8-14F5-41C4-A461-FB34474091AC}"/>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0" name="直線コネクタ 909">
          <a:extLst>
            <a:ext uri="{FF2B5EF4-FFF2-40B4-BE49-F238E27FC236}">
              <a16:creationId xmlns:a16="http://schemas.microsoft.com/office/drawing/2014/main" id="{5A23CE26-8686-4970-90B3-22C2D7173C4A}"/>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1" name="テキスト ボックス 910">
          <a:extLst>
            <a:ext uri="{FF2B5EF4-FFF2-40B4-BE49-F238E27FC236}">
              <a16:creationId xmlns:a16="http://schemas.microsoft.com/office/drawing/2014/main" id="{3EB0E80D-5318-4767-96DB-8009142442DD}"/>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EBA30282-9D0D-41F2-83B2-CBF9686B32B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7BB6D3F2-6087-4D8F-92CB-01DA0590875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4" name="直線コネクタ 913">
          <a:extLst>
            <a:ext uri="{FF2B5EF4-FFF2-40B4-BE49-F238E27FC236}">
              <a16:creationId xmlns:a16="http://schemas.microsoft.com/office/drawing/2014/main" id="{D9DE4533-D9CE-4FE3-ADB8-A547AF5202D1}"/>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5" name="テキスト ボックス 914">
          <a:extLst>
            <a:ext uri="{FF2B5EF4-FFF2-40B4-BE49-F238E27FC236}">
              <a16:creationId xmlns:a16="http://schemas.microsoft.com/office/drawing/2014/main" id="{CD1CE4F9-82F2-464D-A11B-D0DD6F2F1AE5}"/>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6" name="直線コネクタ 915">
          <a:extLst>
            <a:ext uri="{FF2B5EF4-FFF2-40B4-BE49-F238E27FC236}">
              <a16:creationId xmlns:a16="http://schemas.microsoft.com/office/drawing/2014/main" id="{25BBBAC9-0E46-461B-82C4-418A0BC8178C}"/>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7" name="テキスト ボックス 916">
          <a:extLst>
            <a:ext uri="{FF2B5EF4-FFF2-40B4-BE49-F238E27FC236}">
              <a16:creationId xmlns:a16="http://schemas.microsoft.com/office/drawing/2014/main" id="{2EAAC276-548C-45B9-BE8B-A56942ED12CA}"/>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8" name="直線コネクタ 917">
          <a:extLst>
            <a:ext uri="{FF2B5EF4-FFF2-40B4-BE49-F238E27FC236}">
              <a16:creationId xmlns:a16="http://schemas.microsoft.com/office/drawing/2014/main" id="{D443683B-F358-4A10-838D-67C4F4D2C7F5}"/>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9" name="テキスト ボックス 918">
          <a:extLst>
            <a:ext uri="{FF2B5EF4-FFF2-40B4-BE49-F238E27FC236}">
              <a16:creationId xmlns:a16="http://schemas.microsoft.com/office/drawing/2014/main" id="{F19D4044-2041-426B-A227-91BA347C71B8}"/>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781B3466-5419-41D2-B829-3AFFB67ACE9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190DFE79-3B68-4A48-81E4-FCD42E591AA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1851AEE2-4353-47FC-990D-AB5E38DE71B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23" name="直線コネクタ 922">
          <a:extLst>
            <a:ext uri="{FF2B5EF4-FFF2-40B4-BE49-F238E27FC236}">
              <a16:creationId xmlns:a16="http://schemas.microsoft.com/office/drawing/2014/main" id="{104C1404-63E7-4FA8-82DC-40DF5F4B9571}"/>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24" name="【庁舎】&#10;一人当たり面積最小値テキスト">
          <a:extLst>
            <a:ext uri="{FF2B5EF4-FFF2-40B4-BE49-F238E27FC236}">
              <a16:creationId xmlns:a16="http://schemas.microsoft.com/office/drawing/2014/main" id="{C9850E4E-60E3-4226-A8A5-ABDF6F89BBB8}"/>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5" name="直線コネクタ 924">
          <a:extLst>
            <a:ext uri="{FF2B5EF4-FFF2-40B4-BE49-F238E27FC236}">
              <a16:creationId xmlns:a16="http://schemas.microsoft.com/office/drawing/2014/main" id="{3E0AE6E3-4EAB-488D-93C3-BB5296812A7A}"/>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6" name="【庁舎】&#10;一人当たり面積最大値テキスト">
          <a:extLst>
            <a:ext uri="{FF2B5EF4-FFF2-40B4-BE49-F238E27FC236}">
              <a16:creationId xmlns:a16="http://schemas.microsoft.com/office/drawing/2014/main" id="{9B19FDD4-E0EC-4F1D-9829-9510C7303005}"/>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7" name="直線コネクタ 926">
          <a:extLst>
            <a:ext uri="{FF2B5EF4-FFF2-40B4-BE49-F238E27FC236}">
              <a16:creationId xmlns:a16="http://schemas.microsoft.com/office/drawing/2014/main" id="{2829B379-2A5C-4B62-9944-7CEE0828A3C8}"/>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928" name="【庁舎】&#10;一人当たり面積平均値テキスト">
          <a:extLst>
            <a:ext uri="{FF2B5EF4-FFF2-40B4-BE49-F238E27FC236}">
              <a16:creationId xmlns:a16="http://schemas.microsoft.com/office/drawing/2014/main" id="{B28CEF67-5A63-4E8E-8B34-4D8587E9397B}"/>
            </a:ext>
          </a:extLst>
        </xdr:cNvPr>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9" name="フローチャート: 判断 928">
          <a:extLst>
            <a:ext uri="{FF2B5EF4-FFF2-40B4-BE49-F238E27FC236}">
              <a16:creationId xmlns:a16="http://schemas.microsoft.com/office/drawing/2014/main" id="{D02BAA7D-1289-499F-ABFA-3812CACDCB42}"/>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30" name="フローチャート: 判断 929">
          <a:extLst>
            <a:ext uri="{FF2B5EF4-FFF2-40B4-BE49-F238E27FC236}">
              <a16:creationId xmlns:a16="http://schemas.microsoft.com/office/drawing/2014/main" id="{33A2430B-1576-4F0A-913F-40EBC99218A3}"/>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31" name="フローチャート: 判断 930">
          <a:extLst>
            <a:ext uri="{FF2B5EF4-FFF2-40B4-BE49-F238E27FC236}">
              <a16:creationId xmlns:a16="http://schemas.microsoft.com/office/drawing/2014/main" id="{576529A5-630D-4C2B-B128-9A9955B7FBEE}"/>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932" name="フローチャート: 判断 931">
          <a:extLst>
            <a:ext uri="{FF2B5EF4-FFF2-40B4-BE49-F238E27FC236}">
              <a16:creationId xmlns:a16="http://schemas.microsoft.com/office/drawing/2014/main" id="{AF5B25D3-B64D-4798-AAA4-42D474006805}"/>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933" name="フローチャート: 判断 932">
          <a:extLst>
            <a:ext uri="{FF2B5EF4-FFF2-40B4-BE49-F238E27FC236}">
              <a16:creationId xmlns:a16="http://schemas.microsoft.com/office/drawing/2014/main" id="{9C76DAAF-BFD6-4258-A8FF-10585DC043D5}"/>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320BCAE3-02E8-4727-814E-63A9A41F7B7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289E48BE-013B-467D-B464-D4DA0FEC37D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DECDF779-AE51-4F90-B36A-F6236B6A7D1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0193A02-49D6-4477-A4DE-560806BC8C2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545C20B9-640F-410C-A460-806FDAE1ECC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26829</xdr:rowOff>
    </xdr:from>
    <xdr:to>
      <xdr:col>116</xdr:col>
      <xdr:colOff>114300</xdr:colOff>
      <xdr:row>105</xdr:row>
      <xdr:rowOff>128429</xdr:rowOff>
    </xdr:to>
    <xdr:sp macro="" textlink="">
      <xdr:nvSpPr>
        <xdr:cNvPr id="939" name="楕円 938">
          <a:extLst>
            <a:ext uri="{FF2B5EF4-FFF2-40B4-BE49-F238E27FC236}">
              <a16:creationId xmlns:a16="http://schemas.microsoft.com/office/drawing/2014/main" id="{ABDB9698-F350-44C2-A565-F48B27696EF7}"/>
            </a:ext>
          </a:extLst>
        </xdr:cNvPr>
        <xdr:cNvSpPr/>
      </xdr:nvSpPr>
      <xdr:spPr>
        <a:xfrm>
          <a:off x="22110700" y="1802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49706</xdr:rowOff>
    </xdr:from>
    <xdr:ext cx="469744" cy="259045"/>
    <xdr:sp macro="" textlink="">
      <xdr:nvSpPr>
        <xdr:cNvPr id="940" name="【庁舎】&#10;一人当たり面積該当値テキスト">
          <a:extLst>
            <a:ext uri="{FF2B5EF4-FFF2-40B4-BE49-F238E27FC236}">
              <a16:creationId xmlns:a16="http://schemas.microsoft.com/office/drawing/2014/main" id="{2488BADD-26AC-4134-8578-64A80B3AABC2}"/>
            </a:ext>
          </a:extLst>
        </xdr:cNvPr>
        <xdr:cNvSpPr txBox="1"/>
      </xdr:nvSpPr>
      <xdr:spPr>
        <a:xfrm>
          <a:off x="22199600" y="1788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38258</xdr:rowOff>
    </xdr:from>
    <xdr:to>
      <xdr:col>112</xdr:col>
      <xdr:colOff>38100</xdr:colOff>
      <xdr:row>105</xdr:row>
      <xdr:rowOff>139858</xdr:rowOff>
    </xdr:to>
    <xdr:sp macro="" textlink="">
      <xdr:nvSpPr>
        <xdr:cNvPr id="941" name="楕円 940">
          <a:extLst>
            <a:ext uri="{FF2B5EF4-FFF2-40B4-BE49-F238E27FC236}">
              <a16:creationId xmlns:a16="http://schemas.microsoft.com/office/drawing/2014/main" id="{0667778B-B0FC-472A-84CC-34E26D8BCEF5}"/>
            </a:ext>
          </a:extLst>
        </xdr:cNvPr>
        <xdr:cNvSpPr/>
      </xdr:nvSpPr>
      <xdr:spPr>
        <a:xfrm>
          <a:off x="21272500" y="180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77629</xdr:rowOff>
    </xdr:from>
    <xdr:to>
      <xdr:col>116</xdr:col>
      <xdr:colOff>63500</xdr:colOff>
      <xdr:row>105</xdr:row>
      <xdr:rowOff>89058</xdr:rowOff>
    </xdr:to>
    <xdr:cxnSp macro="">
      <xdr:nvCxnSpPr>
        <xdr:cNvPr id="942" name="直線コネクタ 941">
          <a:extLst>
            <a:ext uri="{FF2B5EF4-FFF2-40B4-BE49-F238E27FC236}">
              <a16:creationId xmlns:a16="http://schemas.microsoft.com/office/drawing/2014/main" id="{7596A3AF-7527-4356-A478-03809B16E094}"/>
            </a:ext>
          </a:extLst>
        </xdr:cNvPr>
        <xdr:cNvCxnSpPr/>
      </xdr:nvCxnSpPr>
      <xdr:spPr>
        <a:xfrm flipV="1">
          <a:off x="21323300" y="18079879"/>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49688</xdr:rowOff>
    </xdr:from>
    <xdr:to>
      <xdr:col>107</xdr:col>
      <xdr:colOff>101600</xdr:colOff>
      <xdr:row>105</xdr:row>
      <xdr:rowOff>151288</xdr:rowOff>
    </xdr:to>
    <xdr:sp macro="" textlink="">
      <xdr:nvSpPr>
        <xdr:cNvPr id="943" name="楕円 942">
          <a:extLst>
            <a:ext uri="{FF2B5EF4-FFF2-40B4-BE49-F238E27FC236}">
              <a16:creationId xmlns:a16="http://schemas.microsoft.com/office/drawing/2014/main" id="{1F6D7530-93FF-405C-BC74-C0F9626B95C5}"/>
            </a:ext>
          </a:extLst>
        </xdr:cNvPr>
        <xdr:cNvSpPr/>
      </xdr:nvSpPr>
      <xdr:spPr>
        <a:xfrm>
          <a:off x="20383500" y="1805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89058</xdr:rowOff>
    </xdr:from>
    <xdr:to>
      <xdr:col>111</xdr:col>
      <xdr:colOff>177800</xdr:colOff>
      <xdr:row>105</xdr:row>
      <xdr:rowOff>100488</xdr:rowOff>
    </xdr:to>
    <xdr:cxnSp macro="">
      <xdr:nvCxnSpPr>
        <xdr:cNvPr id="944" name="直線コネクタ 943">
          <a:extLst>
            <a:ext uri="{FF2B5EF4-FFF2-40B4-BE49-F238E27FC236}">
              <a16:creationId xmlns:a16="http://schemas.microsoft.com/office/drawing/2014/main" id="{08EB5B29-C32F-4493-9E45-32F93619256A}"/>
            </a:ext>
          </a:extLst>
        </xdr:cNvPr>
        <xdr:cNvCxnSpPr/>
      </xdr:nvCxnSpPr>
      <xdr:spPr>
        <a:xfrm flipV="1">
          <a:off x="20434300" y="1809130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75406</xdr:rowOff>
    </xdr:from>
    <xdr:to>
      <xdr:col>102</xdr:col>
      <xdr:colOff>165100</xdr:colOff>
      <xdr:row>106</xdr:row>
      <xdr:rowOff>5556</xdr:rowOff>
    </xdr:to>
    <xdr:sp macro="" textlink="">
      <xdr:nvSpPr>
        <xdr:cNvPr id="945" name="楕円 944">
          <a:extLst>
            <a:ext uri="{FF2B5EF4-FFF2-40B4-BE49-F238E27FC236}">
              <a16:creationId xmlns:a16="http://schemas.microsoft.com/office/drawing/2014/main" id="{02B3AC2E-E332-42C5-8E55-5B136BFA8440}"/>
            </a:ext>
          </a:extLst>
        </xdr:cNvPr>
        <xdr:cNvSpPr/>
      </xdr:nvSpPr>
      <xdr:spPr>
        <a:xfrm>
          <a:off x="19494500" y="1807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100488</xdr:rowOff>
    </xdr:from>
    <xdr:to>
      <xdr:col>107</xdr:col>
      <xdr:colOff>50800</xdr:colOff>
      <xdr:row>105</xdr:row>
      <xdr:rowOff>126206</xdr:rowOff>
    </xdr:to>
    <xdr:cxnSp macro="">
      <xdr:nvCxnSpPr>
        <xdr:cNvPr id="946" name="直線コネクタ 945">
          <a:extLst>
            <a:ext uri="{FF2B5EF4-FFF2-40B4-BE49-F238E27FC236}">
              <a16:creationId xmlns:a16="http://schemas.microsoft.com/office/drawing/2014/main" id="{09B6EEFB-C2B4-44D4-8C5D-4C14F1E953B1}"/>
            </a:ext>
          </a:extLst>
        </xdr:cNvPr>
        <xdr:cNvCxnSpPr/>
      </xdr:nvCxnSpPr>
      <xdr:spPr>
        <a:xfrm flipV="1">
          <a:off x="19545300" y="18102738"/>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79693</xdr:rowOff>
    </xdr:from>
    <xdr:to>
      <xdr:col>98</xdr:col>
      <xdr:colOff>38100</xdr:colOff>
      <xdr:row>106</xdr:row>
      <xdr:rowOff>9843</xdr:rowOff>
    </xdr:to>
    <xdr:sp macro="" textlink="">
      <xdr:nvSpPr>
        <xdr:cNvPr id="947" name="楕円 946">
          <a:extLst>
            <a:ext uri="{FF2B5EF4-FFF2-40B4-BE49-F238E27FC236}">
              <a16:creationId xmlns:a16="http://schemas.microsoft.com/office/drawing/2014/main" id="{DD46F159-5C9A-4347-98B2-FF12FB61B18D}"/>
            </a:ext>
          </a:extLst>
        </xdr:cNvPr>
        <xdr:cNvSpPr/>
      </xdr:nvSpPr>
      <xdr:spPr>
        <a:xfrm>
          <a:off x="18605500" y="1808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126206</xdr:rowOff>
    </xdr:from>
    <xdr:to>
      <xdr:col>102</xdr:col>
      <xdr:colOff>114300</xdr:colOff>
      <xdr:row>105</xdr:row>
      <xdr:rowOff>130493</xdr:rowOff>
    </xdr:to>
    <xdr:cxnSp macro="">
      <xdr:nvCxnSpPr>
        <xdr:cNvPr id="948" name="直線コネクタ 947">
          <a:extLst>
            <a:ext uri="{FF2B5EF4-FFF2-40B4-BE49-F238E27FC236}">
              <a16:creationId xmlns:a16="http://schemas.microsoft.com/office/drawing/2014/main" id="{86A0D3C1-EEA8-4B8E-9418-60E0180EFB6A}"/>
            </a:ext>
          </a:extLst>
        </xdr:cNvPr>
        <xdr:cNvCxnSpPr/>
      </xdr:nvCxnSpPr>
      <xdr:spPr>
        <a:xfrm flipV="1">
          <a:off x="18656300" y="18128456"/>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949" name="n_1aveValue【庁舎】&#10;一人当たり面積">
          <a:extLst>
            <a:ext uri="{FF2B5EF4-FFF2-40B4-BE49-F238E27FC236}">
              <a16:creationId xmlns:a16="http://schemas.microsoft.com/office/drawing/2014/main" id="{9C0E4F8F-70FF-4D99-A3EE-28B4ED1773BC}"/>
            </a:ext>
          </a:extLst>
        </xdr:cNvPr>
        <xdr:cNvSpPr txBox="1"/>
      </xdr:nvSpPr>
      <xdr:spPr>
        <a:xfrm>
          <a:off x="21075727" y="1826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99553</xdr:rowOff>
    </xdr:from>
    <xdr:ext cx="469744" cy="259045"/>
    <xdr:sp macro="" textlink="">
      <xdr:nvSpPr>
        <xdr:cNvPr id="950" name="n_2aveValue【庁舎】&#10;一人当たり面積">
          <a:extLst>
            <a:ext uri="{FF2B5EF4-FFF2-40B4-BE49-F238E27FC236}">
              <a16:creationId xmlns:a16="http://schemas.microsoft.com/office/drawing/2014/main" id="{6332FB86-82D9-46FF-B4DC-8F4D04287FBC}"/>
            </a:ext>
          </a:extLst>
        </xdr:cNvPr>
        <xdr:cNvSpPr txBox="1"/>
      </xdr:nvSpPr>
      <xdr:spPr>
        <a:xfrm>
          <a:off x="20199427" y="1827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92409</xdr:rowOff>
    </xdr:from>
    <xdr:ext cx="469744" cy="259045"/>
    <xdr:sp macro="" textlink="">
      <xdr:nvSpPr>
        <xdr:cNvPr id="951" name="n_3aveValue【庁舎】&#10;一人当たり面積">
          <a:extLst>
            <a:ext uri="{FF2B5EF4-FFF2-40B4-BE49-F238E27FC236}">
              <a16:creationId xmlns:a16="http://schemas.microsoft.com/office/drawing/2014/main" id="{3D0FA5CE-960D-4294-A1CF-66D44DD547A2}"/>
            </a:ext>
          </a:extLst>
        </xdr:cNvPr>
        <xdr:cNvSpPr txBox="1"/>
      </xdr:nvSpPr>
      <xdr:spPr>
        <a:xfrm>
          <a:off x="19310427" y="1826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116698</xdr:rowOff>
    </xdr:from>
    <xdr:ext cx="469744" cy="259045"/>
    <xdr:sp macro="" textlink="">
      <xdr:nvSpPr>
        <xdr:cNvPr id="952" name="n_4aveValue【庁舎】&#10;一人当たり面積">
          <a:extLst>
            <a:ext uri="{FF2B5EF4-FFF2-40B4-BE49-F238E27FC236}">
              <a16:creationId xmlns:a16="http://schemas.microsoft.com/office/drawing/2014/main" id="{AF6441CB-D7F8-4526-99C6-3B0A9B59E3FF}"/>
            </a:ext>
          </a:extLst>
        </xdr:cNvPr>
        <xdr:cNvSpPr txBox="1"/>
      </xdr:nvSpPr>
      <xdr:spPr>
        <a:xfrm>
          <a:off x="18421427" y="1829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156385</xdr:rowOff>
    </xdr:from>
    <xdr:ext cx="469744" cy="259045"/>
    <xdr:sp macro="" textlink="">
      <xdr:nvSpPr>
        <xdr:cNvPr id="953" name="n_1mainValue【庁舎】&#10;一人当たり面積">
          <a:extLst>
            <a:ext uri="{FF2B5EF4-FFF2-40B4-BE49-F238E27FC236}">
              <a16:creationId xmlns:a16="http://schemas.microsoft.com/office/drawing/2014/main" id="{EE2EE222-3C1B-4994-AE42-36C761F4CFEA}"/>
            </a:ext>
          </a:extLst>
        </xdr:cNvPr>
        <xdr:cNvSpPr txBox="1"/>
      </xdr:nvSpPr>
      <xdr:spPr>
        <a:xfrm>
          <a:off x="21075727" y="1781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167815</xdr:rowOff>
    </xdr:from>
    <xdr:ext cx="469744" cy="259045"/>
    <xdr:sp macro="" textlink="">
      <xdr:nvSpPr>
        <xdr:cNvPr id="954" name="n_2mainValue【庁舎】&#10;一人当たり面積">
          <a:extLst>
            <a:ext uri="{FF2B5EF4-FFF2-40B4-BE49-F238E27FC236}">
              <a16:creationId xmlns:a16="http://schemas.microsoft.com/office/drawing/2014/main" id="{2776CFC9-D77B-4E0C-8AB2-DF6EADF7E122}"/>
            </a:ext>
          </a:extLst>
        </xdr:cNvPr>
        <xdr:cNvSpPr txBox="1"/>
      </xdr:nvSpPr>
      <xdr:spPr>
        <a:xfrm>
          <a:off x="20199427" y="1782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22083</xdr:rowOff>
    </xdr:from>
    <xdr:ext cx="469744" cy="259045"/>
    <xdr:sp macro="" textlink="">
      <xdr:nvSpPr>
        <xdr:cNvPr id="955" name="n_3mainValue【庁舎】&#10;一人当たり面積">
          <a:extLst>
            <a:ext uri="{FF2B5EF4-FFF2-40B4-BE49-F238E27FC236}">
              <a16:creationId xmlns:a16="http://schemas.microsoft.com/office/drawing/2014/main" id="{317458F2-2D35-46CE-B457-7684ADFB77A1}"/>
            </a:ext>
          </a:extLst>
        </xdr:cNvPr>
        <xdr:cNvSpPr txBox="1"/>
      </xdr:nvSpPr>
      <xdr:spPr>
        <a:xfrm>
          <a:off x="19310427" y="1785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26370</xdr:rowOff>
    </xdr:from>
    <xdr:ext cx="469744" cy="259045"/>
    <xdr:sp macro="" textlink="">
      <xdr:nvSpPr>
        <xdr:cNvPr id="956" name="n_4mainValue【庁舎】&#10;一人当たり面積">
          <a:extLst>
            <a:ext uri="{FF2B5EF4-FFF2-40B4-BE49-F238E27FC236}">
              <a16:creationId xmlns:a16="http://schemas.microsoft.com/office/drawing/2014/main" id="{CC6F99A7-A96C-42EE-9CA0-F3EAEE9F052E}"/>
            </a:ext>
          </a:extLst>
        </xdr:cNvPr>
        <xdr:cNvSpPr txBox="1"/>
      </xdr:nvSpPr>
      <xdr:spPr>
        <a:xfrm>
          <a:off x="18421427" y="1785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7A83F082-02E9-4E14-B314-C2504C07CB8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51E957CE-53AA-44B2-B854-E26826EB6D5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2E318268-F245-42FB-B59E-FE0FA5E84FD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一般廃棄物処理施設の有形固定資産減価償却率は、類似団体平均と同程度である。うち、焼却施設である環境センターは、令和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年度にかけて基幹的設備改良工事を行う予定としているため、有形固定資産減価償却率が減少する見込みである。</a:t>
          </a:r>
        </a:p>
        <a:p>
          <a:r>
            <a:rPr kumimoji="1" lang="ja-JP" altLang="en-US" sz="1300">
              <a:latin typeface="ＭＳ Ｐゴシック" panose="020B0600070205080204" pitchFamily="50" charset="-128"/>
              <a:ea typeface="ＭＳ Ｐゴシック" panose="020B0600070205080204" pitchFamily="50" charset="-128"/>
            </a:rPr>
            <a:t>　庁舎は、緩やかに償却が進んでいるが、令和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年度に支所庁舎と保健センター、図書館分館を合わせた肱川地区複合公共施設が完成し、既存の支所庁舎が解体となることから、有形固定資産減価償却率が減少する見込みである。</a:t>
          </a:r>
        </a:p>
        <a:p>
          <a:r>
            <a:rPr kumimoji="1" lang="ja-JP" altLang="en-US" sz="1300">
              <a:latin typeface="ＭＳ Ｐゴシック" panose="020B0600070205080204" pitchFamily="50" charset="-128"/>
              <a:ea typeface="ＭＳ Ｐゴシック" panose="020B0600070205080204" pitchFamily="50" charset="-128"/>
            </a:rPr>
            <a:t>　福祉施設の住民一人当たりの面積は、類似団体平均の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なっている。当市は、隣保館等や老人福祉施設、障がい者支援施設を保有しているが、老人福祉施設や障がい者支援施設は、指定管理施設として、事業運営は社会福祉協議会や民間企業が行っているものが含まれ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40,580
40,341
432.12
33,487,811
30,197,926
3,076,471
15,491,690
33,421,542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人口減少による過疎化、高齢化に加え、市において中心となる産業がないこと等から、財政基盤が弱く自主財源が乏しいため、類似団体平均を下回っている状態が続いている。</a:t>
          </a:r>
        </a:p>
        <a:p>
          <a:r>
            <a:rPr kumimoji="1" lang="ja-JP" altLang="en-US" sz="1300">
              <a:latin typeface="ＭＳ Ｐゴシック" panose="020B0600070205080204" pitchFamily="50" charset="-128"/>
              <a:ea typeface="ＭＳ Ｐゴシック" panose="020B0600070205080204" pitchFamily="50" charset="-128"/>
            </a:rPr>
            <a:t>　今後も、経費全般の更なる削減を図りながら、市税の徴収率向上や企業誘致の促進等により自主財源の確保に努める。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121920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前年度と比較して</a:t>
          </a:r>
          <a:r>
            <a:rPr kumimoji="1" lang="en-US" altLang="ja-JP" sz="1200">
              <a:latin typeface="ＭＳ Ｐゴシック" panose="020B0600070205080204" pitchFamily="50" charset="-128"/>
              <a:ea typeface="ＭＳ Ｐゴシック" panose="020B0600070205080204" pitchFamily="50" charset="-128"/>
            </a:rPr>
            <a:t>7.4</a:t>
          </a:r>
          <a:r>
            <a:rPr kumimoji="1" lang="ja-JP" altLang="en-US" sz="1200">
              <a:latin typeface="ＭＳ Ｐゴシック" panose="020B0600070205080204" pitchFamily="50" charset="-128"/>
              <a:ea typeface="ＭＳ Ｐゴシック" panose="020B0600070205080204" pitchFamily="50" charset="-128"/>
            </a:rPr>
            <a:t>ポイント上昇した。各種事業の実施</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固定資産鑑定評価、コンビニ交付システム導入等）や光熱水費の増加により物件費が増加したこと、平成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７月豪雨災害復旧事業で発行した市債の元金償還が始まり公債費が増加したこと等により経常的経費が増加した。普通交付税について、基準財政需要額における臨時財政対策債償還基金費の皆減等により交付額が減少したことが比率増加の主な原因となっている。</a:t>
          </a:r>
        </a:p>
        <a:p>
          <a:r>
            <a:rPr kumimoji="1" lang="ja-JP" altLang="en-US" sz="1200">
              <a:latin typeface="ＭＳ Ｐゴシック" panose="020B0600070205080204" pitchFamily="50" charset="-128"/>
              <a:ea typeface="ＭＳ Ｐゴシック" panose="020B0600070205080204" pitchFamily="50" charset="-128"/>
            </a:rPr>
            <a:t>　今後も公債費の抑制、人件費、補助金・負担金、委託料などの経常的な支出の見直しを行い、比率の改善を図りたい。</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69306</xdr:rowOff>
    </xdr:from>
    <xdr:to>
      <xdr:col>23</xdr:col>
      <xdr:colOff>133350</xdr:colOff>
      <xdr:row>60</xdr:row>
      <xdr:rowOff>152944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84856"/>
          <a:ext cx="838200" cy="25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69306</xdr:rowOff>
    </xdr:from>
    <xdr:to>
      <xdr:col>19</xdr:col>
      <xdr:colOff>133350</xdr:colOff>
      <xdr:row>60</xdr:row>
      <xdr:rowOff>108131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184856"/>
          <a:ext cx="889000" cy="2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90896</xdr:rowOff>
    </xdr:from>
    <xdr:to>
      <xdr:col>15</xdr:col>
      <xdr:colOff>82550</xdr:colOff>
      <xdr:row>60</xdr:row>
      <xdr:rowOff>108131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7789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32294</xdr:rowOff>
    </xdr:from>
    <xdr:to>
      <xdr:col>11</xdr:col>
      <xdr:colOff>31750</xdr:colOff>
      <xdr:row>60</xdr:row>
      <xdr:rowOff>90896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19294"/>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102144</xdr:rowOff>
    </xdr:from>
    <xdr:to>
      <xdr:col>23</xdr:col>
      <xdr:colOff>184150</xdr:colOff>
      <xdr:row>61</xdr:row>
      <xdr:rowOff>32294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74221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6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18506</xdr:rowOff>
    </xdr:from>
    <xdr:to>
      <xdr:col>19</xdr:col>
      <xdr:colOff>184150</xdr:colOff>
      <xdr:row>59</xdr:row>
      <xdr:rowOff>120106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130283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02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57331</xdr:rowOff>
    </xdr:from>
    <xdr:to>
      <xdr:col>15</xdr:col>
      <xdr:colOff>133350</xdr:colOff>
      <xdr:row>60</xdr:row>
      <xdr:rowOff>158931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143708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40096</xdr:rowOff>
    </xdr:from>
    <xdr:to>
      <xdr:col>11</xdr:col>
      <xdr:colOff>82550</xdr:colOff>
      <xdr:row>60</xdr:row>
      <xdr:rowOff>141696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151873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9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152944</xdr:rowOff>
    </xdr:from>
    <xdr:to>
      <xdr:col>7</xdr:col>
      <xdr:colOff>31750</xdr:colOff>
      <xdr:row>60</xdr:row>
      <xdr:rowOff>83094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93271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類似団体平均をわずかに下回っているが、公共施設等保有資産は多い状況が続いている。</a:t>
          </a:r>
        </a:p>
        <a:p>
          <a:r>
            <a:rPr kumimoji="1" lang="ja-JP" altLang="en-US" sz="1300">
              <a:latin typeface="ＭＳ Ｐゴシック" panose="020B0600070205080204" pitchFamily="50" charset="-128"/>
              <a:ea typeface="ＭＳ Ｐゴシック" panose="020B0600070205080204" pitchFamily="50" charset="-128"/>
            </a:rPr>
            <a:t>　公共施設は、人口減少等による利用者の減少、市町村合併に伴う自治体間の機能の重複等も考慮し、総合的・計画的に管理していかなければならない。公共施設の整理・統廃合、複合化を検討し、経費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32446</xdr:rowOff>
    </xdr:from>
    <xdr:to>
      <xdr:col>23</xdr:col>
      <xdr:colOff>133350</xdr:colOff>
      <xdr:row>82</xdr:row>
      <xdr:rowOff>49595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91346"/>
          <a:ext cx="838200" cy="1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28773</xdr:rowOff>
    </xdr:from>
    <xdr:to>
      <xdr:col>19</xdr:col>
      <xdr:colOff>133350</xdr:colOff>
      <xdr:row>82</xdr:row>
      <xdr:rowOff>32446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87673"/>
          <a:ext cx="889000" cy="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20450</xdr:rowOff>
    </xdr:from>
    <xdr:to>
      <xdr:col>15</xdr:col>
      <xdr:colOff>82550</xdr:colOff>
      <xdr:row>82</xdr:row>
      <xdr:rowOff>28773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79350"/>
          <a:ext cx="889000" cy="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20450</xdr:rowOff>
    </xdr:from>
    <xdr:to>
      <xdr:col>11</xdr:col>
      <xdr:colOff>31750</xdr:colOff>
      <xdr:row>82</xdr:row>
      <xdr:rowOff>118740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079350"/>
          <a:ext cx="889000" cy="9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170245</xdr:rowOff>
    </xdr:from>
    <xdr:to>
      <xdr:col>23</xdr:col>
      <xdr:colOff>184150</xdr:colOff>
      <xdr:row>82</xdr:row>
      <xdr:rowOff>100395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15322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0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153096</xdr:rowOff>
    </xdr:from>
    <xdr:to>
      <xdr:col>19</xdr:col>
      <xdr:colOff>184150</xdr:colOff>
      <xdr:row>82</xdr:row>
      <xdr:rowOff>83246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4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93423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09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149423</xdr:rowOff>
    </xdr:from>
    <xdr:to>
      <xdr:col>15</xdr:col>
      <xdr:colOff>133350</xdr:colOff>
      <xdr:row>82</xdr:row>
      <xdr:rowOff>79573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64350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2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141100</xdr:rowOff>
    </xdr:from>
    <xdr:to>
      <xdr:col>11</xdr:col>
      <xdr:colOff>82550</xdr:colOff>
      <xdr:row>82</xdr:row>
      <xdr:rowOff>71250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2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56027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1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67940</xdr:rowOff>
    </xdr:from>
    <xdr:to>
      <xdr:col>7</xdr:col>
      <xdr:colOff>31750</xdr:colOff>
      <xdr:row>82</xdr:row>
      <xdr:rowOff>169540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154317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1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類似団体平均及び全国市平均と比較して低い水準で推移している。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今後も引き続き、人事評価制度の運用により、給与水準の適正化に努める。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79728</xdr:rowOff>
    </xdr:from>
    <xdr:to>
      <xdr:col>81</xdr:col>
      <xdr:colOff>44450</xdr:colOff>
      <xdr:row>83</xdr:row>
      <xdr:rowOff>133350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31007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3234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79728</xdr:rowOff>
    </xdr:from>
    <xdr:to>
      <xdr:col>72</xdr:col>
      <xdr:colOff>203200</xdr:colOff>
      <xdr:row>83</xdr:row>
      <xdr:rowOff>93134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3100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79728</xdr:rowOff>
    </xdr:from>
    <xdr:to>
      <xdr:col>68</xdr:col>
      <xdr:colOff>152400</xdr:colOff>
      <xdr:row>83</xdr:row>
      <xdr:rowOff>146755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3100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28928</xdr:rowOff>
    </xdr:from>
    <xdr:to>
      <xdr:col>81</xdr:col>
      <xdr:colOff>95250</xdr:colOff>
      <xdr:row>83</xdr:row>
      <xdr:rowOff>130528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45455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0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28928</xdr:rowOff>
    </xdr:from>
    <xdr:to>
      <xdr:col>68</xdr:col>
      <xdr:colOff>203200</xdr:colOff>
      <xdr:row>83</xdr:row>
      <xdr:rowOff>130528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140705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95955</xdr:rowOff>
    </xdr:from>
    <xdr:to>
      <xdr:col>64</xdr:col>
      <xdr:colOff>152400</xdr:colOff>
      <xdr:row>84</xdr:row>
      <xdr:rowOff>26105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36282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定員適正化計画等により適正な定員管理に努めており、類似団体平均と同水準となっている。</a:t>
          </a:r>
        </a:p>
        <a:p>
          <a:r>
            <a:rPr kumimoji="1" lang="ja-JP" altLang="en-US" sz="1300">
              <a:latin typeface="ＭＳ Ｐゴシック" panose="020B0600070205080204" pitchFamily="50" charset="-128"/>
              <a:ea typeface="ＭＳ Ｐゴシック" panose="020B0600070205080204" pitchFamily="50" charset="-128"/>
            </a:rPr>
            <a:t>　住民サービスの低下を招かないようにしながら、適正な定員管理に努める。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13667</xdr:rowOff>
    </xdr:from>
    <xdr:to>
      <xdr:col>81</xdr:col>
      <xdr:colOff>44450</xdr:colOff>
      <xdr:row>61</xdr:row>
      <xdr:rowOff>20562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472117"/>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171329</xdr:rowOff>
    </xdr:from>
    <xdr:to>
      <xdr:col>77</xdr:col>
      <xdr:colOff>44450</xdr:colOff>
      <xdr:row>61</xdr:row>
      <xdr:rowOff>20562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458329"/>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171329</xdr:rowOff>
    </xdr:from>
    <xdr:to>
      <xdr:col>72</xdr:col>
      <xdr:colOff>203200</xdr:colOff>
      <xdr:row>61</xdr:row>
      <xdr:rowOff>36649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458329"/>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32052</xdr:rowOff>
    </xdr:from>
    <xdr:to>
      <xdr:col>68</xdr:col>
      <xdr:colOff>152400</xdr:colOff>
      <xdr:row>61</xdr:row>
      <xdr:rowOff>36649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490502"/>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4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106394</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39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141212</xdr:rowOff>
    </xdr:from>
    <xdr:to>
      <xdr:col>77</xdr:col>
      <xdr:colOff>95250</xdr:colOff>
      <xdr:row>61</xdr:row>
      <xdr:rowOff>71362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4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56139</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514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120529</xdr:rowOff>
    </xdr:from>
    <xdr:to>
      <xdr:col>73</xdr:col>
      <xdr:colOff>44450</xdr:colOff>
      <xdr:row>61</xdr:row>
      <xdr:rowOff>50679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35456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49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157299</xdr:rowOff>
    </xdr:from>
    <xdr:to>
      <xdr:col>68</xdr:col>
      <xdr:colOff>203200</xdr:colOff>
      <xdr:row>61</xdr:row>
      <xdr:rowOff>87449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72226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152702</xdr:rowOff>
    </xdr:from>
    <xdr:to>
      <xdr:col>64</xdr:col>
      <xdr:colOff>152400</xdr:colOff>
      <xdr:row>61</xdr:row>
      <xdr:rowOff>82852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67629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52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学校施設耐震化・改築事業や豪雨災害復旧事業に伴う市債償還等により、前年度より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今後、市民文化会館建設事業等大型事業を予定しているが、全体的な借入額を抑えることにより実質公債費比率の上昇を抑えるように努める。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151236</xdr:rowOff>
    </xdr:from>
    <xdr:to>
      <xdr:col>81</xdr:col>
      <xdr:colOff>44450</xdr:colOff>
      <xdr:row>36</xdr:row>
      <xdr:rowOff>161290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2343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151236</xdr:rowOff>
    </xdr:from>
    <xdr:to>
      <xdr:col>77</xdr:col>
      <xdr:colOff>44450</xdr:colOff>
      <xdr:row>36</xdr:row>
      <xdr:rowOff>151236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23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151236</xdr:rowOff>
    </xdr:from>
    <xdr:to>
      <xdr:col>72</xdr:col>
      <xdr:colOff>203200</xdr:colOff>
      <xdr:row>36</xdr:row>
      <xdr:rowOff>157268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32343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157268</xdr:rowOff>
    </xdr:from>
    <xdr:to>
      <xdr:col>68</xdr:col>
      <xdr:colOff>152400</xdr:colOff>
      <xdr:row>37</xdr:row>
      <xdr:rowOff>1905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2946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110490</xdr:rowOff>
    </xdr:from>
    <xdr:to>
      <xdr:col>81</xdr:col>
      <xdr:colOff>95250</xdr:colOff>
      <xdr:row>37</xdr:row>
      <xdr:rowOff>40640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127017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2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100436</xdr:rowOff>
    </xdr:from>
    <xdr:to>
      <xdr:col>77</xdr:col>
      <xdr:colOff>95250</xdr:colOff>
      <xdr:row>37</xdr:row>
      <xdr:rowOff>30586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40763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41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100436</xdr:rowOff>
    </xdr:from>
    <xdr:to>
      <xdr:col>73</xdr:col>
      <xdr:colOff>44450</xdr:colOff>
      <xdr:row>37</xdr:row>
      <xdr:rowOff>30586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40763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106468</xdr:rowOff>
    </xdr:from>
    <xdr:to>
      <xdr:col>68</xdr:col>
      <xdr:colOff>203200</xdr:colOff>
      <xdr:row>37</xdr:row>
      <xdr:rowOff>36618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46795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122555</xdr:rowOff>
    </xdr:from>
    <xdr:to>
      <xdr:col>64</xdr:col>
      <xdr:colOff>152400</xdr:colOff>
      <xdr:row>37</xdr:row>
      <xdr:rowOff>52705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62882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6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学校施設耐震化・改築事業や平成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年度７月豪雨災害からの復旧・復興事業に係る地方債現在高が上昇する等将来負担額は増加しているが、財政調整基金への積立等により充当可能財源が大きく増加したことによる。</a:t>
          </a:r>
        </a:p>
        <a:p>
          <a:r>
            <a:rPr kumimoji="1" lang="ja-JP" altLang="en-US" sz="1300">
              <a:latin typeface="ＭＳ Ｐゴシック" panose="020B0600070205080204" pitchFamily="50" charset="-128"/>
              <a:ea typeface="ＭＳ Ｐゴシック" panose="020B0600070205080204" pitchFamily="50" charset="-128"/>
            </a:rPr>
            <a:t>　しかし、類似団体平均を大きく上回っている。今後も後世への負担を少しでも軽減するよう事業実施の適正化を図り、財政の健全化に努める。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77089</xdr:rowOff>
    </xdr:from>
    <xdr:to>
      <xdr:col>81</xdr:col>
      <xdr:colOff>44450</xdr:colOff>
      <xdr:row>16</xdr:row>
      <xdr:rowOff>78899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820289"/>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78899</xdr:rowOff>
    </xdr:from>
    <xdr:to>
      <xdr:col>77</xdr:col>
      <xdr:colOff>44450</xdr:colOff>
      <xdr:row>16</xdr:row>
      <xdr:rowOff>80105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22099"/>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80105</xdr:rowOff>
    </xdr:from>
    <xdr:to>
      <xdr:col>72</xdr:col>
      <xdr:colOff>203200</xdr:colOff>
      <xdr:row>16</xdr:row>
      <xdr:rowOff>87344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2330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48736</xdr:rowOff>
    </xdr:from>
    <xdr:to>
      <xdr:col>68</xdr:col>
      <xdr:colOff>152400</xdr:colOff>
      <xdr:row>16</xdr:row>
      <xdr:rowOff>87344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79193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160323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90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153687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26289</xdr:rowOff>
    </xdr:from>
    <xdr:to>
      <xdr:col>81</xdr:col>
      <xdr:colOff>95250</xdr:colOff>
      <xdr:row>16</xdr:row>
      <xdr:rowOff>127889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6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169816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4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28099</xdr:rowOff>
    </xdr:from>
    <xdr:to>
      <xdr:col>77</xdr:col>
      <xdr:colOff>95250</xdr:colOff>
      <xdr:row>16</xdr:row>
      <xdr:rowOff>129699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7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114476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57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29305</xdr:rowOff>
    </xdr:from>
    <xdr:to>
      <xdr:col>73</xdr:col>
      <xdr:colOff>44450</xdr:colOff>
      <xdr:row>16</xdr:row>
      <xdr:rowOff>130905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115682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5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36544</xdr:rowOff>
    </xdr:from>
    <xdr:to>
      <xdr:col>68</xdr:col>
      <xdr:colOff>203200</xdr:colOff>
      <xdr:row>16</xdr:row>
      <xdr:rowOff>138144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148321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54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169386</xdr:rowOff>
    </xdr:from>
    <xdr:to>
      <xdr:col>64</xdr:col>
      <xdr:colOff>152400</xdr:colOff>
      <xdr:row>16</xdr:row>
      <xdr:rowOff>99536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4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109713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5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40,580
40,341
432.12
33,487,811
30,197,926
3,076,471
15,491,690
33,421,542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ポイント上昇している。会計年度任用職員の職員共済組合市負担金が増加したことが影響している。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今後も給与水準や職員数の適正な管理に取り組み、人件費の抑制に努める。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06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06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206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0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類似団体平均を上回る状態が続いている。前年度と比較しても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推進のためコンビニ交付システムの導入やイントラネットシステムの改修を行ったことや各種システム導入・更新により保守委託料が年々増加していることが影響している。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各種システムを導入する際は、維持管理経費を正しく見積もり、必要性を十分に検討する等コスト削減に努める。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113393</xdr:rowOff>
    </xdr:from>
    <xdr:to>
      <xdr:col>82</xdr:col>
      <xdr:colOff>107950</xdr:colOff>
      <xdr:row>18</xdr:row>
      <xdr:rowOff>105229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28043"/>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113393</xdr:rowOff>
    </xdr:from>
    <xdr:to>
      <xdr:col>78</xdr:col>
      <xdr:colOff>69850</xdr:colOff>
      <xdr:row>18</xdr:row>
      <xdr:rowOff>116114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28043"/>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116114</xdr:rowOff>
    </xdr:from>
    <xdr:to>
      <xdr:col>73</xdr:col>
      <xdr:colOff>180975</xdr:colOff>
      <xdr:row>20</xdr:row>
      <xdr:rowOff>34472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202214"/>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75293</xdr:rowOff>
    </xdr:from>
    <xdr:to>
      <xdr:col>69</xdr:col>
      <xdr:colOff>92075</xdr:colOff>
      <xdr:row>20</xdr:row>
      <xdr:rowOff>34472</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332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54429</xdr:rowOff>
    </xdr:from>
    <xdr:to>
      <xdr:col>82</xdr:col>
      <xdr:colOff>158750</xdr:colOff>
      <xdr:row>18</xdr:row>
      <xdr:rowOff>156029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26506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1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62593</xdr:rowOff>
    </xdr:from>
    <xdr:to>
      <xdr:col>78</xdr:col>
      <xdr:colOff>120650</xdr:colOff>
      <xdr:row>17</xdr:row>
      <xdr:rowOff>164193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65314</xdr:rowOff>
    </xdr:from>
    <xdr:to>
      <xdr:col>74</xdr:col>
      <xdr:colOff>31750</xdr:colOff>
      <xdr:row>18</xdr:row>
      <xdr:rowOff>166914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151691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155122</xdr:rowOff>
    </xdr:from>
    <xdr:to>
      <xdr:col>69</xdr:col>
      <xdr:colOff>142875</xdr:colOff>
      <xdr:row>20</xdr:row>
      <xdr:rowOff>85272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4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70049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49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24493</xdr:rowOff>
    </xdr:from>
    <xdr:to>
      <xdr:col>65</xdr:col>
      <xdr:colOff>53975</xdr:colOff>
      <xdr:row>19</xdr:row>
      <xdr:rowOff>126093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110870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類似団体平均をわずかに下回っているが、前年度と比較して、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ポイント上昇している。その要因として、介護給付費・訓練等給付費等が増額していること等が挙げられる。扶助費については、今後も増加が見込まれるが、適正な支出となるよう努める。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76200</xdr:rowOff>
    </xdr:from>
    <xdr:to>
      <xdr:col>24</xdr:col>
      <xdr:colOff>25400</xdr:colOff>
      <xdr:row>56</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77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76200</xdr:rowOff>
    </xdr:from>
    <xdr:to>
      <xdr:col>19</xdr:col>
      <xdr:colOff>187325</xdr:colOff>
      <xdr:row>56</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77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25400</xdr:rowOff>
    </xdr:from>
    <xdr:to>
      <xdr:col>20</xdr:col>
      <xdr:colOff>38100</xdr:colOff>
      <xdr:row>56</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主に特別会計への繰出金となっているが、類似団体平均と比較して低い水準で推移している。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今後も特別会計における経費削減、料金等の適正化を図る等普通会計の負担が増加しないように努める。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55</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55</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56</xdr:row>
      <xdr:rowOff>66040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996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66040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52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一部事務組合及び市立病院に対する負担金が多額であるため、類似団体平均と比較し、高い比率で推移している。今年度の支出額は、前年度と比較して横ばいであった。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各種団体に対する補助金については、団体の活動・運営状況等を的確に把握し、縮小・廃止などの見直しを図る。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135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92710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92710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632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19558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58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類似団体平均をわずかに下回っているが、前年度と比較して、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ポイント上昇している。平成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年７月豪雨災害により発行した市債の元金償還が始まったことが影響している。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事業の取捨選択等により、市債の発行を抑制し、公債費の適正な管理に努め、財政運営の健全化を図る。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136525</xdr:rowOff>
    </xdr:from>
    <xdr:to>
      <xdr:col>24</xdr:col>
      <xdr:colOff>25400</xdr:colOff>
      <xdr:row>75</xdr:row>
      <xdr:rowOff>14605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238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136525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14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119380</xdr:rowOff>
    </xdr:from>
    <xdr:to>
      <xdr:col>15</xdr:col>
      <xdr:colOff>98425</xdr:colOff>
      <xdr:row>74</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06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119380</xdr:rowOff>
    </xdr:from>
    <xdr:to>
      <xdr:col>11</xdr:col>
      <xdr:colOff>9525</xdr:colOff>
      <xdr:row>74</xdr:row>
      <xdr:rowOff>125095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066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151782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85725</xdr:rowOff>
    </xdr:from>
    <xdr:to>
      <xdr:col>20</xdr:col>
      <xdr:colOff>38100</xdr:colOff>
      <xdr:row>75</xdr:row>
      <xdr:rowOff>15875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26052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4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68580</xdr:rowOff>
    </xdr:from>
    <xdr:to>
      <xdr:col>11</xdr:col>
      <xdr:colOff>60325</xdr:colOff>
      <xdr:row>74</xdr:row>
      <xdr:rowOff>170180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8907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74295</xdr:rowOff>
    </xdr:from>
    <xdr:to>
      <xdr:col>6</xdr:col>
      <xdr:colOff>171450</xdr:colOff>
      <xdr:row>75</xdr:row>
      <xdr:rowOff>4445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14622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3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類似団体平均を上回っており、前年度から</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費目ごとに分析を行い、経常収支比率の抑制を図る。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77</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79476"/>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78</xdr:row>
      <xdr:rowOff>8128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79476"/>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xdr:rowOff>
    </xdr:from>
    <xdr:to>
      <xdr:col>73</xdr:col>
      <xdr:colOff>180975</xdr:colOff>
      <xdr:row>78</xdr:row>
      <xdr:rowOff>8128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376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83565</xdr:rowOff>
    </xdr:from>
    <xdr:to>
      <xdr:col>69</xdr:col>
      <xdr:colOff>92075</xdr:colOff>
      <xdr:row>78</xdr:row>
      <xdr:rowOff>3556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28521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18559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128778</xdr:rowOff>
    </xdr:from>
    <xdr:to>
      <xdr:col>74</xdr:col>
      <xdr:colOff>31750</xdr:colOff>
      <xdr:row>78</xdr:row>
      <xdr:rowOff>58928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13146</xdr:rowOff>
    </xdr:from>
    <xdr:to>
      <xdr:col>29</xdr:col>
      <xdr:colOff>127000</xdr:colOff>
      <xdr:row>16</xdr:row>
      <xdr:rowOff>38020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03971"/>
          <a:ext cx="647700" cy="24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20744</xdr:rowOff>
    </xdr:from>
    <xdr:to>
      <xdr:col>26</xdr:col>
      <xdr:colOff>50800</xdr:colOff>
      <xdr:row>16</xdr:row>
      <xdr:rowOff>38020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11569"/>
          <a:ext cx="698500" cy="17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20744</xdr:rowOff>
    </xdr:from>
    <xdr:to>
      <xdr:col>22</xdr:col>
      <xdr:colOff>114300</xdr:colOff>
      <xdr:row>16</xdr:row>
      <xdr:rowOff>99383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11569"/>
          <a:ext cx="698500" cy="78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95802</xdr:rowOff>
    </xdr:from>
    <xdr:to>
      <xdr:col>18</xdr:col>
      <xdr:colOff>177800</xdr:colOff>
      <xdr:row>16</xdr:row>
      <xdr:rowOff>99383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86627"/>
          <a:ext cx="698500" cy="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133796</xdr:rowOff>
    </xdr:from>
    <xdr:to>
      <xdr:col>29</xdr:col>
      <xdr:colOff>177800</xdr:colOff>
      <xdr:row>16</xdr:row>
      <xdr:rowOff>63946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5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150323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9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158670</xdr:rowOff>
    </xdr:from>
    <xdr:to>
      <xdr:col>26</xdr:col>
      <xdr:colOff>101600</xdr:colOff>
      <xdr:row>16</xdr:row>
      <xdr:rowOff>88820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78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98997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46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141394</xdr:rowOff>
    </xdr:from>
    <xdr:to>
      <xdr:col>22</xdr:col>
      <xdr:colOff>165100</xdr:colOff>
      <xdr:row>16</xdr:row>
      <xdr:rowOff>71544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60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81721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2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48583</xdr:rowOff>
    </xdr:from>
    <xdr:to>
      <xdr:col>19</xdr:col>
      <xdr:colOff>38100</xdr:colOff>
      <xdr:row>16</xdr:row>
      <xdr:rowOff>150183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39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160360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0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45002</xdr:rowOff>
    </xdr:from>
    <xdr:to>
      <xdr:col>15</xdr:col>
      <xdr:colOff>101600</xdr:colOff>
      <xdr:row>16</xdr:row>
      <xdr:rowOff>146602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35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156779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0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330866</xdr:rowOff>
    </xdr:from>
    <xdr:to>
      <xdr:col>29</xdr:col>
      <xdr:colOff>127000</xdr:colOff>
      <xdr:row>37</xdr:row>
      <xdr:rowOff>341244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55566"/>
          <a:ext cx="647700" cy="10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341244</xdr:rowOff>
    </xdr:from>
    <xdr:to>
      <xdr:col>26</xdr:col>
      <xdr:colOff>50800</xdr:colOff>
      <xdr:row>38</xdr:row>
      <xdr:rowOff>8284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65944"/>
          <a:ext cx="698500" cy="9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8284</xdr:rowOff>
    </xdr:from>
    <xdr:to>
      <xdr:col>22</xdr:col>
      <xdr:colOff>114300</xdr:colOff>
      <xdr:row>38</xdr:row>
      <xdr:rowOff>14723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75884"/>
          <a:ext cx="698500" cy="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7469</xdr:rowOff>
    </xdr:from>
    <xdr:to>
      <xdr:col>18</xdr:col>
      <xdr:colOff>177800</xdr:colOff>
      <xdr:row>38</xdr:row>
      <xdr:rowOff>14723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75069"/>
          <a:ext cx="698500" cy="7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280066</xdr:rowOff>
    </xdr:from>
    <xdr:to>
      <xdr:col>29</xdr:col>
      <xdr:colOff>177800</xdr:colOff>
      <xdr:row>38</xdr:row>
      <xdr:rowOff>38766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04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252143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7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290444</xdr:rowOff>
    </xdr:from>
    <xdr:to>
      <xdr:col>26</xdr:col>
      <xdr:colOff>101600</xdr:colOff>
      <xdr:row>38</xdr:row>
      <xdr:rowOff>49144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1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33921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0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300384</xdr:rowOff>
    </xdr:from>
    <xdr:to>
      <xdr:col>22</xdr:col>
      <xdr:colOff>165100</xdr:colOff>
      <xdr:row>38</xdr:row>
      <xdr:rowOff>59084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25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43861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11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306823</xdr:rowOff>
    </xdr:from>
    <xdr:to>
      <xdr:col>19</xdr:col>
      <xdr:colOff>38100</xdr:colOff>
      <xdr:row>38</xdr:row>
      <xdr:rowOff>65523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31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50300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1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299569</xdr:rowOff>
    </xdr:from>
    <xdr:to>
      <xdr:col>15</xdr:col>
      <xdr:colOff>101600</xdr:colOff>
      <xdr:row>38</xdr:row>
      <xdr:rowOff>58269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4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43046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1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40,580
40,341
432.12
33,487,811
30,197,926
3,076,471
15,491,690
33,421,542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149784</xdr:rowOff>
    </xdr:from>
    <xdr:to>
      <xdr:col>24</xdr:col>
      <xdr:colOff>63500</xdr:colOff>
      <xdr:row>35</xdr:row>
      <xdr:rowOff>7836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9084"/>
          <a:ext cx="838200" cy="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147765</xdr:rowOff>
    </xdr:from>
    <xdr:to>
      <xdr:col>19</xdr:col>
      <xdr:colOff>177800</xdr:colOff>
      <xdr:row>35</xdr:row>
      <xdr:rowOff>7836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77065"/>
          <a:ext cx="889000" cy="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147765</xdr:rowOff>
    </xdr:from>
    <xdr:to>
      <xdr:col>15</xdr:col>
      <xdr:colOff>50800</xdr:colOff>
      <xdr:row>36</xdr:row>
      <xdr:rowOff>142430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77065"/>
          <a:ext cx="889000" cy="33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142430</xdr:rowOff>
    </xdr:from>
    <xdr:to>
      <xdr:col>10</xdr:col>
      <xdr:colOff>114300</xdr:colOff>
      <xdr:row>36</xdr:row>
      <xdr:rowOff>143828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14630"/>
          <a:ext cx="8890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98984</xdr:rowOff>
    </xdr:from>
    <xdr:to>
      <xdr:col>24</xdr:col>
      <xdr:colOff>114300</xdr:colOff>
      <xdr:row>35</xdr:row>
      <xdr:rowOff>29134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121861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7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128486</xdr:rowOff>
    </xdr:from>
    <xdr:to>
      <xdr:col>20</xdr:col>
      <xdr:colOff>38100</xdr:colOff>
      <xdr:row>35</xdr:row>
      <xdr:rowOff>58636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75163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3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96965</xdr:rowOff>
    </xdr:from>
    <xdr:to>
      <xdr:col>15</xdr:col>
      <xdr:colOff>101600</xdr:colOff>
      <xdr:row>35</xdr:row>
      <xdr:rowOff>27115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43642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0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91630</xdr:rowOff>
    </xdr:from>
    <xdr:to>
      <xdr:col>10</xdr:col>
      <xdr:colOff>165100</xdr:colOff>
      <xdr:row>37</xdr:row>
      <xdr:rowOff>21780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38307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3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93028</xdr:rowOff>
    </xdr:from>
    <xdr:to>
      <xdr:col>6</xdr:col>
      <xdr:colOff>38100</xdr:colOff>
      <xdr:row>37</xdr:row>
      <xdr:rowOff>23178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39705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4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32702</xdr:rowOff>
    </xdr:from>
    <xdr:to>
      <xdr:col>24</xdr:col>
      <xdr:colOff>63500</xdr:colOff>
      <xdr:row>58</xdr:row>
      <xdr:rowOff>48828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76802"/>
          <a:ext cx="838200" cy="1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48828</xdr:rowOff>
    </xdr:from>
    <xdr:to>
      <xdr:col>19</xdr:col>
      <xdr:colOff>177800</xdr:colOff>
      <xdr:row>58</xdr:row>
      <xdr:rowOff>56002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92928"/>
          <a:ext cx="889000" cy="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15970</xdr:rowOff>
    </xdr:from>
    <xdr:to>
      <xdr:col>15</xdr:col>
      <xdr:colOff>50800</xdr:colOff>
      <xdr:row>58</xdr:row>
      <xdr:rowOff>56002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60070"/>
          <a:ext cx="889000" cy="4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78753</xdr:rowOff>
    </xdr:from>
    <xdr:to>
      <xdr:col>10</xdr:col>
      <xdr:colOff>114300</xdr:colOff>
      <xdr:row>58</xdr:row>
      <xdr:rowOff>15970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51403"/>
          <a:ext cx="889000" cy="10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153352</xdr:rowOff>
    </xdr:from>
    <xdr:to>
      <xdr:col>24</xdr:col>
      <xdr:colOff>114300</xdr:colOff>
      <xdr:row>58</xdr:row>
      <xdr:rowOff>83502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2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169478</xdr:rowOff>
    </xdr:from>
    <xdr:to>
      <xdr:col>20</xdr:col>
      <xdr:colOff>38100</xdr:colOff>
      <xdr:row>58</xdr:row>
      <xdr:rowOff>99628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90755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3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5202</xdr:rowOff>
    </xdr:from>
    <xdr:to>
      <xdr:col>15</xdr:col>
      <xdr:colOff>101600</xdr:colOff>
      <xdr:row>58</xdr:row>
      <xdr:rowOff>106802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4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97929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4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136620</xdr:rowOff>
    </xdr:from>
    <xdr:to>
      <xdr:col>10</xdr:col>
      <xdr:colOff>165100</xdr:colOff>
      <xdr:row>58</xdr:row>
      <xdr:rowOff>66770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83297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8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27953</xdr:rowOff>
    </xdr:from>
    <xdr:to>
      <xdr:col>6</xdr:col>
      <xdr:colOff>38100</xdr:colOff>
      <xdr:row>57</xdr:row>
      <xdr:rowOff>129553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0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146080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57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165581</xdr:rowOff>
    </xdr:from>
    <xdr:to>
      <xdr:col>24</xdr:col>
      <xdr:colOff>63500</xdr:colOff>
      <xdr:row>79</xdr:row>
      <xdr:rowOff>4598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38681"/>
          <a:ext cx="838200" cy="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165581</xdr:rowOff>
    </xdr:from>
    <xdr:to>
      <xdr:col>19</xdr:col>
      <xdr:colOff>177800</xdr:colOff>
      <xdr:row>79</xdr:row>
      <xdr:rowOff>4466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38681"/>
          <a:ext cx="889000" cy="1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168650</xdr:rowOff>
    </xdr:from>
    <xdr:to>
      <xdr:col>15</xdr:col>
      <xdr:colOff>50800</xdr:colOff>
      <xdr:row>79</xdr:row>
      <xdr:rowOff>4466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41750"/>
          <a:ext cx="889000" cy="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168650</xdr:rowOff>
    </xdr:from>
    <xdr:to>
      <xdr:col>10</xdr:col>
      <xdr:colOff>114300</xdr:colOff>
      <xdr:row>79</xdr:row>
      <xdr:rowOff>21678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41750"/>
          <a:ext cx="889000" cy="2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125248</xdr:rowOff>
    </xdr:from>
    <xdr:to>
      <xdr:col>24</xdr:col>
      <xdr:colOff>114300</xdr:colOff>
      <xdr:row>79</xdr:row>
      <xdr:rowOff>55398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40175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114781</xdr:rowOff>
    </xdr:from>
    <xdr:to>
      <xdr:col>20</xdr:col>
      <xdr:colOff>38100</xdr:colOff>
      <xdr:row>79</xdr:row>
      <xdr:rowOff>44931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8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36058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125116</xdr:rowOff>
    </xdr:from>
    <xdr:to>
      <xdr:col>15</xdr:col>
      <xdr:colOff>101600</xdr:colOff>
      <xdr:row>79</xdr:row>
      <xdr:rowOff>55266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46393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117850</xdr:rowOff>
    </xdr:from>
    <xdr:to>
      <xdr:col>10</xdr:col>
      <xdr:colOff>165100</xdr:colOff>
      <xdr:row>79</xdr:row>
      <xdr:rowOff>48000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39127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8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142328</xdr:rowOff>
    </xdr:from>
    <xdr:to>
      <xdr:col>6</xdr:col>
      <xdr:colOff>38100</xdr:colOff>
      <xdr:row>79</xdr:row>
      <xdr:rowOff>72478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1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63605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0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116536</xdr:rowOff>
    </xdr:from>
    <xdr:to>
      <xdr:col>24</xdr:col>
      <xdr:colOff>63500</xdr:colOff>
      <xdr:row>96</xdr:row>
      <xdr:rowOff>88853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404286"/>
          <a:ext cx="838200" cy="14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116536</xdr:rowOff>
    </xdr:from>
    <xdr:to>
      <xdr:col>19</xdr:col>
      <xdr:colOff>177800</xdr:colOff>
      <xdr:row>97</xdr:row>
      <xdr:rowOff>83062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404286"/>
          <a:ext cx="889000" cy="30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83062</xdr:rowOff>
    </xdr:from>
    <xdr:to>
      <xdr:col>15</xdr:col>
      <xdr:colOff>50800</xdr:colOff>
      <xdr:row>97</xdr:row>
      <xdr:rowOff>118059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713712"/>
          <a:ext cx="889000" cy="3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118059</xdr:rowOff>
    </xdr:from>
    <xdr:to>
      <xdr:col>10</xdr:col>
      <xdr:colOff>114300</xdr:colOff>
      <xdr:row>97</xdr:row>
      <xdr:rowOff>130316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48709"/>
          <a:ext cx="889000" cy="1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46060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3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38053</xdr:rowOff>
    </xdr:from>
    <xdr:to>
      <xdr:col>24</xdr:col>
      <xdr:colOff>114300</xdr:colOff>
      <xdr:row>96</xdr:row>
      <xdr:rowOff>139653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4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16480</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47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65736</xdr:rowOff>
    </xdr:from>
    <xdr:to>
      <xdr:col>20</xdr:col>
      <xdr:colOff>38100</xdr:colOff>
      <xdr:row>95</xdr:row>
      <xdr:rowOff>167336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35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158463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44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32262</xdr:rowOff>
    </xdr:from>
    <xdr:to>
      <xdr:col>15</xdr:col>
      <xdr:colOff>101600</xdr:colOff>
      <xdr:row>97</xdr:row>
      <xdr:rowOff>133862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6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124989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5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67259</xdr:rowOff>
    </xdr:from>
    <xdr:to>
      <xdr:col>10</xdr:col>
      <xdr:colOff>165100</xdr:colOff>
      <xdr:row>97</xdr:row>
      <xdr:rowOff>168859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9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159986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9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79516</xdr:rowOff>
    </xdr:from>
    <xdr:to>
      <xdr:col>6</xdr:col>
      <xdr:colOff>38100</xdr:colOff>
      <xdr:row>98</xdr:row>
      <xdr:rowOff>9666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1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94976</xdr:rowOff>
    </xdr:from>
    <xdr:to>
      <xdr:col>55</xdr:col>
      <xdr:colOff>0</xdr:colOff>
      <xdr:row>37</xdr:row>
      <xdr:rowOff>109701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38626"/>
          <a:ext cx="838200" cy="1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656</xdr:rowOff>
    </xdr:from>
    <xdr:to>
      <xdr:col>50</xdr:col>
      <xdr:colOff>114300</xdr:colOff>
      <xdr:row>37</xdr:row>
      <xdr:rowOff>109701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72856"/>
          <a:ext cx="889000" cy="28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656</xdr:rowOff>
    </xdr:from>
    <xdr:to>
      <xdr:col>45</xdr:col>
      <xdr:colOff>177800</xdr:colOff>
      <xdr:row>38</xdr:row>
      <xdr:rowOff>21641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72856"/>
          <a:ext cx="889000" cy="36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108013</xdr:rowOff>
    </xdr:from>
    <xdr:to>
      <xdr:col>41</xdr:col>
      <xdr:colOff>50800</xdr:colOff>
      <xdr:row>38</xdr:row>
      <xdr:rowOff>21641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451663"/>
          <a:ext cx="889000" cy="8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44176</xdr:rowOff>
    </xdr:from>
    <xdr:to>
      <xdr:col>55</xdr:col>
      <xdr:colOff>50800</xdr:colOff>
      <xdr:row>37</xdr:row>
      <xdr:rowOff>145776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67053</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3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58901</xdr:rowOff>
    </xdr:from>
    <xdr:to>
      <xdr:col>50</xdr:col>
      <xdr:colOff>165100</xdr:colOff>
      <xdr:row>37</xdr:row>
      <xdr:rowOff>160501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0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5578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7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121306</xdr:rowOff>
    </xdr:from>
    <xdr:to>
      <xdr:col>46</xdr:col>
      <xdr:colOff>38100</xdr:colOff>
      <xdr:row>36</xdr:row>
      <xdr:rowOff>51456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2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42583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2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142291</xdr:rowOff>
    </xdr:from>
    <xdr:to>
      <xdr:col>41</xdr:col>
      <xdr:colOff>101600</xdr:colOff>
      <xdr:row>38</xdr:row>
      <xdr:rowOff>72441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88968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57213</xdr:rowOff>
    </xdr:from>
    <xdr:to>
      <xdr:col>36</xdr:col>
      <xdr:colOff>165100</xdr:colOff>
      <xdr:row>37</xdr:row>
      <xdr:rowOff>158813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0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3890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17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80470</xdr:rowOff>
    </xdr:from>
    <xdr:to>
      <xdr:col>55</xdr:col>
      <xdr:colOff>0</xdr:colOff>
      <xdr:row>57</xdr:row>
      <xdr:rowOff>58220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81670"/>
          <a:ext cx="838200" cy="14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80470</xdr:rowOff>
    </xdr:from>
    <xdr:to>
      <xdr:col>50</xdr:col>
      <xdr:colOff>114300</xdr:colOff>
      <xdr:row>57</xdr:row>
      <xdr:rowOff>33999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81670"/>
          <a:ext cx="889000" cy="12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18810</xdr:rowOff>
    </xdr:from>
    <xdr:to>
      <xdr:col>45</xdr:col>
      <xdr:colOff>177800</xdr:colOff>
      <xdr:row>57</xdr:row>
      <xdr:rowOff>33999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91460"/>
          <a:ext cx="889000" cy="1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18810</xdr:rowOff>
    </xdr:from>
    <xdr:to>
      <xdr:col>41</xdr:col>
      <xdr:colOff>50800</xdr:colOff>
      <xdr:row>57</xdr:row>
      <xdr:rowOff>22199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91460"/>
          <a:ext cx="889000" cy="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7420</xdr:rowOff>
    </xdr:from>
    <xdr:to>
      <xdr:col>55</xdr:col>
      <xdr:colOff>50800</xdr:colOff>
      <xdr:row>57</xdr:row>
      <xdr:rowOff>109020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8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30297</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3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29670</xdr:rowOff>
    </xdr:from>
    <xdr:to>
      <xdr:col>50</xdr:col>
      <xdr:colOff>165100</xdr:colOff>
      <xdr:row>56</xdr:row>
      <xdr:rowOff>131270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3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147797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40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154649</xdr:rowOff>
    </xdr:from>
    <xdr:to>
      <xdr:col>46</xdr:col>
      <xdr:colOff>38100</xdr:colOff>
      <xdr:row>57</xdr:row>
      <xdr:rowOff>84799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5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101326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53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139460</xdr:rowOff>
    </xdr:from>
    <xdr:to>
      <xdr:col>41</xdr:col>
      <xdr:colOff>101600</xdr:colOff>
      <xdr:row>57</xdr:row>
      <xdr:rowOff>69610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4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86137</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51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142849</xdr:rowOff>
    </xdr:from>
    <xdr:to>
      <xdr:col>36</xdr:col>
      <xdr:colOff>165100</xdr:colOff>
      <xdr:row>57</xdr:row>
      <xdr:rowOff>72999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4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89526</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51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170802</xdr:rowOff>
    </xdr:from>
    <xdr:to>
      <xdr:col>55</xdr:col>
      <xdr:colOff>0</xdr:colOff>
      <xdr:row>78</xdr:row>
      <xdr:rowOff>74537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372452"/>
          <a:ext cx="838200" cy="7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145796</xdr:rowOff>
    </xdr:from>
    <xdr:to>
      <xdr:col>50</xdr:col>
      <xdr:colOff>114300</xdr:colOff>
      <xdr:row>77</xdr:row>
      <xdr:rowOff>170802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175996"/>
          <a:ext cx="889000" cy="19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30620</xdr:rowOff>
    </xdr:from>
    <xdr:to>
      <xdr:col>45</xdr:col>
      <xdr:colOff>177800</xdr:colOff>
      <xdr:row>76</xdr:row>
      <xdr:rowOff>145796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060820"/>
          <a:ext cx="889000" cy="1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89400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30620</xdr:rowOff>
    </xdr:from>
    <xdr:to>
      <xdr:col>41</xdr:col>
      <xdr:colOff>50800</xdr:colOff>
      <xdr:row>78</xdr:row>
      <xdr:rowOff>13360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060820"/>
          <a:ext cx="889000" cy="32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23737</xdr:rowOff>
    </xdr:from>
    <xdr:to>
      <xdr:col>55</xdr:col>
      <xdr:colOff>50800</xdr:colOff>
      <xdr:row>78</xdr:row>
      <xdr:rowOff>125337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9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2164</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120002</xdr:rowOff>
    </xdr:from>
    <xdr:to>
      <xdr:col>50</xdr:col>
      <xdr:colOff>165100</xdr:colOff>
      <xdr:row>78</xdr:row>
      <xdr:rowOff>50152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41279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41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94996</xdr:rowOff>
    </xdr:from>
    <xdr:to>
      <xdr:col>46</xdr:col>
      <xdr:colOff>38100</xdr:colOff>
      <xdr:row>77</xdr:row>
      <xdr:rowOff>25146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1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41673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90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151270</xdr:rowOff>
    </xdr:from>
    <xdr:to>
      <xdr:col>41</xdr:col>
      <xdr:colOff>101600</xdr:colOff>
      <xdr:row>76</xdr:row>
      <xdr:rowOff>81420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0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97947</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78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134010</xdr:rowOff>
    </xdr:from>
    <xdr:to>
      <xdr:col>36</xdr:col>
      <xdr:colOff>165100</xdr:colOff>
      <xdr:row>78</xdr:row>
      <xdr:rowOff>64160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55287</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42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118692</xdr:rowOff>
    </xdr:from>
    <xdr:to>
      <xdr:col>55</xdr:col>
      <xdr:colOff>0</xdr:colOff>
      <xdr:row>97</xdr:row>
      <xdr:rowOff>144853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49342"/>
          <a:ext cx="838200" cy="2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144853</xdr:rowOff>
    </xdr:from>
    <xdr:to>
      <xdr:col>50</xdr:col>
      <xdr:colOff>114300</xdr:colOff>
      <xdr:row>98</xdr:row>
      <xdr:rowOff>727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75503"/>
          <a:ext cx="889000" cy="2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727</xdr:rowOff>
    </xdr:from>
    <xdr:to>
      <xdr:col>45</xdr:col>
      <xdr:colOff>177800</xdr:colOff>
      <xdr:row>98</xdr:row>
      <xdr:rowOff>39481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802827"/>
          <a:ext cx="889000" cy="3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39481</xdr:rowOff>
    </xdr:from>
    <xdr:to>
      <xdr:col>41</xdr:col>
      <xdr:colOff>50800</xdr:colOff>
      <xdr:row>98</xdr:row>
      <xdr:rowOff>68419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841581"/>
          <a:ext cx="889000" cy="2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67892</xdr:rowOff>
    </xdr:from>
    <xdr:to>
      <xdr:col>55</xdr:col>
      <xdr:colOff>50800</xdr:colOff>
      <xdr:row>97</xdr:row>
      <xdr:rowOff>169492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9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90769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4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94053</xdr:rowOff>
    </xdr:from>
    <xdr:to>
      <xdr:col>50</xdr:col>
      <xdr:colOff>165100</xdr:colOff>
      <xdr:row>98</xdr:row>
      <xdr:rowOff>24203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2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40730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49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121377</xdr:rowOff>
    </xdr:from>
    <xdr:to>
      <xdr:col>46</xdr:col>
      <xdr:colOff>38100</xdr:colOff>
      <xdr:row>98</xdr:row>
      <xdr:rowOff>51527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5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68054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52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160131</xdr:rowOff>
    </xdr:from>
    <xdr:to>
      <xdr:col>41</xdr:col>
      <xdr:colOff>101600</xdr:colOff>
      <xdr:row>98</xdr:row>
      <xdr:rowOff>90281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9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106808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5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17619</xdr:rowOff>
    </xdr:from>
    <xdr:to>
      <xdr:col>36</xdr:col>
      <xdr:colOff>165100</xdr:colOff>
      <xdr:row>98</xdr:row>
      <xdr:rowOff>119219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135746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9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86403</xdr:rowOff>
    </xdr:from>
    <xdr:to>
      <xdr:col>85</xdr:col>
      <xdr:colOff>127000</xdr:colOff>
      <xdr:row>38</xdr:row>
      <xdr:rowOff>143423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601503"/>
          <a:ext cx="838200" cy="5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112382</xdr:rowOff>
    </xdr:from>
    <xdr:to>
      <xdr:col>81</xdr:col>
      <xdr:colOff>50800</xdr:colOff>
      <xdr:row>38</xdr:row>
      <xdr:rowOff>86403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456032"/>
          <a:ext cx="889000" cy="14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40994</xdr:rowOff>
    </xdr:from>
    <xdr:to>
      <xdr:col>76</xdr:col>
      <xdr:colOff>114300</xdr:colOff>
      <xdr:row>37</xdr:row>
      <xdr:rowOff>112382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213194"/>
          <a:ext cx="889000" cy="24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109590</xdr:rowOff>
    </xdr:from>
    <xdr:to>
      <xdr:col>71</xdr:col>
      <xdr:colOff>177800</xdr:colOff>
      <xdr:row>36</xdr:row>
      <xdr:rowOff>40994</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110340"/>
          <a:ext cx="889000" cy="10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147059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6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163503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92623</xdr:rowOff>
    </xdr:from>
    <xdr:to>
      <xdr:col>85</xdr:col>
      <xdr:colOff>177800</xdr:colOff>
      <xdr:row>39</xdr:row>
      <xdr:rowOff>22773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0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53513</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6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35603</xdr:rowOff>
    </xdr:from>
    <xdr:to>
      <xdr:col>81</xdr:col>
      <xdr:colOff>101600</xdr:colOff>
      <xdr:row>38</xdr:row>
      <xdr:rowOff>137203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5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153731</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632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61582</xdr:rowOff>
    </xdr:from>
    <xdr:to>
      <xdr:col>76</xdr:col>
      <xdr:colOff>165100</xdr:colOff>
      <xdr:row>37</xdr:row>
      <xdr:rowOff>163182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40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8259</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618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161644</xdr:rowOff>
    </xdr:from>
    <xdr:to>
      <xdr:col>72</xdr:col>
      <xdr:colOff>38100</xdr:colOff>
      <xdr:row>36</xdr:row>
      <xdr:rowOff>91794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16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108321</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36111" y="593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58790</xdr:rowOff>
    </xdr:from>
    <xdr:to>
      <xdr:col>67</xdr:col>
      <xdr:colOff>101600</xdr:colOff>
      <xdr:row>35</xdr:row>
      <xdr:rowOff>160390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05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5467</xdr:rowOff>
    </xdr:from>
    <xdr:ext cx="534377"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47111" y="583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27905</xdr:rowOff>
    </xdr:from>
    <xdr:to>
      <xdr:col>85</xdr:col>
      <xdr:colOff>127000</xdr:colOff>
      <xdr:row>78</xdr:row>
      <xdr:rowOff>52277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401005"/>
          <a:ext cx="838200" cy="2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52277</xdr:rowOff>
    </xdr:from>
    <xdr:to>
      <xdr:col>81</xdr:col>
      <xdr:colOff>50800</xdr:colOff>
      <xdr:row>78</xdr:row>
      <xdr:rowOff>80387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425377"/>
          <a:ext cx="889000" cy="2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80387</xdr:rowOff>
    </xdr:from>
    <xdr:to>
      <xdr:col>76</xdr:col>
      <xdr:colOff>114300</xdr:colOff>
      <xdr:row>78</xdr:row>
      <xdr:rowOff>94382</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453487"/>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90394</xdr:rowOff>
    </xdr:from>
    <xdr:to>
      <xdr:col>71</xdr:col>
      <xdr:colOff>177800</xdr:colOff>
      <xdr:row>78</xdr:row>
      <xdr:rowOff>94382</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814300" y="13463494"/>
          <a:ext cx="889000" cy="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148555</xdr:rowOff>
    </xdr:from>
    <xdr:to>
      <xdr:col>85</xdr:col>
      <xdr:colOff>177800</xdr:colOff>
      <xdr:row>78</xdr:row>
      <xdr:rowOff>78705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3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126982</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32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1477</xdr:rowOff>
    </xdr:from>
    <xdr:to>
      <xdr:col>81</xdr:col>
      <xdr:colOff>101600</xdr:colOff>
      <xdr:row>78</xdr:row>
      <xdr:rowOff>103077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37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94204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46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29587</xdr:rowOff>
    </xdr:from>
    <xdr:to>
      <xdr:col>76</xdr:col>
      <xdr:colOff>165100</xdr:colOff>
      <xdr:row>78</xdr:row>
      <xdr:rowOff>131187</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40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122314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49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43582</xdr:rowOff>
    </xdr:from>
    <xdr:to>
      <xdr:col>72</xdr:col>
      <xdr:colOff>38100</xdr:colOff>
      <xdr:row>78</xdr:row>
      <xdr:rowOff>145182</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4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136309</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50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39594</xdr:rowOff>
    </xdr:from>
    <xdr:to>
      <xdr:col>67</xdr:col>
      <xdr:colOff>101600</xdr:colOff>
      <xdr:row>78</xdr:row>
      <xdr:rowOff>141194</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41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132321</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5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128677</xdr:rowOff>
    </xdr:from>
    <xdr:to>
      <xdr:col>85</xdr:col>
      <xdr:colOff>127000</xdr:colOff>
      <xdr:row>98</xdr:row>
      <xdr:rowOff>161590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930777"/>
          <a:ext cx="838200" cy="3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161590</xdr:rowOff>
    </xdr:from>
    <xdr:to>
      <xdr:col>81</xdr:col>
      <xdr:colOff>50800</xdr:colOff>
      <xdr:row>98</xdr:row>
      <xdr:rowOff>169273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963690"/>
          <a:ext cx="8890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169273</xdr:rowOff>
    </xdr:from>
    <xdr:to>
      <xdr:col>76</xdr:col>
      <xdr:colOff>114300</xdr:colOff>
      <xdr:row>99</xdr:row>
      <xdr:rowOff>38128</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971373"/>
          <a:ext cx="889000" cy="4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38128</xdr:rowOff>
    </xdr:from>
    <xdr:to>
      <xdr:col>71</xdr:col>
      <xdr:colOff>177800</xdr:colOff>
      <xdr:row>99</xdr:row>
      <xdr:rowOff>38990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7011678"/>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77877</xdr:rowOff>
    </xdr:from>
    <xdr:to>
      <xdr:col>85</xdr:col>
      <xdr:colOff>177800</xdr:colOff>
      <xdr:row>99</xdr:row>
      <xdr:rowOff>8027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37254</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66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110790</xdr:rowOff>
    </xdr:from>
    <xdr:to>
      <xdr:col>81</xdr:col>
      <xdr:colOff>101600</xdr:colOff>
      <xdr:row>99</xdr:row>
      <xdr:rowOff>40940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9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32067</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700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118473</xdr:rowOff>
    </xdr:from>
    <xdr:to>
      <xdr:col>76</xdr:col>
      <xdr:colOff>165100</xdr:colOff>
      <xdr:row>99</xdr:row>
      <xdr:rowOff>48623</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9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39750</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701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158778</xdr:rowOff>
    </xdr:from>
    <xdr:to>
      <xdr:col>72</xdr:col>
      <xdr:colOff>38100</xdr:colOff>
      <xdr:row>99</xdr:row>
      <xdr:rowOff>88928</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6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80055</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68428" y="1705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159640</xdr:rowOff>
    </xdr:from>
    <xdr:to>
      <xdr:col>67</xdr:col>
      <xdr:colOff>101600</xdr:colOff>
      <xdr:row>99</xdr:row>
      <xdr:rowOff>89790</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80917</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79428" y="170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115991</xdr:rowOff>
    </xdr:from>
    <xdr:to>
      <xdr:col>116</xdr:col>
      <xdr:colOff>63500</xdr:colOff>
      <xdr:row>38</xdr:row>
      <xdr:rowOff>147211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1323300" y="6631091"/>
          <a:ext cx="8382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72356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587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146525</xdr:rowOff>
    </xdr:from>
    <xdr:to>
      <xdr:col>111</xdr:col>
      <xdr:colOff>177800</xdr:colOff>
      <xdr:row>38</xdr:row>
      <xdr:rowOff>147211</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66162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22293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146525</xdr:rowOff>
    </xdr:from>
    <xdr:to>
      <xdr:col>107</xdr:col>
      <xdr:colOff>50800</xdr:colOff>
      <xdr:row>39</xdr:row>
      <xdr:rowOff>91237</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9545300" y="6661625"/>
          <a:ext cx="889000" cy="1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91237</xdr:rowOff>
    </xdr:from>
    <xdr:to>
      <xdr:col>102</xdr:col>
      <xdr:colOff>114300</xdr:colOff>
      <xdr:row>39</xdr:row>
      <xdr:rowOff>91367</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flipV="1">
          <a:off x="18656300" y="6777787"/>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65191</xdr:rowOff>
    </xdr:from>
    <xdr:to>
      <xdr:col>116</xdr:col>
      <xdr:colOff>114300</xdr:colOff>
      <xdr:row>38</xdr:row>
      <xdr:rowOff>166791</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58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88068</xdr:rowOff>
    </xdr:from>
    <xdr:ext cx="469744"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43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96411</xdr:rowOff>
    </xdr:from>
    <xdr:to>
      <xdr:col>112</xdr:col>
      <xdr:colOff>38100</xdr:colOff>
      <xdr:row>39</xdr:row>
      <xdr:rowOff>26561</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6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43088</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8" y="638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95725</xdr:rowOff>
    </xdr:from>
    <xdr:to>
      <xdr:col>107</xdr:col>
      <xdr:colOff>101600</xdr:colOff>
      <xdr:row>39</xdr:row>
      <xdr:rowOff>25875</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6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17002</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99428" y="670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40437</xdr:rowOff>
    </xdr:from>
    <xdr:to>
      <xdr:col>102</xdr:col>
      <xdr:colOff>165100</xdr:colOff>
      <xdr:row>39</xdr:row>
      <xdr:rowOff>142037</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2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133164</xdr:rowOff>
    </xdr:from>
    <xdr:ext cx="378565"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56017" y="6819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40567</xdr:rowOff>
    </xdr:from>
    <xdr:to>
      <xdr:col>98</xdr:col>
      <xdr:colOff>38100</xdr:colOff>
      <xdr:row>39</xdr:row>
      <xdr:rowOff>142167</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133294</xdr:rowOff>
    </xdr:from>
    <xdr:ext cx="378565"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67017" y="6819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60833</xdr:rowOff>
    </xdr:from>
    <xdr:to>
      <xdr:col>116</xdr:col>
      <xdr:colOff>63500</xdr:colOff>
      <xdr:row>58</xdr:row>
      <xdr:rowOff>62205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10004933"/>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62205</xdr:rowOff>
    </xdr:from>
    <xdr:to>
      <xdr:col>111</xdr:col>
      <xdr:colOff>177800</xdr:colOff>
      <xdr:row>58</xdr:row>
      <xdr:rowOff>63508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10006305"/>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63508</xdr:rowOff>
    </xdr:from>
    <xdr:to>
      <xdr:col>107</xdr:col>
      <xdr:colOff>50800</xdr:colOff>
      <xdr:row>58</xdr:row>
      <xdr:rowOff>64765</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10007608"/>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54455</xdr:rowOff>
    </xdr:from>
    <xdr:to>
      <xdr:col>102</xdr:col>
      <xdr:colOff>114300</xdr:colOff>
      <xdr:row>58</xdr:row>
      <xdr:rowOff>64765</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9998555"/>
          <a:ext cx="889000" cy="1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10033</xdr:rowOff>
    </xdr:from>
    <xdr:to>
      <xdr:col>116</xdr:col>
      <xdr:colOff>114300</xdr:colOff>
      <xdr:row>58</xdr:row>
      <xdr:rowOff>111633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9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103469</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8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11405</xdr:rowOff>
    </xdr:from>
    <xdr:to>
      <xdr:col>112</xdr:col>
      <xdr:colOff>38100</xdr:colOff>
      <xdr:row>58</xdr:row>
      <xdr:rowOff>113005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95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104132</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1004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12708</xdr:rowOff>
    </xdr:from>
    <xdr:to>
      <xdr:col>107</xdr:col>
      <xdr:colOff>101600</xdr:colOff>
      <xdr:row>58</xdr:row>
      <xdr:rowOff>114308</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9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105435</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004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13965</xdr:rowOff>
    </xdr:from>
    <xdr:to>
      <xdr:col>102</xdr:col>
      <xdr:colOff>165100</xdr:colOff>
      <xdr:row>58</xdr:row>
      <xdr:rowOff>115565</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95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106692</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05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3655</xdr:rowOff>
    </xdr:from>
    <xdr:to>
      <xdr:col>98</xdr:col>
      <xdr:colOff>38100</xdr:colOff>
      <xdr:row>58</xdr:row>
      <xdr:rowOff>105255</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94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96382</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1004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38005</xdr:rowOff>
    </xdr:from>
    <xdr:to>
      <xdr:col>116</xdr:col>
      <xdr:colOff>63500</xdr:colOff>
      <xdr:row>76</xdr:row>
      <xdr:rowOff>60589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3068205"/>
          <a:ext cx="838200" cy="2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168258</xdr:rowOff>
    </xdr:from>
    <xdr:to>
      <xdr:col>111</xdr:col>
      <xdr:colOff>177800</xdr:colOff>
      <xdr:row>76</xdr:row>
      <xdr:rowOff>60589</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0434300" y="13027008"/>
          <a:ext cx="889000" cy="6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3014</xdr:rowOff>
    </xdr:from>
    <xdr:to>
      <xdr:col>107</xdr:col>
      <xdr:colOff>50800</xdr:colOff>
      <xdr:row>75</xdr:row>
      <xdr:rowOff>168258</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2861764"/>
          <a:ext cx="889000" cy="16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3014</xdr:rowOff>
    </xdr:from>
    <xdr:to>
      <xdr:col>102</xdr:col>
      <xdr:colOff>114300</xdr:colOff>
      <xdr:row>75</xdr:row>
      <xdr:rowOff>125706</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2861764"/>
          <a:ext cx="889000" cy="12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162842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158655</xdr:rowOff>
    </xdr:from>
    <xdr:to>
      <xdr:col>116</xdr:col>
      <xdr:colOff>114300</xdr:colOff>
      <xdr:row>76</xdr:row>
      <xdr:rowOff>88805</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30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137082</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9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9789</xdr:rowOff>
    </xdr:from>
    <xdr:to>
      <xdr:col>112</xdr:col>
      <xdr:colOff>38100</xdr:colOff>
      <xdr:row>76</xdr:row>
      <xdr:rowOff>111389</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303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102516</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313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117459</xdr:rowOff>
    </xdr:from>
    <xdr:to>
      <xdr:col>107</xdr:col>
      <xdr:colOff>101600</xdr:colOff>
      <xdr:row>76</xdr:row>
      <xdr:rowOff>47609</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97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64136</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75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123664</xdr:rowOff>
    </xdr:from>
    <xdr:to>
      <xdr:col>102</xdr:col>
      <xdr:colOff>165100</xdr:colOff>
      <xdr:row>75</xdr:row>
      <xdr:rowOff>53814</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81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70341</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58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74906</xdr:rowOff>
    </xdr:from>
    <xdr:to>
      <xdr:col>98</xdr:col>
      <xdr:colOff>38100</xdr:colOff>
      <xdr:row>76</xdr:row>
      <xdr:rowOff>5057</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9336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167634</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扶助費について、子育て世帯臨時特別給付金等の影響により減少した。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普通建設事業費について、情報通信基盤整備事業の完了や町家活用改修事業費の支出がなかったこと等により減少した。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一方で、物件費について、</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コンビニ交付システム導入業務委託料等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や新型コロナウイルス感染症に係る経済対策として実施したキャッシュレス決済キャンペーン等により増加した。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積立金について、財政調整基金に</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百万円を積み立てたこと等により増加した。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40,580
40,341
432.12
33,487,811
30,197,926
3,076,471
15,491,690
33,421,542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40259</xdr:rowOff>
    </xdr:from>
    <xdr:to>
      <xdr:col>24</xdr:col>
      <xdr:colOff>63500</xdr:colOff>
      <xdr:row>36</xdr:row>
      <xdr:rowOff>84265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2459"/>
          <a:ext cx="8382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75121</xdr:rowOff>
    </xdr:from>
    <xdr:to>
      <xdr:col>19</xdr:col>
      <xdr:colOff>177800</xdr:colOff>
      <xdr:row>36</xdr:row>
      <xdr:rowOff>84265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4732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63500</xdr:rowOff>
    </xdr:from>
    <xdr:to>
      <xdr:col>15</xdr:col>
      <xdr:colOff>50800</xdr:colOff>
      <xdr:row>36</xdr:row>
      <xdr:rowOff>75121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35700"/>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63500</xdr:rowOff>
    </xdr:from>
    <xdr:to>
      <xdr:col>10</xdr:col>
      <xdr:colOff>114300</xdr:colOff>
      <xdr:row>36</xdr:row>
      <xdr:rowOff>89789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35700"/>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160909</xdr:rowOff>
    </xdr:from>
    <xdr:to>
      <xdr:col>24</xdr:col>
      <xdr:colOff>114300</xdr:colOff>
      <xdr:row>36</xdr:row>
      <xdr:rowOff>91059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139336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33465</xdr:rowOff>
    </xdr:from>
    <xdr:to>
      <xdr:col>20</xdr:col>
      <xdr:colOff>38100</xdr:colOff>
      <xdr:row>36</xdr:row>
      <xdr:rowOff>135065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126192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24321</xdr:rowOff>
    </xdr:from>
    <xdr:to>
      <xdr:col>15</xdr:col>
      <xdr:colOff>101600</xdr:colOff>
      <xdr:row>36</xdr:row>
      <xdr:rowOff>125921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117048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12700</xdr:rowOff>
    </xdr:from>
    <xdr:to>
      <xdr:col>10</xdr:col>
      <xdr:colOff>165100</xdr:colOff>
      <xdr:row>36</xdr:row>
      <xdr:rowOff>114300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105427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38989</xdr:rowOff>
    </xdr:from>
    <xdr:to>
      <xdr:col>6</xdr:col>
      <xdr:colOff>38100</xdr:colOff>
      <xdr:row>36</xdr:row>
      <xdr:rowOff>140589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131716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122787</xdr:rowOff>
    </xdr:from>
    <xdr:to>
      <xdr:col>24</xdr:col>
      <xdr:colOff>63500</xdr:colOff>
      <xdr:row>58</xdr:row>
      <xdr:rowOff>126390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66887"/>
          <a:ext cx="8382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63413</xdr:rowOff>
    </xdr:from>
    <xdr:to>
      <xdr:col>19</xdr:col>
      <xdr:colOff>177800</xdr:colOff>
      <xdr:row>58</xdr:row>
      <xdr:rowOff>122787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07513"/>
          <a:ext cx="889000" cy="5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63413</xdr:rowOff>
    </xdr:from>
    <xdr:to>
      <xdr:col>15</xdr:col>
      <xdr:colOff>50800</xdr:colOff>
      <xdr:row>59</xdr:row>
      <xdr:rowOff>24478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07513"/>
          <a:ext cx="889000" cy="13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24478</xdr:rowOff>
    </xdr:from>
    <xdr:to>
      <xdr:col>10</xdr:col>
      <xdr:colOff>114300</xdr:colOff>
      <xdr:row>59</xdr:row>
      <xdr:rowOff>29373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40028"/>
          <a:ext cx="889000" cy="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75590</xdr:rowOff>
    </xdr:from>
    <xdr:to>
      <xdr:col>24</xdr:col>
      <xdr:colOff>114300</xdr:colOff>
      <xdr:row>59</xdr:row>
      <xdr:rowOff>5740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1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34967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0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71987</xdr:rowOff>
    </xdr:from>
    <xdr:to>
      <xdr:col>20</xdr:col>
      <xdr:colOff>38100</xdr:colOff>
      <xdr:row>59</xdr:row>
      <xdr:rowOff>2137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18664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9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12613</xdr:rowOff>
    </xdr:from>
    <xdr:to>
      <xdr:col>15</xdr:col>
      <xdr:colOff>101600</xdr:colOff>
      <xdr:row>58</xdr:row>
      <xdr:rowOff>114213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105340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4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145128</xdr:rowOff>
    </xdr:from>
    <xdr:to>
      <xdr:col>10</xdr:col>
      <xdr:colOff>165100</xdr:colOff>
      <xdr:row>59</xdr:row>
      <xdr:rowOff>75278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8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66405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150023</xdr:rowOff>
    </xdr:from>
    <xdr:to>
      <xdr:col>6</xdr:col>
      <xdr:colOff>38100</xdr:colOff>
      <xdr:row>59</xdr:row>
      <xdr:rowOff>80173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9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71300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8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75921</xdr:rowOff>
    </xdr:from>
    <xdr:to>
      <xdr:col>24</xdr:col>
      <xdr:colOff>63500</xdr:colOff>
      <xdr:row>75</xdr:row>
      <xdr:rowOff>123945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34671"/>
          <a:ext cx="838200" cy="4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75921</xdr:rowOff>
    </xdr:from>
    <xdr:to>
      <xdr:col>19</xdr:col>
      <xdr:colOff>177800</xdr:colOff>
      <xdr:row>76</xdr:row>
      <xdr:rowOff>8643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34671"/>
          <a:ext cx="889000" cy="10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8643</xdr:rowOff>
    </xdr:from>
    <xdr:to>
      <xdr:col>15</xdr:col>
      <xdr:colOff>50800</xdr:colOff>
      <xdr:row>76</xdr:row>
      <xdr:rowOff>71558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38843"/>
          <a:ext cx="889000" cy="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54501</xdr:rowOff>
    </xdr:from>
    <xdr:to>
      <xdr:col>10</xdr:col>
      <xdr:colOff>114300</xdr:colOff>
      <xdr:row>76</xdr:row>
      <xdr:rowOff>71558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913251"/>
          <a:ext cx="889000" cy="18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73145</xdr:rowOff>
    </xdr:from>
    <xdr:to>
      <xdr:col>24</xdr:col>
      <xdr:colOff>114300</xdr:colOff>
      <xdr:row>76</xdr:row>
      <xdr:rowOff>3296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318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96022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8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25121</xdr:rowOff>
    </xdr:from>
    <xdr:to>
      <xdr:col>20</xdr:col>
      <xdr:colOff>38100</xdr:colOff>
      <xdr:row>75</xdr:row>
      <xdr:rowOff>126721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8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143248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5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129294</xdr:rowOff>
    </xdr:from>
    <xdr:to>
      <xdr:col>15</xdr:col>
      <xdr:colOff>101600</xdr:colOff>
      <xdr:row>76</xdr:row>
      <xdr:rowOff>59444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8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75971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6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20758</xdr:rowOff>
    </xdr:from>
    <xdr:to>
      <xdr:col>10</xdr:col>
      <xdr:colOff>165100</xdr:colOff>
      <xdr:row>76</xdr:row>
      <xdr:rowOff>122358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138886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2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3701</xdr:rowOff>
    </xdr:from>
    <xdr:to>
      <xdr:col>6</xdr:col>
      <xdr:colOff>38100</xdr:colOff>
      <xdr:row>75</xdr:row>
      <xdr:rowOff>105301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121828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3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31379</xdr:rowOff>
    </xdr:from>
    <xdr:to>
      <xdr:col>24</xdr:col>
      <xdr:colOff>63500</xdr:colOff>
      <xdr:row>98</xdr:row>
      <xdr:rowOff>67537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33479"/>
          <a:ext cx="838200" cy="3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67537</xdr:rowOff>
    </xdr:from>
    <xdr:to>
      <xdr:col>19</xdr:col>
      <xdr:colOff>177800</xdr:colOff>
      <xdr:row>98</xdr:row>
      <xdr:rowOff>90528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69637"/>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41311</xdr:rowOff>
    </xdr:from>
    <xdr:to>
      <xdr:col>15</xdr:col>
      <xdr:colOff>50800</xdr:colOff>
      <xdr:row>98</xdr:row>
      <xdr:rowOff>90528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43411"/>
          <a:ext cx="889000" cy="4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1279</xdr:rowOff>
    </xdr:from>
    <xdr:to>
      <xdr:col>10</xdr:col>
      <xdr:colOff>114300</xdr:colOff>
      <xdr:row>98</xdr:row>
      <xdr:rowOff>41311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31929"/>
          <a:ext cx="889000" cy="21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152029</xdr:rowOff>
    </xdr:from>
    <xdr:to>
      <xdr:col>24</xdr:col>
      <xdr:colOff>114300</xdr:colOff>
      <xdr:row>98</xdr:row>
      <xdr:rowOff>82179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8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3456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16737</xdr:rowOff>
    </xdr:from>
    <xdr:to>
      <xdr:col>20</xdr:col>
      <xdr:colOff>38100</xdr:colOff>
      <xdr:row>98</xdr:row>
      <xdr:rowOff>118337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109464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1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39728</xdr:rowOff>
    </xdr:from>
    <xdr:to>
      <xdr:col>15</xdr:col>
      <xdr:colOff>101600</xdr:colOff>
      <xdr:row>98</xdr:row>
      <xdr:rowOff>141328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4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132455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3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161961</xdr:rowOff>
    </xdr:from>
    <xdr:to>
      <xdr:col>10</xdr:col>
      <xdr:colOff>165100</xdr:colOff>
      <xdr:row>98</xdr:row>
      <xdr:rowOff>92111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9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108638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6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121929</xdr:rowOff>
    </xdr:from>
    <xdr:to>
      <xdr:col>6</xdr:col>
      <xdr:colOff>38100</xdr:colOff>
      <xdr:row>97</xdr:row>
      <xdr:rowOff>52079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8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68606</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35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49893</xdr:rowOff>
    </xdr:from>
    <xdr:to>
      <xdr:col>55</xdr:col>
      <xdr:colOff>0</xdr:colOff>
      <xdr:row>36</xdr:row>
      <xdr:rowOff>59690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22209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97698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41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59690</xdr:rowOff>
    </xdr:from>
    <xdr:to>
      <xdr:col>50</xdr:col>
      <xdr:colOff>114300</xdr:colOff>
      <xdr:row>36</xdr:row>
      <xdr:rowOff>68834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2318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54264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68834</xdr:rowOff>
    </xdr:from>
    <xdr:to>
      <xdr:col>45</xdr:col>
      <xdr:colOff>177800</xdr:colOff>
      <xdr:row>36</xdr:row>
      <xdr:rowOff>77978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24103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79410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77978</xdr:rowOff>
    </xdr:from>
    <xdr:to>
      <xdr:col>41</xdr:col>
      <xdr:colOff>50800</xdr:colOff>
      <xdr:row>36</xdr:row>
      <xdr:rowOff>86469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25017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75818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77778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170543</xdr:rowOff>
    </xdr:from>
    <xdr:to>
      <xdr:col>55</xdr:col>
      <xdr:colOff>50800</xdr:colOff>
      <xdr:row>36</xdr:row>
      <xdr:rowOff>100693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1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21970</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02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8890</xdr:rowOff>
    </xdr:from>
    <xdr:to>
      <xdr:col>50</xdr:col>
      <xdr:colOff>165100</xdr:colOff>
      <xdr:row>36</xdr:row>
      <xdr:rowOff>110490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127017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18034</xdr:rowOff>
    </xdr:from>
    <xdr:to>
      <xdr:col>46</xdr:col>
      <xdr:colOff>38100</xdr:colOff>
      <xdr:row>36</xdr:row>
      <xdr:rowOff>119634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136161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96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27178</xdr:rowOff>
    </xdr:from>
    <xdr:to>
      <xdr:col>41</xdr:col>
      <xdr:colOff>101600</xdr:colOff>
      <xdr:row>36</xdr:row>
      <xdr:rowOff>128778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145305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97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35669</xdr:rowOff>
    </xdr:from>
    <xdr:to>
      <xdr:col>36</xdr:col>
      <xdr:colOff>165100</xdr:colOff>
      <xdr:row>36</xdr:row>
      <xdr:rowOff>137269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153796</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98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110004</xdr:rowOff>
    </xdr:from>
    <xdr:to>
      <xdr:col>55</xdr:col>
      <xdr:colOff>0</xdr:colOff>
      <xdr:row>57</xdr:row>
      <xdr:rowOff>139330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882654"/>
          <a:ext cx="8382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139330</xdr:rowOff>
    </xdr:from>
    <xdr:to>
      <xdr:col>50</xdr:col>
      <xdr:colOff>114300</xdr:colOff>
      <xdr:row>58</xdr:row>
      <xdr:rowOff>14036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911980"/>
          <a:ext cx="889000" cy="4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145088</xdr:rowOff>
    </xdr:from>
    <xdr:to>
      <xdr:col>45</xdr:col>
      <xdr:colOff>177800</xdr:colOff>
      <xdr:row>58</xdr:row>
      <xdr:rowOff>14036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917738"/>
          <a:ext cx="889000" cy="4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18662</xdr:rowOff>
    </xdr:from>
    <xdr:to>
      <xdr:col>41</xdr:col>
      <xdr:colOff>50800</xdr:colOff>
      <xdr:row>57</xdr:row>
      <xdr:rowOff>145088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791312"/>
          <a:ext cx="889000" cy="12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59204</xdr:rowOff>
    </xdr:from>
    <xdr:to>
      <xdr:col>55</xdr:col>
      <xdr:colOff>50800</xdr:colOff>
      <xdr:row>57</xdr:row>
      <xdr:rowOff>160804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3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37631</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88530</xdr:rowOff>
    </xdr:from>
    <xdr:to>
      <xdr:col>50</xdr:col>
      <xdr:colOff>165100</xdr:colOff>
      <xdr:row>58</xdr:row>
      <xdr:rowOff>18680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6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9807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134686</xdr:rowOff>
    </xdr:from>
    <xdr:to>
      <xdr:col>46</xdr:col>
      <xdr:colOff>38100</xdr:colOff>
      <xdr:row>58</xdr:row>
      <xdr:rowOff>64836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0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55963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100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94288</xdr:rowOff>
    </xdr:from>
    <xdr:to>
      <xdr:col>41</xdr:col>
      <xdr:colOff>101600</xdr:colOff>
      <xdr:row>58</xdr:row>
      <xdr:rowOff>24438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15565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5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139312</xdr:rowOff>
    </xdr:from>
    <xdr:to>
      <xdr:col>36</xdr:col>
      <xdr:colOff>165100</xdr:colOff>
      <xdr:row>57</xdr:row>
      <xdr:rowOff>69462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4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85989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5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123492</xdr:rowOff>
    </xdr:from>
    <xdr:to>
      <xdr:col>55</xdr:col>
      <xdr:colOff>0</xdr:colOff>
      <xdr:row>78</xdr:row>
      <xdr:rowOff>24161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25142"/>
          <a:ext cx="838200" cy="7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123492</xdr:rowOff>
    </xdr:from>
    <xdr:to>
      <xdr:col>50</xdr:col>
      <xdr:colOff>114300</xdr:colOff>
      <xdr:row>77</xdr:row>
      <xdr:rowOff>151020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25142"/>
          <a:ext cx="889000" cy="2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151020</xdr:rowOff>
    </xdr:from>
    <xdr:to>
      <xdr:col>45</xdr:col>
      <xdr:colOff>177800</xdr:colOff>
      <xdr:row>78</xdr:row>
      <xdr:rowOff>32637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52670"/>
          <a:ext cx="889000" cy="5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32637</xdr:rowOff>
    </xdr:from>
    <xdr:to>
      <xdr:col>41</xdr:col>
      <xdr:colOff>50800</xdr:colOff>
      <xdr:row>78</xdr:row>
      <xdr:rowOff>60568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05737"/>
          <a:ext cx="889000" cy="2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144811</xdr:rowOff>
    </xdr:from>
    <xdr:to>
      <xdr:col>55</xdr:col>
      <xdr:colOff>50800</xdr:colOff>
      <xdr:row>78</xdr:row>
      <xdr:rowOff>74961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72692</xdr:rowOff>
    </xdr:from>
    <xdr:to>
      <xdr:col>50</xdr:col>
      <xdr:colOff>165100</xdr:colOff>
      <xdr:row>78</xdr:row>
      <xdr:rowOff>2842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19369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4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100220</xdr:rowOff>
    </xdr:from>
    <xdr:to>
      <xdr:col>46</xdr:col>
      <xdr:colOff>38100</xdr:colOff>
      <xdr:row>78</xdr:row>
      <xdr:rowOff>30370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46897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7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153287</xdr:rowOff>
    </xdr:from>
    <xdr:to>
      <xdr:col>41</xdr:col>
      <xdr:colOff>101600</xdr:colOff>
      <xdr:row>78</xdr:row>
      <xdr:rowOff>83437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5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99964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1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9768</xdr:rowOff>
    </xdr:from>
    <xdr:to>
      <xdr:col>36</xdr:col>
      <xdr:colOff>165100</xdr:colOff>
      <xdr:row>78</xdr:row>
      <xdr:rowOff>111368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8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102495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34286</xdr:rowOff>
    </xdr:from>
    <xdr:to>
      <xdr:col>55</xdr:col>
      <xdr:colOff>0</xdr:colOff>
      <xdr:row>95</xdr:row>
      <xdr:rowOff>126109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322036"/>
          <a:ext cx="838200" cy="9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34286</xdr:rowOff>
    </xdr:from>
    <xdr:to>
      <xdr:col>50</xdr:col>
      <xdr:colOff>114300</xdr:colOff>
      <xdr:row>95</xdr:row>
      <xdr:rowOff>89484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322036"/>
          <a:ext cx="889000" cy="5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89484</xdr:rowOff>
    </xdr:from>
    <xdr:to>
      <xdr:col>45</xdr:col>
      <xdr:colOff>177800</xdr:colOff>
      <xdr:row>96</xdr:row>
      <xdr:rowOff>114497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377234"/>
          <a:ext cx="889000" cy="19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114497</xdr:rowOff>
    </xdr:from>
    <xdr:to>
      <xdr:col>41</xdr:col>
      <xdr:colOff>50800</xdr:colOff>
      <xdr:row>97</xdr:row>
      <xdr:rowOff>53832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573697"/>
          <a:ext cx="889000" cy="11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75309</xdr:rowOff>
    </xdr:from>
    <xdr:to>
      <xdr:col>55</xdr:col>
      <xdr:colOff>50800</xdr:colOff>
      <xdr:row>96</xdr:row>
      <xdr:rowOff>5459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36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98186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21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154936</xdr:rowOff>
    </xdr:from>
    <xdr:to>
      <xdr:col>50</xdr:col>
      <xdr:colOff>165100</xdr:colOff>
      <xdr:row>95</xdr:row>
      <xdr:rowOff>85086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27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101613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04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38684</xdr:rowOff>
    </xdr:from>
    <xdr:to>
      <xdr:col>46</xdr:col>
      <xdr:colOff>38100</xdr:colOff>
      <xdr:row>95</xdr:row>
      <xdr:rowOff>140284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32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156811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10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63697</xdr:rowOff>
    </xdr:from>
    <xdr:to>
      <xdr:col>41</xdr:col>
      <xdr:colOff>101600</xdr:colOff>
      <xdr:row>96</xdr:row>
      <xdr:rowOff>165297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10374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29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3032</xdr:rowOff>
    </xdr:from>
    <xdr:to>
      <xdr:col>36</xdr:col>
      <xdr:colOff>165100</xdr:colOff>
      <xdr:row>97</xdr:row>
      <xdr:rowOff>104632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3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95759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141834</xdr:rowOff>
    </xdr:from>
    <xdr:to>
      <xdr:col>85</xdr:col>
      <xdr:colOff>127000</xdr:colOff>
      <xdr:row>36</xdr:row>
      <xdr:rowOff>115011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5971134"/>
          <a:ext cx="838200" cy="31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141834</xdr:rowOff>
    </xdr:from>
    <xdr:to>
      <xdr:col>81</xdr:col>
      <xdr:colOff>50800</xdr:colOff>
      <xdr:row>36</xdr:row>
      <xdr:rowOff>136023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5971134"/>
          <a:ext cx="889000" cy="33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47212</xdr:rowOff>
    </xdr:from>
    <xdr:to>
      <xdr:col>76</xdr:col>
      <xdr:colOff>114300</xdr:colOff>
      <xdr:row>36</xdr:row>
      <xdr:rowOff>136023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19412"/>
          <a:ext cx="889000" cy="8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47212</xdr:rowOff>
    </xdr:from>
    <xdr:to>
      <xdr:col>71</xdr:col>
      <xdr:colOff>177800</xdr:colOff>
      <xdr:row>36</xdr:row>
      <xdr:rowOff>117564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19412"/>
          <a:ext cx="889000" cy="7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64211</xdr:rowOff>
    </xdr:from>
    <xdr:to>
      <xdr:col>85</xdr:col>
      <xdr:colOff>177800</xdr:colOff>
      <xdr:row>36</xdr:row>
      <xdr:rowOff>165811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42638</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91034</xdr:rowOff>
    </xdr:from>
    <xdr:to>
      <xdr:col>81</xdr:col>
      <xdr:colOff>101600</xdr:colOff>
      <xdr:row>35</xdr:row>
      <xdr:rowOff>21184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92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37711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69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85223</xdr:rowOff>
    </xdr:from>
    <xdr:to>
      <xdr:col>76</xdr:col>
      <xdr:colOff>165100</xdr:colOff>
      <xdr:row>37</xdr:row>
      <xdr:rowOff>15373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6500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5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167862</xdr:rowOff>
    </xdr:from>
    <xdr:to>
      <xdr:col>72</xdr:col>
      <xdr:colOff>38100</xdr:colOff>
      <xdr:row>36</xdr:row>
      <xdr:rowOff>98012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6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114539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66764</xdr:rowOff>
    </xdr:from>
    <xdr:to>
      <xdr:col>67</xdr:col>
      <xdr:colOff>101600</xdr:colOff>
      <xdr:row>36</xdr:row>
      <xdr:rowOff>168364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3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159491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3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71221</xdr:rowOff>
    </xdr:from>
    <xdr:to>
      <xdr:col>85</xdr:col>
      <xdr:colOff>127000</xdr:colOff>
      <xdr:row>56</xdr:row>
      <xdr:rowOff>118618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500971"/>
          <a:ext cx="838200" cy="2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129692</xdr:rowOff>
    </xdr:from>
    <xdr:to>
      <xdr:col>81</xdr:col>
      <xdr:colOff>50800</xdr:colOff>
      <xdr:row>56</xdr:row>
      <xdr:rowOff>118618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387992"/>
          <a:ext cx="889000" cy="3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117094</xdr:rowOff>
    </xdr:from>
    <xdr:to>
      <xdr:col>76</xdr:col>
      <xdr:colOff>114300</xdr:colOff>
      <xdr:row>54</xdr:row>
      <xdr:rowOff>129692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203944"/>
          <a:ext cx="889000" cy="1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117094</xdr:rowOff>
    </xdr:from>
    <xdr:to>
      <xdr:col>71</xdr:col>
      <xdr:colOff>177800</xdr:colOff>
      <xdr:row>55</xdr:row>
      <xdr:rowOff>24485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203944"/>
          <a:ext cx="889000" cy="2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50195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20421</xdr:rowOff>
    </xdr:from>
    <xdr:to>
      <xdr:col>85</xdr:col>
      <xdr:colOff>177800</xdr:colOff>
      <xdr:row>55</xdr:row>
      <xdr:rowOff>122021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45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43298</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3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67818</xdr:rowOff>
    </xdr:from>
    <xdr:to>
      <xdr:col>81</xdr:col>
      <xdr:colOff>101600</xdr:colOff>
      <xdr:row>56</xdr:row>
      <xdr:rowOff>169418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66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160545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7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78892</xdr:rowOff>
    </xdr:from>
    <xdr:to>
      <xdr:col>76</xdr:col>
      <xdr:colOff>165100</xdr:colOff>
      <xdr:row>55</xdr:row>
      <xdr:rowOff>9042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3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25569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1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66294</xdr:rowOff>
    </xdr:from>
    <xdr:to>
      <xdr:col>72</xdr:col>
      <xdr:colOff>38100</xdr:colOff>
      <xdr:row>53</xdr:row>
      <xdr:rowOff>167894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15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12971</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03795" y="892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145135</xdr:rowOff>
    </xdr:from>
    <xdr:to>
      <xdr:col>67</xdr:col>
      <xdr:colOff>101600</xdr:colOff>
      <xdr:row>55</xdr:row>
      <xdr:rowOff>75285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4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91812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17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86404</xdr:rowOff>
    </xdr:from>
    <xdr:to>
      <xdr:col>85</xdr:col>
      <xdr:colOff>127000</xdr:colOff>
      <xdr:row>78</xdr:row>
      <xdr:rowOff>143422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459504"/>
          <a:ext cx="838200" cy="5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112382</xdr:rowOff>
    </xdr:from>
    <xdr:to>
      <xdr:col>81</xdr:col>
      <xdr:colOff>50800</xdr:colOff>
      <xdr:row>78</xdr:row>
      <xdr:rowOff>86404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314032"/>
          <a:ext cx="889000" cy="14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40994</xdr:rowOff>
    </xdr:from>
    <xdr:to>
      <xdr:col>76</xdr:col>
      <xdr:colOff>114300</xdr:colOff>
      <xdr:row>77</xdr:row>
      <xdr:rowOff>112382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071194"/>
          <a:ext cx="889000" cy="24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109590</xdr:rowOff>
    </xdr:from>
    <xdr:to>
      <xdr:col>71</xdr:col>
      <xdr:colOff>177800</xdr:colOff>
      <xdr:row>76</xdr:row>
      <xdr:rowOff>40994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2968340"/>
          <a:ext cx="889000" cy="10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147060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5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163503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92622</xdr:rowOff>
    </xdr:from>
    <xdr:to>
      <xdr:col>85</xdr:col>
      <xdr:colOff>177800</xdr:colOff>
      <xdr:row>79</xdr:row>
      <xdr:rowOff>22772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53496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2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35604</xdr:rowOff>
    </xdr:from>
    <xdr:to>
      <xdr:col>81</xdr:col>
      <xdr:colOff>101600</xdr:colOff>
      <xdr:row>78</xdr:row>
      <xdr:rowOff>137204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0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153731</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318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61582</xdr:rowOff>
    </xdr:from>
    <xdr:to>
      <xdr:col>76</xdr:col>
      <xdr:colOff>165100</xdr:colOff>
      <xdr:row>77</xdr:row>
      <xdr:rowOff>163182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2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8259</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303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161644</xdr:rowOff>
    </xdr:from>
    <xdr:to>
      <xdr:col>72</xdr:col>
      <xdr:colOff>38100</xdr:colOff>
      <xdr:row>76</xdr:row>
      <xdr:rowOff>91794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02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108321</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279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58790</xdr:rowOff>
    </xdr:from>
    <xdr:to>
      <xdr:col>67</xdr:col>
      <xdr:colOff>101600</xdr:colOff>
      <xdr:row>75</xdr:row>
      <xdr:rowOff>160390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9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5467</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269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27902</xdr:rowOff>
    </xdr:from>
    <xdr:to>
      <xdr:col>85</xdr:col>
      <xdr:colOff>127000</xdr:colOff>
      <xdr:row>98</xdr:row>
      <xdr:rowOff>52274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830002"/>
          <a:ext cx="838200" cy="2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52274</xdr:rowOff>
    </xdr:from>
    <xdr:to>
      <xdr:col>81</xdr:col>
      <xdr:colOff>50800</xdr:colOff>
      <xdr:row>98</xdr:row>
      <xdr:rowOff>80384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854374"/>
          <a:ext cx="889000" cy="2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80384</xdr:rowOff>
    </xdr:from>
    <xdr:to>
      <xdr:col>76</xdr:col>
      <xdr:colOff>114300</xdr:colOff>
      <xdr:row>98</xdr:row>
      <xdr:rowOff>94379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882484"/>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90391</xdr:rowOff>
    </xdr:from>
    <xdr:to>
      <xdr:col>71</xdr:col>
      <xdr:colOff>177800</xdr:colOff>
      <xdr:row>98</xdr:row>
      <xdr:rowOff>94379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892491"/>
          <a:ext cx="889000" cy="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148552</xdr:rowOff>
    </xdr:from>
    <xdr:to>
      <xdr:col>85</xdr:col>
      <xdr:colOff>177800</xdr:colOff>
      <xdr:row>98</xdr:row>
      <xdr:rowOff>78702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126979</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5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1474</xdr:rowOff>
    </xdr:from>
    <xdr:to>
      <xdr:col>81</xdr:col>
      <xdr:colOff>101600</xdr:colOff>
      <xdr:row>98</xdr:row>
      <xdr:rowOff>103074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8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94201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89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29584</xdr:rowOff>
    </xdr:from>
    <xdr:to>
      <xdr:col>76</xdr:col>
      <xdr:colOff>165100</xdr:colOff>
      <xdr:row>98</xdr:row>
      <xdr:rowOff>131184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83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122311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92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43579</xdr:rowOff>
    </xdr:from>
    <xdr:to>
      <xdr:col>72</xdr:col>
      <xdr:colOff>38100</xdr:colOff>
      <xdr:row>98</xdr:row>
      <xdr:rowOff>145179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4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136306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93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39591</xdr:rowOff>
    </xdr:from>
    <xdr:to>
      <xdr:col>67</xdr:col>
      <xdr:colOff>101600</xdr:colOff>
      <xdr:row>98</xdr:row>
      <xdr:rowOff>141191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4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132318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93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教育費は、学校施設整備事業（災害復旧・耐震化）の影響により、大きく増加した。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衛生費は、ごみ焼却施設設備補修工事の影響により、増加した。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消防費は、防災行政無線整備事業の完了により、大きく減額し、類似団体平均を下回った。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崩しを回避するとともに、財政健全化の取組を着実に実施したことにより生じた歳計余剰金を積み立てたため、前年度から大きく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実質収支の減少は、市民文化会館建設事業分として、公共施設等整備基金に積立てたことが影響している。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全会計で黒字となっているが、一般会計からの繰出によるところも大きい。公営企業においては独立採算制の原則があることから、収支のバランスを図る必要がある。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33487811</v>
      </c>
      <c r="BO4" s="371"/>
      <c r="BP4" s="371"/>
      <c r="BQ4" s="371"/>
      <c r="BR4" s="371"/>
      <c r="BS4" s="371"/>
      <c r="BT4" s="371"/>
      <c r="BU4" s="372"/>
      <c r="BV4" s="370">
        <v>35545358</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19.899999999999999</v>
      </c>
      <c r="CU4" s="377"/>
      <c r="CV4" s="377"/>
      <c r="CW4" s="377"/>
      <c r="CX4" s="377"/>
      <c r="CY4" s="377"/>
      <c r="CZ4" s="377"/>
      <c r="DA4" s="378"/>
      <c r="DB4" s="376">
        <v>23.7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30197926</v>
      </c>
      <c r="BO5" s="408"/>
      <c r="BP5" s="408"/>
      <c r="BQ5" s="408"/>
      <c r="BR5" s="408"/>
      <c r="BS5" s="408"/>
      <c r="BT5" s="408"/>
      <c r="BU5" s="409"/>
      <c r="BV5" s="407">
        <v>31584148</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94.7</v>
      </c>
      <c r="CU5" s="405"/>
      <c r="CV5" s="405"/>
      <c r="CW5" s="405"/>
      <c r="CX5" s="405"/>
      <c r="CY5" s="405"/>
      <c r="CZ5" s="405"/>
      <c r="DA5" s="406"/>
      <c r="DB5" s="404">
        <v>87.3</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3289885</v>
      </c>
      <c r="BO6" s="408"/>
      <c r="BP6" s="408"/>
      <c r="BQ6" s="408"/>
      <c r="BR6" s="408"/>
      <c r="BS6" s="408"/>
      <c r="BT6" s="408"/>
      <c r="BU6" s="409"/>
      <c r="BV6" s="407">
        <v>3961210</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95.8</v>
      </c>
      <c r="CU6" s="445"/>
      <c r="CV6" s="445"/>
      <c r="CW6" s="445"/>
      <c r="CX6" s="445"/>
      <c r="CY6" s="445"/>
      <c r="CZ6" s="445"/>
      <c r="DA6" s="446"/>
      <c r="DB6" s="444">
        <v>91.1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96</v>
      </c>
      <c r="AV7" s="440"/>
      <c r="AW7" s="440"/>
      <c r="AX7" s="440"/>
      <c r="AY7" s="441" t="s">
        <v>107</v>
      </c>
      <c r="AZ7" s="442"/>
      <c r="BA7" s="442"/>
      <c r="BB7" s="442"/>
      <c r="BC7" s="442"/>
      <c r="BD7" s="442"/>
      <c r="BE7" s="442"/>
      <c r="BF7" s="442"/>
      <c r="BG7" s="442"/>
      <c r="BH7" s="442"/>
      <c r="BI7" s="442"/>
      <c r="BJ7" s="442"/>
      <c r="BK7" s="442"/>
      <c r="BL7" s="442"/>
      <c r="BM7" s="443"/>
      <c r="BN7" s="407">
        <v>213414</v>
      </c>
      <c r="BO7" s="408"/>
      <c r="BP7" s="408"/>
      <c r="BQ7" s="408"/>
      <c r="BR7" s="408"/>
      <c r="BS7" s="408"/>
      <c r="BT7" s="408"/>
      <c r="BU7" s="409"/>
      <c r="BV7" s="407">
        <v>238073</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15491690</v>
      </c>
      <c r="CU7" s="408"/>
      <c r="CV7" s="408"/>
      <c r="CW7" s="408"/>
      <c r="CX7" s="408"/>
      <c r="CY7" s="408"/>
      <c r="CZ7" s="408"/>
      <c r="DA7" s="409"/>
      <c r="DB7" s="407">
        <v>15709813</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3076471</v>
      </c>
      <c r="BO8" s="408"/>
      <c r="BP8" s="408"/>
      <c r="BQ8" s="408"/>
      <c r="BR8" s="408"/>
      <c r="BS8" s="408"/>
      <c r="BT8" s="408"/>
      <c r="BU8" s="409"/>
      <c r="BV8" s="407">
        <v>3723137</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0.35</v>
      </c>
      <c r="CU8" s="448"/>
      <c r="CV8" s="448"/>
      <c r="CW8" s="448"/>
      <c r="CX8" s="448"/>
      <c r="CY8" s="448"/>
      <c r="CZ8" s="448"/>
      <c r="DA8" s="449"/>
      <c r="DB8" s="447">
        <v>0.35</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40575</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117</v>
      </c>
      <c r="AV9" s="440"/>
      <c r="AW9" s="440"/>
      <c r="AX9" s="440"/>
      <c r="AY9" s="441" t="s">
        <v>118</v>
      </c>
      <c r="AZ9" s="442"/>
      <c r="BA9" s="442"/>
      <c r="BB9" s="442"/>
      <c r="BC9" s="442"/>
      <c r="BD9" s="442"/>
      <c r="BE9" s="442"/>
      <c r="BF9" s="442"/>
      <c r="BG9" s="442"/>
      <c r="BH9" s="442"/>
      <c r="BI9" s="442"/>
      <c r="BJ9" s="442"/>
      <c r="BK9" s="442"/>
      <c r="BL9" s="442"/>
      <c r="BM9" s="443"/>
      <c r="BN9" s="407">
        <v>-646666</v>
      </c>
      <c r="BO9" s="408"/>
      <c r="BP9" s="408"/>
      <c r="BQ9" s="408"/>
      <c r="BR9" s="408"/>
      <c r="BS9" s="408"/>
      <c r="BT9" s="408"/>
      <c r="BU9" s="409"/>
      <c r="BV9" s="407">
        <v>1432954</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13.3</v>
      </c>
      <c r="CU9" s="405"/>
      <c r="CV9" s="405"/>
      <c r="CW9" s="405"/>
      <c r="CX9" s="405"/>
      <c r="CY9" s="405"/>
      <c r="CZ9" s="405"/>
      <c r="DA9" s="406"/>
      <c r="DB9" s="404">
        <v>12.4</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44086</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500252</v>
      </c>
      <c r="BO10" s="408"/>
      <c r="BP10" s="408"/>
      <c r="BQ10" s="408"/>
      <c r="BR10" s="408"/>
      <c r="BS10" s="408"/>
      <c r="BT10" s="408"/>
      <c r="BU10" s="409"/>
      <c r="BV10" s="407">
        <v>340</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128</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79492</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15">
      <c r="A12" s="181"/>
      <c r="B12" s="467" t="s">
        <v>133</v>
      </c>
      <c r="C12" s="468"/>
      <c r="D12" s="468"/>
      <c r="E12" s="468"/>
      <c r="F12" s="468"/>
      <c r="G12" s="468"/>
      <c r="H12" s="468"/>
      <c r="I12" s="468"/>
      <c r="J12" s="468"/>
      <c r="K12" s="469"/>
      <c r="L12" s="476" t="s">
        <v>134</v>
      </c>
      <c r="M12" s="477"/>
      <c r="N12" s="477"/>
      <c r="O12" s="477"/>
      <c r="P12" s="477"/>
      <c r="Q12" s="478"/>
      <c r="R12" s="479">
        <v>40580</v>
      </c>
      <c r="S12" s="480"/>
      <c r="T12" s="480"/>
      <c r="U12" s="480"/>
      <c r="V12" s="481"/>
      <c r="W12" s="482" t="s">
        <v>1</v>
      </c>
      <c r="X12" s="440"/>
      <c r="Y12" s="440"/>
      <c r="Z12" s="440"/>
      <c r="AA12" s="440"/>
      <c r="AB12" s="483"/>
      <c r="AC12" s="484" t="s">
        <v>135</v>
      </c>
      <c r="AD12" s="485"/>
      <c r="AE12" s="485"/>
      <c r="AF12" s="485"/>
      <c r="AG12" s="486"/>
      <c r="AH12" s="484" t="s">
        <v>136</v>
      </c>
      <c r="AI12" s="485"/>
      <c r="AJ12" s="485"/>
      <c r="AK12" s="485"/>
      <c r="AL12" s="487"/>
      <c r="AM12" s="436" t="s">
        <v>137</v>
      </c>
      <c r="AN12" s="437"/>
      <c r="AO12" s="437"/>
      <c r="AP12" s="437"/>
      <c r="AQ12" s="437"/>
      <c r="AR12" s="437"/>
      <c r="AS12" s="437"/>
      <c r="AT12" s="438"/>
      <c r="AU12" s="439" t="s">
        <v>122</v>
      </c>
      <c r="AV12" s="440"/>
      <c r="AW12" s="440"/>
      <c r="AX12" s="440"/>
      <c r="AY12" s="441" t="s">
        <v>138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140</v>
      </c>
      <c r="CU12" s="448"/>
      <c r="CV12" s="448"/>
      <c r="CW12" s="448"/>
      <c r="CX12" s="448"/>
      <c r="CY12" s="448"/>
      <c r="CZ12" s="448"/>
      <c r="DA12" s="449"/>
      <c r="DB12" s="447" t="s">
        <v>131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141</v>
      </c>
      <c r="N13" s="499"/>
      <c r="O13" s="499"/>
      <c r="P13" s="499"/>
      <c r="Q13" s="500"/>
      <c r="R13" s="491">
        <v>40341</v>
      </c>
      <c r="S13" s="492"/>
      <c r="T13" s="492"/>
      <c r="U13" s="492"/>
      <c r="V13" s="493"/>
      <c r="W13" s="423" t="s">
        <v>142</v>
      </c>
      <c r="X13" s="424"/>
      <c r="Y13" s="424"/>
      <c r="Z13" s="424"/>
      <c r="AA13" s="424"/>
      <c r="AB13" s="414"/>
      <c r="AC13" s="458">
        <v>2132</v>
      </c>
      <c r="AD13" s="459"/>
      <c r="AE13" s="459"/>
      <c r="AF13" s="459"/>
      <c r="AG13" s="501"/>
      <c r="AH13" s="458">
        <v>2431</v>
      </c>
      <c r="AI13" s="459"/>
      <c r="AJ13" s="459"/>
      <c r="AK13" s="459"/>
      <c r="AL13" s="460"/>
      <c r="AM13" s="436" t="s">
        <v>143</v>
      </c>
      <c r="AN13" s="437"/>
      <c r="AO13" s="437"/>
      <c r="AP13" s="437"/>
      <c r="AQ13" s="437"/>
      <c r="AR13" s="437"/>
      <c r="AS13" s="437"/>
      <c r="AT13" s="438"/>
      <c r="AU13" s="439" t="s">
        <v>122</v>
      </c>
      <c r="AV13" s="440"/>
      <c r="AW13" s="440"/>
      <c r="AX13" s="440"/>
      <c r="AY13" s="441" t="s">
        <v>144</v>
      </c>
      <c r="AZ13" s="442"/>
      <c r="BA13" s="442"/>
      <c r="BB13" s="442"/>
      <c r="BC13" s="442"/>
      <c r="BD13" s="442"/>
      <c r="BE13" s="442"/>
      <c r="BF13" s="442"/>
      <c r="BG13" s="442"/>
      <c r="BH13" s="442"/>
      <c r="BI13" s="442"/>
      <c r="BJ13" s="442"/>
      <c r="BK13" s="442"/>
      <c r="BL13" s="442"/>
      <c r="BM13" s="443"/>
      <c r="BN13" s="407">
        <v>-146414</v>
      </c>
      <c r="BO13" s="408"/>
      <c r="BP13" s="408"/>
      <c r="BQ13" s="408"/>
      <c r="BR13" s="408"/>
      <c r="BS13" s="408"/>
      <c r="BT13" s="408"/>
      <c r="BU13" s="409"/>
      <c r="BV13" s="407">
        <v>1512786</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7.6</v>
      </c>
      <c r="CU13" s="405"/>
      <c r="CV13" s="405"/>
      <c r="CW13" s="405"/>
      <c r="CX13" s="405"/>
      <c r="CY13" s="405"/>
      <c r="CZ13" s="405"/>
      <c r="DA13" s="406"/>
      <c r="DB13" s="404">
        <v>7.1</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146</v>
      </c>
      <c r="M14" s="489"/>
      <c r="N14" s="489"/>
      <c r="O14" s="489"/>
      <c r="P14" s="489"/>
      <c r="Q14" s="490"/>
      <c r="R14" s="491">
        <v>41300</v>
      </c>
      <c r="S14" s="492"/>
      <c r="T14" s="492"/>
      <c r="U14" s="492"/>
      <c r="V14" s="493"/>
      <c r="W14" s="397"/>
      <c r="X14" s="398"/>
      <c r="Y14" s="398"/>
      <c r="Z14" s="398"/>
      <c r="AA14" s="398"/>
      <c r="AB14" s="387"/>
      <c r="AC14" s="494">
        <v>11.4</v>
      </c>
      <c r="AD14" s="495"/>
      <c r="AE14" s="495"/>
      <c r="AF14" s="495"/>
      <c r="AG14" s="496"/>
      <c r="AH14" s="494">
        <v>12.1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v>41.2</v>
      </c>
      <c r="CU14" s="506"/>
      <c r="CV14" s="506"/>
      <c r="CW14" s="506"/>
      <c r="CX14" s="506"/>
      <c r="CY14" s="506"/>
      <c r="CZ14" s="506"/>
      <c r="DA14" s="507"/>
      <c r="DB14" s="505">
        <v>41.5</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148</v>
      </c>
      <c r="N15" s="499"/>
      <c r="O15" s="499"/>
      <c r="P15" s="499"/>
      <c r="Q15" s="500"/>
      <c r="R15" s="491">
        <v>41089</v>
      </c>
      <c r="S15" s="492"/>
      <c r="T15" s="492"/>
      <c r="U15" s="492"/>
      <c r="V15" s="493"/>
      <c r="W15" s="423" t="s">
        <v>149</v>
      </c>
      <c r="X15" s="424"/>
      <c r="Y15" s="424"/>
      <c r="Z15" s="424"/>
      <c r="AA15" s="424"/>
      <c r="AB15" s="414"/>
      <c r="AC15" s="458">
        <v>4168</v>
      </c>
      <c r="AD15" s="459"/>
      <c r="AE15" s="459"/>
      <c r="AF15" s="459"/>
      <c r="AG15" s="501"/>
      <c r="AH15" s="458">
        <v>4473</v>
      </c>
      <c r="AI15" s="459"/>
      <c r="AJ15" s="459"/>
      <c r="AK15" s="459"/>
      <c r="AL15" s="460"/>
      <c r="AM15" s="436"/>
      <c r="AN15" s="437"/>
      <c r="AO15" s="437"/>
      <c r="AP15" s="437"/>
      <c r="AQ15" s="437"/>
      <c r="AR15" s="437"/>
      <c r="AS15" s="437"/>
      <c r="AT15" s="438"/>
      <c r="AU15" s="439"/>
      <c r="AV15" s="440"/>
      <c r="AW15" s="440"/>
      <c r="AX15" s="440"/>
      <c r="AY15" s="367" t="s">
        <v>150</v>
      </c>
      <c r="AZ15" s="368"/>
      <c r="BA15" s="368"/>
      <c r="BB15" s="368"/>
      <c r="BC15" s="368"/>
      <c r="BD15" s="368"/>
      <c r="BE15" s="368"/>
      <c r="BF15" s="368"/>
      <c r="BG15" s="368"/>
      <c r="BH15" s="368"/>
      <c r="BI15" s="368"/>
      <c r="BJ15" s="368"/>
      <c r="BK15" s="368"/>
      <c r="BL15" s="368"/>
      <c r="BM15" s="369"/>
      <c r="BN15" s="370">
        <v>4870686</v>
      </c>
      <c r="BO15" s="371"/>
      <c r="BP15" s="371"/>
      <c r="BQ15" s="371"/>
      <c r="BR15" s="371"/>
      <c r="BS15" s="371"/>
      <c r="BT15" s="371"/>
      <c r="BU15" s="372"/>
      <c r="BV15" s="370">
        <v>4642123</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22.2</v>
      </c>
      <c r="AD16" s="495"/>
      <c r="AE16" s="495"/>
      <c r="AF16" s="495"/>
      <c r="AG16" s="496"/>
      <c r="AH16" s="494">
        <v>22.2</v>
      </c>
      <c r="AI16" s="495"/>
      <c r="AJ16" s="495"/>
      <c r="AK16" s="495"/>
      <c r="AL16" s="497"/>
      <c r="AM16" s="436"/>
      <c r="AN16" s="437"/>
      <c r="AO16" s="437"/>
      <c r="AP16" s="437"/>
      <c r="AQ16" s="437"/>
      <c r="AR16" s="437"/>
      <c r="AS16" s="437"/>
      <c r="AT16" s="438"/>
      <c r="AU16" s="439"/>
      <c r="AV16" s="440"/>
      <c r="AW16" s="440"/>
      <c r="AX16" s="440"/>
      <c r="AY16" s="441" t="s">
        <v>154</v>
      </c>
      <c r="AZ16" s="442"/>
      <c r="BA16" s="442"/>
      <c r="BB16" s="442"/>
      <c r="BC16" s="442"/>
      <c r="BD16" s="442"/>
      <c r="BE16" s="442"/>
      <c r="BF16" s="442"/>
      <c r="BG16" s="442"/>
      <c r="BH16" s="442"/>
      <c r="BI16" s="442"/>
      <c r="BJ16" s="442"/>
      <c r="BK16" s="442"/>
      <c r="BL16" s="442"/>
      <c r="BM16" s="443"/>
      <c r="BN16" s="407">
        <v>14108200</v>
      </c>
      <c r="BO16" s="408"/>
      <c r="BP16" s="408"/>
      <c r="BQ16" s="408"/>
      <c r="BR16" s="408"/>
      <c r="BS16" s="408"/>
      <c r="BT16" s="408"/>
      <c r="BU16" s="409"/>
      <c r="BV16" s="407">
        <v>13897599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155</v>
      </c>
      <c r="N17" s="519"/>
      <c r="O17" s="519"/>
      <c r="P17" s="519"/>
      <c r="Q17" s="520"/>
      <c r="R17" s="513" t="s">
        <v>156</v>
      </c>
      <c r="S17" s="514"/>
      <c r="T17" s="514"/>
      <c r="U17" s="514"/>
      <c r="V17" s="515"/>
      <c r="W17" s="423" t="s">
        <v>157</v>
      </c>
      <c r="X17" s="424"/>
      <c r="Y17" s="424"/>
      <c r="Z17" s="424"/>
      <c r="AA17" s="424"/>
      <c r="AB17" s="414"/>
      <c r="AC17" s="458">
        <v>12480</v>
      </c>
      <c r="AD17" s="459"/>
      <c r="AE17" s="459"/>
      <c r="AF17" s="459"/>
      <c r="AG17" s="501"/>
      <c r="AH17" s="458">
        <v>13225</v>
      </c>
      <c r="AI17" s="459"/>
      <c r="AJ17" s="459"/>
      <c r="AK17" s="459"/>
      <c r="AL17" s="460"/>
      <c r="AM17" s="436"/>
      <c r="AN17" s="437"/>
      <c r="AO17" s="437"/>
      <c r="AP17" s="437"/>
      <c r="AQ17" s="437"/>
      <c r="AR17" s="437"/>
      <c r="AS17" s="437"/>
      <c r="AT17" s="438"/>
      <c r="AU17" s="439"/>
      <c r="AV17" s="440"/>
      <c r="AW17" s="440"/>
      <c r="AX17" s="440"/>
      <c r="AY17" s="441" t="s">
        <v>158</v>
      </c>
      <c r="AZ17" s="442"/>
      <c r="BA17" s="442"/>
      <c r="BB17" s="442"/>
      <c r="BC17" s="442"/>
      <c r="BD17" s="442"/>
      <c r="BE17" s="442"/>
      <c r="BF17" s="442"/>
      <c r="BG17" s="442"/>
      <c r="BH17" s="442"/>
      <c r="BI17" s="442"/>
      <c r="BJ17" s="442"/>
      <c r="BK17" s="442"/>
      <c r="BL17" s="442"/>
      <c r="BM17" s="443"/>
      <c r="BN17" s="407">
        <v>6068950</v>
      </c>
      <c r="BO17" s="408"/>
      <c r="BP17" s="408"/>
      <c r="BQ17" s="408"/>
      <c r="BR17" s="408"/>
      <c r="BS17" s="408"/>
      <c r="BT17" s="408"/>
      <c r="BU17" s="409"/>
      <c r="BV17" s="407">
        <v>5774862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159</v>
      </c>
      <c r="C18" s="450"/>
      <c r="D18" s="450"/>
      <c r="E18" s="530"/>
      <c r="F18" s="530"/>
      <c r="G18" s="530"/>
      <c r="H18" s="530"/>
      <c r="I18" s="530"/>
      <c r="J18" s="530"/>
      <c r="K18" s="530"/>
      <c r="L18" s="531">
        <v>432.12</v>
      </c>
      <c r="M18" s="531"/>
      <c r="N18" s="531"/>
      <c r="O18" s="531"/>
      <c r="P18" s="531"/>
      <c r="Q18" s="531"/>
      <c r="R18" s="532"/>
      <c r="S18" s="532"/>
      <c r="T18" s="532"/>
      <c r="U18" s="532"/>
      <c r="V18" s="533"/>
      <c r="W18" s="425"/>
      <c r="X18" s="426"/>
      <c r="Y18" s="426"/>
      <c r="Z18" s="426"/>
      <c r="AA18" s="426"/>
      <c r="AB18" s="417"/>
      <c r="AC18" s="534">
        <v>66.5</v>
      </c>
      <c r="AD18" s="535"/>
      <c r="AE18" s="535"/>
      <c r="AF18" s="535"/>
      <c r="AG18" s="536"/>
      <c r="AH18" s="534">
        <v>65.7</v>
      </c>
      <c r="AI18" s="535"/>
      <c r="AJ18" s="535"/>
      <c r="AK18" s="535"/>
      <c r="AL18" s="537"/>
      <c r="AM18" s="436"/>
      <c r="AN18" s="437"/>
      <c r="AO18" s="437"/>
      <c r="AP18" s="437"/>
      <c r="AQ18" s="437"/>
      <c r="AR18" s="437"/>
      <c r="AS18" s="437"/>
      <c r="AT18" s="438"/>
      <c r="AU18" s="439"/>
      <c r="AV18" s="440"/>
      <c r="AW18" s="440"/>
      <c r="AX18" s="440"/>
      <c r="AY18" s="441" t="s">
        <v>160</v>
      </c>
      <c r="AZ18" s="442"/>
      <c r="BA18" s="442"/>
      <c r="BB18" s="442"/>
      <c r="BC18" s="442"/>
      <c r="BD18" s="442"/>
      <c r="BE18" s="442"/>
      <c r="BF18" s="442"/>
      <c r="BG18" s="442"/>
      <c r="BH18" s="442"/>
      <c r="BI18" s="442"/>
      <c r="BJ18" s="442"/>
      <c r="BK18" s="442"/>
      <c r="BL18" s="442"/>
      <c r="BM18" s="443"/>
      <c r="BN18" s="407">
        <v>14870052</v>
      </c>
      <c r="BO18" s="408"/>
      <c r="BP18" s="408"/>
      <c r="BQ18" s="408"/>
      <c r="BR18" s="408"/>
      <c r="BS18" s="408"/>
      <c r="BT18" s="408"/>
      <c r="BU18" s="409"/>
      <c r="BV18" s="407">
        <v>14060262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161</v>
      </c>
      <c r="C19" s="450"/>
      <c r="D19" s="450"/>
      <c r="E19" s="530"/>
      <c r="F19" s="530"/>
      <c r="G19" s="530"/>
      <c r="H19" s="530"/>
      <c r="I19" s="530"/>
      <c r="J19" s="530"/>
      <c r="K19" s="530"/>
      <c r="L19" s="538">
        <v>94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162</v>
      </c>
      <c r="AZ19" s="442"/>
      <c r="BA19" s="442"/>
      <c r="BB19" s="442"/>
      <c r="BC19" s="442"/>
      <c r="BD19" s="442"/>
      <c r="BE19" s="442"/>
      <c r="BF19" s="442"/>
      <c r="BG19" s="442"/>
      <c r="BH19" s="442"/>
      <c r="BI19" s="442"/>
      <c r="BJ19" s="442"/>
      <c r="BK19" s="442"/>
      <c r="BL19" s="442"/>
      <c r="BM19" s="443"/>
      <c r="BN19" s="407">
        <v>22553661</v>
      </c>
      <c r="BO19" s="408"/>
      <c r="BP19" s="408"/>
      <c r="BQ19" s="408"/>
      <c r="BR19" s="408"/>
      <c r="BS19" s="408"/>
      <c r="BT19" s="408"/>
      <c r="BU19" s="409"/>
      <c r="BV19" s="407">
        <v>22086082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163</v>
      </c>
      <c r="C20" s="450"/>
      <c r="D20" s="450"/>
      <c r="E20" s="530"/>
      <c r="F20" s="530"/>
      <c r="G20" s="530"/>
      <c r="H20" s="530"/>
      <c r="I20" s="530"/>
      <c r="J20" s="530"/>
      <c r="K20" s="530"/>
      <c r="L20" s="538">
        <v>17375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164</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165</v>
      </c>
      <c r="C22" s="551"/>
      <c r="D22" s="552"/>
      <c r="E22" s="419" t="s">
        <v>1</v>
      </c>
      <c r="F22" s="424"/>
      <c r="G22" s="424"/>
      <c r="H22" s="424"/>
      <c r="I22" s="424"/>
      <c r="J22" s="424"/>
      <c r="K22" s="414"/>
      <c r="L22" s="419" t="s">
        <v>166</v>
      </c>
      <c r="M22" s="424"/>
      <c r="N22" s="424"/>
      <c r="O22" s="424"/>
      <c r="P22" s="414"/>
      <c r="Q22" s="582" t="s">
        <v>167</v>
      </c>
      <c r="R22" s="583"/>
      <c r="S22" s="583"/>
      <c r="T22" s="583"/>
      <c r="U22" s="583"/>
      <c r="V22" s="584"/>
      <c r="W22" s="550" t="s">
        <v>168</v>
      </c>
      <c r="X22" s="551"/>
      <c r="Y22" s="552"/>
      <c r="Z22" s="419" t="s">
        <v>1</v>
      </c>
      <c r="AA22" s="424"/>
      <c r="AB22" s="424"/>
      <c r="AC22" s="424"/>
      <c r="AD22" s="424"/>
      <c r="AE22" s="424"/>
      <c r="AF22" s="424"/>
      <c r="AG22" s="414"/>
      <c r="AH22" s="588" t="s">
        <v>169</v>
      </c>
      <c r="AI22" s="424"/>
      <c r="AJ22" s="424"/>
      <c r="AK22" s="424"/>
      <c r="AL22" s="414"/>
      <c r="AM22" s="588" t="s">
        <v>170</v>
      </c>
      <c r="AN22" s="589"/>
      <c r="AO22" s="589"/>
      <c r="AP22" s="589"/>
      <c r="AQ22" s="589"/>
      <c r="AR22" s="590"/>
      <c r="AS22" s="582" t="s">
        <v>167</v>
      </c>
      <c r="AT22" s="583"/>
      <c r="AU22" s="583"/>
      <c r="AV22" s="583"/>
      <c r="AW22" s="583"/>
      <c r="AX22" s="594"/>
      <c r="AY22" s="367" t="s">
        <v>171</v>
      </c>
      <c r="AZ22" s="368"/>
      <c r="BA22" s="368"/>
      <c r="BB22" s="368"/>
      <c r="BC22" s="368"/>
      <c r="BD22" s="368"/>
      <c r="BE22" s="368"/>
      <c r="BF22" s="368"/>
      <c r="BG22" s="368"/>
      <c r="BH22" s="368"/>
      <c r="BI22" s="368"/>
      <c r="BJ22" s="368"/>
      <c r="BK22" s="368"/>
      <c r="BL22" s="368"/>
      <c r="BM22" s="369"/>
      <c r="BN22" s="370">
        <v>33421542</v>
      </c>
      <c r="BO22" s="371"/>
      <c r="BP22" s="371"/>
      <c r="BQ22" s="371"/>
      <c r="BR22" s="371"/>
      <c r="BS22" s="371"/>
      <c r="BT22" s="371"/>
      <c r="BU22" s="372"/>
      <c r="BV22" s="370">
        <v>33028660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172</v>
      </c>
      <c r="AZ23" s="442"/>
      <c r="BA23" s="442"/>
      <c r="BB23" s="442"/>
      <c r="BC23" s="442"/>
      <c r="BD23" s="442"/>
      <c r="BE23" s="442"/>
      <c r="BF23" s="442"/>
      <c r="BG23" s="442"/>
      <c r="BH23" s="442"/>
      <c r="BI23" s="442"/>
      <c r="BJ23" s="442"/>
      <c r="BK23" s="442"/>
      <c r="BL23" s="442"/>
      <c r="BM23" s="443"/>
      <c r="BN23" s="407">
        <v>27568850</v>
      </c>
      <c r="BO23" s="408"/>
      <c r="BP23" s="408"/>
      <c r="BQ23" s="408"/>
      <c r="BR23" s="408"/>
      <c r="BS23" s="408"/>
      <c r="BT23" s="408"/>
      <c r="BU23" s="409"/>
      <c r="BV23" s="407">
        <v>26687077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173</v>
      </c>
      <c r="F24" s="437"/>
      <c r="G24" s="437"/>
      <c r="H24" s="437"/>
      <c r="I24" s="437"/>
      <c r="J24" s="437"/>
      <c r="K24" s="438"/>
      <c r="L24" s="458">
        <v>1</v>
      </c>
      <c r="M24" s="459"/>
      <c r="N24" s="459"/>
      <c r="O24" s="459"/>
      <c r="P24" s="501"/>
      <c r="Q24" s="458">
        <v>8710</v>
      </c>
      <c r="R24" s="459"/>
      <c r="S24" s="459"/>
      <c r="T24" s="459"/>
      <c r="U24" s="459"/>
      <c r="V24" s="501"/>
      <c r="W24" s="553"/>
      <c r="X24" s="554"/>
      <c r="Y24" s="555"/>
      <c r="Z24" s="457" t="s">
        <v>174</v>
      </c>
      <c r="AA24" s="437"/>
      <c r="AB24" s="437"/>
      <c r="AC24" s="437"/>
      <c r="AD24" s="437"/>
      <c r="AE24" s="437"/>
      <c r="AF24" s="437"/>
      <c r="AG24" s="438"/>
      <c r="AH24" s="458">
        <v>426</v>
      </c>
      <c r="AI24" s="459"/>
      <c r="AJ24" s="459"/>
      <c r="AK24" s="459"/>
      <c r="AL24" s="501"/>
      <c r="AM24" s="458">
        <v>1341048</v>
      </c>
      <c r="AN24" s="459"/>
      <c r="AO24" s="459"/>
      <c r="AP24" s="459"/>
      <c r="AQ24" s="459"/>
      <c r="AR24" s="501"/>
      <c r="AS24" s="458">
        <v>3148</v>
      </c>
      <c r="AT24" s="459"/>
      <c r="AU24" s="459"/>
      <c r="AV24" s="459"/>
      <c r="AW24" s="459"/>
      <c r="AX24" s="460"/>
      <c r="AY24" s="523" t="s">
        <v>175</v>
      </c>
      <c r="AZ24" s="524"/>
      <c r="BA24" s="524"/>
      <c r="BB24" s="524"/>
      <c r="BC24" s="524"/>
      <c r="BD24" s="524"/>
      <c r="BE24" s="524"/>
      <c r="BF24" s="524"/>
      <c r="BG24" s="524"/>
      <c r="BH24" s="524"/>
      <c r="BI24" s="524"/>
      <c r="BJ24" s="524"/>
      <c r="BK24" s="524"/>
      <c r="BL24" s="524"/>
      <c r="BM24" s="525"/>
      <c r="BN24" s="407">
        <v>26599071</v>
      </c>
      <c r="BO24" s="408"/>
      <c r="BP24" s="408"/>
      <c r="BQ24" s="408"/>
      <c r="BR24" s="408"/>
      <c r="BS24" s="408"/>
      <c r="BT24" s="408"/>
      <c r="BU24" s="409"/>
      <c r="BV24" s="407">
        <v>25663649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176</v>
      </c>
      <c r="F25" s="437"/>
      <c r="G25" s="437"/>
      <c r="H25" s="437"/>
      <c r="I25" s="437"/>
      <c r="J25" s="437"/>
      <c r="K25" s="438"/>
      <c r="L25" s="458">
        <v>1</v>
      </c>
      <c r="M25" s="459"/>
      <c r="N25" s="459"/>
      <c r="O25" s="459"/>
      <c r="P25" s="501"/>
      <c r="Q25" s="458">
        <v>6760</v>
      </c>
      <c r="R25" s="459"/>
      <c r="S25" s="459"/>
      <c r="T25" s="459"/>
      <c r="U25" s="459"/>
      <c r="V25" s="501"/>
      <c r="W25" s="553"/>
      <c r="X25" s="554"/>
      <c r="Y25" s="555"/>
      <c r="Z25" s="457" t="s">
        <v>177</v>
      </c>
      <c r="AA25" s="437"/>
      <c r="AB25" s="437"/>
      <c r="AC25" s="437"/>
      <c r="AD25" s="437"/>
      <c r="AE25" s="437"/>
      <c r="AF25" s="437"/>
      <c r="AG25" s="438"/>
      <c r="AH25" s="458" t="s">
        <v>131</v>
      </c>
      <c r="AI25" s="459"/>
      <c r="AJ25" s="459"/>
      <c r="AK25" s="459"/>
      <c r="AL25" s="501"/>
      <c r="AM25" s="458" t="s">
        <v>131</v>
      </c>
      <c r="AN25" s="459"/>
      <c r="AO25" s="459"/>
      <c r="AP25" s="459"/>
      <c r="AQ25" s="459"/>
      <c r="AR25" s="501"/>
      <c r="AS25" s="458" t="s">
        <v>131</v>
      </c>
      <c r="AT25" s="459"/>
      <c r="AU25" s="459"/>
      <c r="AV25" s="459"/>
      <c r="AW25" s="459"/>
      <c r="AX25" s="460"/>
      <c r="AY25" s="367" t="s">
        <v>178</v>
      </c>
      <c r="AZ25" s="368"/>
      <c r="BA25" s="368"/>
      <c r="BB25" s="368"/>
      <c r="BC25" s="368"/>
      <c r="BD25" s="368"/>
      <c r="BE25" s="368"/>
      <c r="BF25" s="368"/>
      <c r="BG25" s="368"/>
      <c r="BH25" s="368"/>
      <c r="BI25" s="368"/>
      <c r="BJ25" s="368"/>
      <c r="BK25" s="368"/>
      <c r="BL25" s="368"/>
      <c r="BM25" s="369"/>
      <c r="BN25" s="370">
        <v>3228248</v>
      </c>
      <c r="BO25" s="371"/>
      <c r="BP25" s="371"/>
      <c r="BQ25" s="371"/>
      <c r="BR25" s="371"/>
      <c r="BS25" s="371"/>
      <c r="BT25" s="371"/>
      <c r="BU25" s="372"/>
      <c r="BV25" s="370">
        <v>4459277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179</v>
      </c>
      <c r="F26" s="437"/>
      <c r="G26" s="437"/>
      <c r="H26" s="437"/>
      <c r="I26" s="437"/>
      <c r="J26" s="437"/>
      <c r="K26" s="438"/>
      <c r="L26" s="458">
        <v>1</v>
      </c>
      <c r="M26" s="459"/>
      <c r="N26" s="459"/>
      <c r="O26" s="459"/>
      <c r="P26" s="501"/>
      <c r="Q26" s="458">
        <v>5650</v>
      </c>
      <c r="R26" s="459"/>
      <c r="S26" s="459"/>
      <c r="T26" s="459"/>
      <c r="U26" s="459"/>
      <c r="V26" s="501"/>
      <c r="W26" s="553"/>
      <c r="X26" s="554"/>
      <c r="Y26" s="555"/>
      <c r="Z26" s="457" t="s">
        <v>180</v>
      </c>
      <c r="AA26" s="559"/>
      <c r="AB26" s="559"/>
      <c r="AC26" s="559"/>
      <c r="AD26" s="559"/>
      <c r="AE26" s="559"/>
      <c r="AF26" s="559"/>
      <c r="AG26" s="560"/>
      <c r="AH26" s="458">
        <v>18</v>
      </c>
      <c r="AI26" s="459"/>
      <c r="AJ26" s="459"/>
      <c r="AK26" s="459"/>
      <c r="AL26" s="501"/>
      <c r="AM26" s="458">
        <v>50886</v>
      </c>
      <c r="AN26" s="459"/>
      <c r="AO26" s="459"/>
      <c r="AP26" s="459"/>
      <c r="AQ26" s="459"/>
      <c r="AR26" s="501"/>
      <c r="AS26" s="458">
        <v>2827</v>
      </c>
      <c r="AT26" s="459"/>
      <c r="AU26" s="459"/>
      <c r="AV26" s="459"/>
      <c r="AW26" s="459"/>
      <c r="AX26" s="460"/>
      <c r="AY26" s="410" t="s">
        <v>181</v>
      </c>
      <c r="AZ26" s="411"/>
      <c r="BA26" s="411"/>
      <c r="BB26" s="411"/>
      <c r="BC26" s="411"/>
      <c r="BD26" s="411"/>
      <c r="BE26" s="411"/>
      <c r="BF26" s="411"/>
      <c r="BG26" s="411"/>
      <c r="BH26" s="411"/>
      <c r="BI26" s="411"/>
      <c r="BJ26" s="411"/>
      <c r="BK26" s="411"/>
      <c r="BL26" s="411"/>
      <c r="BM26" s="412"/>
      <c r="BN26" s="407" t="s">
        <v>131</v>
      </c>
      <c r="BO26" s="408"/>
      <c r="BP26" s="408"/>
      <c r="BQ26" s="408"/>
      <c r="BR26" s="408"/>
      <c r="BS26" s="408"/>
      <c r="BT26" s="408"/>
      <c r="BU26" s="409"/>
      <c r="BV26" s="407" t="s">
        <v>131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182</v>
      </c>
      <c r="F27" s="437"/>
      <c r="G27" s="437"/>
      <c r="H27" s="437"/>
      <c r="I27" s="437"/>
      <c r="J27" s="437"/>
      <c r="K27" s="438"/>
      <c r="L27" s="458">
        <v>1</v>
      </c>
      <c r="M27" s="459"/>
      <c r="N27" s="459"/>
      <c r="O27" s="459"/>
      <c r="P27" s="501"/>
      <c r="Q27" s="458">
        <v>4470</v>
      </c>
      <c r="R27" s="459"/>
      <c r="S27" s="459"/>
      <c r="T27" s="459"/>
      <c r="U27" s="459"/>
      <c r="V27" s="501"/>
      <c r="W27" s="553"/>
      <c r="X27" s="554"/>
      <c r="Y27" s="555"/>
      <c r="Z27" s="457" t="s">
        <v>183</v>
      </c>
      <c r="AA27" s="437"/>
      <c r="AB27" s="437"/>
      <c r="AC27" s="437"/>
      <c r="AD27" s="437"/>
      <c r="AE27" s="437"/>
      <c r="AF27" s="437"/>
      <c r="AG27" s="438"/>
      <c r="AH27" s="458">
        <v>8</v>
      </c>
      <c r="AI27" s="459"/>
      <c r="AJ27" s="459"/>
      <c r="AK27" s="459"/>
      <c r="AL27" s="501"/>
      <c r="AM27" s="458">
        <v>29318</v>
      </c>
      <c r="AN27" s="459"/>
      <c r="AO27" s="459"/>
      <c r="AP27" s="459"/>
      <c r="AQ27" s="459"/>
      <c r="AR27" s="501"/>
      <c r="AS27" s="458">
        <v>3665</v>
      </c>
      <c r="AT27" s="459"/>
      <c r="AU27" s="459"/>
      <c r="AV27" s="459"/>
      <c r="AW27" s="459"/>
      <c r="AX27" s="460"/>
      <c r="AY27" s="502" t="s">
        <v>184</v>
      </c>
      <c r="AZ27" s="503"/>
      <c r="BA27" s="503"/>
      <c r="BB27" s="503"/>
      <c r="BC27" s="503"/>
      <c r="BD27" s="503"/>
      <c r="BE27" s="503"/>
      <c r="BF27" s="503"/>
      <c r="BG27" s="503"/>
      <c r="BH27" s="503"/>
      <c r="BI27" s="503"/>
      <c r="BJ27" s="503"/>
      <c r="BK27" s="503"/>
      <c r="BL27" s="503"/>
      <c r="BM27" s="504"/>
      <c r="BN27" s="526">
        <v>486989</v>
      </c>
      <c r="BO27" s="527"/>
      <c r="BP27" s="527"/>
      <c r="BQ27" s="527"/>
      <c r="BR27" s="527"/>
      <c r="BS27" s="527"/>
      <c r="BT27" s="527"/>
      <c r="BU27" s="528"/>
      <c r="BV27" s="526">
        <v>486989</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185</v>
      </c>
      <c r="F28" s="437"/>
      <c r="G28" s="437"/>
      <c r="H28" s="437"/>
      <c r="I28" s="437"/>
      <c r="J28" s="437"/>
      <c r="K28" s="438"/>
      <c r="L28" s="458">
        <v>1</v>
      </c>
      <c r="M28" s="459"/>
      <c r="N28" s="459"/>
      <c r="O28" s="459"/>
      <c r="P28" s="501"/>
      <c r="Q28" s="458">
        <v>3700</v>
      </c>
      <c r="R28" s="459"/>
      <c r="S28" s="459"/>
      <c r="T28" s="459"/>
      <c r="U28" s="459"/>
      <c r="V28" s="501"/>
      <c r="W28" s="553"/>
      <c r="X28" s="554"/>
      <c r="Y28" s="555"/>
      <c r="Z28" s="457" t="s">
        <v>186</v>
      </c>
      <c r="AA28" s="437"/>
      <c r="AB28" s="437"/>
      <c r="AC28" s="437"/>
      <c r="AD28" s="437"/>
      <c r="AE28" s="437"/>
      <c r="AF28" s="437"/>
      <c r="AG28" s="438"/>
      <c r="AH28" s="458" t="s">
        <v>131</v>
      </c>
      <c r="AI28" s="459"/>
      <c r="AJ28" s="459"/>
      <c r="AK28" s="459"/>
      <c r="AL28" s="501"/>
      <c r="AM28" s="458" t="s">
        <v>131</v>
      </c>
      <c r="AN28" s="459"/>
      <c r="AO28" s="459"/>
      <c r="AP28" s="459"/>
      <c r="AQ28" s="459"/>
      <c r="AR28" s="501"/>
      <c r="AS28" s="458" t="s">
        <v>131</v>
      </c>
      <c r="AT28" s="459"/>
      <c r="AU28" s="459"/>
      <c r="AV28" s="459"/>
      <c r="AW28" s="459"/>
      <c r="AX28" s="460"/>
      <c r="AY28" s="561" t="s">
        <v>187</v>
      </c>
      <c r="AZ28" s="562"/>
      <c r="BA28" s="562"/>
      <c r="BB28" s="563"/>
      <c r="BC28" s="367" t="s">
        <v>50</v>
      </c>
      <c r="BD28" s="368"/>
      <c r="BE28" s="368"/>
      <c r="BF28" s="368"/>
      <c r="BG28" s="368"/>
      <c r="BH28" s="368"/>
      <c r="BI28" s="368"/>
      <c r="BJ28" s="368"/>
      <c r="BK28" s="368"/>
      <c r="BL28" s="368"/>
      <c r="BM28" s="369"/>
      <c r="BN28" s="370">
        <v>3024615</v>
      </c>
      <c r="BO28" s="371"/>
      <c r="BP28" s="371"/>
      <c r="BQ28" s="371"/>
      <c r="BR28" s="371"/>
      <c r="BS28" s="371"/>
      <c r="BT28" s="371"/>
      <c r="BU28" s="372"/>
      <c r="BV28" s="370">
        <v>2524363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188</v>
      </c>
      <c r="F29" s="437"/>
      <c r="G29" s="437"/>
      <c r="H29" s="437"/>
      <c r="I29" s="437"/>
      <c r="J29" s="437"/>
      <c r="K29" s="438"/>
      <c r="L29" s="458">
        <v>19</v>
      </c>
      <c r="M29" s="459"/>
      <c r="N29" s="459"/>
      <c r="O29" s="459"/>
      <c r="P29" s="501"/>
      <c r="Q29" s="458">
        <v>3440</v>
      </c>
      <c r="R29" s="459"/>
      <c r="S29" s="459"/>
      <c r="T29" s="459"/>
      <c r="U29" s="459"/>
      <c r="V29" s="501"/>
      <c r="W29" s="556"/>
      <c r="X29" s="557"/>
      <c r="Y29" s="558"/>
      <c r="Z29" s="457" t="s">
        <v>189</v>
      </c>
      <c r="AA29" s="437"/>
      <c r="AB29" s="437"/>
      <c r="AC29" s="437"/>
      <c r="AD29" s="437"/>
      <c r="AE29" s="437"/>
      <c r="AF29" s="437"/>
      <c r="AG29" s="438"/>
      <c r="AH29" s="458">
        <v>434</v>
      </c>
      <c r="AI29" s="459"/>
      <c r="AJ29" s="459"/>
      <c r="AK29" s="459"/>
      <c r="AL29" s="501"/>
      <c r="AM29" s="458">
        <v>1370366</v>
      </c>
      <c r="AN29" s="459"/>
      <c r="AO29" s="459"/>
      <c r="AP29" s="459"/>
      <c r="AQ29" s="459"/>
      <c r="AR29" s="501"/>
      <c r="AS29" s="458">
        <v>3158</v>
      </c>
      <c r="AT29" s="459"/>
      <c r="AU29" s="459"/>
      <c r="AV29" s="459"/>
      <c r="AW29" s="459"/>
      <c r="AX29" s="460"/>
      <c r="AY29" s="564"/>
      <c r="AZ29" s="565"/>
      <c r="BA29" s="565"/>
      <c r="BB29" s="566"/>
      <c r="BC29" s="441" t="s">
        <v>190</v>
      </c>
      <c r="BD29" s="442"/>
      <c r="BE29" s="442"/>
      <c r="BF29" s="442"/>
      <c r="BG29" s="442"/>
      <c r="BH29" s="442"/>
      <c r="BI29" s="442"/>
      <c r="BJ29" s="442"/>
      <c r="BK29" s="442"/>
      <c r="BL29" s="442"/>
      <c r="BM29" s="443"/>
      <c r="BN29" s="407">
        <v>1233188</v>
      </c>
      <c r="BO29" s="408"/>
      <c r="BP29" s="408"/>
      <c r="BQ29" s="408"/>
      <c r="BR29" s="408"/>
      <c r="BS29" s="408"/>
      <c r="BT29" s="408"/>
      <c r="BU29" s="409"/>
      <c r="BV29" s="407">
        <v>1233157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191</v>
      </c>
      <c r="X30" s="575"/>
      <c r="Y30" s="575"/>
      <c r="Z30" s="575"/>
      <c r="AA30" s="575"/>
      <c r="AB30" s="575"/>
      <c r="AC30" s="575"/>
      <c r="AD30" s="575"/>
      <c r="AE30" s="575"/>
      <c r="AF30" s="575"/>
      <c r="AG30" s="576"/>
      <c r="AH30" s="534">
        <v>93.8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6330923</v>
      </c>
      <c r="BO30" s="527"/>
      <c r="BP30" s="527"/>
      <c r="BQ30" s="527"/>
      <c r="BR30" s="527"/>
      <c r="BS30" s="527"/>
      <c r="BT30" s="527"/>
      <c r="BU30" s="528"/>
      <c r="BV30" s="526">
        <v>5392940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192</v>
      </c>
      <c r="D32" s="570"/>
      <c r="E32" s="570"/>
      <c r="F32" s="570"/>
      <c r="G32" s="570"/>
      <c r="H32" s="570"/>
      <c r="I32" s="570"/>
      <c r="J32" s="570"/>
      <c r="K32" s="570"/>
      <c r="L32" s="570"/>
      <c r="M32" s="570"/>
      <c r="N32" s="570"/>
      <c r="O32" s="570"/>
      <c r="P32" s="570"/>
      <c r="Q32" s="570"/>
      <c r="R32" s="570"/>
      <c r="S32" s="570"/>
      <c r="U32" s="411" t="s">
        <v>193</v>
      </c>
      <c r="V32" s="411"/>
      <c r="W32" s="411"/>
      <c r="X32" s="411"/>
      <c r="Y32" s="411"/>
      <c r="Z32" s="411"/>
      <c r="AA32" s="411"/>
      <c r="AB32" s="411"/>
      <c r="AC32" s="411"/>
      <c r="AD32" s="411"/>
      <c r="AE32" s="411"/>
      <c r="AF32" s="411"/>
      <c r="AG32" s="411"/>
      <c r="AH32" s="411"/>
      <c r="AI32" s="411"/>
      <c r="AJ32" s="411"/>
      <c r="AK32" s="411"/>
      <c r="AM32" s="411" t="s">
        <v>194</v>
      </c>
      <c r="AN32" s="411"/>
      <c r="AO32" s="411"/>
      <c r="AP32" s="411"/>
      <c r="AQ32" s="411"/>
      <c r="AR32" s="411"/>
      <c r="AS32" s="411"/>
      <c r="AT32" s="411"/>
      <c r="AU32" s="411"/>
      <c r="AV32" s="411"/>
      <c r="AW32" s="411"/>
      <c r="AX32" s="411"/>
      <c r="AY32" s="411"/>
      <c r="AZ32" s="411"/>
      <c r="BA32" s="411"/>
      <c r="BB32" s="411"/>
      <c r="BC32" s="411"/>
      <c r="BE32" s="411" t="s">
        <v>195</v>
      </c>
      <c r="BF32" s="411"/>
      <c r="BG32" s="411"/>
      <c r="BH32" s="411"/>
      <c r="BI32" s="411"/>
      <c r="BJ32" s="411"/>
      <c r="BK32" s="411"/>
      <c r="BL32" s="411"/>
      <c r="BM32" s="411"/>
      <c r="BN32" s="411"/>
      <c r="BO32" s="411"/>
      <c r="BP32" s="411"/>
      <c r="BQ32" s="411"/>
      <c r="BR32" s="411"/>
      <c r="BS32" s="411"/>
      <c r="BT32" s="411"/>
      <c r="BU32" s="411"/>
      <c r="BW32" s="411" t="s">
        <v>196</v>
      </c>
      <c r="BX32" s="411"/>
      <c r="BY32" s="411"/>
      <c r="BZ32" s="411"/>
      <c r="CA32" s="411"/>
      <c r="CB32" s="411"/>
      <c r="CC32" s="411"/>
      <c r="CD32" s="411"/>
      <c r="CE32" s="411"/>
      <c r="CF32" s="411"/>
      <c r="CG32" s="411"/>
      <c r="CH32" s="411"/>
      <c r="CI32" s="411"/>
      <c r="CJ32" s="411"/>
      <c r="CK32" s="411"/>
      <c r="CL32" s="411"/>
      <c r="CM32" s="411"/>
      <c r="CO32" s="411" t="s">
        <v>197</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198</v>
      </c>
      <c r="D33" s="431"/>
      <c r="E33" s="396" t="s">
        <v>199</v>
      </c>
      <c r="F33" s="396"/>
      <c r="G33" s="396"/>
      <c r="H33" s="396"/>
      <c r="I33" s="396"/>
      <c r="J33" s="396"/>
      <c r="K33" s="396"/>
      <c r="L33" s="396"/>
      <c r="M33" s="396"/>
      <c r="N33" s="396"/>
      <c r="O33" s="396"/>
      <c r="P33" s="396"/>
      <c r="Q33" s="396"/>
      <c r="R33" s="396"/>
      <c r="S33" s="396"/>
      <c r="T33" s="206"/>
      <c r="U33" s="431" t="s">
        <v>200</v>
      </c>
      <c r="V33" s="431"/>
      <c r="W33" s="396" t="s">
        <v>199</v>
      </c>
      <c r="X33" s="396"/>
      <c r="Y33" s="396"/>
      <c r="Z33" s="396"/>
      <c r="AA33" s="396"/>
      <c r="AB33" s="396"/>
      <c r="AC33" s="396"/>
      <c r="AD33" s="396"/>
      <c r="AE33" s="396"/>
      <c r="AF33" s="396"/>
      <c r="AG33" s="396"/>
      <c r="AH33" s="396"/>
      <c r="AI33" s="396"/>
      <c r="AJ33" s="396"/>
      <c r="AK33" s="396"/>
      <c r="AL33" s="206"/>
      <c r="AM33" s="431" t="s">
        <v>200</v>
      </c>
      <c r="AN33" s="431"/>
      <c r="AO33" s="396" t="s">
        <v>199</v>
      </c>
      <c r="AP33" s="396"/>
      <c r="AQ33" s="396"/>
      <c r="AR33" s="396"/>
      <c r="AS33" s="396"/>
      <c r="AT33" s="396"/>
      <c r="AU33" s="396"/>
      <c r="AV33" s="396"/>
      <c r="AW33" s="396"/>
      <c r="AX33" s="396"/>
      <c r="AY33" s="396"/>
      <c r="AZ33" s="396"/>
      <c r="BA33" s="396"/>
      <c r="BB33" s="396"/>
      <c r="BC33" s="396"/>
      <c r="BD33" s="207"/>
      <c r="BE33" s="396" t="s">
        <v>201</v>
      </c>
      <c r="BF33" s="396"/>
      <c r="BG33" s="396" t="s">
        <v>202</v>
      </c>
      <c r="BH33" s="396"/>
      <c r="BI33" s="396"/>
      <c r="BJ33" s="396"/>
      <c r="BK33" s="396"/>
      <c r="BL33" s="396"/>
      <c r="BM33" s="396"/>
      <c r="BN33" s="396"/>
      <c r="BO33" s="396"/>
      <c r="BP33" s="396"/>
      <c r="BQ33" s="396"/>
      <c r="BR33" s="396"/>
      <c r="BS33" s="396"/>
      <c r="BT33" s="396"/>
      <c r="BU33" s="396"/>
      <c r="BV33" s="207"/>
      <c r="BW33" s="431" t="s">
        <v>201</v>
      </c>
      <c r="BX33" s="431"/>
      <c r="BY33" s="396" t="s">
        <v>203</v>
      </c>
      <c r="BZ33" s="396"/>
      <c r="CA33" s="396"/>
      <c r="CB33" s="396"/>
      <c r="CC33" s="396"/>
      <c r="CD33" s="396"/>
      <c r="CE33" s="396"/>
      <c r="CF33" s="396"/>
      <c r="CG33" s="396"/>
      <c r="CH33" s="396"/>
      <c r="CI33" s="396"/>
      <c r="CJ33" s="396"/>
      <c r="CK33" s="396"/>
      <c r="CL33" s="396"/>
      <c r="CM33" s="396"/>
      <c r="CN33" s="206"/>
      <c r="CO33" s="431" t="s">
        <v>200</v>
      </c>
      <c r="CP33" s="431"/>
      <c r="CQ33" s="396" t="s">
        <v>204</v>
      </c>
      <c r="CR33" s="396"/>
      <c r="CS33" s="396"/>
      <c r="CT33" s="396"/>
      <c r="CU33" s="396"/>
      <c r="CV33" s="396"/>
      <c r="CW33" s="396"/>
      <c r="CX33" s="396"/>
      <c r="CY33" s="396"/>
      <c r="CZ33" s="396"/>
      <c r="DA33" s="396"/>
      <c r="DB33" s="396"/>
      <c r="DC33" s="396"/>
      <c r="DD33" s="396"/>
      <c r="DE33" s="396"/>
      <c r="DF33" s="206"/>
      <c r="DG33" s="596" t="s">
        <v>205</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12</v>
      </c>
      <c r="BF34" s="597"/>
      <c r="BG34" s="598" t="str">
        <f>IF('各会計、関係団体の財政状況及び健全化判断比率'!B36="","",'各会計、関係団体の財政状況及び健全化判断比率'!B36)</f>
        <v>港湾施設事業特別会計</v>
      </c>
      <c r="BH34" s="598"/>
      <c r="BI34" s="598"/>
      <c r="BJ34" s="598"/>
      <c r="BK34" s="598"/>
      <c r="BL34" s="598"/>
      <c r="BM34" s="598"/>
      <c r="BN34" s="598"/>
      <c r="BO34" s="598"/>
      <c r="BP34" s="598"/>
      <c r="BQ34" s="598"/>
      <c r="BR34" s="598"/>
      <c r="BS34" s="598"/>
      <c r="BT34" s="598"/>
      <c r="BU34" s="598"/>
      <c r="BV34" s="181"/>
      <c r="BW34" s="597">
        <f>IF(BY34="","",MAX(C34:D43,U34:V43,AM34:AN43,BE34:BF43)+1)</f>
        <v>15</v>
      </c>
      <c r="BX34" s="597"/>
      <c r="BY34" s="598" t="str">
        <f>IF('各会計、関係団体の財政状況及び健全化判断比率'!B68="","",'各会計、関係団体の財政状況及び健全化判断比率'!B68)</f>
        <v>愛媛県市町総合事務組合（退職手当事業分）</v>
      </c>
      <c r="BZ34" s="598"/>
      <c r="CA34" s="598"/>
      <c r="CB34" s="598"/>
      <c r="CC34" s="598"/>
      <c r="CD34" s="598"/>
      <c r="CE34" s="598"/>
      <c r="CF34" s="598"/>
      <c r="CG34" s="598"/>
      <c r="CH34" s="598"/>
      <c r="CI34" s="598"/>
      <c r="CJ34" s="598"/>
      <c r="CK34" s="598"/>
      <c r="CL34" s="598"/>
      <c r="CM34" s="598"/>
      <c r="CN34" s="181"/>
      <c r="CO34" s="597">
        <f>IF(CQ34="","",MAX(C34:D43,U34:V43,AM34:AN43,BE34:BF43,BW34:BX43)+1)</f>
        <v>25</v>
      </c>
      <c r="CP34" s="597"/>
      <c r="CQ34" s="598" t="str">
        <f>IF('各会計、関係団体の財政状況及び健全化判断比率'!BS7="","",'各会計、関係団体の財政状況及び健全化判断比率'!BS7)</f>
        <v>青島海運有限会社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土地取得造成特別会計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国民健康保険診療所特別会計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IF('各会計、関係団体の財政状況及び健全化判断比率'!B33="","",'各会計、関係団体の財政状況及び健全化判断比率'!B33)</f>
        <v>工業用水道事業会計</v>
      </c>
      <c r="AP35" s="598"/>
      <c r="AQ35" s="598"/>
      <c r="AR35" s="598"/>
      <c r="AS35" s="598"/>
      <c r="AT35" s="598"/>
      <c r="AU35" s="598"/>
      <c r="AV35" s="598"/>
      <c r="AW35" s="598"/>
      <c r="AX35" s="598"/>
      <c r="AY35" s="598"/>
      <c r="AZ35" s="598"/>
      <c r="BA35" s="598"/>
      <c r="BB35" s="598"/>
      <c r="BC35" s="598"/>
      <c r="BD35" s="181"/>
      <c r="BE35" s="597">
        <f t="shared" ref="BE35:BE43" si="1">IF(BG35="","",BE34+1)</f>
        <v>13</v>
      </c>
      <c r="BF35" s="597"/>
      <c r="BG35" s="598" t="str">
        <f>IF('各会計、関係団体の財政状況及び健全化判断比率'!B37="","",'各会計、関係団体の財政状況及び健全化判断比率'!B37)</f>
        <v>農業集落排水事業特別会計</v>
      </c>
      <c r="BH35" s="598"/>
      <c r="BI35" s="598"/>
      <c r="BJ35" s="598"/>
      <c r="BK35" s="598"/>
      <c r="BL35" s="598"/>
      <c r="BM35" s="598"/>
      <c r="BN35" s="598"/>
      <c r="BO35" s="598"/>
      <c r="BP35" s="598"/>
      <c r="BQ35" s="598"/>
      <c r="BR35" s="598"/>
      <c r="BS35" s="598"/>
      <c r="BT35" s="598"/>
      <c r="BU35" s="598"/>
      <c r="BV35" s="181"/>
      <c r="BW35" s="597">
        <f t="shared" ref="BW35:BW43" si="2">IF(BY35="","",BW34+1)</f>
        <v>16</v>
      </c>
      <c r="BX35" s="597"/>
      <c r="BY35" s="598" t="str">
        <f>IF('各会計、関係団体の財政状況及び健全化判断比率'!B69="","",'各会計、関係団体の財政状況及び健全化判断比率'!B69)</f>
        <v>愛媛県市町総合事務組合（消防補償事業分）</v>
      </c>
      <c r="BZ35" s="598"/>
      <c r="CA35" s="598"/>
      <c r="CB35" s="598"/>
      <c r="CC35" s="598"/>
      <c r="CD35" s="598"/>
      <c r="CE35" s="598"/>
      <c r="CF35" s="598"/>
      <c r="CG35" s="598"/>
      <c r="CH35" s="598"/>
      <c r="CI35" s="598"/>
      <c r="CJ35" s="598"/>
      <c r="CK35" s="598"/>
      <c r="CL35" s="598"/>
      <c r="CM35" s="598"/>
      <c r="CN35" s="181"/>
      <c r="CO35" s="597">
        <f t="shared" ref="CO35:CO43" si="3">IF(CQ35="","",CO34+1)</f>
        <v>26</v>
      </c>
      <c r="CP35" s="597"/>
      <c r="CQ35" s="598" t="str">
        <f>IF('各会計、関係団体の財政状況及び健全化判断比率'!BS8="","",'各会計、関係団体の財政状況及び健全化判断比率'!BS8)</f>
        <v>ひじかわ開発株式会社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飲料水供給事業特別会計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10</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81"/>
      <c r="BE36" s="597">
        <f t="shared" si="1"/>
        <v>14</v>
      </c>
      <c r="BF36" s="597"/>
      <c r="BG36" s="598" t="str">
        <f>IF('各会計、関係団体の財政状況及び健全化判断比率'!B38="","",'各会計、関係団体の財政状況及び健全化判断比率'!B38)</f>
        <v>温泉事業特別会計</v>
      </c>
      <c r="BH36" s="598"/>
      <c r="BI36" s="598"/>
      <c r="BJ36" s="598"/>
      <c r="BK36" s="598"/>
      <c r="BL36" s="598"/>
      <c r="BM36" s="598"/>
      <c r="BN36" s="598"/>
      <c r="BO36" s="598"/>
      <c r="BP36" s="598"/>
      <c r="BQ36" s="598"/>
      <c r="BR36" s="598"/>
      <c r="BS36" s="598"/>
      <c r="BT36" s="598"/>
      <c r="BU36" s="598"/>
      <c r="BV36" s="181"/>
      <c r="BW36" s="597">
        <f t="shared" si="2"/>
        <v>17</v>
      </c>
      <c r="BX36" s="597"/>
      <c r="BY36" s="598" t="str">
        <f>IF('各会計、関係団体の財政状況及び健全化判断比率'!B70="","",'各会計、関係団体の財政状況及び健全化判断比率'!B70)</f>
        <v>愛媛県市町総合事務組合（交通災害事業分）</v>
      </c>
      <c r="BZ36" s="598"/>
      <c r="CA36" s="598"/>
      <c r="CB36" s="598"/>
      <c r="CC36" s="598"/>
      <c r="CD36" s="598"/>
      <c r="CE36" s="598"/>
      <c r="CF36" s="598"/>
      <c r="CG36" s="598"/>
      <c r="CH36" s="598"/>
      <c r="CI36" s="598"/>
      <c r="CJ36" s="598"/>
      <c r="CK36" s="598"/>
      <c r="CL36" s="598"/>
      <c r="CM36" s="598"/>
      <c r="CN36" s="181"/>
      <c r="CO36" s="597">
        <f t="shared" si="3"/>
        <v>27</v>
      </c>
      <c r="CP36" s="597"/>
      <c r="CQ36" s="598" t="str">
        <f>IF('各会計、関係団体の財政状況及び健全化判断比率'!BS9="","",'各会計、関係団体の財政状況及び健全化判断比率'!BS9)</f>
        <v>株式会社清流の里ひじかわ</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介護保険特別会計</v>
      </c>
      <c r="X37" s="598"/>
      <c r="Y37" s="598"/>
      <c r="Z37" s="598"/>
      <c r="AA37" s="598"/>
      <c r="AB37" s="598"/>
      <c r="AC37" s="598"/>
      <c r="AD37" s="598"/>
      <c r="AE37" s="598"/>
      <c r="AF37" s="598"/>
      <c r="AG37" s="598"/>
      <c r="AH37" s="598"/>
      <c r="AI37" s="598"/>
      <c r="AJ37" s="598"/>
      <c r="AK37" s="598"/>
      <c r="AL37" s="181"/>
      <c r="AM37" s="597">
        <f t="shared" si="0"/>
        <v>11</v>
      </c>
      <c r="AN37" s="597"/>
      <c r="AO37" s="598" t="str">
        <f>IF('各会計、関係団体の財政状況及び健全化判断比率'!B35="","",'各会計、関係団体の財政状況及び健全化判断比率'!B35)</f>
        <v>病院事業会計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18</v>
      </c>
      <c r="BX37" s="597"/>
      <c r="BY37" s="598" t="str">
        <f>IF('各会計、関係団体の財政状況及び健全化判断比率'!B71="","",'各会計、関係団体の財政状況及び健全化判断比率'!B71)</f>
        <v>大洲・喜多衛生事務組合</v>
      </c>
      <c r="BZ37" s="598"/>
      <c r="CA37" s="598"/>
      <c r="CB37" s="598"/>
      <c r="CC37" s="598"/>
      <c r="CD37" s="598"/>
      <c r="CE37" s="598"/>
      <c r="CF37" s="598"/>
      <c r="CG37" s="598"/>
      <c r="CH37" s="598"/>
      <c r="CI37" s="598"/>
      <c r="CJ37" s="598"/>
      <c r="CK37" s="598"/>
      <c r="CL37" s="598"/>
      <c r="CM37" s="598"/>
      <c r="CN37" s="181"/>
      <c r="CO37" s="597">
        <f t="shared" si="3"/>
        <v>28</v>
      </c>
      <c r="CP37" s="597"/>
      <c r="CQ37" s="598" t="str">
        <f>IF('各会計、関係団体の財政状況及び健全化判断比率'!BS10="","",'各会計、関係団体の財政状況及び健全化判断比率'!BS10)</f>
        <v>株式会社ゆうとぴあ河辺</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19</v>
      </c>
      <c r="BX38" s="597"/>
      <c r="BY38" s="598" t="str">
        <f>IF('各会計、関係団体の財政状況及び健全化判断比率'!B72="","",'各会計、関係団体の財政状況及び健全化判断比率'!B72)</f>
        <v>大洲喜多特別養護老人ホーム事務組合（一般会計）</v>
      </c>
      <c r="BZ38" s="598"/>
      <c r="CA38" s="598"/>
      <c r="CB38" s="598"/>
      <c r="CC38" s="598"/>
      <c r="CD38" s="598"/>
      <c r="CE38" s="598"/>
      <c r="CF38" s="598"/>
      <c r="CG38" s="598"/>
      <c r="CH38" s="598"/>
      <c r="CI38" s="598"/>
      <c r="CJ38" s="598"/>
      <c r="CK38" s="598"/>
      <c r="CL38" s="598"/>
      <c r="CM38" s="598"/>
      <c r="CN38" s="181"/>
      <c r="CO38" s="597">
        <f t="shared" si="3"/>
        <v>29</v>
      </c>
      <c r="CP38" s="597"/>
      <c r="CQ38" s="598" t="str">
        <f>IF('各会計、関係団体の財政状況及び健全化判断比率'!BS11="","",'各会計、関係団体の財政状況及び健全化判断比率'!BS11)</f>
        <v>担い手公社河辺やまびこ有限会社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20</v>
      </c>
      <c r="BX39" s="597"/>
      <c r="BY39" s="598" t="str">
        <f>IF('各会計、関係団体の財政状況及び健全化判断比率'!B73="","",'各会計、関係団体の財政状況及び健全化判断比率'!B73)</f>
        <v>大洲喜多特別養護老人ホーム事務組合（公営企業会計）</v>
      </c>
      <c r="BZ39" s="598"/>
      <c r="CA39" s="598"/>
      <c r="CB39" s="598"/>
      <c r="CC39" s="598"/>
      <c r="CD39" s="598"/>
      <c r="CE39" s="598"/>
      <c r="CF39" s="598"/>
      <c r="CG39" s="598"/>
      <c r="CH39" s="598"/>
      <c r="CI39" s="598"/>
      <c r="CJ39" s="598"/>
      <c r="CK39" s="598"/>
      <c r="CL39" s="598"/>
      <c r="CM39" s="598"/>
      <c r="CN39" s="181"/>
      <c r="CO39" s="597">
        <f t="shared" si="3"/>
        <v>30</v>
      </c>
      <c r="CP39" s="597"/>
      <c r="CQ39" s="598" t="str">
        <f>IF('各会計、関係団体の財政状況及び健全化判断比率'!BS12="","",'各会計、関係団体の財政状況及び健全化判断比率'!BS12)</f>
        <v>一般社団法人キタ・マネジメント</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21</v>
      </c>
      <c r="BX40" s="597"/>
      <c r="BY40" s="598" t="str">
        <f>IF('各会計、関係団体の財政状況及び健全化判断比率'!B74="","",'各会計、関係団体の財政状況及び健全化判断比率'!B74)</f>
        <v>大洲地区広域消防事務組合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22</v>
      </c>
      <c r="BX41" s="597"/>
      <c r="BY41" s="598" t="str">
        <f>IF('各会計、関係団体の財政状況及び健全化判断比率'!B75="","",'各会計、関係団体の財政状況及び健全化判断比率'!B75)</f>
        <v>八幡浜・大洲地区広域市町村圏組合（一般会計）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23</v>
      </c>
      <c r="BX42" s="597"/>
      <c r="BY42" s="598" t="str">
        <f>IF('各会計、関係団体の財政状況及び健全化判断比率'!B76="","",'各会計、関係団体の財政状況及び健全化判断比率'!B76)</f>
        <v>八幡浜・大洲地区広域市町村圏組合（八幡浜・大洲地方拠点都市対策室特別会計）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24</v>
      </c>
      <c r="BX43" s="597"/>
      <c r="BY43" s="598" t="str">
        <f>IF('各会計、関係団体の財政状況及び健全化判断比率'!B77="","",'各会計、関係団体の財政状況及び健全化判断比率'!B77)</f>
        <v>八幡浜・大洲地区広域市町村圏組合（運動公園特別会計）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600" t="s">
        <v>207</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208</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209</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210</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211</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212</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213</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214</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qd6bfaySN5o7jMW/U2krNegetzTEN21ucoF03DPdYuRAereMeb8R4/jWAWvFOYwkJ+AtH0IdI8+nVqNun0yTEw==" saltValue="z/utq1iTQ3Ya7QIyU5fHH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588</v>
      </c>
      <c r="G33" s="29" t="s">
        <v>589</v>
      </c>
      <c r="H33" s="29" t="s">
        <v>590</v>
      </c>
      <c r="I33" s="29" t="s">
        <v>591</v>
      </c>
      <c r="J33" s="30" t="s">
        <v>592</v>
      </c>
      <c r="K33" s="22"/>
      <c r="L33" s="22"/>
      <c r="M33" s="22"/>
      <c r="N33" s="22"/>
      <c r="O33" s="22"/>
      <c r="P33" s="22"/>
    </row>
    <row r="34" spans="1:16" ht="39" customHeight="1" x14ac:dyDescent="0.15">
      <c r="A34" s="22"/>
      <c r="B34" s="31"/>
      <c r="C34" s="1150" t="s">
        <v>596</v>
      </c>
      <c r="D34" s="1150"/>
      <c r="E34" s="1151"/>
      <c r="F34" s="32">
        <v>14.67</v>
      </c>
      <c r="G34" s="33">
        <v>15.8</v>
      </c>
      <c r="H34" s="33">
        <v>15.27</v>
      </c>
      <c r="I34" s="33">
        <v>23.68</v>
      </c>
      <c r="J34" s="34">
        <v>19.84</v>
      </c>
      <c r="K34" s="22"/>
      <c r="L34" s="22"/>
      <c r="M34" s="22"/>
      <c r="N34" s="22"/>
      <c r="O34" s="22"/>
      <c r="P34" s="22"/>
    </row>
    <row r="35" spans="1:16" ht="39" customHeight="1" x14ac:dyDescent="0.15">
      <c r="A35" s="22"/>
      <c r="B35" s="35"/>
      <c r="C35" s="1144" t="s">
        <v>597</v>
      </c>
      <c r="D35" s="1145"/>
      <c r="E35" s="1146"/>
      <c r="F35" s="36">
        <v>6.07</v>
      </c>
      <c r="G35" s="37">
        <v>7.43</v>
      </c>
      <c r="H35" s="37">
        <v>7.63</v>
      </c>
      <c r="I35" s="37">
        <v>7</v>
      </c>
      <c r="J35" s="38">
        <v>5.77</v>
      </c>
      <c r="K35" s="22"/>
      <c r="L35" s="22"/>
      <c r="M35" s="22"/>
      <c r="N35" s="22"/>
      <c r="O35" s="22"/>
      <c r="P35" s="22"/>
    </row>
    <row r="36" spans="1:16" ht="39" customHeight="1" x14ac:dyDescent="0.15">
      <c r="A36" s="22"/>
      <c r="B36" s="35"/>
      <c r="C36" s="1144" t="s">
        <v>598</v>
      </c>
      <c r="D36" s="1145"/>
      <c r="E36" s="1146"/>
      <c r="F36" s="36">
        <v>6.94</v>
      </c>
      <c r="G36" s="37">
        <v>5.8</v>
      </c>
      <c r="H36" s="37">
        <v>5.05</v>
      </c>
      <c r="I36" s="37">
        <v>3.59</v>
      </c>
      <c r="J36" s="38">
        <v>3.3</v>
      </c>
      <c r="K36" s="22"/>
      <c r="L36" s="22"/>
      <c r="M36" s="22"/>
      <c r="N36" s="22"/>
      <c r="O36" s="22"/>
      <c r="P36" s="22"/>
    </row>
    <row r="37" spans="1:16" ht="39" customHeight="1" x14ac:dyDescent="0.15">
      <c r="A37" s="22"/>
      <c r="B37" s="35"/>
      <c r="C37" s="1144" t="s">
        <v>599</v>
      </c>
      <c r="D37" s="1145"/>
      <c r="E37" s="1146"/>
      <c r="F37" s="36">
        <v>1.55</v>
      </c>
      <c r="G37" s="37">
        <v>2.02</v>
      </c>
      <c r="H37" s="37">
        <v>2.0499999999999998</v>
      </c>
      <c r="I37" s="37">
        <v>1.79</v>
      </c>
      <c r="J37" s="38">
        <v>1.73</v>
      </c>
      <c r="K37" s="22"/>
      <c r="L37" s="22"/>
      <c r="M37" s="22"/>
      <c r="N37" s="22"/>
      <c r="O37" s="22"/>
      <c r="P37" s="22"/>
    </row>
    <row r="38" spans="1:16" ht="39" customHeight="1" x14ac:dyDescent="0.15">
      <c r="A38" s="22"/>
      <c r="B38" s="35"/>
      <c r="C38" s="1144" t="s">
        <v>600</v>
      </c>
      <c r="D38" s="1145"/>
      <c r="E38" s="1146"/>
      <c r="F38" s="36" t="s">
        <v>547</v>
      </c>
      <c r="G38" s="37" t="s">
        <v>547</v>
      </c>
      <c r="H38" s="37">
        <v>0.03</v>
      </c>
      <c r="I38" s="37">
        <v>0.39</v>
      </c>
      <c r="J38" s="38">
        <v>0.91</v>
      </c>
      <c r="K38" s="22"/>
      <c r="L38" s="22"/>
      <c r="M38" s="22"/>
      <c r="N38" s="22"/>
      <c r="O38" s="22"/>
      <c r="P38" s="22"/>
    </row>
    <row r="39" spans="1:16" ht="39" customHeight="1" x14ac:dyDescent="0.15">
      <c r="A39" s="22"/>
      <c r="B39" s="35"/>
      <c r="C39" s="1144" t="s">
        <v>601</v>
      </c>
      <c r="D39" s="1145"/>
      <c r="E39" s="1146"/>
      <c r="F39" s="36">
        <v>0.83</v>
      </c>
      <c r="G39" s="37">
        <v>0.86</v>
      </c>
      <c r="H39" s="37">
        <v>0.83</v>
      </c>
      <c r="I39" s="37">
        <v>0.81</v>
      </c>
      <c r="J39" s="38">
        <v>0.83</v>
      </c>
      <c r="K39" s="22"/>
      <c r="L39" s="22"/>
      <c r="M39" s="22"/>
      <c r="N39" s="22"/>
      <c r="O39" s="22"/>
      <c r="P39" s="22"/>
    </row>
    <row r="40" spans="1:16" ht="39" customHeight="1" x14ac:dyDescent="0.15">
      <c r="A40" s="22"/>
      <c r="B40" s="35"/>
      <c r="C40" s="1144" t="s">
        <v>602</v>
      </c>
      <c r="D40" s="1145"/>
      <c r="E40" s="1146"/>
      <c r="F40" s="36">
        <v>0.6</v>
      </c>
      <c r="G40" s="37">
        <v>0.49</v>
      </c>
      <c r="H40" s="37">
        <v>0.18</v>
      </c>
      <c r="I40" s="37">
        <v>0.47</v>
      </c>
      <c r="J40" s="38">
        <v>0.71</v>
      </c>
      <c r="K40" s="22"/>
      <c r="L40" s="22"/>
      <c r="M40" s="22"/>
      <c r="N40" s="22"/>
      <c r="O40" s="22"/>
      <c r="P40" s="22"/>
    </row>
    <row r="41" spans="1:16" ht="39" customHeight="1" x14ac:dyDescent="0.15">
      <c r="A41" s="22"/>
      <c r="B41" s="35"/>
      <c r="C41" s="1144" t="s">
        <v>603</v>
      </c>
      <c r="D41" s="1145"/>
      <c r="E41" s="1146"/>
      <c r="F41" s="36">
        <v>0.09</v>
      </c>
      <c r="G41" s="37">
        <v>0.16</v>
      </c>
      <c r="H41" s="37">
        <v>0.17</v>
      </c>
      <c r="I41" s="37">
        <v>0.16</v>
      </c>
      <c r="J41" s="38">
        <v>0.18</v>
      </c>
      <c r="K41" s="22"/>
      <c r="L41" s="22"/>
      <c r="M41" s="22"/>
      <c r="N41" s="22"/>
      <c r="O41" s="22"/>
      <c r="P41" s="22"/>
    </row>
    <row r="42" spans="1:16" ht="39" customHeight="1" x14ac:dyDescent="0.15">
      <c r="A42" s="22"/>
      <c r="B42" s="39"/>
      <c r="C42" s="1144" t="s">
        <v>604</v>
      </c>
      <c r="D42" s="1145"/>
      <c r="E42" s="1146"/>
      <c r="F42" s="36" t="s">
        <v>605</v>
      </c>
      <c r="G42" s="37" t="s">
        <v>605</v>
      </c>
      <c r="H42" s="37" t="s">
        <v>547</v>
      </c>
      <c r="I42" s="37" t="s">
        <v>547</v>
      </c>
      <c r="J42" s="38" t="s">
        <v>547</v>
      </c>
      <c r="K42" s="22"/>
      <c r="L42" s="22"/>
      <c r="M42" s="22"/>
      <c r="N42" s="22"/>
      <c r="O42" s="22"/>
      <c r="P42" s="22"/>
    </row>
    <row r="43" spans="1:16" ht="39" customHeight="1" thickBot="1" x14ac:dyDescent="0.2">
      <c r="A43" s="22"/>
      <c r="B43" s="40"/>
      <c r="C43" s="1147" t="s">
        <v>606</v>
      </c>
      <c r="D43" s="1148"/>
      <c r="E43" s="1149"/>
      <c r="F43" s="41">
        <v>0</v>
      </c>
      <c r="G43" s="42">
        <v>0.2</v>
      </c>
      <c r="H43" s="42">
        <v>0</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jr8T/Xpjd2/2Z8dj/qY/Nigycuyh8bSocktQ5C2s3Lbum/Izvv5xeB3trG3C+i3q0fsCaL+radndrZaBqc4sQ==" saltValue="tyAO5ZE7kBFJgz1sMnpf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588</v>
      </c>
      <c r="L44" s="56" t="s">
        <v>589</v>
      </c>
      <c r="M44" s="56" t="s">
        <v>590</v>
      </c>
      <c r="N44" s="56" t="s">
        <v>591</v>
      </c>
      <c r="O44" s="57" t="s">
        <v>592</v>
      </c>
      <c r="P44" s="48"/>
      <c r="Q44" s="48"/>
      <c r="R44" s="48"/>
      <c r="S44" s="48"/>
      <c r="T44" s="48"/>
      <c r="U44" s="48"/>
    </row>
    <row r="45" spans="1:21" ht="30.75" customHeight="1" x14ac:dyDescent="0.15">
      <c r="A45" s="48"/>
      <c r="B45" s="1152" t="s">
        <v>11</v>
      </c>
      <c r="C45" s="1153"/>
      <c r="D45" s="58"/>
      <c r="E45" s="1158" t="s">
        <v>12</v>
      </c>
      <c r="F45" s="1158"/>
      <c r="G45" s="1158"/>
      <c r="H45" s="1158"/>
      <c r="I45" s="1158"/>
      <c r="J45" s="1159"/>
      <c r="K45" s="59">
        <v>2391</v>
      </c>
      <c r="L45" s="60">
        <v>2301</v>
      </c>
      <c r="M45" s="60">
        <v>2443</v>
      </c>
      <c r="N45" s="60">
        <v>2678</v>
      </c>
      <c r="O45" s="61">
        <v>3012</v>
      </c>
      <c r="P45" s="48"/>
      <c r="Q45" s="48"/>
      <c r="R45" s="48"/>
      <c r="S45" s="48"/>
      <c r="T45" s="48"/>
      <c r="U45" s="48"/>
    </row>
    <row r="46" spans="1:21" ht="30.75" customHeight="1" x14ac:dyDescent="0.15">
      <c r="A46" s="48"/>
      <c r="B46" s="1154"/>
      <c r="C46" s="1155"/>
      <c r="D46" s="62"/>
      <c r="E46" s="1160" t="s">
        <v>13</v>
      </c>
      <c r="F46" s="1160"/>
      <c r="G46" s="1160"/>
      <c r="H46" s="1160"/>
      <c r="I46" s="1160"/>
      <c r="J46" s="1161"/>
      <c r="K46" s="63" t="s">
        <v>547</v>
      </c>
      <c r="L46" s="64" t="s">
        <v>547</v>
      </c>
      <c r="M46" s="64" t="s">
        <v>547</v>
      </c>
      <c r="N46" s="64" t="s">
        <v>547</v>
      </c>
      <c r="O46" s="65" t="s">
        <v>547</v>
      </c>
      <c r="P46" s="48"/>
      <c r="Q46" s="48"/>
      <c r="R46" s="48"/>
      <c r="S46" s="48"/>
      <c r="T46" s="48"/>
      <c r="U46" s="48"/>
    </row>
    <row r="47" spans="1:21" ht="30.75" customHeight="1" x14ac:dyDescent="0.15">
      <c r="A47" s="48"/>
      <c r="B47" s="1154"/>
      <c r="C47" s="1155"/>
      <c r="D47" s="62"/>
      <c r="E47" s="1160" t="s">
        <v>14</v>
      </c>
      <c r="F47" s="1160"/>
      <c r="G47" s="1160"/>
      <c r="H47" s="1160"/>
      <c r="I47" s="1160"/>
      <c r="J47" s="1161"/>
      <c r="K47" s="63" t="s">
        <v>547</v>
      </c>
      <c r="L47" s="64" t="s">
        <v>547</v>
      </c>
      <c r="M47" s="64" t="s">
        <v>547</v>
      </c>
      <c r="N47" s="64" t="s">
        <v>547</v>
      </c>
      <c r="O47" s="65" t="s">
        <v>547</v>
      </c>
      <c r="P47" s="48"/>
      <c r="Q47" s="48"/>
      <c r="R47" s="48"/>
      <c r="S47" s="48"/>
      <c r="T47" s="48"/>
      <c r="U47" s="48"/>
    </row>
    <row r="48" spans="1:21" ht="30.75" customHeight="1" x14ac:dyDescent="0.15">
      <c r="A48" s="48"/>
      <c r="B48" s="1154"/>
      <c r="C48" s="1155"/>
      <c r="D48" s="62"/>
      <c r="E48" s="1160" t="s">
        <v>15</v>
      </c>
      <c r="F48" s="1160"/>
      <c r="G48" s="1160"/>
      <c r="H48" s="1160"/>
      <c r="I48" s="1160"/>
      <c r="J48" s="1161"/>
      <c r="K48" s="63">
        <v>810</v>
      </c>
      <c r="L48" s="64">
        <v>719</v>
      </c>
      <c r="M48" s="64">
        <v>754</v>
      </c>
      <c r="N48" s="64">
        <v>771</v>
      </c>
      <c r="O48" s="65">
        <v>810</v>
      </c>
      <c r="P48" s="48"/>
      <c r="Q48" s="48"/>
      <c r="R48" s="48"/>
      <c r="S48" s="48"/>
      <c r="T48" s="48"/>
      <c r="U48" s="48"/>
    </row>
    <row r="49" spans="1:21" ht="30.75" customHeight="1" x14ac:dyDescent="0.15">
      <c r="A49" s="48"/>
      <c r="B49" s="1154"/>
      <c r="C49" s="1155"/>
      <c r="D49" s="62"/>
      <c r="E49" s="1160" t="s">
        <v>16</v>
      </c>
      <c r="F49" s="1160"/>
      <c r="G49" s="1160"/>
      <c r="H49" s="1160"/>
      <c r="I49" s="1160"/>
      <c r="J49" s="1161"/>
      <c r="K49" s="63">
        <v>94</v>
      </c>
      <c r="L49" s="64">
        <v>65</v>
      </c>
      <c r="M49" s="64">
        <v>41</v>
      </c>
      <c r="N49" s="64">
        <v>54</v>
      </c>
      <c r="O49" s="65">
        <v>59</v>
      </c>
      <c r="P49" s="48"/>
      <c r="Q49" s="48"/>
      <c r="R49" s="48"/>
      <c r="S49" s="48"/>
      <c r="T49" s="48"/>
      <c r="U49" s="48"/>
    </row>
    <row r="50" spans="1:21" ht="30.75" customHeight="1" x14ac:dyDescent="0.15">
      <c r="A50" s="48"/>
      <c r="B50" s="1154"/>
      <c r="C50" s="1155"/>
      <c r="D50" s="62"/>
      <c r="E50" s="1160" t="s">
        <v>17</v>
      </c>
      <c r="F50" s="1160"/>
      <c r="G50" s="1160"/>
      <c r="H50" s="1160"/>
      <c r="I50" s="1160"/>
      <c r="J50" s="1161"/>
      <c r="K50" s="63">
        <v>39</v>
      </c>
      <c r="L50" s="64">
        <v>56</v>
      </c>
      <c r="M50" s="64">
        <v>56</v>
      </c>
      <c r="N50" s="64">
        <v>51</v>
      </c>
      <c r="O50" s="65">
        <v>50</v>
      </c>
      <c r="P50" s="48"/>
      <c r="Q50" s="48"/>
      <c r="R50" s="48"/>
      <c r="S50" s="48"/>
      <c r="T50" s="48"/>
      <c r="U50" s="48"/>
    </row>
    <row r="51" spans="1:21" ht="30.75" customHeight="1" x14ac:dyDescent="0.15">
      <c r="A51" s="48"/>
      <c r="B51" s="1156"/>
      <c r="C51" s="1157"/>
      <c r="D51" s="66"/>
      <c r="E51" s="1160" t="s">
        <v>18</v>
      </c>
      <c r="F51" s="1160"/>
      <c r="G51" s="1160"/>
      <c r="H51" s="1160"/>
      <c r="I51" s="1160"/>
      <c r="J51" s="1161"/>
      <c r="K51" s="63" t="s">
        <v>547</v>
      </c>
      <c r="L51" s="64" t="s">
        <v>547</v>
      </c>
      <c r="M51" s="64" t="s">
        <v>547</v>
      </c>
      <c r="N51" s="64" t="s">
        <v>547</v>
      </c>
      <c r="O51" s="65" t="s">
        <v>547</v>
      </c>
      <c r="P51" s="48"/>
      <c r="Q51" s="48"/>
      <c r="R51" s="48"/>
      <c r="S51" s="48"/>
      <c r="T51" s="48"/>
      <c r="U51" s="48"/>
    </row>
    <row r="52" spans="1:21" ht="30.75" customHeight="1" x14ac:dyDescent="0.15">
      <c r="A52" s="48"/>
      <c r="B52" s="1162" t="s">
        <v>19</v>
      </c>
      <c r="C52" s="1163"/>
      <c r="D52" s="66"/>
      <c r="E52" s="1160" t="s">
        <v>20</v>
      </c>
      <c r="F52" s="1160"/>
      <c r="G52" s="1160"/>
      <c r="H52" s="1160"/>
      <c r="I52" s="1160"/>
      <c r="J52" s="1161"/>
      <c r="K52" s="63">
        <v>2406</v>
      </c>
      <c r="L52" s="64">
        <v>2310</v>
      </c>
      <c r="M52" s="64">
        <v>2405</v>
      </c>
      <c r="N52" s="64">
        <v>2572</v>
      </c>
      <c r="O52" s="65">
        <v>2857</v>
      </c>
      <c r="P52" s="48"/>
      <c r="Q52" s="48"/>
      <c r="R52" s="48"/>
      <c r="S52" s="48"/>
      <c r="T52" s="48"/>
      <c r="U52" s="48"/>
    </row>
    <row r="53" spans="1:21" ht="30.75" customHeight="1" thickBot="1" x14ac:dyDescent="0.2">
      <c r="A53" s="48"/>
      <c r="B53" s="1164" t="s">
        <v>21</v>
      </c>
      <c r="C53" s="1165"/>
      <c r="D53" s="67"/>
      <c r="E53" s="1166" t="s">
        <v>22</v>
      </c>
      <c r="F53" s="1166"/>
      <c r="G53" s="1166"/>
      <c r="H53" s="1166"/>
      <c r="I53" s="1166"/>
      <c r="J53" s="1167"/>
      <c r="K53" s="68">
        <v>928</v>
      </c>
      <c r="L53" s="69">
        <v>831</v>
      </c>
      <c r="M53" s="69">
        <v>889</v>
      </c>
      <c r="N53" s="69">
        <v>982</v>
      </c>
      <c r="O53" s="70">
        <v>1074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607</v>
      </c>
      <c r="P56" s="48"/>
      <c r="Q56" s="48"/>
      <c r="R56" s="48"/>
      <c r="S56" s="48"/>
      <c r="T56" s="48"/>
      <c r="U56" s="48"/>
    </row>
    <row r="57" spans="1:21" ht="31.5" customHeight="1" thickBot="1" x14ac:dyDescent="0.2">
      <c r="A57" s="48"/>
      <c r="B57" s="76"/>
      <c r="C57" s="77"/>
      <c r="D57" s="77"/>
      <c r="E57" s="78"/>
      <c r="F57" s="78"/>
      <c r="G57" s="78"/>
      <c r="H57" s="78"/>
      <c r="I57" s="78"/>
      <c r="J57" s="79" t="s">
        <v>2</v>
      </c>
      <c r="K57" s="80" t="s">
        <v>608</v>
      </c>
      <c r="L57" s="81" t="s">
        <v>609</v>
      </c>
      <c r="M57" s="81" t="s">
        <v>610</v>
      </c>
      <c r="N57" s="81" t="s">
        <v>611</v>
      </c>
      <c r="O57" s="82" t="s">
        <v>612</v>
      </c>
      <c r="P57" s="48"/>
      <c r="Q57" s="48"/>
      <c r="R57" s="48"/>
      <c r="S57" s="48"/>
      <c r="T57" s="48"/>
      <c r="U57" s="48"/>
    </row>
    <row r="58" spans="1:21" ht="31.5" customHeight="1" x14ac:dyDescent="0.15">
      <c r="B58" s="1168" t="s">
        <v>26</v>
      </c>
      <c r="C58" s="1169"/>
      <c r="D58" s="1174" t="s">
        <v>27</v>
      </c>
      <c r="E58" s="1175"/>
      <c r="F58" s="1175"/>
      <c r="G58" s="1175"/>
      <c r="H58" s="1175"/>
      <c r="I58" s="1175"/>
      <c r="J58" s="1176"/>
      <c r="K58" s="83" t="s">
        <v>547</v>
      </c>
      <c r="L58" s="84" t="s">
        <v>547</v>
      </c>
      <c r="M58" s="84" t="s">
        <v>547</v>
      </c>
      <c r="N58" s="84" t="s">
        <v>547</v>
      </c>
      <c r="O58" s="85" t="s">
        <v>547</v>
      </c>
    </row>
    <row r="59" spans="1:21" ht="31.5" customHeight="1" x14ac:dyDescent="0.15">
      <c r="B59" s="1170"/>
      <c r="C59" s="1171"/>
      <c r="D59" s="1177" t="s">
        <v>28</v>
      </c>
      <c r="E59" s="1178"/>
      <c r="F59" s="1178"/>
      <c r="G59" s="1178"/>
      <c r="H59" s="1178"/>
      <c r="I59" s="1178"/>
      <c r="J59" s="1179"/>
      <c r="K59" s="86" t="s">
        <v>547</v>
      </c>
      <c r="L59" s="87" t="s">
        <v>547</v>
      </c>
      <c r="M59" s="87" t="s">
        <v>547</v>
      </c>
      <c r="N59" s="87" t="s">
        <v>547</v>
      </c>
      <c r="O59" s="88" t="s">
        <v>547</v>
      </c>
    </row>
    <row r="60" spans="1:21" ht="31.5" customHeight="1" thickBot="1" x14ac:dyDescent="0.2">
      <c r="B60" s="1172"/>
      <c r="C60" s="1173"/>
      <c r="D60" s="1180" t="s">
        <v>29</v>
      </c>
      <c r="E60" s="1181"/>
      <c r="F60" s="1181"/>
      <c r="G60" s="1181"/>
      <c r="H60" s="1181"/>
      <c r="I60" s="1181"/>
      <c r="J60" s="1182"/>
      <c r="K60" s="89" t="s">
        <v>547</v>
      </c>
      <c r="L60" s="90" t="s">
        <v>547</v>
      </c>
      <c r="M60" s="90" t="s">
        <v>547</v>
      </c>
      <c r="N60" s="90" t="s">
        <v>547</v>
      </c>
      <c r="O60" s="91" t="s">
        <v>547</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uwo9GGhXNKLQVl2ZLz8Mdpd1yn+JRlRjW7G7p3LbZAMBTrcdXgQqF9CPMeelHs7CIpXi9DQUzzdWvWq3QAWkA==" saltValue="eY1FiX94tjbG/5SXWTiv1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588</v>
      </c>
      <c r="J40" s="103" t="s">
        <v>589</v>
      </c>
      <c r="K40" s="103" t="s">
        <v>590</v>
      </c>
      <c r="L40" s="103" t="s">
        <v>591</v>
      </c>
      <c r="M40" s="104" t="s">
        <v>592</v>
      </c>
    </row>
    <row r="41" spans="2:13" ht="27.75" customHeight="1" x14ac:dyDescent="0.15">
      <c r="B41" s="1183" t="s">
        <v>32</v>
      </c>
      <c r="C41" s="1184"/>
      <c r="D41" s="105"/>
      <c r="E41" s="1189" t="s">
        <v>33</v>
      </c>
      <c r="F41" s="1189"/>
      <c r="G41" s="1189"/>
      <c r="H41" s="1190"/>
      <c r="I41" s="355">
        <v>27388</v>
      </c>
      <c r="J41" s="356">
        <v>29307</v>
      </c>
      <c r="K41" s="356">
        <v>31066</v>
      </c>
      <c r="L41" s="356">
        <v>33029</v>
      </c>
      <c r="M41" s="357">
        <v>33422</v>
      </c>
    </row>
    <row r="42" spans="2:13" ht="27.75" customHeight="1" x14ac:dyDescent="0.15">
      <c r="B42" s="1185"/>
      <c r="C42" s="1186"/>
      <c r="D42" s="106"/>
      <c r="E42" s="1191" t="s">
        <v>34</v>
      </c>
      <c r="F42" s="1191"/>
      <c r="G42" s="1191"/>
      <c r="H42" s="1192"/>
      <c r="I42" s="358">
        <v>200</v>
      </c>
      <c r="J42" s="359">
        <v>171</v>
      </c>
      <c r="K42" s="359">
        <v>194</v>
      </c>
      <c r="L42" s="359">
        <v>307</v>
      </c>
      <c r="M42" s="360">
        <v>306</v>
      </c>
    </row>
    <row r="43" spans="2:13" ht="27.75" customHeight="1" x14ac:dyDescent="0.15">
      <c r="B43" s="1185"/>
      <c r="C43" s="1186"/>
      <c r="D43" s="106"/>
      <c r="E43" s="1191" t="s">
        <v>35</v>
      </c>
      <c r="F43" s="1191"/>
      <c r="G43" s="1191"/>
      <c r="H43" s="1192"/>
      <c r="I43" s="358">
        <v>8368</v>
      </c>
      <c r="J43" s="359">
        <v>8413</v>
      </c>
      <c r="K43" s="359">
        <v>7639</v>
      </c>
      <c r="L43" s="359">
        <v>7274</v>
      </c>
      <c r="M43" s="360">
        <v>7357</v>
      </c>
    </row>
    <row r="44" spans="2:13" ht="27.75" customHeight="1" x14ac:dyDescent="0.15">
      <c r="B44" s="1185"/>
      <c r="C44" s="1186"/>
      <c r="D44" s="106"/>
      <c r="E44" s="1191" t="s">
        <v>36</v>
      </c>
      <c r="F44" s="1191"/>
      <c r="G44" s="1191"/>
      <c r="H44" s="1192"/>
      <c r="I44" s="358">
        <v>269</v>
      </c>
      <c r="J44" s="359">
        <v>287</v>
      </c>
      <c r="K44" s="359">
        <v>277</v>
      </c>
      <c r="L44" s="359">
        <v>231</v>
      </c>
      <c r="M44" s="360">
        <v>182</v>
      </c>
    </row>
    <row r="45" spans="2:13" ht="27.75" customHeight="1" x14ac:dyDescent="0.15">
      <c r="B45" s="1185"/>
      <c r="C45" s="1186"/>
      <c r="D45" s="106"/>
      <c r="E45" s="1191" t="s">
        <v>37</v>
      </c>
      <c r="F45" s="1191"/>
      <c r="G45" s="1191"/>
      <c r="H45" s="1192"/>
      <c r="I45" s="358">
        <v>3914</v>
      </c>
      <c r="J45" s="359">
        <v>3778</v>
      </c>
      <c r="K45" s="359">
        <v>3537</v>
      </c>
      <c r="L45" s="359">
        <v>3382</v>
      </c>
      <c r="M45" s="360">
        <v>3292</v>
      </c>
    </row>
    <row r="46" spans="2:13" ht="27.75" customHeight="1" x14ac:dyDescent="0.15">
      <c r="B46" s="1185"/>
      <c r="C46" s="1186"/>
      <c r="D46" s="107"/>
      <c r="E46" s="1191" t="s">
        <v>38</v>
      </c>
      <c r="F46" s="1191"/>
      <c r="G46" s="1191"/>
      <c r="H46" s="1192"/>
      <c r="I46" s="358" t="s">
        <v>547</v>
      </c>
      <c r="J46" s="359" t="s">
        <v>547</v>
      </c>
      <c r="K46" s="359" t="s">
        <v>547</v>
      </c>
      <c r="L46" s="359" t="s">
        <v>547</v>
      </c>
      <c r="M46" s="360" t="s">
        <v>547</v>
      </c>
    </row>
    <row r="47" spans="2:13" ht="27.75" customHeight="1" x14ac:dyDescent="0.15">
      <c r="B47" s="1185"/>
      <c r="C47" s="1186"/>
      <c r="D47" s="108"/>
      <c r="E47" s="1193" t="s">
        <v>39</v>
      </c>
      <c r="F47" s="1194"/>
      <c r="G47" s="1194"/>
      <c r="H47" s="1195"/>
      <c r="I47" s="358" t="s">
        <v>547</v>
      </c>
      <c r="J47" s="359" t="s">
        <v>547</v>
      </c>
      <c r="K47" s="359" t="s">
        <v>547</v>
      </c>
      <c r="L47" s="359" t="s">
        <v>547</v>
      </c>
      <c r="M47" s="360" t="s">
        <v>547</v>
      </c>
    </row>
    <row r="48" spans="2:13" ht="27.75" customHeight="1" x14ac:dyDescent="0.15">
      <c r="B48" s="1185"/>
      <c r="C48" s="1186"/>
      <c r="D48" s="106"/>
      <c r="E48" s="1191" t="s">
        <v>40</v>
      </c>
      <c r="F48" s="1191"/>
      <c r="G48" s="1191"/>
      <c r="H48" s="1192"/>
      <c r="I48" s="358" t="s">
        <v>547</v>
      </c>
      <c r="J48" s="359" t="s">
        <v>547</v>
      </c>
      <c r="K48" s="359" t="s">
        <v>547</v>
      </c>
      <c r="L48" s="359" t="s">
        <v>547</v>
      </c>
      <c r="M48" s="360" t="s">
        <v>547</v>
      </c>
    </row>
    <row r="49" spans="2:13" ht="27.75" customHeight="1" x14ac:dyDescent="0.15">
      <c r="B49" s="1187"/>
      <c r="C49" s="1188"/>
      <c r="D49" s="106"/>
      <c r="E49" s="1191" t="s">
        <v>41</v>
      </c>
      <c r="F49" s="1191"/>
      <c r="G49" s="1191"/>
      <c r="H49" s="1192"/>
      <c r="I49" s="358" t="s">
        <v>547</v>
      </c>
      <c r="J49" s="359" t="s">
        <v>547</v>
      </c>
      <c r="K49" s="359" t="s">
        <v>547</v>
      </c>
      <c r="L49" s="359" t="s">
        <v>547</v>
      </c>
      <c r="M49" s="360" t="s">
        <v>547</v>
      </c>
    </row>
    <row r="50" spans="2:13" ht="27.75" customHeight="1" x14ac:dyDescent="0.15">
      <c r="B50" s="1196" t="s">
        <v>42</v>
      </c>
      <c r="C50" s="1197"/>
      <c r="D50" s="109"/>
      <c r="E50" s="1191" t="s">
        <v>43</v>
      </c>
      <c r="F50" s="1191"/>
      <c r="G50" s="1191"/>
      <c r="H50" s="1192"/>
      <c r="I50" s="358">
        <v>7686</v>
      </c>
      <c r="J50" s="359">
        <v>7522</v>
      </c>
      <c r="K50" s="359">
        <v>8112</v>
      </c>
      <c r="L50" s="359">
        <v>8270</v>
      </c>
      <c r="M50" s="360">
        <v>9227</v>
      </c>
    </row>
    <row r="51" spans="2:13" ht="27.75" customHeight="1" x14ac:dyDescent="0.15">
      <c r="B51" s="1185"/>
      <c r="C51" s="1186"/>
      <c r="D51" s="106"/>
      <c r="E51" s="1191" t="s">
        <v>44</v>
      </c>
      <c r="F51" s="1191"/>
      <c r="G51" s="1191"/>
      <c r="H51" s="1192"/>
      <c r="I51" s="358">
        <v>120</v>
      </c>
      <c r="J51" s="359">
        <v>81</v>
      </c>
      <c r="K51" s="359">
        <v>437</v>
      </c>
      <c r="L51" s="359">
        <v>616</v>
      </c>
      <c r="M51" s="360">
        <v>602</v>
      </c>
    </row>
    <row r="52" spans="2:13" ht="27.75" customHeight="1" x14ac:dyDescent="0.15">
      <c r="B52" s="1187"/>
      <c r="C52" s="1188"/>
      <c r="D52" s="106"/>
      <c r="E52" s="1191" t="s">
        <v>45</v>
      </c>
      <c r="F52" s="1191"/>
      <c r="G52" s="1191"/>
      <c r="H52" s="1192"/>
      <c r="I52" s="358">
        <v>27833</v>
      </c>
      <c r="J52" s="359">
        <v>29165</v>
      </c>
      <c r="K52" s="359">
        <v>28898</v>
      </c>
      <c r="L52" s="359">
        <v>29873</v>
      </c>
      <c r="M52" s="360">
        <v>29515</v>
      </c>
    </row>
    <row r="53" spans="2:13" ht="27.75" customHeight="1" thickBot="1" x14ac:dyDescent="0.2">
      <c r="B53" s="1198" t="s">
        <v>46</v>
      </c>
      <c r="C53" s="1199"/>
      <c r="D53" s="110"/>
      <c r="E53" s="1200" t="s">
        <v>47</v>
      </c>
      <c r="F53" s="1200"/>
      <c r="G53" s="1200"/>
      <c r="H53" s="1201"/>
      <c r="I53" s="361">
        <v>4499</v>
      </c>
      <c r="J53" s="362">
        <v>5189</v>
      </c>
      <c r="K53" s="362">
        <v>5264</v>
      </c>
      <c r="L53" s="362">
        <v>5463</v>
      </c>
      <c r="M53" s="363">
        <v>5214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F9S4ceWq1ptv3b1LWupNWRxfAzmvYlWdpIejcHemVTOeKu1NrutkH24yEwi+wbKSu6KSLTaJDUSPVDmWK3XAJg==" saltValue="P00k5GRFr0fJd/fQuj/V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590</v>
      </c>
      <c r="G54" s="119" t="s">
        <v>591</v>
      </c>
      <c r="H54" s="120" t="s">
        <v>592</v>
      </c>
    </row>
    <row r="55" spans="2:8" ht="52.5" customHeight="1" x14ac:dyDescent="0.15">
      <c r="B55" s="121"/>
      <c r="C55" s="1210" t="s">
        <v>50</v>
      </c>
      <c r="D55" s="1210"/>
      <c r="E55" s="1211"/>
      <c r="F55" s="122">
        <v>2524</v>
      </c>
      <c r="G55" s="122">
        <v>2524</v>
      </c>
      <c r="H55" s="123">
        <v>3025</v>
      </c>
    </row>
    <row r="56" spans="2:8" ht="52.5" customHeight="1" x14ac:dyDescent="0.15">
      <c r="B56" s="124"/>
      <c r="C56" s="1212" t="s">
        <v>51</v>
      </c>
      <c r="D56" s="1212"/>
      <c r="E56" s="1213"/>
      <c r="F56" s="125">
        <v>1051</v>
      </c>
      <c r="G56" s="125">
        <v>1233</v>
      </c>
      <c r="H56" s="126">
        <v>1233</v>
      </c>
    </row>
    <row r="57" spans="2:8" ht="53.25" customHeight="1" x14ac:dyDescent="0.15">
      <c r="B57" s="124"/>
      <c r="C57" s="1214" t="s">
        <v>52</v>
      </c>
      <c r="D57" s="1214"/>
      <c r="E57" s="1215"/>
      <c r="F57" s="127">
        <v>4919</v>
      </c>
      <c r="G57" s="127">
        <v>5393</v>
      </c>
      <c r="H57" s="128">
        <v>6331</v>
      </c>
    </row>
    <row r="58" spans="2:8" ht="45.75" customHeight="1" x14ac:dyDescent="0.15">
      <c r="B58" s="129"/>
      <c r="C58" s="1202" t="s">
        <v>623</v>
      </c>
      <c r="D58" s="1203"/>
      <c r="E58" s="1204"/>
      <c r="F58" s="130">
        <v>1804</v>
      </c>
      <c r="G58" s="130">
        <v>1904</v>
      </c>
      <c r="H58" s="131">
        <v>2404</v>
      </c>
    </row>
    <row r="59" spans="2:8" ht="45.75" customHeight="1" x14ac:dyDescent="0.15">
      <c r="B59" s="129"/>
      <c r="C59" s="1202" t="s">
        <v>624</v>
      </c>
      <c r="D59" s="1203"/>
      <c r="E59" s="1204"/>
      <c r="F59" s="130">
        <v>500</v>
      </c>
      <c r="G59" s="130">
        <v>1000</v>
      </c>
      <c r="H59" s="131">
        <v>1501</v>
      </c>
    </row>
    <row r="60" spans="2:8" ht="45.75" customHeight="1" x14ac:dyDescent="0.15">
      <c r="B60" s="129"/>
      <c r="C60" s="1202" t="s">
        <v>625</v>
      </c>
      <c r="D60" s="1203"/>
      <c r="E60" s="1204"/>
      <c r="F60" s="130">
        <v>746</v>
      </c>
      <c r="G60" s="130">
        <v>745</v>
      </c>
      <c r="H60" s="131">
        <v>743</v>
      </c>
    </row>
    <row r="61" spans="2:8" ht="45.75" customHeight="1" x14ac:dyDescent="0.15">
      <c r="B61" s="129"/>
      <c r="C61" s="1202" t="s">
        <v>626</v>
      </c>
      <c r="D61" s="1203"/>
      <c r="E61" s="1204"/>
      <c r="F61" s="130">
        <v>292</v>
      </c>
      <c r="G61" s="130">
        <v>395</v>
      </c>
      <c r="H61" s="131">
        <v>337</v>
      </c>
    </row>
    <row r="62" spans="2:8" ht="45.75" customHeight="1" thickBot="1" x14ac:dyDescent="0.2">
      <c r="B62" s="132"/>
      <c r="C62" s="1205" t="s">
        <v>627</v>
      </c>
      <c r="D62" s="1206"/>
      <c r="E62" s="1207"/>
      <c r="F62" s="133">
        <v>305</v>
      </c>
      <c r="G62" s="133">
        <v>304</v>
      </c>
      <c r="H62" s="134">
        <v>304</v>
      </c>
    </row>
    <row r="63" spans="2:8" ht="52.5" customHeight="1" thickBot="1" x14ac:dyDescent="0.2">
      <c r="B63" s="135"/>
      <c r="C63" s="1208" t="s">
        <v>53</v>
      </c>
      <c r="D63" s="1208"/>
      <c r="E63" s="1209"/>
      <c r="F63" s="136">
        <v>8494</v>
      </c>
      <c r="G63" s="136">
        <v>9150</v>
      </c>
      <c r="H63" s="137">
        <v>10589</v>
      </c>
    </row>
    <row r="64" spans="2:8" x14ac:dyDescent="0.15"/>
  </sheetData>
  <sheetProtection algorithmName="SHA-512" hashValue="S8g3Va7Du8ehknhQ3WL8dkNjj/5DuMb3aAin0dSiiWGmj93XJNE5qhEA5NsU4C67aCiOUFd4mcjsuEhgQWkTqA==" saltValue="21SwKid/k7Bt5OAO28SN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42F00-C0CD-4535-9BE3-6F18F6B56DAD}">
  <sheetPr>
    <pageSetUpPr fitToPage="1"/>
  </sheetPr>
  <dimension ref="A1:DE85"/>
  <sheetViews>
    <sheetView showGridLines="0" zoomScale="55" zoomScaleNormal="55" zoomScaleSheetLayoutView="55" workbookViewId="0"/>
  </sheetViews>
  <sheetFormatPr defaultColWidth="0" defaultRowHeight="0" customHeight="1" zeroHeight="1" x14ac:dyDescent="0.15"/>
  <cols>
    <col min="1" max="1" width="6.375" style="1216" customWidth="1"/>
    <col min="2" max="107" width="2.5" style="1216" customWidth="1"/>
    <col min="108" max="108" width="6.125" style="1218" customWidth="1"/>
    <col min="109" max="109" width="5.875" style="1217" customWidth="1"/>
    <col min="110" max="16384" width="8.625" style="1216" hidden="1"/>
  </cols>
  <sheetData>
    <row r="1" spans="1:109" ht="42.75" customHeight="1" x14ac:dyDescent="0.15">
      <c r="A1" s="1282"/>
      <c r="B1" s="1281"/>
      <c r="DD1" s="1216"/>
      <c r="DE1" s="1216"/>
    </row>
    <row r="2" spans="1:109" ht="25.5" customHeight="1" x14ac:dyDescent="0.15">
      <c r="A2" s="1280"/>
      <c r="C2" s="1280"/>
      <c r="O2" s="1280"/>
      <c r="P2" s="1280"/>
      <c r="Q2" s="1280"/>
      <c r="R2" s="1280"/>
      <c r="S2" s="1280"/>
      <c r="T2" s="1280"/>
      <c r="U2" s="1280"/>
      <c r="V2" s="1280"/>
      <c r="W2" s="1280"/>
      <c r="X2" s="1280"/>
      <c r="Y2" s="1280"/>
      <c r="Z2" s="1280"/>
      <c r="AA2" s="1280"/>
      <c r="AB2" s="1280"/>
      <c r="AC2" s="1280"/>
      <c r="AD2" s="1280"/>
      <c r="AE2" s="1280"/>
      <c r="AF2" s="1280"/>
      <c r="AG2" s="1280"/>
      <c r="AH2" s="1280"/>
      <c r="AI2" s="1280"/>
      <c r="AU2" s="1280"/>
      <c r="BG2" s="1280"/>
      <c r="BS2" s="1280"/>
      <c r="CE2" s="1280"/>
      <c r="CQ2" s="1280"/>
      <c r="DD2" s="1216"/>
      <c r="DE2" s="1216"/>
    </row>
    <row r="3" spans="1:109" ht="25.5" customHeight="1" x14ac:dyDescent="0.15">
      <c r="A3" s="1280"/>
      <c r="C3" s="1280"/>
      <c r="O3" s="1280"/>
      <c r="P3" s="1280"/>
      <c r="Q3" s="1280"/>
      <c r="R3" s="1280"/>
      <c r="S3" s="1280"/>
      <c r="T3" s="1280"/>
      <c r="U3" s="1280"/>
      <c r="V3" s="1280"/>
      <c r="W3" s="1280"/>
      <c r="X3" s="1280"/>
      <c r="Y3" s="1280"/>
      <c r="Z3" s="1280"/>
      <c r="AA3" s="1280"/>
      <c r="AB3" s="1280"/>
      <c r="AC3" s="1280"/>
      <c r="AD3" s="1280"/>
      <c r="AE3" s="1280"/>
      <c r="AF3" s="1280"/>
      <c r="AG3" s="1280"/>
      <c r="AH3" s="1280"/>
      <c r="AI3" s="1280"/>
      <c r="AU3" s="1280"/>
      <c r="BG3" s="1280"/>
      <c r="BS3" s="1280"/>
      <c r="CE3" s="1280"/>
      <c r="CQ3" s="1280"/>
      <c r="DD3" s="1216"/>
      <c r="DE3" s="1216"/>
    </row>
    <row r="4" spans="1:109" s="259" customFormat="1" ht="13.5" x14ac:dyDescent="0.15">
      <c r="A4" s="1280"/>
      <c r="B4" s="1280"/>
      <c r="C4" s="1280"/>
      <c r="D4" s="1280"/>
      <c r="E4" s="1280"/>
      <c r="F4" s="1280"/>
      <c r="G4" s="1280"/>
      <c r="H4" s="1280"/>
      <c r="I4" s="1280"/>
      <c r="J4" s="1280"/>
      <c r="K4" s="1280"/>
      <c r="L4" s="1280"/>
      <c r="M4" s="1280"/>
      <c r="N4" s="1280"/>
      <c r="O4" s="1280"/>
      <c r="P4" s="1280"/>
      <c r="Q4" s="1280"/>
      <c r="R4" s="1280"/>
      <c r="S4" s="1280"/>
      <c r="T4" s="1280"/>
      <c r="U4" s="1280"/>
      <c r="V4" s="1280"/>
      <c r="W4" s="1280"/>
      <c r="X4" s="1280"/>
      <c r="Y4" s="1280"/>
      <c r="Z4" s="1280"/>
      <c r="AA4" s="1280"/>
      <c r="AB4" s="1280"/>
      <c r="AC4" s="1280"/>
      <c r="AD4" s="1280"/>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0"/>
      <c r="BC4" s="1280"/>
      <c r="BD4" s="1280"/>
      <c r="BE4" s="1280"/>
      <c r="BF4" s="1280"/>
      <c r="BG4" s="1280"/>
      <c r="BH4" s="1280"/>
      <c r="BI4" s="1280"/>
      <c r="BJ4" s="1280"/>
      <c r="BK4" s="1280"/>
      <c r="BL4" s="1280"/>
      <c r="BM4" s="1280"/>
      <c r="BN4" s="1280"/>
      <c r="BO4" s="1280"/>
      <c r="BP4" s="1280"/>
      <c r="BQ4" s="1280"/>
      <c r="BR4" s="1280"/>
      <c r="BS4" s="1280"/>
      <c r="BT4" s="1280"/>
      <c r="BU4" s="1280"/>
      <c r="BV4" s="1280"/>
      <c r="BW4" s="1280"/>
      <c r="BX4" s="1280"/>
      <c r="BY4" s="1280"/>
      <c r="BZ4" s="1280"/>
      <c r="CA4" s="1280"/>
      <c r="CB4" s="1280"/>
      <c r="CC4" s="1280"/>
      <c r="CD4" s="1280"/>
      <c r="CE4" s="1280"/>
      <c r="CF4" s="1280"/>
      <c r="CG4" s="1280"/>
      <c r="CH4" s="1280"/>
      <c r="CI4" s="1280"/>
      <c r="CJ4" s="1280"/>
      <c r="CK4" s="1280"/>
      <c r="CL4" s="1280"/>
      <c r="CM4" s="1280"/>
      <c r="CN4" s="1280"/>
      <c r="CO4" s="1280"/>
      <c r="CP4" s="1280"/>
      <c r="CQ4" s="1280"/>
      <c r="CR4" s="1280"/>
      <c r="CS4" s="1280"/>
      <c r="CT4" s="1280"/>
      <c r="CU4" s="1280"/>
      <c r="CV4" s="1280"/>
      <c r="CW4" s="1280"/>
      <c r="CX4" s="1280"/>
      <c r="CY4" s="1280"/>
      <c r="CZ4" s="1280"/>
      <c r="DA4" s="1280"/>
      <c r="DB4" s="1280"/>
      <c r="DC4" s="1280"/>
      <c r="DD4" s="1280"/>
      <c r="DE4" s="1280"/>
    </row>
    <row r="5" spans="1:109" s="259" customFormat="1" ht="13.5" x14ac:dyDescent="0.15">
      <c r="A5" s="1280"/>
      <c r="B5" s="1280"/>
      <c r="C5" s="1280"/>
      <c r="D5" s="1280"/>
      <c r="E5" s="1280"/>
      <c r="F5" s="1280"/>
      <c r="G5" s="1280"/>
      <c r="H5" s="1280"/>
      <c r="I5" s="1280"/>
      <c r="J5" s="1280"/>
      <c r="K5" s="1280"/>
      <c r="L5" s="1280"/>
      <c r="M5" s="1280"/>
      <c r="N5" s="1280"/>
      <c r="O5" s="1280"/>
      <c r="P5" s="1280"/>
      <c r="Q5" s="1280"/>
      <c r="R5" s="1280"/>
      <c r="S5" s="1280"/>
      <c r="T5" s="1280"/>
      <c r="U5" s="1280"/>
      <c r="V5" s="1280"/>
      <c r="W5" s="1280"/>
      <c r="X5" s="1280"/>
      <c r="Y5" s="1280"/>
      <c r="Z5" s="1280"/>
      <c r="AA5" s="1280"/>
      <c r="AB5" s="1280"/>
      <c r="AC5" s="1280"/>
      <c r="AD5" s="1280"/>
      <c r="AE5" s="1280"/>
      <c r="AF5" s="1280"/>
      <c r="AG5" s="1280"/>
      <c r="AH5" s="1280"/>
      <c r="AI5" s="1280"/>
      <c r="AJ5" s="1280"/>
      <c r="AK5" s="1280"/>
      <c r="AL5" s="1280"/>
      <c r="AM5" s="1280"/>
      <c r="AN5" s="1280"/>
      <c r="AO5" s="1280"/>
      <c r="AP5" s="1280"/>
      <c r="AQ5" s="1280"/>
      <c r="AR5" s="1280"/>
      <c r="AS5" s="1280"/>
      <c r="AT5" s="1280"/>
      <c r="AU5" s="1280"/>
      <c r="AV5" s="1280"/>
      <c r="AW5" s="1280"/>
      <c r="AX5" s="1280"/>
      <c r="AY5" s="1280"/>
      <c r="AZ5" s="1280"/>
      <c r="BA5" s="1280"/>
      <c r="BB5" s="1280"/>
      <c r="BC5" s="1280"/>
      <c r="BD5" s="1280"/>
      <c r="BE5" s="1280"/>
      <c r="BF5" s="1280"/>
      <c r="BG5" s="1280"/>
      <c r="BH5" s="1280"/>
      <c r="BI5" s="1280"/>
      <c r="BJ5" s="1280"/>
      <c r="BK5" s="1280"/>
      <c r="BL5" s="1280"/>
      <c r="BM5" s="1280"/>
      <c r="BN5" s="1280"/>
      <c r="BO5" s="1280"/>
      <c r="BP5" s="1280"/>
      <c r="BQ5" s="1280"/>
      <c r="BR5" s="1280"/>
      <c r="BS5" s="1280"/>
      <c r="BT5" s="1280"/>
      <c r="BU5" s="1280"/>
      <c r="BV5" s="1280"/>
      <c r="BW5" s="1280"/>
      <c r="BX5" s="1280"/>
      <c r="BY5" s="1280"/>
      <c r="BZ5" s="1280"/>
      <c r="CA5" s="1280"/>
      <c r="CB5" s="1280"/>
      <c r="CC5" s="1280"/>
      <c r="CD5" s="1280"/>
      <c r="CE5" s="1280"/>
      <c r="CF5" s="1280"/>
      <c r="CG5" s="1280"/>
      <c r="CH5" s="1280"/>
      <c r="CI5" s="1280"/>
      <c r="CJ5" s="1280"/>
      <c r="CK5" s="1280"/>
      <c r="CL5" s="1280"/>
      <c r="CM5" s="1280"/>
      <c r="CN5" s="1280"/>
      <c r="CO5" s="1280"/>
      <c r="CP5" s="1280"/>
      <c r="CQ5" s="1280"/>
      <c r="CR5" s="1280"/>
      <c r="CS5" s="1280"/>
      <c r="CT5" s="1280"/>
      <c r="CU5" s="1280"/>
      <c r="CV5" s="1280"/>
      <c r="CW5" s="1280"/>
      <c r="CX5" s="1280"/>
      <c r="CY5" s="1280"/>
      <c r="CZ5" s="1280"/>
      <c r="DA5" s="1280"/>
      <c r="DB5" s="1280"/>
      <c r="DC5" s="1280"/>
      <c r="DD5" s="1280"/>
      <c r="DE5" s="1280"/>
    </row>
    <row r="6" spans="1:109" s="259" customFormat="1" ht="13.5" x14ac:dyDescent="0.15">
      <c r="A6" s="1280"/>
      <c r="B6" s="1280"/>
      <c r="C6" s="1280"/>
      <c r="D6" s="1280"/>
      <c r="E6" s="1280"/>
      <c r="F6" s="1280"/>
      <c r="G6" s="1280"/>
      <c r="H6" s="1280"/>
      <c r="I6" s="1280"/>
      <c r="J6" s="1280"/>
      <c r="K6" s="1280"/>
      <c r="L6" s="1280"/>
      <c r="M6" s="1280"/>
      <c r="N6" s="1280"/>
      <c r="O6" s="1280"/>
      <c r="P6" s="1280"/>
      <c r="Q6" s="1280"/>
      <c r="R6" s="1280"/>
      <c r="S6" s="1280"/>
      <c r="T6" s="1280"/>
      <c r="U6" s="1280"/>
      <c r="V6" s="1280"/>
      <c r="W6" s="1280"/>
      <c r="X6" s="1280"/>
      <c r="Y6" s="1280"/>
      <c r="Z6" s="1280"/>
      <c r="AA6" s="1280"/>
      <c r="AB6" s="1280"/>
      <c r="AC6" s="1280"/>
      <c r="AD6" s="1280"/>
      <c r="AE6" s="1280"/>
      <c r="AF6" s="1280"/>
      <c r="AG6" s="1280"/>
      <c r="AH6" s="1280"/>
      <c r="AI6" s="1280"/>
      <c r="AJ6" s="1280"/>
      <c r="AK6" s="1280"/>
      <c r="AL6" s="1280"/>
      <c r="AM6" s="1280"/>
      <c r="AN6" s="1280"/>
      <c r="AO6" s="1280"/>
      <c r="AP6" s="1280"/>
      <c r="AQ6" s="1280"/>
      <c r="AR6" s="1280"/>
      <c r="AS6" s="1280"/>
      <c r="AT6" s="1280"/>
      <c r="AU6" s="1280"/>
      <c r="AV6" s="1280"/>
      <c r="AW6" s="1280"/>
      <c r="AX6" s="1280"/>
      <c r="AY6" s="1280"/>
      <c r="AZ6" s="1280"/>
      <c r="BA6" s="1280"/>
      <c r="BB6" s="1280"/>
      <c r="BC6" s="1280"/>
      <c r="BD6" s="1280"/>
      <c r="BE6" s="1280"/>
      <c r="BF6" s="1280"/>
      <c r="BG6" s="1280"/>
      <c r="BH6" s="1280"/>
      <c r="BI6" s="1280"/>
      <c r="BJ6" s="1280"/>
      <c r="BK6" s="1280"/>
      <c r="BL6" s="1280"/>
      <c r="BM6" s="1280"/>
      <c r="BN6" s="1280"/>
      <c r="BO6" s="1280"/>
      <c r="BP6" s="1280"/>
      <c r="BQ6" s="1280"/>
      <c r="BR6" s="1280"/>
      <c r="BS6" s="1280"/>
      <c r="BT6" s="1280"/>
      <c r="BU6" s="1280"/>
      <c r="BV6" s="1280"/>
      <c r="BW6" s="1280"/>
      <c r="BX6" s="1280"/>
      <c r="BY6" s="1280"/>
      <c r="BZ6" s="1280"/>
      <c r="CA6" s="1280"/>
      <c r="CB6" s="1280"/>
      <c r="CC6" s="1280"/>
      <c r="CD6" s="1280"/>
      <c r="CE6" s="1280"/>
      <c r="CF6" s="1280"/>
      <c r="CG6" s="1280"/>
      <c r="CH6" s="1280"/>
      <c r="CI6" s="1280"/>
      <c r="CJ6" s="1280"/>
      <c r="CK6" s="1280"/>
      <c r="CL6" s="1280"/>
      <c r="CM6" s="1280"/>
      <c r="CN6" s="1280"/>
      <c r="CO6" s="1280"/>
      <c r="CP6" s="1280"/>
      <c r="CQ6" s="1280"/>
      <c r="CR6" s="1280"/>
      <c r="CS6" s="1280"/>
      <c r="CT6" s="1280"/>
      <c r="CU6" s="1280"/>
      <c r="CV6" s="1280"/>
      <c r="CW6" s="1280"/>
      <c r="CX6" s="1280"/>
      <c r="CY6" s="1280"/>
      <c r="CZ6" s="1280"/>
      <c r="DA6" s="1280"/>
      <c r="DB6" s="1280"/>
      <c r="DC6" s="1280"/>
      <c r="DD6" s="1280"/>
      <c r="DE6" s="1280"/>
    </row>
    <row r="7" spans="1:109" s="259" customFormat="1" ht="13.5" x14ac:dyDescent="0.15">
      <c r="A7" s="1280"/>
      <c r="B7" s="1280"/>
      <c r="C7" s="1280"/>
      <c r="D7" s="1280"/>
      <c r="E7" s="1280"/>
      <c r="F7" s="1280"/>
      <c r="G7" s="1280"/>
      <c r="H7" s="1280"/>
      <c r="I7" s="1280"/>
      <c r="J7" s="1280"/>
      <c r="K7" s="1280"/>
      <c r="L7" s="1280"/>
      <c r="M7" s="1280"/>
      <c r="N7" s="1280"/>
      <c r="O7" s="1280"/>
      <c r="P7" s="1280"/>
      <c r="Q7" s="1280"/>
      <c r="R7" s="1280"/>
      <c r="S7" s="1280"/>
      <c r="T7" s="1280"/>
      <c r="U7" s="1280"/>
      <c r="V7" s="1280"/>
      <c r="W7" s="1280"/>
      <c r="X7" s="1280"/>
      <c r="Y7" s="1280"/>
      <c r="Z7" s="1280"/>
      <c r="AA7" s="1280"/>
      <c r="AB7" s="1280"/>
      <c r="AC7" s="1280"/>
      <c r="AD7" s="1280"/>
      <c r="AE7" s="1280"/>
      <c r="AF7" s="1280"/>
      <c r="AG7" s="1280"/>
      <c r="AH7" s="1280"/>
      <c r="AI7" s="1280"/>
      <c r="AJ7" s="1280"/>
      <c r="AK7" s="1280"/>
      <c r="AL7" s="1280"/>
      <c r="AM7" s="1280"/>
      <c r="AN7" s="1280"/>
      <c r="AO7" s="1280"/>
      <c r="AP7" s="1280"/>
      <c r="AQ7" s="1280"/>
      <c r="AR7" s="1280"/>
      <c r="AS7" s="1280"/>
      <c r="AT7" s="1280"/>
      <c r="AU7" s="1280"/>
      <c r="AV7" s="1280"/>
      <c r="AW7" s="1280"/>
      <c r="AX7" s="1280"/>
      <c r="AY7" s="1280"/>
      <c r="AZ7" s="1280"/>
      <c r="BA7" s="1280"/>
      <c r="BB7" s="1280"/>
      <c r="BC7" s="1280"/>
      <c r="BD7" s="1280"/>
      <c r="BE7" s="1280"/>
      <c r="BF7" s="1280"/>
      <c r="BG7" s="1280"/>
      <c r="BH7" s="1280"/>
      <c r="BI7" s="1280"/>
      <c r="BJ7" s="1280"/>
      <c r="BK7" s="1280"/>
      <c r="BL7" s="1280"/>
      <c r="BM7" s="1280"/>
      <c r="BN7" s="1280"/>
      <c r="BO7" s="1280"/>
      <c r="BP7" s="1280"/>
      <c r="BQ7" s="1280"/>
      <c r="BR7" s="1280"/>
      <c r="BS7" s="1280"/>
      <c r="BT7" s="1280"/>
      <c r="BU7" s="1280"/>
      <c r="BV7" s="1280"/>
      <c r="BW7" s="1280"/>
      <c r="BX7" s="1280"/>
      <c r="BY7" s="1280"/>
      <c r="BZ7" s="1280"/>
      <c r="CA7" s="1280"/>
      <c r="CB7" s="1280"/>
      <c r="CC7" s="1280"/>
      <c r="CD7" s="1280"/>
      <c r="CE7" s="1280"/>
      <c r="CF7" s="1280"/>
      <c r="CG7" s="1280"/>
      <c r="CH7" s="1280"/>
      <c r="CI7" s="1280"/>
      <c r="CJ7" s="1280"/>
      <c r="CK7" s="1280"/>
      <c r="CL7" s="1280"/>
      <c r="CM7" s="1280"/>
      <c r="CN7" s="1280"/>
      <c r="CO7" s="1280"/>
      <c r="CP7" s="1280"/>
      <c r="CQ7" s="1280"/>
      <c r="CR7" s="1280"/>
      <c r="CS7" s="1280"/>
      <c r="CT7" s="1280"/>
      <c r="CU7" s="1280"/>
      <c r="CV7" s="1280"/>
      <c r="CW7" s="1280"/>
      <c r="CX7" s="1280"/>
      <c r="CY7" s="1280"/>
      <c r="CZ7" s="1280"/>
      <c r="DA7" s="1280"/>
      <c r="DB7" s="1280"/>
      <c r="DC7" s="1280"/>
      <c r="DD7" s="1280"/>
      <c r="DE7" s="1280"/>
    </row>
    <row r="8" spans="1:109" s="259" customFormat="1" ht="13.5" x14ac:dyDescent="0.15">
      <c r="A8" s="1280"/>
      <c r="B8" s="1280"/>
      <c r="C8" s="1280"/>
      <c r="D8" s="1280"/>
      <c r="E8" s="1280"/>
      <c r="F8" s="1280"/>
      <c r="G8" s="1280"/>
      <c r="H8" s="1280"/>
      <c r="I8" s="1280"/>
      <c r="J8" s="1280"/>
      <c r="K8" s="1280"/>
      <c r="L8" s="1280"/>
      <c r="M8" s="1280"/>
      <c r="N8" s="1280"/>
      <c r="O8" s="1280"/>
      <c r="P8" s="1280"/>
      <c r="Q8" s="1280"/>
      <c r="R8" s="1280"/>
      <c r="S8" s="1280"/>
      <c r="T8" s="1280"/>
      <c r="U8" s="1280"/>
      <c r="V8" s="1280"/>
      <c r="W8" s="1280"/>
      <c r="X8" s="1280"/>
      <c r="Y8" s="1280"/>
      <c r="Z8" s="1280"/>
      <c r="AA8" s="1280"/>
      <c r="AB8" s="1280"/>
      <c r="AC8" s="1280"/>
      <c r="AD8" s="1280"/>
      <c r="AE8" s="1280"/>
      <c r="AF8" s="1280"/>
      <c r="AG8" s="1280"/>
      <c r="AH8" s="1280"/>
      <c r="AI8" s="1280"/>
      <c r="AJ8" s="1280"/>
      <c r="AK8" s="1280"/>
      <c r="AL8" s="1280"/>
      <c r="AM8" s="1280"/>
      <c r="AN8" s="1280"/>
      <c r="AO8" s="1280"/>
      <c r="AP8" s="1280"/>
      <c r="AQ8" s="1280"/>
      <c r="AR8" s="1280"/>
      <c r="AS8" s="1280"/>
      <c r="AT8" s="1280"/>
      <c r="AU8" s="1280"/>
      <c r="AV8" s="1280"/>
      <c r="AW8" s="1280"/>
      <c r="AX8" s="1280"/>
      <c r="AY8" s="1280"/>
      <c r="AZ8" s="1280"/>
      <c r="BA8" s="1280"/>
      <c r="BB8" s="1280"/>
      <c r="BC8" s="1280"/>
      <c r="BD8" s="1280"/>
      <c r="BE8" s="1280"/>
      <c r="BF8" s="1280"/>
      <c r="BG8" s="1280"/>
      <c r="BH8" s="1280"/>
      <c r="BI8" s="1280"/>
      <c r="BJ8" s="1280"/>
      <c r="BK8" s="1280"/>
      <c r="BL8" s="1280"/>
      <c r="BM8" s="1280"/>
      <c r="BN8" s="1280"/>
      <c r="BO8" s="1280"/>
      <c r="BP8" s="1280"/>
      <c r="BQ8" s="1280"/>
      <c r="BR8" s="1280"/>
      <c r="BS8" s="1280"/>
      <c r="BT8" s="1280"/>
      <c r="BU8" s="1280"/>
      <c r="BV8" s="1280"/>
      <c r="BW8" s="1280"/>
      <c r="BX8" s="1280"/>
      <c r="BY8" s="1280"/>
      <c r="BZ8" s="1280"/>
      <c r="CA8" s="1280"/>
      <c r="CB8" s="1280"/>
      <c r="CC8" s="1280"/>
      <c r="CD8" s="1280"/>
      <c r="CE8" s="1280"/>
      <c r="CF8" s="1280"/>
      <c r="CG8" s="1280"/>
      <c r="CH8" s="1280"/>
      <c r="CI8" s="1280"/>
      <c r="CJ8" s="1280"/>
      <c r="CK8" s="1280"/>
      <c r="CL8" s="1280"/>
      <c r="CM8" s="1280"/>
      <c r="CN8" s="1280"/>
      <c r="CO8" s="1280"/>
      <c r="CP8" s="1280"/>
      <c r="CQ8" s="1280"/>
      <c r="CR8" s="1280"/>
      <c r="CS8" s="1280"/>
      <c r="CT8" s="1280"/>
      <c r="CU8" s="1280"/>
      <c r="CV8" s="1280"/>
      <c r="CW8" s="1280"/>
      <c r="CX8" s="1280"/>
      <c r="CY8" s="1280"/>
      <c r="CZ8" s="1280"/>
      <c r="DA8" s="1280"/>
      <c r="DB8" s="1280"/>
      <c r="DC8" s="1280"/>
      <c r="DD8" s="1280"/>
      <c r="DE8" s="1280"/>
    </row>
    <row r="9" spans="1:109" s="259" customFormat="1" ht="13.5" x14ac:dyDescent="0.15">
      <c r="A9" s="1280"/>
      <c r="B9" s="1280"/>
      <c r="C9" s="1280"/>
      <c r="D9" s="1280"/>
      <c r="E9" s="1280"/>
      <c r="F9" s="1280"/>
      <c r="G9" s="1280"/>
      <c r="H9" s="1280"/>
      <c r="I9" s="1280"/>
      <c r="J9" s="1280"/>
      <c r="K9" s="1280"/>
      <c r="L9" s="1280"/>
      <c r="M9" s="1280"/>
      <c r="N9" s="1280"/>
      <c r="O9" s="1280"/>
      <c r="P9" s="1280"/>
      <c r="Q9" s="1280"/>
      <c r="R9" s="1280"/>
      <c r="S9" s="1280"/>
      <c r="T9" s="1280"/>
      <c r="U9" s="1280"/>
      <c r="V9" s="1280"/>
      <c r="W9" s="1280"/>
      <c r="X9" s="1280"/>
      <c r="Y9" s="1280"/>
      <c r="Z9" s="1280"/>
      <c r="AA9" s="1280"/>
      <c r="AB9" s="1280"/>
      <c r="AC9" s="1280"/>
      <c r="AD9" s="1280"/>
      <c r="AE9" s="1280"/>
      <c r="AF9" s="1280"/>
      <c r="AG9" s="1280"/>
      <c r="AH9" s="1280"/>
      <c r="AI9" s="1280"/>
      <c r="AJ9" s="1280"/>
      <c r="AK9" s="1280"/>
      <c r="AL9" s="1280"/>
      <c r="AM9" s="1280"/>
      <c r="AN9" s="1280"/>
      <c r="AO9" s="1280"/>
      <c r="AP9" s="1280"/>
      <c r="AQ9" s="1280"/>
      <c r="AR9" s="1280"/>
      <c r="AS9" s="1280"/>
      <c r="AT9" s="1280"/>
      <c r="AU9" s="1280"/>
      <c r="AV9" s="1280"/>
      <c r="AW9" s="1280"/>
      <c r="AX9" s="1280"/>
      <c r="AY9" s="1280"/>
      <c r="AZ9" s="1280"/>
      <c r="BA9" s="1280"/>
      <c r="BB9" s="1280"/>
      <c r="BC9" s="1280"/>
      <c r="BD9" s="1280"/>
      <c r="BE9" s="1280"/>
      <c r="BF9" s="1280"/>
      <c r="BG9" s="1280"/>
      <c r="BH9" s="1280"/>
      <c r="BI9" s="1280"/>
      <c r="BJ9" s="1280"/>
      <c r="BK9" s="1280"/>
      <c r="BL9" s="1280"/>
      <c r="BM9" s="1280"/>
      <c r="BN9" s="1280"/>
      <c r="BO9" s="1280"/>
      <c r="BP9" s="1280"/>
      <c r="BQ9" s="1280"/>
      <c r="BR9" s="1280"/>
      <c r="BS9" s="1280"/>
      <c r="BT9" s="1280"/>
      <c r="BU9" s="1280"/>
      <c r="BV9" s="1280"/>
      <c r="BW9" s="1280"/>
      <c r="BX9" s="1280"/>
      <c r="BY9" s="1280"/>
      <c r="BZ9" s="1280"/>
      <c r="CA9" s="1280"/>
      <c r="CB9" s="1280"/>
      <c r="CC9" s="1280"/>
      <c r="CD9" s="1280"/>
      <c r="CE9" s="1280"/>
      <c r="CF9" s="1280"/>
      <c r="CG9" s="1280"/>
      <c r="CH9" s="1280"/>
      <c r="CI9" s="1280"/>
      <c r="CJ9" s="1280"/>
      <c r="CK9" s="1280"/>
      <c r="CL9" s="1280"/>
      <c r="CM9" s="1280"/>
      <c r="CN9" s="1280"/>
      <c r="CO9" s="1280"/>
      <c r="CP9" s="1280"/>
      <c r="CQ9" s="1280"/>
      <c r="CR9" s="1280"/>
      <c r="CS9" s="1280"/>
      <c r="CT9" s="1280"/>
      <c r="CU9" s="1280"/>
      <c r="CV9" s="1280"/>
      <c r="CW9" s="1280"/>
      <c r="CX9" s="1280"/>
      <c r="CY9" s="1280"/>
      <c r="CZ9" s="1280"/>
      <c r="DA9" s="1280"/>
      <c r="DB9" s="1280"/>
      <c r="DC9" s="1280"/>
      <c r="DD9" s="1280"/>
      <c r="DE9" s="1280"/>
    </row>
    <row r="10" spans="1:109" s="259" customFormat="1" ht="13.5" x14ac:dyDescent="0.15">
      <c r="A10" s="1280"/>
      <c r="B10" s="1280"/>
      <c r="C10" s="1280"/>
      <c r="D10" s="1280"/>
      <c r="E10" s="1280"/>
      <c r="F10" s="1280"/>
      <c r="G10" s="1280"/>
      <c r="H10" s="1280"/>
      <c r="I10" s="1280"/>
      <c r="J10" s="1280"/>
      <c r="K10" s="1280"/>
      <c r="L10" s="1280"/>
      <c r="M10" s="1280"/>
      <c r="N10" s="1280"/>
      <c r="O10" s="1280"/>
      <c r="P10" s="1280"/>
      <c r="Q10" s="1280"/>
      <c r="R10" s="1280"/>
      <c r="S10" s="1280"/>
      <c r="T10" s="1280"/>
      <c r="U10" s="1280"/>
      <c r="V10" s="1280"/>
      <c r="W10" s="1280"/>
      <c r="X10" s="1280"/>
      <c r="Y10" s="1280"/>
      <c r="Z10" s="1280"/>
      <c r="AA10" s="1280"/>
      <c r="AB10" s="1280"/>
      <c r="AC10" s="1280"/>
      <c r="AD10" s="1280"/>
      <c r="AE10" s="1280"/>
      <c r="AF10" s="1280"/>
      <c r="AG10" s="1280"/>
      <c r="AH10" s="1280"/>
      <c r="AI10" s="1280"/>
      <c r="AJ10" s="1280"/>
      <c r="AK10" s="1280"/>
      <c r="AL10" s="1280"/>
      <c r="AM10" s="1280"/>
      <c r="AN10" s="1280"/>
      <c r="AO10" s="1280"/>
      <c r="AP10" s="1280"/>
      <c r="AQ10" s="1280"/>
      <c r="AR10" s="1280"/>
      <c r="AS10" s="1280"/>
      <c r="AT10" s="1280"/>
      <c r="AU10" s="1280"/>
      <c r="AV10" s="1280"/>
      <c r="AW10" s="1280"/>
      <c r="AX10" s="1280"/>
      <c r="AY10" s="1280"/>
      <c r="AZ10" s="1280"/>
      <c r="BA10" s="1280"/>
      <c r="BB10" s="1280"/>
      <c r="BC10" s="1280"/>
      <c r="BD10" s="1280"/>
      <c r="BE10" s="1280"/>
      <c r="BF10" s="1280"/>
      <c r="BG10" s="1280"/>
      <c r="BH10" s="1280"/>
      <c r="BI10" s="1280"/>
      <c r="BJ10" s="1280"/>
      <c r="BK10" s="1280"/>
      <c r="BL10" s="1280"/>
      <c r="BM10" s="1280"/>
      <c r="BN10" s="1280"/>
      <c r="BO10" s="1280"/>
      <c r="BP10" s="1280"/>
      <c r="BQ10" s="1280"/>
      <c r="BR10" s="1280"/>
      <c r="BS10" s="1280"/>
      <c r="BT10" s="1280"/>
      <c r="BU10" s="1280"/>
      <c r="BV10" s="1280"/>
      <c r="BW10" s="1280"/>
      <c r="BX10" s="1280"/>
      <c r="BY10" s="1280"/>
      <c r="BZ10" s="1280"/>
      <c r="CA10" s="1280"/>
      <c r="CB10" s="1280"/>
      <c r="CC10" s="1280"/>
      <c r="CD10" s="1280"/>
      <c r="CE10" s="1280"/>
      <c r="CF10" s="1280"/>
      <c r="CG10" s="1280"/>
      <c r="CH10" s="1280"/>
      <c r="CI10" s="1280"/>
      <c r="CJ10" s="1280"/>
      <c r="CK10" s="1280"/>
      <c r="CL10" s="1280"/>
      <c r="CM10" s="1280"/>
      <c r="CN10" s="1280"/>
      <c r="CO10" s="1280"/>
      <c r="CP10" s="1280"/>
      <c r="CQ10" s="1280"/>
      <c r="CR10" s="1280"/>
      <c r="CS10" s="1280"/>
      <c r="CT10" s="1280"/>
      <c r="CU10" s="1280"/>
      <c r="CV10" s="1280"/>
      <c r="CW10" s="1280"/>
      <c r="CX10" s="1280"/>
      <c r="CY10" s="1280"/>
      <c r="CZ10" s="1280"/>
      <c r="DA10" s="1280"/>
      <c r="DB10" s="1280"/>
      <c r="DC10" s="1280"/>
      <c r="DD10" s="1280"/>
      <c r="DE10" s="1280"/>
    </row>
    <row r="11" spans="1:109" s="259" customFormat="1" ht="13.5" x14ac:dyDescent="0.15">
      <c r="A11" s="1280"/>
      <c r="B11" s="1280"/>
      <c r="C11" s="1280"/>
      <c r="D11" s="1280"/>
      <c r="E11" s="1280"/>
      <c r="F11" s="1280"/>
      <c r="G11" s="1280"/>
      <c r="H11" s="1280"/>
      <c r="I11" s="1280"/>
      <c r="J11" s="1280"/>
      <c r="K11" s="1280"/>
      <c r="L11" s="1280"/>
      <c r="M11" s="1280"/>
      <c r="N11" s="1280"/>
      <c r="O11" s="1280"/>
      <c r="P11" s="1280"/>
      <c r="Q11" s="1280"/>
      <c r="R11" s="1280"/>
      <c r="S11" s="1280"/>
      <c r="T11" s="1280"/>
      <c r="U11" s="1280"/>
      <c r="V11" s="1280"/>
      <c r="W11" s="1280"/>
      <c r="X11" s="1280"/>
      <c r="Y11" s="1280"/>
      <c r="Z11" s="1280"/>
      <c r="AA11" s="1280"/>
      <c r="AB11" s="1280"/>
      <c r="AC11" s="1280"/>
      <c r="AD11" s="1280"/>
      <c r="AE11" s="1280"/>
      <c r="AF11" s="1280"/>
      <c r="AG11" s="1280"/>
      <c r="AH11" s="1280"/>
      <c r="AI11" s="1280"/>
      <c r="AJ11" s="1280"/>
      <c r="AK11" s="1280"/>
      <c r="AL11" s="1280"/>
      <c r="AM11" s="1280"/>
      <c r="AN11" s="1280"/>
      <c r="AO11" s="1280"/>
      <c r="AP11" s="1280"/>
      <c r="AQ11" s="1280"/>
      <c r="AR11" s="1280"/>
      <c r="AS11" s="1280"/>
      <c r="AT11" s="1280"/>
      <c r="AU11" s="1280"/>
      <c r="AV11" s="1280"/>
      <c r="AW11" s="1280"/>
      <c r="AX11" s="1280"/>
      <c r="AY11" s="1280"/>
      <c r="AZ11" s="1280"/>
      <c r="BA11" s="1280"/>
      <c r="BB11" s="1280"/>
      <c r="BC11" s="1280"/>
      <c r="BD11" s="1280"/>
      <c r="BE11" s="1280"/>
      <c r="BF11" s="1280"/>
      <c r="BG11" s="1280"/>
      <c r="BH11" s="1280"/>
      <c r="BI11" s="1280"/>
      <c r="BJ11" s="1280"/>
      <c r="BK11" s="1280"/>
      <c r="BL11" s="1280"/>
      <c r="BM11" s="1280"/>
      <c r="BN11" s="1280"/>
      <c r="BO11" s="1280"/>
      <c r="BP11" s="1280"/>
      <c r="BQ11" s="1280"/>
      <c r="BR11" s="1280"/>
      <c r="BS11" s="1280"/>
      <c r="BT11" s="1280"/>
      <c r="BU11" s="1280"/>
      <c r="BV11" s="1280"/>
      <c r="BW11" s="1280"/>
      <c r="BX11" s="1280"/>
      <c r="BY11" s="1280"/>
      <c r="BZ11" s="1280"/>
      <c r="CA11" s="1280"/>
      <c r="CB11" s="1280"/>
      <c r="CC11" s="1280"/>
      <c r="CD11" s="1280"/>
      <c r="CE11" s="1280"/>
      <c r="CF11" s="1280"/>
      <c r="CG11" s="1280"/>
      <c r="CH11" s="1280"/>
      <c r="CI11" s="1280"/>
      <c r="CJ11" s="1280"/>
      <c r="CK11" s="1280"/>
      <c r="CL11" s="1280"/>
      <c r="CM11" s="1280"/>
      <c r="CN11" s="1280"/>
      <c r="CO11" s="1280"/>
      <c r="CP11" s="1280"/>
      <c r="CQ11" s="1280"/>
      <c r="CR11" s="1280"/>
      <c r="CS11" s="1280"/>
      <c r="CT11" s="1280"/>
      <c r="CU11" s="1280"/>
      <c r="CV11" s="1280"/>
      <c r="CW11" s="1280"/>
      <c r="CX11" s="1280"/>
      <c r="CY11" s="1280"/>
      <c r="CZ11" s="1280"/>
      <c r="DA11" s="1280"/>
      <c r="DB11" s="1280"/>
      <c r="DC11" s="1280"/>
      <c r="DD11" s="1280"/>
      <c r="DE11" s="1280"/>
    </row>
    <row r="12" spans="1:109" s="259" customFormat="1" ht="13.5" x14ac:dyDescent="0.15">
      <c r="A12" s="1280"/>
      <c r="B12" s="1280"/>
      <c r="C12" s="1280"/>
      <c r="D12" s="1280"/>
      <c r="E12" s="1280"/>
      <c r="F12" s="1280"/>
      <c r="G12" s="1280"/>
      <c r="H12" s="1280"/>
      <c r="I12" s="1280"/>
      <c r="J12" s="1280"/>
      <c r="K12" s="1280"/>
      <c r="L12" s="1280"/>
      <c r="M12" s="1280"/>
      <c r="N12" s="1280"/>
      <c r="O12" s="1280"/>
      <c r="P12" s="1280"/>
      <c r="Q12" s="1280"/>
      <c r="R12" s="1280"/>
      <c r="S12" s="1280"/>
      <c r="T12" s="1280"/>
      <c r="U12" s="1280"/>
      <c r="V12" s="1280"/>
      <c r="W12" s="1280"/>
      <c r="X12" s="1280"/>
      <c r="Y12" s="1280"/>
      <c r="Z12" s="1280"/>
      <c r="AA12" s="1280"/>
      <c r="AB12" s="1280"/>
      <c r="AC12" s="1280"/>
      <c r="AD12" s="1280"/>
      <c r="AE12" s="1280"/>
      <c r="AF12" s="1280"/>
      <c r="AG12" s="1280"/>
      <c r="AH12" s="1280"/>
      <c r="AI12" s="1280"/>
      <c r="AJ12" s="1280"/>
      <c r="AK12" s="1280"/>
      <c r="AL12" s="1280"/>
      <c r="AM12" s="1280"/>
      <c r="AN12" s="1280"/>
      <c r="AO12" s="1280"/>
      <c r="AP12" s="1280"/>
      <c r="AQ12" s="1280"/>
      <c r="AR12" s="1280"/>
      <c r="AS12" s="1280"/>
      <c r="AT12" s="1280"/>
      <c r="AU12" s="1280"/>
      <c r="AV12" s="1280"/>
      <c r="AW12" s="1280"/>
      <c r="AX12" s="1280"/>
      <c r="AY12" s="1280"/>
      <c r="AZ12" s="1280"/>
      <c r="BA12" s="1280"/>
      <c r="BB12" s="1280"/>
      <c r="BC12" s="1280"/>
      <c r="BD12" s="1280"/>
      <c r="BE12" s="1280"/>
      <c r="BF12" s="1280"/>
      <c r="BG12" s="1280"/>
      <c r="BH12" s="1280"/>
      <c r="BI12" s="1280"/>
      <c r="BJ12" s="1280"/>
      <c r="BK12" s="1280"/>
      <c r="BL12" s="1280"/>
      <c r="BM12" s="1280"/>
      <c r="BN12" s="1280"/>
      <c r="BO12" s="1280"/>
      <c r="BP12" s="1280"/>
      <c r="BQ12" s="1280"/>
      <c r="BR12" s="1280"/>
      <c r="BS12" s="1280"/>
      <c r="BT12" s="1280"/>
      <c r="BU12" s="1280"/>
      <c r="BV12" s="1280"/>
      <c r="BW12" s="1280"/>
      <c r="BX12" s="1280"/>
      <c r="BY12" s="1280"/>
      <c r="BZ12" s="1280"/>
      <c r="CA12" s="1280"/>
      <c r="CB12" s="1280"/>
      <c r="CC12" s="1280"/>
      <c r="CD12" s="1280"/>
      <c r="CE12" s="1280"/>
      <c r="CF12" s="1280"/>
      <c r="CG12" s="1280"/>
      <c r="CH12" s="1280"/>
      <c r="CI12" s="1280"/>
      <c r="CJ12" s="1280"/>
      <c r="CK12" s="1280"/>
      <c r="CL12" s="1280"/>
      <c r="CM12" s="1280"/>
      <c r="CN12" s="1280"/>
      <c r="CO12" s="1280"/>
      <c r="CP12" s="1280"/>
      <c r="CQ12" s="1280"/>
      <c r="CR12" s="1280"/>
      <c r="CS12" s="1280"/>
      <c r="CT12" s="1280"/>
      <c r="CU12" s="1280"/>
      <c r="CV12" s="1280"/>
      <c r="CW12" s="1280"/>
      <c r="CX12" s="1280"/>
      <c r="CY12" s="1280"/>
      <c r="CZ12" s="1280"/>
      <c r="DA12" s="1280"/>
      <c r="DB12" s="1280"/>
      <c r="DC12" s="1280"/>
      <c r="DD12" s="1280"/>
      <c r="DE12" s="1280"/>
    </row>
    <row r="13" spans="1:109" s="259" customFormat="1" ht="13.5" x14ac:dyDescent="0.15">
      <c r="A13" s="1280"/>
      <c r="B13" s="1280"/>
      <c r="C13" s="1280"/>
      <c r="D13" s="1280"/>
      <c r="E13" s="1280"/>
      <c r="F13" s="1280"/>
      <c r="G13" s="1280"/>
      <c r="H13" s="1280"/>
      <c r="I13" s="1280"/>
      <c r="J13" s="1280"/>
      <c r="K13" s="1280"/>
      <c r="L13" s="1280"/>
      <c r="M13" s="1280"/>
      <c r="N13" s="1280"/>
      <c r="O13" s="1280"/>
      <c r="P13" s="1280"/>
      <c r="Q13" s="1280"/>
      <c r="R13" s="1280"/>
      <c r="S13" s="1280"/>
      <c r="T13" s="1280"/>
      <c r="U13" s="1280"/>
      <c r="V13" s="1280"/>
      <c r="W13" s="1280"/>
      <c r="X13" s="1280"/>
      <c r="Y13" s="1280"/>
      <c r="Z13" s="1280"/>
      <c r="AA13" s="1280"/>
      <c r="AB13" s="1280"/>
      <c r="AC13" s="1280"/>
      <c r="AD13" s="1280"/>
      <c r="AE13" s="1280"/>
      <c r="AF13" s="1280"/>
      <c r="AG13" s="1280"/>
      <c r="AH13" s="1280"/>
      <c r="AI13" s="1280"/>
      <c r="AJ13" s="1280"/>
      <c r="AK13" s="1280"/>
      <c r="AL13" s="1280"/>
      <c r="AM13" s="1280"/>
      <c r="AN13" s="1280"/>
      <c r="AO13" s="1280"/>
      <c r="AP13" s="1280"/>
      <c r="AQ13" s="1280"/>
      <c r="AR13" s="1280"/>
      <c r="AS13" s="1280"/>
      <c r="AT13" s="1280"/>
      <c r="AU13" s="1280"/>
      <c r="AV13" s="1280"/>
      <c r="AW13" s="1280"/>
      <c r="AX13" s="1280"/>
      <c r="AY13" s="1280"/>
      <c r="AZ13" s="1280"/>
      <c r="BA13" s="1280"/>
      <c r="BB13" s="1280"/>
      <c r="BC13" s="1280"/>
      <c r="BD13" s="1280"/>
      <c r="BE13" s="1280"/>
      <c r="BF13" s="1280"/>
      <c r="BG13" s="1280"/>
      <c r="BH13" s="1280"/>
      <c r="BI13" s="1280"/>
      <c r="BJ13" s="1280"/>
      <c r="BK13" s="1280"/>
      <c r="BL13" s="1280"/>
      <c r="BM13" s="1280"/>
      <c r="BN13" s="1280"/>
      <c r="BO13" s="1280"/>
      <c r="BP13" s="1280"/>
      <c r="BQ13" s="1280"/>
      <c r="BR13" s="1280"/>
      <c r="BS13" s="1280"/>
      <c r="BT13" s="1280"/>
      <c r="BU13" s="1280"/>
      <c r="BV13" s="1280"/>
      <c r="BW13" s="1280"/>
      <c r="BX13" s="1280"/>
      <c r="BY13" s="1280"/>
      <c r="BZ13" s="1280"/>
      <c r="CA13" s="1280"/>
      <c r="CB13" s="1280"/>
      <c r="CC13" s="1280"/>
      <c r="CD13" s="1280"/>
      <c r="CE13" s="1280"/>
      <c r="CF13" s="1280"/>
      <c r="CG13" s="1280"/>
      <c r="CH13" s="1280"/>
      <c r="CI13" s="1280"/>
      <c r="CJ13" s="1280"/>
      <c r="CK13" s="1280"/>
      <c r="CL13" s="1280"/>
      <c r="CM13" s="1280"/>
      <c r="CN13" s="1280"/>
      <c r="CO13" s="1280"/>
      <c r="CP13" s="1280"/>
      <c r="CQ13" s="1280"/>
      <c r="CR13" s="1280"/>
      <c r="CS13" s="1280"/>
      <c r="CT13" s="1280"/>
      <c r="CU13" s="1280"/>
      <c r="CV13" s="1280"/>
      <c r="CW13" s="1280"/>
      <c r="CX13" s="1280"/>
      <c r="CY13" s="1280"/>
      <c r="CZ13" s="1280"/>
      <c r="DA13" s="1280"/>
      <c r="DB13" s="1280"/>
      <c r="DC13" s="1280"/>
      <c r="DD13" s="1280"/>
      <c r="DE13" s="1280"/>
    </row>
    <row r="14" spans="1:109" s="259" customFormat="1" ht="13.5" x14ac:dyDescent="0.15">
      <c r="A14" s="1280"/>
      <c r="B14" s="1280"/>
      <c r="C14" s="1280"/>
      <c r="D14" s="1280"/>
      <c r="E14" s="1280"/>
      <c r="F14" s="1280"/>
      <c r="G14" s="1280"/>
      <c r="H14" s="1280"/>
      <c r="I14" s="1280"/>
      <c r="J14" s="1280"/>
      <c r="K14" s="1280"/>
      <c r="L14" s="1280"/>
      <c r="M14" s="1280"/>
      <c r="N14" s="1280"/>
      <c r="O14" s="1280"/>
      <c r="P14" s="1280"/>
      <c r="Q14" s="1280"/>
      <c r="R14" s="1280"/>
      <c r="S14" s="1280"/>
      <c r="T14" s="1280"/>
      <c r="U14" s="1280"/>
      <c r="V14" s="1280"/>
      <c r="W14" s="1280"/>
      <c r="X14" s="1280"/>
      <c r="Y14" s="1280"/>
      <c r="Z14" s="1280"/>
      <c r="AA14" s="1280"/>
      <c r="AB14" s="1280"/>
      <c r="AC14" s="1280"/>
      <c r="AD14" s="1280"/>
      <c r="AE14" s="1280"/>
      <c r="AF14" s="1280"/>
      <c r="AG14" s="1280"/>
      <c r="AH14" s="1280"/>
      <c r="AI14" s="1280"/>
      <c r="AJ14" s="1280"/>
      <c r="AK14" s="1280"/>
      <c r="AL14" s="1280"/>
      <c r="AM14" s="1280"/>
      <c r="AN14" s="1280"/>
      <c r="AO14" s="1280"/>
      <c r="AP14" s="1280"/>
      <c r="AQ14" s="1280"/>
      <c r="AR14" s="1280"/>
      <c r="AS14" s="1280"/>
      <c r="AT14" s="1280"/>
      <c r="AU14" s="1280"/>
      <c r="AV14" s="1280"/>
      <c r="AW14" s="1280"/>
      <c r="AX14" s="1280"/>
      <c r="AY14" s="1280"/>
      <c r="AZ14" s="1280"/>
      <c r="BA14" s="1280"/>
      <c r="BB14" s="1280"/>
      <c r="BC14" s="1280"/>
      <c r="BD14" s="1280"/>
      <c r="BE14" s="1280"/>
      <c r="BF14" s="1280"/>
      <c r="BG14" s="1280"/>
      <c r="BH14" s="1280"/>
      <c r="BI14" s="1280"/>
      <c r="BJ14" s="1280"/>
      <c r="BK14" s="1280"/>
      <c r="BL14" s="1280"/>
      <c r="BM14" s="1280"/>
      <c r="BN14" s="1280"/>
      <c r="BO14" s="1280"/>
      <c r="BP14" s="1280"/>
      <c r="BQ14" s="1280"/>
      <c r="BR14" s="1280"/>
      <c r="BS14" s="1280"/>
      <c r="BT14" s="1280"/>
      <c r="BU14" s="1280"/>
      <c r="BV14" s="1280"/>
      <c r="BW14" s="1280"/>
      <c r="BX14" s="1280"/>
      <c r="BY14" s="1280"/>
      <c r="BZ14" s="1280"/>
      <c r="CA14" s="1280"/>
      <c r="CB14" s="1280"/>
      <c r="CC14" s="1280"/>
      <c r="CD14" s="1280"/>
      <c r="CE14" s="1280"/>
      <c r="CF14" s="1280"/>
      <c r="CG14" s="1280"/>
      <c r="CH14" s="1280"/>
      <c r="CI14" s="1280"/>
      <c r="CJ14" s="1280"/>
      <c r="CK14" s="1280"/>
      <c r="CL14" s="1280"/>
      <c r="CM14" s="1280"/>
      <c r="CN14" s="1280"/>
      <c r="CO14" s="1280"/>
      <c r="CP14" s="1280"/>
      <c r="CQ14" s="1280"/>
      <c r="CR14" s="1280"/>
      <c r="CS14" s="1280"/>
      <c r="CT14" s="1280"/>
      <c r="CU14" s="1280"/>
      <c r="CV14" s="1280"/>
      <c r="CW14" s="1280"/>
      <c r="CX14" s="1280"/>
      <c r="CY14" s="1280"/>
      <c r="CZ14" s="1280"/>
      <c r="DA14" s="1280"/>
      <c r="DB14" s="1280"/>
      <c r="DC14" s="1280"/>
      <c r="DD14" s="1280"/>
      <c r="DE14" s="1280"/>
    </row>
    <row r="15" spans="1:109" s="259" customFormat="1" ht="13.5" x14ac:dyDescent="0.15">
      <c r="A15" s="1216"/>
      <c r="B15" s="1280"/>
      <c r="C15" s="1280"/>
      <c r="D15" s="1280"/>
      <c r="E15" s="1280"/>
      <c r="F15" s="1280"/>
      <c r="G15" s="1280"/>
      <c r="H15" s="1280"/>
      <c r="I15" s="1280"/>
      <c r="J15" s="1280"/>
      <c r="K15" s="1280"/>
      <c r="L15" s="1280"/>
      <c r="M15" s="1280"/>
      <c r="N15" s="1280"/>
      <c r="O15" s="1280"/>
      <c r="P15" s="1280"/>
      <c r="Q15" s="1280"/>
      <c r="R15" s="1280"/>
      <c r="S15" s="1280"/>
      <c r="T15" s="1280"/>
      <c r="U15" s="1280"/>
      <c r="V15" s="1280"/>
      <c r="W15" s="1280"/>
      <c r="X15" s="1280"/>
      <c r="Y15" s="1280"/>
      <c r="Z15" s="1280"/>
      <c r="AA15" s="1280"/>
      <c r="AB15" s="1280"/>
      <c r="AC15" s="1280"/>
      <c r="AD15" s="1280"/>
      <c r="AE15" s="1280"/>
      <c r="AF15" s="1280"/>
      <c r="AG15" s="1280"/>
      <c r="AH15" s="1280"/>
      <c r="AI15" s="1280"/>
      <c r="AJ15" s="1280"/>
      <c r="AK15" s="1280"/>
      <c r="AL15" s="1280"/>
      <c r="AM15" s="1280"/>
      <c r="AN15" s="1280"/>
      <c r="AO15" s="1280"/>
      <c r="AP15" s="1280"/>
      <c r="AQ15" s="1280"/>
      <c r="AR15" s="1280"/>
      <c r="AS15" s="1280"/>
      <c r="AT15" s="1280"/>
      <c r="AU15" s="1280"/>
      <c r="AV15" s="1280"/>
      <c r="AW15" s="1280"/>
      <c r="AX15" s="1280"/>
      <c r="AY15" s="1280"/>
      <c r="AZ15" s="1280"/>
      <c r="BA15" s="1280"/>
      <c r="BB15" s="1280"/>
      <c r="BC15" s="1280"/>
      <c r="BD15" s="1280"/>
      <c r="BE15" s="1280"/>
      <c r="BF15" s="1280"/>
      <c r="BG15" s="1280"/>
      <c r="BH15" s="1280"/>
      <c r="BI15" s="1280"/>
      <c r="BJ15" s="1280"/>
      <c r="BK15" s="1280"/>
      <c r="BL15" s="1280"/>
      <c r="BM15" s="1280"/>
      <c r="BN15" s="1280"/>
      <c r="BO15" s="1280"/>
      <c r="BP15" s="1280"/>
      <c r="BQ15" s="1280"/>
      <c r="BR15" s="1280"/>
      <c r="BS15" s="1280"/>
      <c r="BT15" s="1280"/>
      <c r="BU15" s="1280"/>
      <c r="BV15" s="1280"/>
      <c r="BW15" s="1280"/>
      <c r="BX15" s="1280"/>
      <c r="BY15" s="1280"/>
      <c r="BZ15" s="1280"/>
      <c r="CA15" s="1280"/>
      <c r="CB15" s="1280"/>
      <c r="CC15" s="1280"/>
      <c r="CD15" s="1280"/>
      <c r="CE15" s="1280"/>
      <c r="CF15" s="1280"/>
      <c r="CG15" s="1280"/>
      <c r="CH15" s="1280"/>
      <c r="CI15" s="1280"/>
      <c r="CJ15" s="1280"/>
      <c r="CK15" s="1280"/>
      <c r="CL15" s="1280"/>
      <c r="CM15" s="1280"/>
      <c r="CN15" s="1280"/>
      <c r="CO15" s="1280"/>
      <c r="CP15" s="1280"/>
      <c r="CQ15" s="1280"/>
      <c r="CR15" s="1280"/>
      <c r="CS15" s="1280"/>
      <c r="CT15" s="1280"/>
      <c r="CU15" s="1280"/>
      <c r="CV15" s="1280"/>
      <c r="CW15" s="1280"/>
      <c r="CX15" s="1280"/>
      <c r="CY15" s="1280"/>
      <c r="CZ15" s="1280"/>
      <c r="DA15" s="1280"/>
      <c r="DB15" s="1280"/>
      <c r="DC15" s="1280"/>
      <c r="DD15" s="1280"/>
      <c r="DE15" s="1280"/>
    </row>
    <row r="16" spans="1:109" s="259" customFormat="1" ht="13.5" x14ac:dyDescent="0.15">
      <c r="A16" s="1216"/>
      <c r="B16" s="1280"/>
      <c r="C16" s="1280"/>
      <c r="D16" s="1280"/>
      <c r="E16" s="1280"/>
      <c r="F16" s="1280"/>
      <c r="G16" s="1280"/>
      <c r="H16" s="1280"/>
      <c r="I16" s="1280"/>
      <c r="J16" s="1280"/>
      <c r="K16" s="1280"/>
      <c r="L16" s="1280"/>
      <c r="M16" s="1280"/>
      <c r="N16" s="1280"/>
      <c r="O16" s="1280"/>
      <c r="P16" s="1280"/>
      <c r="Q16" s="1280"/>
      <c r="R16" s="1280"/>
      <c r="S16" s="1280"/>
      <c r="T16" s="1280"/>
      <c r="U16" s="1280"/>
      <c r="V16" s="1280"/>
      <c r="W16" s="1280"/>
      <c r="X16" s="1280"/>
      <c r="Y16" s="1280"/>
      <c r="Z16" s="1280"/>
      <c r="AA16" s="1280"/>
      <c r="AB16" s="1280"/>
      <c r="AC16" s="1280"/>
      <c r="AD16" s="1280"/>
      <c r="AE16" s="1280"/>
      <c r="AF16" s="1280"/>
      <c r="AG16" s="1280"/>
      <c r="AH16" s="1280"/>
      <c r="AI16" s="1280"/>
      <c r="AJ16" s="1280"/>
      <c r="AK16" s="1280"/>
      <c r="AL16" s="1280"/>
      <c r="AM16" s="1280"/>
      <c r="AN16" s="1280"/>
      <c r="AO16" s="1280"/>
      <c r="AP16" s="1280"/>
      <c r="AQ16" s="1280"/>
      <c r="AR16" s="1280"/>
      <c r="AS16" s="1280"/>
      <c r="AT16" s="1280"/>
      <c r="AU16" s="1280"/>
      <c r="AV16" s="1280"/>
      <c r="AW16" s="1280"/>
      <c r="AX16" s="1280"/>
      <c r="AY16" s="1280"/>
      <c r="AZ16" s="1280"/>
      <c r="BA16" s="1280"/>
      <c r="BB16" s="1280"/>
      <c r="BC16" s="1280"/>
      <c r="BD16" s="1280"/>
      <c r="BE16" s="1280"/>
      <c r="BF16" s="1280"/>
      <c r="BG16" s="1280"/>
      <c r="BH16" s="1280"/>
      <c r="BI16" s="1280"/>
      <c r="BJ16" s="1280"/>
      <c r="BK16" s="1280"/>
      <c r="BL16" s="1280"/>
      <c r="BM16" s="1280"/>
      <c r="BN16" s="1280"/>
      <c r="BO16" s="1280"/>
      <c r="BP16" s="1280"/>
      <c r="BQ16" s="1280"/>
      <c r="BR16" s="1280"/>
      <c r="BS16" s="1280"/>
      <c r="BT16" s="1280"/>
      <c r="BU16" s="1280"/>
      <c r="BV16" s="1280"/>
      <c r="BW16" s="1280"/>
      <c r="BX16" s="1280"/>
      <c r="BY16" s="1280"/>
      <c r="BZ16" s="1280"/>
      <c r="CA16" s="1280"/>
      <c r="CB16" s="1280"/>
      <c r="CC16" s="1280"/>
      <c r="CD16" s="1280"/>
      <c r="CE16" s="1280"/>
      <c r="CF16" s="1280"/>
      <c r="CG16" s="1280"/>
      <c r="CH16" s="1280"/>
      <c r="CI16" s="1280"/>
      <c r="CJ16" s="1280"/>
      <c r="CK16" s="1280"/>
      <c r="CL16" s="1280"/>
      <c r="CM16" s="1280"/>
      <c r="CN16" s="1280"/>
      <c r="CO16" s="1280"/>
      <c r="CP16" s="1280"/>
      <c r="CQ16" s="1280"/>
      <c r="CR16" s="1280"/>
      <c r="CS16" s="1280"/>
      <c r="CT16" s="1280"/>
      <c r="CU16" s="1280"/>
      <c r="CV16" s="1280"/>
      <c r="CW16" s="1280"/>
      <c r="CX16" s="1280"/>
      <c r="CY16" s="1280"/>
      <c r="CZ16" s="1280"/>
      <c r="DA16" s="1280"/>
      <c r="DB16" s="1280"/>
      <c r="DC16" s="1280"/>
      <c r="DD16" s="1280"/>
      <c r="DE16" s="1280"/>
    </row>
    <row r="17" spans="1:109" s="259" customFormat="1" ht="13.5" x14ac:dyDescent="0.15">
      <c r="A17" s="1216"/>
      <c r="B17" s="1280"/>
      <c r="C17" s="1280"/>
      <c r="D17" s="1280"/>
      <c r="E17" s="1280"/>
      <c r="F17" s="1280"/>
      <c r="G17" s="1280"/>
      <c r="H17" s="1280"/>
      <c r="I17" s="1280"/>
      <c r="J17" s="1280"/>
      <c r="K17" s="1280"/>
      <c r="L17" s="1280"/>
      <c r="M17" s="1280"/>
      <c r="N17" s="1280"/>
      <c r="O17" s="1280"/>
      <c r="P17" s="1280"/>
      <c r="Q17" s="1280"/>
      <c r="R17" s="1280"/>
      <c r="S17" s="1280"/>
      <c r="T17" s="1280"/>
      <c r="U17" s="1280"/>
      <c r="V17" s="1280"/>
      <c r="W17" s="1280"/>
      <c r="X17" s="1280"/>
      <c r="Y17" s="1280"/>
      <c r="Z17" s="1280"/>
      <c r="AA17" s="1280"/>
      <c r="AB17" s="1280"/>
      <c r="AC17" s="1280"/>
      <c r="AD17" s="1280"/>
      <c r="AE17" s="1280"/>
      <c r="AF17" s="1280"/>
      <c r="AG17" s="1280"/>
      <c r="AH17" s="1280"/>
      <c r="AI17" s="1280"/>
      <c r="AJ17" s="1280"/>
      <c r="AK17" s="1280"/>
      <c r="AL17" s="1280"/>
      <c r="AM17" s="1280"/>
      <c r="AN17" s="1280"/>
      <c r="AO17" s="1280"/>
      <c r="AP17" s="1280"/>
      <c r="AQ17" s="1280"/>
      <c r="AR17" s="1280"/>
      <c r="AS17" s="1280"/>
      <c r="AT17" s="1280"/>
      <c r="AU17" s="1280"/>
      <c r="AV17" s="1280"/>
      <c r="AW17" s="1280"/>
      <c r="AX17" s="1280"/>
      <c r="AY17" s="1280"/>
      <c r="AZ17" s="1280"/>
      <c r="BA17" s="1280"/>
      <c r="BB17" s="1280"/>
      <c r="BC17" s="1280"/>
      <c r="BD17" s="1280"/>
      <c r="BE17" s="1280"/>
      <c r="BF17" s="1280"/>
      <c r="BG17" s="1280"/>
      <c r="BH17" s="1280"/>
      <c r="BI17" s="1280"/>
      <c r="BJ17" s="1280"/>
      <c r="BK17" s="1280"/>
      <c r="BL17" s="1280"/>
      <c r="BM17" s="1280"/>
      <c r="BN17" s="1280"/>
      <c r="BO17" s="1280"/>
      <c r="BP17" s="1280"/>
      <c r="BQ17" s="1280"/>
      <c r="BR17" s="1280"/>
      <c r="BS17" s="1280"/>
      <c r="BT17" s="1280"/>
      <c r="BU17" s="1280"/>
      <c r="BV17" s="1280"/>
      <c r="BW17" s="1280"/>
      <c r="BX17" s="1280"/>
      <c r="BY17" s="1280"/>
      <c r="BZ17" s="1280"/>
      <c r="CA17" s="1280"/>
      <c r="CB17" s="1280"/>
      <c r="CC17" s="1280"/>
      <c r="CD17" s="1280"/>
      <c r="CE17" s="1280"/>
      <c r="CF17" s="1280"/>
      <c r="CG17" s="1280"/>
      <c r="CH17" s="1280"/>
      <c r="CI17" s="1280"/>
      <c r="CJ17" s="1280"/>
      <c r="CK17" s="1280"/>
      <c r="CL17" s="1280"/>
      <c r="CM17" s="1280"/>
      <c r="CN17" s="1280"/>
      <c r="CO17" s="1280"/>
      <c r="CP17" s="1280"/>
      <c r="CQ17" s="1280"/>
      <c r="CR17" s="1280"/>
      <c r="CS17" s="1280"/>
      <c r="CT17" s="1280"/>
      <c r="CU17" s="1280"/>
      <c r="CV17" s="1280"/>
      <c r="CW17" s="1280"/>
      <c r="CX17" s="1280"/>
      <c r="CY17" s="1280"/>
      <c r="CZ17" s="1280"/>
      <c r="DA17" s="1280"/>
      <c r="DB17" s="1280"/>
      <c r="DC17" s="1280"/>
      <c r="DD17" s="1280"/>
      <c r="DE17" s="1280"/>
    </row>
    <row r="18" spans="1:109" s="259" customFormat="1" ht="13.5" x14ac:dyDescent="0.15">
      <c r="A18" s="1216"/>
      <c r="B18" s="1280"/>
      <c r="C18" s="1280"/>
      <c r="D18" s="1280"/>
      <c r="E18" s="1280"/>
      <c r="F18" s="1280"/>
      <c r="G18" s="1280"/>
      <c r="H18" s="1280"/>
      <c r="I18" s="1280"/>
      <c r="J18" s="1280"/>
      <c r="K18" s="1280"/>
      <c r="L18" s="1280"/>
      <c r="M18" s="1280"/>
      <c r="N18" s="1280"/>
      <c r="O18" s="1280"/>
      <c r="P18" s="1280"/>
      <c r="Q18" s="1280"/>
      <c r="R18" s="1280"/>
      <c r="S18" s="1280"/>
      <c r="T18" s="1280"/>
      <c r="U18" s="1280"/>
      <c r="V18" s="1280"/>
      <c r="W18" s="1280"/>
      <c r="X18" s="1280"/>
      <c r="Y18" s="1280"/>
      <c r="Z18" s="1280"/>
      <c r="AA18" s="1280"/>
      <c r="AB18" s="1280"/>
      <c r="AC18" s="1280"/>
      <c r="AD18" s="1280"/>
      <c r="AE18" s="1280"/>
      <c r="AF18" s="1280"/>
      <c r="AG18" s="1280"/>
      <c r="AH18" s="1280"/>
      <c r="AI18" s="1280"/>
      <c r="AJ18" s="1280"/>
      <c r="AK18" s="1280"/>
      <c r="AL18" s="1280"/>
      <c r="AM18" s="1280"/>
      <c r="AN18" s="1280"/>
      <c r="AO18" s="1280"/>
      <c r="AP18" s="1280"/>
      <c r="AQ18" s="1280"/>
      <c r="AR18" s="1280"/>
      <c r="AS18" s="1280"/>
      <c r="AT18" s="1280"/>
      <c r="AU18" s="1280"/>
      <c r="AV18" s="1280"/>
      <c r="AW18" s="1280"/>
      <c r="AX18" s="1280"/>
      <c r="AY18" s="1280"/>
      <c r="AZ18" s="1280"/>
      <c r="BA18" s="1280"/>
      <c r="BB18" s="1280"/>
      <c r="BC18" s="1280"/>
      <c r="BD18" s="1280"/>
      <c r="BE18" s="1280"/>
      <c r="BF18" s="1280"/>
      <c r="BG18" s="1280"/>
      <c r="BH18" s="1280"/>
      <c r="BI18" s="1280"/>
      <c r="BJ18" s="1280"/>
      <c r="BK18" s="1280"/>
      <c r="BL18" s="1280"/>
      <c r="BM18" s="1280"/>
      <c r="BN18" s="1280"/>
      <c r="BO18" s="1280"/>
      <c r="BP18" s="1280"/>
      <c r="BQ18" s="1280"/>
      <c r="BR18" s="1280"/>
      <c r="BS18" s="1280"/>
      <c r="BT18" s="1280"/>
      <c r="BU18" s="1280"/>
      <c r="BV18" s="1280"/>
      <c r="BW18" s="1280"/>
      <c r="BX18" s="1280"/>
      <c r="BY18" s="1280"/>
      <c r="BZ18" s="1280"/>
      <c r="CA18" s="1280"/>
      <c r="CB18" s="1280"/>
      <c r="CC18" s="1280"/>
      <c r="CD18" s="1280"/>
      <c r="CE18" s="1280"/>
      <c r="CF18" s="1280"/>
      <c r="CG18" s="1280"/>
      <c r="CH18" s="1280"/>
      <c r="CI18" s="1280"/>
      <c r="CJ18" s="1280"/>
      <c r="CK18" s="1280"/>
      <c r="CL18" s="1280"/>
      <c r="CM18" s="1280"/>
      <c r="CN18" s="1280"/>
      <c r="CO18" s="1280"/>
      <c r="CP18" s="1280"/>
      <c r="CQ18" s="1280"/>
      <c r="CR18" s="1280"/>
      <c r="CS18" s="1280"/>
      <c r="CT18" s="1280"/>
      <c r="CU18" s="1280"/>
      <c r="CV18" s="1280"/>
      <c r="CW18" s="1280"/>
      <c r="CX18" s="1280"/>
      <c r="CY18" s="1280"/>
      <c r="CZ18" s="1280"/>
      <c r="DA18" s="1280"/>
      <c r="DB18" s="1280"/>
      <c r="DC18" s="1280"/>
      <c r="DD18" s="1280"/>
      <c r="DE18" s="1280"/>
    </row>
    <row r="19" spans="1:109" ht="13.5" x14ac:dyDescent="0.15">
      <c r="DD19" s="1216"/>
      <c r="DE19" s="1216"/>
    </row>
    <row r="20" spans="1:109" ht="13.5" x14ac:dyDescent="0.15">
      <c r="DD20" s="1216"/>
      <c r="DE20" s="1216"/>
    </row>
    <row r="21" spans="1:109" ht="17.25" customHeight="1" x14ac:dyDescent="0.15">
      <c r="B21" s="1279"/>
      <c r="C21" s="1276"/>
      <c r="D21" s="1276"/>
      <c r="E21" s="1276"/>
      <c r="F21" s="1276"/>
      <c r="G21" s="1276"/>
      <c r="H21" s="1276"/>
      <c r="I21" s="1276"/>
      <c r="J21" s="1276"/>
      <c r="K21" s="1276"/>
      <c r="L21" s="1276"/>
      <c r="M21" s="1276"/>
      <c r="N21" s="1278"/>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8"/>
      <c r="AU21" s="1276"/>
      <c r="AV21" s="1276"/>
      <c r="AW21" s="1276"/>
      <c r="AX21" s="1276"/>
      <c r="AY21" s="1276"/>
      <c r="AZ21" s="1276"/>
      <c r="BA21" s="1276"/>
      <c r="BB21" s="1276"/>
      <c r="BC21" s="1276"/>
      <c r="BD21" s="1276"/>
      <c r="BE21" s="1276"/>
      <c r="BF21" s="1278"/>
      <c r="BG21" s="1276"/>
      <c r="BH21" s="1276"/>
      <c r="BI21" s="1276"/>
      <c r="BJ21" s="1276"/>
      <c r="BK21" s="1276"/>
      <c r="BL21" s="1276"/>
      <c r="BM21" s="1276"/>
      <c r="BN21" s="1276"/>
      <c r="BO21" s="1276"/>
      <c r="BP21" s="1276"/>
      <c r="BQ21" s="1276"/>
      <c r="BR21" s="1278"/>
      <c r="BS21" s="1276"/>
      <c r="BT21" s="1276"/>
      <c r="BU21" s="1276"/>
      <c r="BV21" s="1276"/>
      <c r="BW21" s="1276"/>
      <c r="BX21" s="1276"/>
      <c r="BY21" s="1276"/>
      <c r="BZ21" s="1276"/>
      <c r="CA21" s="1276"/>
      <c r="CB21" s="1276"/>
      <c r="CC21" s="1276"/>
      <c r="CD21" s="1278"/>
      <c r="CE21" s="1276"/>
      <c r="CF21" s="1276"/>
      <c r="CG21" s="1276"/>
      <c r="CH21" s="1276"/>
      <c r="CI21" s="1276"/>
      <c r="CJ21" s="1276"/>
      <c r="CK21" s="1276"/>
      <c r="CL21" s="1276"/>
      <c r="CM21" s="1276"/>
      <c r="CN21" s="1276"/>
      <c r="CO21" s="1276"/>
      <c r="CP21" s="1278"/>
      <c r="CQ21" s="1276"/>
      <c r="CR21" s="1276"/>
      <c r="CS21" s="1276"/>
      <c r="CT21" s="1276"/>
      <c r="CU21" s="1276"/>
      <c r="CV21" s="1276"/>
      <c r="CW21" s="1276"/>
      <c r="CX21" s="1276"/>
      <c r="CY21" s="1276"/>
      <c r="CZ21" s="1276"/>
      <c r="DA21" s="1276"/>
      <c r="DB21" s="1278"/>
      <c r="DC21" s="1276"/>
      <c r="DD21" s="1275"/>
      <c r="DE21" s="1216"/>
    </row>
    <row r="22" spans="1:109" ht="17.25" customHeight="1" x14ac:dyDescent="0.15">
      <c r="B22" s="1217"/>
    </row>
    <row r="23" spans="1:109" ht="13.5" x14ac:dyDescent="0.15">
      <c r="B23" s="1217"/>
    </row>
    <row r="24" spans="1:109" ht="13.5" x14ac:dyDescent="0.15">
      <c r="B24" s="1217"/>
    </row>
    <row r="25" spans="1:109" ht="13.5" x14ac:dyDescent="0.15">
      <c r="B25" s="1217"/>
    </row>
    <row r="26" spans="1:109" ht="13.5" x14ac:dyDescent="0.15">
      <c r="B26" s="1217"/>
    </row>
    <row r="27" spans="1:109" ht="13.5" x14ac:dyDescent="0.15">
      <c r="B27" s="1217"/>
    </row>
    <row r="28" spans="1:109" ht="13.5" x14ac:dyDescent="0.15">
      <c r="B28" s="1217"/>
    </row>
    <row r="29" spans="1:109" ht="13.5" x14ac:dyDescent="0.15">
      <c r="B29" s="1217"/>
    </row>
    <row r="30" spans="1:109" ht="13.5" x14ac:dyDescent="0.15">
      <c r="B30" s="1217"/>
    </row>
    <row r="31" spans="1:109" ht="13.5" x14ac:dyDescent="0.15">
      <c r="B31" s="1217"/>
    </row>
    <row r="32" spans="1:109" ht="13.5" x14ac:dyDescent="0.15">
      <c r="B32" s="1217"/>
    </row>
    <row r="33" spans="2:109" ht="13.5" x14ac:dyDescent="0.15">
      <c r="B33" s="1217"/>
    </row>
    <row r="34" spans="2:109" ht="13.5" x14ac:dyDescent="0.15">
      <c r="B34" s="1217"/>
    </row>
    <row r="35" spans="2:109" ht="13.5" x14ac:dyDescent="0.15">
      <c r="B35" s="1217"/>
    </row>
    <row r="36" spans="2:109" ht="13.5" x14ac:dyDescent="0.15">
      <c r="B36" s="1217"/>
    </row>
    <row r="37" spans="2:109" ht="13.5" x14ac:dyDescent="0.15">
      <c r="B37" s="1217"/>
    </row>
    <row r="38" spans="2:109" ht="13.5" x14ac:dyDescent="0.15">
      <c r="B38" s="1217"/>
    </row>
    <row r="39" spans="2:109" ht="13.5" x14ac:dyDescent="0.15">
      <c r="B39" s="1221"/>
      <c r="C39" s="1220"/>
      <c r="D39" s="1220"/>
      <c r="E39" s="1220"/>
      <c r="F39" s="1220"/>
      <c r="G39" s="1220"/>
      <c r="H39" s="1220"/>
      <c r="I39" s="1220"/>
      <c r="J39" s="1220"/>
      <c r="K39" s="1220"/>
      <c r="L39" s="1220"/>
      <c r="M39" s="1220"/>
      <c r="N39" s="1220"/>
      <c r="O39" s="1220"/>
      <c r="P39" s="1220"/>
      <c r="Q39" s="1220"/>
      <c r="R39" s="1220"/>
      <c r="S39" s="1220"/>
      <c r="T39" s="1220"/>
      <c r="U39" s="1220"/>
      <c r="V39" s="1220"/>
      <c r="W39" s="1220"/>
      <c r="X39" s="1220"/>
      <c r="Y39" s="1220"/>
      <c r="Z39" s="1220"/>
      <c r="AA39" s="1220"/>
      <c r="AB39" s="1220"/>
      <c r="AC39" s="1220"/>
      <c r="AD39" s="1220"/>
      <c r="AE39" s="1220"/>
      <c r="AF39" s="1220"/>
      <c r="AG39" s="1220"/>
      <c r="AH39" s="1220"/>
      <c r="AI39" s="1220"/>
      <c r="AJ39" s="1220"/>
      <c r="AK39" s="1220"/>
      <c r="AL39" s="1220"/>
      <c r="AM39" s="1220"/>
      <c r="AN39" s="1220"/>
      <c r="AO39" s="1220"/>
      <c r="AP39" s="1220"/>
      <c r="AQ39" s="1220"/>
      <c r="AR39" s="1220"/>
      <c r="AS39" s="1220"/>
      <c r="AT39" s="1220"/>
      <c r="AU39" s="1220"/>
      <c r="AV39" s="1220"/>
      <c r="AW39" s="1220"/>
      <c r="AX39" s="1220"/>
      <c r="AY39" s="1220"/>
      <c r="AZ39" s="1220"/>
      <c r="BA39" s="1220"/>
      <c r="BB39" s="1220"/>
      <c r="BC39" s="1220"/>
      <c r="BD39" s="1220"/>
      <c r="BE39" s="1220"/>
      <c r="BF39" s="1220"/>
      <c r="BG39" s="1220"/>
      <c r="BH39" s="1220"/>
      <c r="BI39" s="1220"/>
      <c r="BJ39" s="1220"/>
      <c r="BK39" s="1220"/>
      <c r="BL39" s="1220"/>
      <c r="BM39" s="1220"/>
      <c r="BN39" s="1220"/>
      <c r="BO39" s="1220"/>
      <c r="BP39" s="1220"/>
      <c r="BQ39" s="1220"/>
      <c r="BR39" s="1220"/>
      <c r="BS39" s="1220"/>
      <c r="BT39" s="1220"/>
      <c r="BU39" s="1220"/>
      <c r="BV39" s="1220"/>
      <c r="BW39" s="1220"/>
      <c r="BX39" s="1220"/>
      <c r="BY39" s="1220"/>
      <c r="BZ39" s="1220"/>
      <c r="CA39" s="1220"/>
      <c r="CB39" s="1220"/>
      <c r="CC39" s="1220"/>
      <c r="CD39" s="1220"/>
      <c r="CE39" s="1220"/>
      <c r="CF39" s="1220"/>
      <c r="CG39" s="1220"/>
      <c r="CH39" s="1220"/>
      <c r="CI39" s="1220"/>
      <c r="CJ39" s="1220"/>
      <c r="CK39" s="1220"/>
      <c r="CL39" s="1220"/>
      <c r="CM39" s="1220"/>
      <c r="CN39" s="1220"/>
      <c r="CO39" s="1220"/>
      <c r="CP39" s="1220"/>
      <c r="CQ39" s="1220"/>
      <c r="CR39" s="1220"/>
      <c r="CS39" s="1220"/>
      <c r="CT39" s="1220"/>
      <c r="CU39" s="1220"/>
      <c r="CV39" s="1220"/>
      <c r="CW39" s="1220"/>
      <c r="CX39" s="1220"/>
      <c r="CY39" s="1220"/>
      <c r="CZ39" s="1220"/>
      <c r="DA39" s="1220"/>
      <c r="DB39" s="1220"/>
      <c r="DC39" s="1220"/>
      <c r="DD39" s="1219"/>
    </row>
    <row r="40" spans="2:109" ht="13.5" x14ac:dyDescent="0.15">
      <c r="B40" s="1257"/>
      <c r="DD40" s="1257"/>
      <c r="DE40" s="1216"/>
    </row>
    <row r="41" spans="2:109" ht="17.25" x14ac:dyDescent="0.15">
      <c r="B41" s="1277" t="s">
        <v>652</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5"/>
    </row>
    <row r="42" spans="2:109" ht="13.5" x14ac:dyDescent="0.15">
      <c r="B42" s="1217"/>
      <c r="G42" s="1253"/>
      <c r="I42" s="1252"/>
      <c r="J42" s="1252"/>
      <c r="K42" s="1252"/>
      <c r="AM42" s="1253"/>
      <c r="AN42" s="1253" t="s">
        <v>648</v>
      </c>
      <c r="AP42" s="1252"/>
      <c r="AQ42" s="1252"/>
      <c r="AR42" s="1252"/>
      <c r="AY42" s="1253"/>
      <c r="BA42" s="1252"/>
      <c r="BB42" s="1252"/>
      <c r="BC42" s="1252"/>
      <c r="BK42" s="1253"/>
      <c r="BM42" s="1252"/>
      <c r="BN42" s="1252"/>
      <c r="BO42" s="1252"/>
      <c r="BW42" s="1253"/>
      <c r="BY42" s="1252"/>
      <c r="BZ42" s="1252"/>
      <c r="CA42" s="1252"/>
      <c r="CI42" s="1253"/>
      <c r="CK42" s="1252"/>
      <c r="CL42" s="1252"/>
      <c r="CM42" s="1252"/>
      <c r="CU42" s="1253"/>
      <c r="CW42" s="1252"/>
      <c r="CX42" s="1252"/>
      <c r="CY42" s="1252"/>
    </row>
    <row r="43" spans="2:109" ht="13.5" customHeight="1" x14ac:dyDescent="0.15">
      <c r="B43" s="1217"/>
      <c r="AN43" s="1274" t="s">
        <v>651</v>
      </c>
      <c r="AO43" s="1273"/>
      <c r="AP43" s="1273"/>
      <c r="AQ43" s="1273"/>
      <c r="AR43" s="1273"/>
      <c r="AS43" s="1273"/>
      <c r="AT43" s="1273"/>
      <c r="AU43" s="1273"/>
      <c r="AV43" s="1273"/>
      <c r="AW43" s="1273"/>
      <c r="AX43" s="1273"/>
      <c r="AY43" s="1273"/>
      <c r="AZ43" s="1273"/>
      <c r="BA43" s="1273"/>
      <c r="BB43" s="1273"/>
      <c r="BC43" s="1273"/>
      <c r="BD43" s="1273"/>
      <c r="BE43" s="1273"/>
      <c r="BF43" s="1273"/>
      <c r="BG43" s="1273"/>
      <c r="BH43" s="1273"/>
      <c r="BI43" s="1273"/>
      <c r="BJ43" s="1273"/>
      <c r="BK43" s="1273"/>
      <c r="BL43" s="1273"/>
      <c r="BM43" s="1273"/>
      <c r="BN43" s="1273"/>
      <c r="BO43" s="1273"/>
      <c r="BP43" s="1273"/>
      <c r="BQ43" s="1273"/>
      <c r="BR43" s="1273"/>
      <c r="BS43" s="1273"/>
      <c r="BT43" s="1273"/>
      <c r="BU43" s="1273"/>
      <c r="BV43" s="1273"/>
      <c r="BW43" s="1273"/>
      <c r="BX43" s="1273"/>
      <c r="BY43" s="1273"/>
      <c r="BZ43" s="1273"/>
      <c r="CA43" s="1273"/>
      <c r="CB43" s="1273"/>
      <c r="CC43" s="1273"/>
      <c r="CD43" s="1273"/>
      <c r="CE43" s="1273"/>
      <c r="CF43" s="1273"/>
      <c r="CG43" s="1273"/>
      <c r="CH43" s="1273"/>
      <c r="CI43" s="1273"/>
      <c r="CJ43" s="1273"/>
      <c r="CK43" s="1273"/>
      <c r="CL43" s="1273"/>
      <c r="CM43" s="1273"/>
      <c r="CN43" s="1273"/>
      <c r="CO43" s="1273"/>
      <c r="CP43" s="1273"/>
      <c r="CQ43" s="1273"/>
      <c r="CR43" s="1273"/>
      <c r="CS43" s="1273"/>
      <c r="CT43" s="1273"/>
      <c r="CU43" s="1273"/>
      <c r="CV43" s="1273"/>
      <c r="CW43" s="1273"/>
      <c r="CX43" s="1273"/>
      <c r="CY43" s="1273"/>
      <c r="CZ43" s="1273"/>
      <c r="DA43" s="1273"/>
      <c r="DB43" s="1273"/>
      <c r="DC43" s="1272"/>
    </row>
    <row r="44" spans="2:109" ht="13.5" x14ac:dyDescent="0.15">
      <c r="B44" s="1217"/>
      <c r="AN44" s="1271"/>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69"/>
    </row>
    <row r="45" spans="2:109" ht="13.5" x14ac:dyDescent="0.15">
      <c r="B45" s="1217"/>
      <c r="AN45" s="1271"/>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69"/>
    </row>
    <row r="46" spans="2:109" ht="13.5" x14ac:dyDescent="0.15">
      <c r="B46" s="1217"/>
      <c r="AN46" s="1271"/>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69"/>
    </row>
    <row r="47" spans="2:109" ht="13.5" x14ac:dyDescent="0.15">
      <c r="B47" s="1217"/>
      <c r="AN47" s="1268"/>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6"/>
    </row>
    <row r="48" spans="2:109" ht="13.5" x14ac:dyDescent="0.15">
      <c r="B48" s="1217"/>
      <c r="H48" s="1230"/>
      <c r="I48" s="1230"/>
      <c r="J48" s="1230"/>
      <c r="AN48" s="1230"/>
      <c r="AO48" s="1230"/>
      <c r="AP48" s="1230"/>
      <c r="AZ48" s="1230"/>
      <c r="BA48" s="1230"/>
      <c r="BB48" s="1230"/>
      <c r="BL48" s="1230"/>
      <c r="BM48" s="1230"/>
      <c r="BN48" s="1230"/>
      <c r="BX48" s="1230"/>
      <c r="BY48" s="1230"/>
      <c r="BZ48" s="1230"/>
      <c r="CJ48" s="1230"/>
      <c r="CK48" s="1230"/>
      <c r="CL48" s="1230"/>
      <c r="CV48" s="1230"/>
      <c r="CW48" s="1230"/>
      <c r="CX48" s="1230"/>
    </row>
    <row r="49" spans="1:109" ht="13.5" x14ac:dyDescent="0.15">
      <c r="B49" s="1217"/>
      <c r="AN49" s="1216" t="s">
        <v>646</v>
      </c>
    </row>
    <row r="50" spans="1:109" ht="13.5" x14ac:dyDescent="0.15">
      <c r="B50" s="1217"/>
      <c r="G50" s="1228"/>
      <c r="H50" s="1228"/>
      <c r="I50" s="1228"/>
      <c r="J50" s="1228"/>
      <c r="K50" s="1237"/>
      <c r="L50" s="1237"/>
      <c r="M50" s="1236"/>
      <c r="N50" s="1236"/>
      <c r="AN50" s="1235"/>
      <c r="AO50" s="1234"/>
      <c r="AP50" s="1234"/>
      <c r="AQ50" s="1234"/>
      <c r="AR50" s="1234"/>
      <c r="AS50" s="1234"/>
      <c r="AT50" s="1234"/>
      <c r="AU50" s="1234"/>
      <c r="AV50" s="1234"/>
      <c r="AW50" s="1234"/>
      <c r="AX50" s="1234"/>
      <c r="AY50" s="1234"/>
      <c r="AZ50" s="1234"/>
      <c r="BA50" s="1234"/>
      <c r="BB50" s="1234"/>
      <c r="BC50" s="1234"/>
      <c r="BD50" s="1234"/>
      <c r="BE50" s="1234"/>
      <c r="BF50" s="1234"/>
      <c r="BG50" s="1234"/>
      <c r="BH50" s="1234"/>
      <c r="BI50" s="1234"/>
      <c r="BJ50" s="1234"/>
      <c r="BK50" s="1234"/>
      <c r="BL50" s="1234"/>
      <c r="BM50" s="1234"/>
      <c r="BN50" s="1234"/>
      <c r="BO50" s="1233"/>
      <c r="BP50" s="1225" t="s">
        <v>588</v>
      </c>
      <c r="BQ50" s="1225"/>
      <c r="BR50" s="1225"/>
      <c r="BS50" s="1225"/>
      <c r="BT50" s="1225"/>
      <c r="BU50" s="1225"/>
      <c r="BV50" s="1225"/>
      <c r="BW50" s="1225"/>
      <c r="BX50" s="1225" t="s">
        <v>589</v>
      </c>
      <c r="BY50" s="1225"/>
      <c r="BZ50" s="1225"/>
      <c r="CA50" s="1225"/>
      <c r="CB50" s="1225"/>
      <c r="CC50" s="1225"/>
      <c r="CD50" s="1225"/>
      <c r="CE50" s="1225"/>
      <c r="CF50" s="1225" t="s">
        <v>590</v>
      </c>
      <c r="CG50" s="1225"/>
      <c r="CH50" s="1225"/>
      <c r="CI50" s="1225"/>
      <c r="CJ50" s="1225"/>
      <c r="CK50" s="1225"/>
      <c r="CL50" s="1225"/>
      <c r="CM50" s="1225"/>
      <c r="CN50" s="1225" t="s">
        <v>591</v>
      </c>
      <c r="CO50" s="1225"/>
      <c r="CP50" s="1225"/>
      <c r="CQ50" s="1225"/>
      <c r="CR50" s="1225"/>
      <c r="CS50" s="1225"/>
      <c r="CT50" s="1225"/>
      <c r="CU50" s="1225"/>
      <c r="CV50" s="1225" t="s">
        <v>592</v>
      </c>
      <c r="CW50" s="1225"/>
      <c r="CX50" s="1225"/>
      <c r="CY50" s="1225"/>
      <c r="CZ50" s="1225"/>
      <c r="DA50" s="1225"/>
      <c r="DB50" s="1225"/>
      <c r="DC50" s="1225"/>
    </row>
    <row r="51" spans="1:109" ht="13.5" customHeight="1" x14ac:dyDescent="0.15">
      <c r="B51" s="1217"/>
      <c r="G51" s="1232"/>
      <c r="H51" s="1232"/>
      <c r="I51" s="1265"/>
      <c r="J51" s="1265"/>
      <c r="K51" s="1231"/>
      <c r="L51" s="1231"/>
      <c r="M51" s="1231"/>
      <c r="N51" s="1231"/>
      <c r="AM51" s="1230"/>
      <c r="AN51" s="1224" t="s">
        <v>645</v>
      </c>
      <c r="AO51" s="1224"/>
      <c r="AP51" s="1224"/>
      <c r="AQ51" s="1224"/>
      <c r="AR51" s="1224"/>
      <c r="AS51" s="1224"/>
      <c r="AT51" s="1224"/>
      <c r="AU51" s="1224"/>
      <c r="AV51" s="1224"/>
      <c r="AW51" s="1224"/>
      <c r="AX51" s="1224"/>
      <c r="AY51" s="1224"/>
      <c r="AZ51" s="1224"/>
      <c r="BA51" s="1224"/>
      <c r="BB51" s="1224" t="s">
        <v>643</v>
      </c>
      <c r="BC51" s="1224"/>
      <c r="BD51" s="1224"/>
      <c r="BE51" s="1224"/>
      <c r="BF51" s="1224"/>
      <c r="BG51" s="1224"/>
      <c r="BH51" s="1224"/>
      <c r="BI51" s="1224"/>
      <c r="BJ51" s="1224"/>
      <c r="BK51" s="1224"/>
      <c r="BL51" s="1224"/>
      <c r="BM51" s="1224"/>
      <c r="BN51" s="1224"/>
      <c r="BO51" s="1224"/>
      <c r="BP51" s="1223">
        <v>36.5</v>
      </c>
      <c r="BQ51" s="1223"/>
      <c r="BR51" s="1223"/>
      <c r="BS51" s="1223"/>
      <c r="BT51" s="1223"/>
      <c r="BU51" s="1223"/>
      <c r="BV51" s="1223"/>
      <c r="BW51" s="1223"/>
      <c r="BX51" s="1223">
        <v>42.9</v>
      </c>
      <c r="BY51" s="1223"/>
      <c r="BZ51" s="1223"/>
      <c r="CA51" s="1223"/>
      <c r="CB51" s="1223"/>
      <c r="CC51" s="1223"/>
      <c r="CD51" s="1223"/>
      <c r="CE51" s="1223"/>
      <c r="CF51" s="1223">
        <v>41.7</v>
      </c>
      <c r="CG51" s="1223"/>
      <c r="CH51" s="1223"/>
      <c r="CI51" s="1223"/>
      <c r="CJ51" s="1223"/>
      <c r="CK51" s="1223"/>
      <c r="CL51" s="1223"/>
      <c r="CM51" s="1223"/>
      <c r="CN51" s="1223">
        <v>41.5</v>
      </c>
      <c r="CO51" s="1223"/>
      <c r="CP51" s="1223"/>
      <c r="CQ51" s="1223"/>
      <c r="CR51" s="1223"/>
      <c r="CS51" s="1223"/>
      <c r="CT51" s="1223"/>
      <c r="CU51" s="1223"/>
      <c r="CV51" s="1223">
        <v>41.2</v>
      </c>
      <c r="CW51" s="1223"/>
      <c r="CX51" s="1223"/>
      <c r="CY51" s="1223"/>
      <c r="CZ51" s="1223"/>
      <c r="DA51" s="1223"/>
      <c r="DB51" s="1223"/>
      <c r="DC51" s="1223"/>
    </row>
    <row r="52" spans="1:109" ht="13.5" x14ac:dyDescent="0.15">
      <c r="B52" s="1217"/>
      <c r="G52" s="1232"/>
      <c r="H52" s="1232"/>
      <c r="I52" s="1265"/>
      <c r="J52" s="1265"/>
      <c r="K52" s="1231"/>
      <c r="L52" s="1231"/>
      <c r="M52" s="1231"/>
      <c r="N52" s="1231"/>
      <c r="AM52" s="1230"/>
      <c r="AN52" s="1224"/>
      <c r="AO52" s="1224"/>
      <c r="AP52" s="1224"/>
      <c r="AQ52" s="1224"/>
      <c r="AR52" s="1224"/>
      <c r="AS52" s="1224"/>
      <c r="AT52" s="1224"/>
      <c r="AU52" s="1224"/>
      <c r="AV52" s="1224"/>
      <c r="AW52" s="1224"/>
      <c r="AX52" s="1224"/>
      <c r="AY52" s="1224"/>
      <c r="AZ52" s="1224"/>
      <c r="BA52" s="1224"/>
      <c r="BB52" s="1224"/>
      <c r="BC52" s="1224"/>
      <c r="BD52" s="1224"/>
      <c r="BE52" s="1224"/>
      <c r="BF52" s="1224"/>
      <c r="BG52" s="1224"/>
      <c r="BH52" s="1224"/>
      <c r="BI52" s="1224"/>
      <c r="BJ52" s="1224"/>
      <c r="BK52" s="1224"/>
      <c r="BL52" s="1224"/>
      <c r="BM52" s="1224"/>
      <c r="BN52" s="1224"/>
      <c r="BO52" s="1224"/>
      <c r="BP52" s="1223"/>
      <c r="BQ52" s="1223"/>
      <c r="BR52" s="1223"/>
      <c r="BS52" s="1223"/>
      <c r="BT52" s="1223"/>
      <c r="BU52" s="1223"/>
      <c r="BV52" s="1223"/>
      <c r="BW52" s="1223"/>
      <c r="BX52" s="1223"/>
      <c r="BY52" s="1223"/>
      <c r="BZ52" s="1223"/>
      <c r="CA52" s="1223"/>
      <c r="CB52" s="1223"/>
      <c r="CC52" s="1223"/>
      <c r="CD52" s="1223"/>
      <c r="CE52" s="1223"/>
      <c r="CF52" s="1223"/>
      <c r="CG52" s="1223"/>
      <c r="CH52" s="1223"/>
      <c r="CI52" s="1223"/>
      <c r="CJ52" s="1223"/>
      <c r="CK52" s="1223"/>
      <c r="CL52" s="1223"/>
      <c r="CM52" s="1223"/>
      <c r="CN52" s="1223"/>
      <c r="CO52" s="1223"/>
      <c r="CP52" s="1223"/>
      <c r="CQ52" s="1223"/>
      <c r="CR52" s="1223"/>
      <c r="CS52" s="1223"/>
      <c r="CT52" s="1223"/>
      <c r="CU52" s="1223"/>
      <c r="CV52" s="1223"/>
      <c r="CW52" s="1223"/>
      <c r="CX52" s="1223"/>
      <c r="CY52" s="1223"/>
      <c r="CZ52" s="1223"/>
      <c r="DA52" s="1223"/>
      <c r="DB52" s="1223"/>
      <c r="DC52" s="1223"/>
    </row>
    <row r="53" spans="1:109" ht="13.5" x14ac:dyDescent="0.15">
      <c r="A53" s="1252"/>
      <c r="B53" s="1217"/>
      <c r="G53" s="1232"/>
      <c r="H53" s="1232"/>
      <c r="I53" s="1228"/>
      <c r="J53" s="1228"/>
      <c r="K53" s="1231"/>
      <c r="L53" s="1231"/>
      <c r="M53" s="1231"/>
      <c r="N53" s="1231"/>
      <c r="AM53" s="1230"/>
      <c r="AN53" s="1224"/>
      <c r="AO53" s="1224"/>
      <c r="AP53" s="1224"/>
      <c r="AQ53" s="1224"/>
      <c r="AR53" s="1224"/>
      <c r="AS53" s="1224"/>
      <c r="AT53" s="1224"/>
      <c r="AU53" s="1224"/>
      <c r="AV53" s="1224"/>
      <c r="AW53" s="1224"/>
      <c r="AX53" s="1224"/>
      <c r="AY53" s="1224"/>
      <c r="AZ53" s="1224"/>
      <c r="BA53" s="1224"/>
      <c r="BB53" s="1224" t="s">
        <v>650</v>
      </c>
      <c r="BC53" s="1224"/>
      <c r="BD53" s="1224"/>
      <c r="BE53" s="1224"/>
      <c r="BF53" s="1224"/>
      <c r="BG53" s="1224"/>
      <c r="BH53" s="1224"/>
      <c r="BI53" s="1224"/>
      <c r="BJ53" s="1224"/>
      <c r="BK53" s="1224"/>
      <c r="BL53" s="1224"/>
      <c r="BM53" s="1224"/>
      <c r="BN53" s="1224"/>
      <c r="BO53" s="1224"/>
      <c r="BP53" s="1223">
        <v>66.8</v>
      </c>
      <c r="BQ53" s="1223"/>
      <c r="BR53" s="1223"/>
      <c r="BS53" s="1223"/>
      <c r="BT53" s="1223"/>
      <c r="BU53" s="1223"/>
      <c r="BV53" s="1223"/>
      <c r="BW53" s="1223"/>
      <c r="BX53" s="1223">
        <v>66.900000000000006</v>
      </c>
      <c r="BY53" s="1223"/>
      <c r="BZ53" s="1223"/>
      <c r="CA53" s="1223"/>
      <c r="CB53" s="1223"/>
      <c r="CC53" s="1223"/>
      <c r="CD53" s="1223"/>
      <c r="CE53" s="1223"/>
      <c r="CF53" s="1223">
        <v>67.2</v>
      </c>
      <c r="CG53" s="1223"/>
      <c r="CH53" s="1223"/>
      <c r="CI53" s="1223"/>
      <c r="CJ53" s="1223"/>
      <c r="CK53" s="1223"/>
      <c r="CL53" s="1223"/>
      <c r="CM53" s="1223"/>
      <c r="CN53" s="1223">
        <v>67.2</v>
      </c>
      <c r="CO53" s="1223"/>
      <c r="CP53" s="1223"/>
      <c r="CQ53" s="1223"/>
      <c r="CR53" s="1223"/>
      <c r="CS53" s="1223"/>
      <c r="CT53" s="1223"/>
      <c r="CU53" s="1223"/>
      <c r="CV53" s="1223">
        <v>67</v>
      </c>
      <c r="CW53" s="1223"/>
      <c r="CX53" s="1223"/>
      <c r="CY53" s="1223"/>
      <c r="CZ53" s="1223"/>
      <c r="DA53" s="1223"/>
      <c r="DB53" s="1223"/>
      <c r="DC53" s="1223"/>
    </row>
    <row r="54" spans="1:109" ht="13.5" x14ac:dyDescent="0.15">
      <c r="A54" s="1252"/>
      <c r="B54" s="1217"/>
      <c r="G54" s="1232"/>
      <c r="H54" s="1232"/>
      <c r="I54" s="1228"/>
      <c r="J54" s="1228"/>
      <c r="K54" s="1231"/>
      <c r="L54" s="1231"/>
      <c r="M54" s="1231"/>
      <c r="N54" s="1231"/>
      <c r="AM54" s="1230"/>
      <c r="AN54" s="1224"/>
      <c r="AO54" s="1224"/>
      <c r="AP54" s="1224"/>
      <c r="AQ54" s="1224"/>
      <c r="AR54" s="1224"/>
      <c r="AS54" s="1224"/>
      <c r="AT54" s="1224"/>
      <c r="AU54" s="1224"/>
      <c r="AV54" s="1224"/>
      <c r="AW54" s="1224"/>
      <c r="AX54" s="1224"/>
      <c r="AY54" s="1224"/>
      <c r="AZ54" s="1224"/>
      <c r="BA54" s="1224"/>
      <c r="BB54" s="1224"/>
      <c r="BC54" s="1224"/>
      <c r="BD54" s="1224"/>
      <c r="BE54" s="1224"/>
      <c r="BF54" s="1224"/>
      <c r="BG54" s="1224"/>
      <c r="BH54" s="1224"/>
      <c r="BI54" s="1224"/>
      <c r="BJ54" s="1224"/>
      <c r="BK54" s="1224"/>
      <c r="BL54" s="1224"/>
      <c r="BM54" s="1224"/>
      <c r="BN54" s="1224"/>
      <c r="BO54" s="1224"/>
      <c r="BP54" s="1223"/>
      <c r="BQ54" s="1223"/>
      <c r="BR54" s="1223"/>
      <c r="BS54" s="1223"/>
      <c r="BT54" s="1223"/>
      <c r="BU54" s="1223"/>
      <c r="BV54" s="1223"/>
      <c r="BW54" s="1223"/>
      <c r="BX54" s="1223"/>
      <c r="BY54" s="1223"/>
      <c r="BZ54" s="1223"/>
      <c r="CA54" s="1223"/>
      <c r="CB54" s="1223"/>
      <c r="CC54" s="1223"/>
      <c r="CD54" s="1223"/>
      <c r="CE54" s="1223"/>
      <c r="CF54" s="1223"/>
      <c r="CG54" s="1223"/>
      <c r="CH54" s="1223"/>
      <c r="CI54" s="1223"/>
      <c r="CJ54" s="1223"/>
      <c r="CK54" s="1223"/>
      <c r="CL54" s="1223"/>
      <c r="CM54" s="1223"/>
      <c r="CN54" s="1223"/>
      <c r="CO54" s="1223"/>
      <c r="CP54" s="1223"/>
      <c r="CQ54" s="1223"/>
      <c r="CR54" s="1223"/>
      <c r="CS54" s="1223"/>
      <c r="CT54" s="1223"/>
      <c r="CU54" s="1223"/>
      <c r="CV54" s="1223"/>
      <c r="CW54" s="1223"/>
      <c r="CX54" s="1223"/>
      <c r="CY54" s="1223"/>
      <c r="CZ54" s="1223"/>
      <c r="DA54" s="1223"/>
      <c r="DB54" s="1223"/>
      <c r="DC54" s="1223"/>
    </row>
    <row r="55" spans="1:109" ht="13.5" x14ac:dyDescent="0.15">
      <c r="A55" s="1252"/>
      <c r="B55" s="1217"/>
      <c r="G55" s="1228"/>
      <c r="H55" s="1228"/>
      <c r="I55" s="1228"/>
      <c r="J55" s="1228"/>
      <c r="K55" s="1231"/>
      <c r="L55" s="1231"/>
      <c r="M55" s="1231"/>
      <c r="N55" s="1231"/>
      <c r="AN55" s="1225" t="s">
        <v>644</v>
      </c>
      <c r="AO55" s="1225"/>
      <c r="AP55" s="1225"/>
      <c r="AQ55" s="1225"/>
      <c r="AR55" s="1225"/>
      <c r="AS55" s="1225"/>
      <c r="AT55" s="1225"/>
      <c r="AU55" s="1225"/>
      <c r="AV55" s="1225"/>
      <c r="AW55" s="1225"/>
      <c r="AX55" s="1225"/>
      <c r="AY55" s="1225"/>
      <c r="AZ55" s="1225"/>
      <c r="BA55" s="1225"/>
      <c r="BB55" s="1224" t="s">
        <v>643</v>
      </c>
      <c r="BC55" s="1224"/>
      <c r="BD55" s="1224"/>
      <c r="BE55" s="1224"/>
      <c r="BF55" s="1224"/>
      <c r="BG55" s="1224"/>
      <c r="BH55" s="1224"/>
      <c r="BI55" s="1224"/>
      <c r="BJ55" s="1224"/>
      <c r="BK55" s="1224"/>
      <c r="BL55" s="1224"/>
      <c r="BM55" s="1224"/>
      <c r="BN55" s="1224"/>
      <c r="BO55" s="1224"/>
      <c r="BP55" s="1223">
        <v>48</v>
      </c>
      <c r="BQ55" s="1223"/>
      <c r="BR55" s="1223"/>
      <c r="BS55" s="1223"/>
      <c r="BT55" s="1223"/>
      <c r="BU55" s="1223"/>
      <c r="BV55" s="1223"/>
      <c r="BW55" s="1223"/>
      <c r="BX55" s="1223">
        <v>49.1</v>
      </c>
      <c r="BY55" s="1223"/>
      <c r="BZ55" s="1223"/>
      <c r="CA55" s="1223"/>
      <c r="CB55" s="1223"/>
      <c r="CC55" s="1223"/>
      <c r="CD55" s="1223"/>
      <c r="CE55" s="1223"/>
      <c r="CF55" s="1223">
        <v>41.5</v>
      </c>
      <c r="CG55" s="1223"/>
      <c r="CH55" s="1223"/>
      <c r="CI55" s="1223"/>
      <c r="CJ55" s="1223"/>
      <c r="CK55" s="1223"/>
      <c r="CL55" s="1223"/>
      <c r="CM55" s="1223"/>
      <c r="CN55" s="1223">
        <v>25.2</v>
      </c>
      <c r="CO55" s="1223"/>
      <c r="CP55" s="1223"/>
      <c r="CQ55" s="1223"/>
      <c r="CR55" s="1223"/>
      <c r="CS55" s="1223"/>
      <c r="CT55" s="1223"/>
      <c r="CU55" s="1223"/>
      <c r="CV55" s="1223">
        <v>15.7</v>
      </c>
      <c r="CW55" s="1223"/>
      <c r="CX55" s="1223"/>
      <c r="CY55" s="1223"/>
      <c r="CZ55" s="1223"/>
      <c r="DA55" s="1223"/>
      <c r="DB55" s="1223"/>
      <c r="DC55" s="1223"/>
    </row>
    <row r="56" spans="1:109" ht="13.5" x14ac:dyDescent="0.15">
      <c r="A56" s="1252"/>
      <c r="B56" s="1217"/>
      <c r="G56" s="1228"/>
      <c r="H56" s="1228"/>
      <c r="I56" s="1228"/>
      <c r="J56" s="1228"/>
      <c r="K56" s="1231"/>
      <c r="L56" s="1231"/>
      <c r="M56" s="1231"/>
      <c r="N56" s="1231"/>
      <c r="AN56" s="1225"/>
      <c r="AO56" s="1225"/>
      <c r="AP56" s="1225"/>
      <c r="AQ56" s="1225"/>
      <c r="AR56" s="1225"/>
      <c r="AS56" s="1225"/>
      <c r="AT56" s="1225"/>
      <c r="AU56" s="1225"/>
      <c r="AV56" s="1225"/>
      <c r="AW56" s="1225"/>
      <c r="AX56" s="1225"/>
      <c r="AY56" s="1225"/>
      <c r="AZ56" s="1225"/>
      <c r="BA56" s="1225"/>
      <c r="BB56" s="1224"/>
      <c r="BC56" s="1224"/>
      <c r="BD56" s="1224"/>
      <c r="BE56" s="1224"/>
      <c r="BF56" s="1224"/>
      <c r="BG56" s="1224"/>
      <c r="BH56" s="1224"/>
      <c r="BI56" s="1224"/>
      <c r="BJ56" s="1224"/>
      <c r="BK56" s="1224"/>
      <c r="BL56" s="1224"/>
      <c r="BM56" s="1224"/>
      <c r="BN56" s="1224"/>
      <c r="BO56" s="1224"/>
      <c r="BP56" s="1223"/>
      <c r="BQ56" s="1223"/>
      <c r="BR56" s="1223"/>
      <c r="BS56" s="1223"/>
      <c r="BT56" s="1223"/>
      <c r="BU56" s="1223"/>
      <c r="BV56" s="1223"/>
      <c r="BW56" s="1223"/>
      <c r="BX56" s="1223"/>
      <c r="BY56" s="1223"/>
      <c r="BZ56" s="1223"/>
      <c r="CA56" s="1223"/>
      <c r="CB56" s="1223"/>
      <c r="CC56" s="1223"/>
      <c r="CD56" s="1223"/>
      <c r="CE56" s="1223"/>
      <c r="CF56" s="1223"/>
      <c r="CG56" s="1223"/>
      <c r="CH56" s="1223"/>
      <c r="CI56" s="1223"/>
      <c r="CJ56" s="1223"/>
      <c r="CK56" s="1223"/>
      <c r="CL56" s="1223"/>
      <c r="CM56" s="1223"/>
      <c r="CN56" s="1223"/>
      <c r="CO56" s="1223"/>
      <c r="CP56" s="1223"/>
      <c r="CQ56" s="1223"/>
      <c r="CR56" s="1223"/>
      <c r="CS56" s="1223"/>
      <c r="CT56" s="1223"/>
      <c r="CU56" s="1223"/>
      <c r="CV56" s="1223"/>
      <c r="CW56" s="1223"/>
      <c r="CX56" s="1223"/>
      <c r="CY56" s="1223"/>
      <c r="CZ56" s="1223"/>
      <c r="DA56" s="1223"/>
      <c r="DB56" s="1223"/>
      <c r="DC56" s="1223"/>
    </row>
    <row r="57" spans="1:109" s="1252" customFormat="1" ht="13.5" x14ac:dyDescent="0.15">
      <c r="B57" s="1258"/>
      <c r="G57" s="1228"/>
      <c r="H57" s="1228"/>
      <c r="I57" s="1227"/>
      <c r="J57" s="1227"/>
      <c r="K57" s="1231"/>
      <c r="L57" s="1231"/>
      <c r="M57" s="1231"/>
      <c r="N57" s="1231"/>
      <c r="AM57" s="1216"/>
      <c r="AN57" s="1225"/>
      <c r="AO57" s="1225"/>
      <c r="AP57" s="1225"/>
      <c r="AQ57" s="1225"/>
      <c r="AR57" s="1225"/>
      <c r="AS57" s="1225"/>
      <c r="AT57" s="1225"/>
      <c r="AU57" s="1225"/>
      <c r="AV57" s="1225"/>
      <c r="AW57" s="1225"/>
      <c r="AX57" s="1225"/>
      <c r="AY57" s="1225"/>
      <c r="AZ57" s="1225"/>
      <c r="BA57" s="1225"/>
      <c r="BB57" s="1224" t="s">
        <v>650</v>
      </c>
      <c r="BC57" s="1224"/>
      <c r="BD57" s="1224"/>
      <c r="BE57" s="1224"/>
      <c r="BF57" s="1224"/>
      <c r="BG57" s="1224"/>
      <c r="BH57" s="1224"/>
      <c r="BI57" s="1224"/>
      <c r="BJ57" s="1224"/>
      <c r="BK57" s="1224"/>
      <c r="BL57" s="1224"/>
      <c r="BM57" s="1224"/>
      <c r="BN57" s="1224"/>
      <c r="BO57" s="1224"/>
      <c r="BP57" s="1223">
        <v>60.8</v>
      </c>
      <c r="BQ57" s="1223"/>
      <c r="BR57" s="1223"/>
      <c r="BS57" s="1223"/>
      <c r="BT57" s="1223"/>
      <c r="BU57" s="1223"/>
      <c r="BV57" s="1223"/>
      <c r="BW57" s="1223"/>
      <c r="BX57" s="1223">
        <v>61</v>
      </c>
      <c r="BY57" s="1223"/>
      <c r="BZ57" s="1223"/>
      <c r="CA57" s="1223"/>
      <c r="CB57" s="1223"/>
      <c r="CC57" s="1223"/>
      <c r="CD57" s="1223"/>
      <c r="CE57" s="1223"/>
      <c r="CF57" s="1223">
        <v>61.7</v>
      </c>
      <c r="CG57" s="1223"/>
      <c r="CH57" s="1223"/>
      <c r="CI57" s="1223"/>
      <c r="CJ57" s="1223"/>
      <c r="CK57" s="1223"/>
      <c r="CL57" s="1223"/>
      <c r="CM57" s="1223"/>
      <c r="CN57" s="1223">
        <v>62.5</v>
      </c>
      <c r="CO57" s="1223"/>
      <c r="CP57" s="1223"/>
      <c r="CQ57" s="1223"/>
      <c r="CR57" s="1223"/>
      <c r="CS57" s="1223"/>
      <c r="CT57" s="1223"/>
      <c r="CU57" s="1223"/>
      <c r="CV57" s="1223">
        <v>65</v>
      </c>
      <c r="CW57" s="1223"/>
      <c r="CX57" s="1223"/>
      <c r="CY57" s="1223"/>
      <c r="CZ57" s="1223"/>
      <c r="DA57" s="1223"/>
      <c r="DB57" s="1223"/>
      <c r="DC57" s="1223"/>
      <c r="DD57" s="1263"/>
      <c r="DE57" s="1258"/>
    </row>
    <row r="58" spans="1:109" s="1252" customFormat="1" ht="13.5" x14ac:dyDescent="0.15">
      <c r="A58" s="1216"/>
      <c r="B58" s="1258"/>
      <c r="G58" s="1228"/>
      <c r="H58" s="1228"/>
      <c r="I58" s="1227"/>
      <c r="J58" s="1227"/>
      <c r="K58" s="1231"/>
      <c r="L58" s="1231"/>
      <c r="M58" s="1231"/>
      <c r="N58" s="1231"/>
      <c r="AM58" s="1216"/>
      <c r="AN58" s="1225"/>
      <c r="AO58" s="1225"/>
      <c r="AP58" s="1225"/>
      <c r="AQ58" s="1225"/>
      <c r="AR58" s="1225"/>
      <c r="AS58" s="1225"/>
      <c r="AT58" s="1225"/>
      <c r="AU58" s="1225"/>
      <c r="AV58" s="1225"/>
      <c r="AW58" s="1225"/>
      <c r="AX58" s="1225"/>
      <c r="AY58" s="1225"/>
      <c r="AZ58" s="1225"/>
      <c r="BA58" s="1225"/>
      <c r="BB58" s="1224"/>
      <c r="BC58" s="1224"/>
      <c r="BD58" s="1224"/>
      <c r="BE58" s="1224"/>
      <c r="BF58" s="1224"/>
      <c r="BG58" s="1224"/>
      <c r="BH58" s="1224"/>
      <c r="BI58" s="1224"/>
      <c r="BJ58" s="1224"/>
      <c r="BK58" s="1224"/>
      <c r="BL58" s="1224"/>
      <c r="BM58" s="1224"/>
      <c r="BN58" s="1224"/>
      <c r="BO58" s="1224"/>
      <c r="BP58" s="1223"/>
      <c r="BQ58" s="1223"/>
      <c r="BR58" s="1223"/>
      <c r="BS58" s="1223"/>
      <c r="BT58" s="1223"/>
      <c r="BU58" s="1223"/>
      <c r="BV58" s="1223"/>
      <c r="BW58" s="1223"/>
      <c r="BX58" s="1223"/>
      <c r="BY58" s="1223"/>
      <c r="BZ58" s="1223"/>
      <c r="CA58" s="1223"/>
      <c r="CB58" s="1223"/>
      <c r="CC58" s="1223"/>
      <c r="CD58" s="1223"/>
      <c r="CE58" s="1223"/>
      <c r="CF58" s="1223"/>
      <c r="CG58" s="1223"/>
      <c r="CH58" s="1223"/>
      <c r="CI58" s="1223"/>
      <c r="CJ58" s="1223"/>
      <c r="CK58" s="1223"/>
      <c r="CL58" s="1223"/>
      <c r="CM58" s="1223"/>
      <c r="CN58" s="1223"/>
      <c r="CO58" s="1223"/>
      <c r="CP58" s="1223"/>
      <c r="CQ58" s="1223"/>
      <c r="CR58" s="1223"/>
      <c r="CS58" s="1223"/>
      <c r="CT58" s="1223"/>
      <c r="CU58" s="1223"/>
      <c r="CV58" s="1223"/>
      <c r="CW58" s="1223"/>
      <c r="CX58" s="1223"/>
      <c r="CY58" s="1223"/>
      <c r="CZ58" s="1223"/>
      <c r="DA58" s="1223"/>
      <c r="DB58" s="1223"/>
      <c r="DC58" s="1223"/>
      <c r="DD58" s="1263"/>
      <c r="DE58" s="1258"/>
    </row>
    <row r="59" spans="1:109" s="1252" customFormat="1" ht="13.5" x14ac:dyDescent="0.15">
      <c r="A59" s="1216"/>
      <c r="B59" s="1258"/>
      <c r="K59" s="1264"/>
      <c r="L59" s="1264"/>
      <c r="M59" s="1264"/>
      <c r="N59" s="1264"/>
      <c r="AQ59" s="1264"/>
      <c r="AR59" s="1264"/>
      <c r="AS59" s="1264"/>
      <c r="AT59" s="1264"/>
      <c r="BC59" s="1264"/>
      <c r="BD59" s="1264"/>
      <c r="BE59" s="1264"/>
      <c r="BF59" s="1264"/>
      <c r="BO59" s="1264"/>
      <c r="BP59" s="1264"/>
      <c r="BQ59" s="1264"/>
      <c r="BR59" s="1264"/>
      <c r="CA59" s="1264"/>
      <c r="CB59" s="1264"/>
      <c r="CC59" s="1264"/>
      <c r="CD59" s="1264"/>
      <c r="CM59" s="1264"/>
      <c r="CN59" s="1264"/>
      <c r="CO59" s="1264"/>
      <c r="CP59" s="1264"/>
      <c r="CY59" s="1264"/>
      <c r="CZ59" s="1264"/>
      <c r="DA59" s="1264"/>
      <c r="DB59" s="1264"/>
      <c r="DC59" s="1264"/>
      <c r="DD59" s="1263"/>
      <c r="DE59" s="1258"/>
    </row>
    <row r="60" spans="1:109" s="1252" customFormat="1" ht="13.5" x14ac:dyDescent="0.15">
      <c r="A60" s="1216"/>
      <c r="B60" s="1258"/>
      <c r="K60" s="1264"/>
      <c r="L60" s="1264"/>
      <c r="M60" s="1264"/>
      <c r="N60" s="1264"/>
      <c r="AQ60" s="1264"/>
      <c r="AR60" s="1264"/>
      <c r="AS60" s="1264"/>
      <c r="AT60" s="1264"/>
      <c r="BC60" s="1264"/>
      <c r="BD60" s="1264"/>
      <c r="BE60" s="1264"/>
      <c r="BF60" s="1264"/>
      <c r="BO60" s="1264"/>
      <c r="BP60" s="1264"/>
      <c r="BQ60" s="1264"/>
      <c r="BR60" s="1264"/>
      <c r="CA60" s="1264"/>
      <c r="CB60" s="1264"/>
      <c r="CC60" s="1264"/>
      <c r="CD60" s="1264"/>
      <c r="CM60" s="1264"/>
      <c r="CN60" s="1264"/>
      <c r="CO60" s="1264"/>
      <c r="CP60" s="1264"/>
      <c r="CY60" s="1264"/>
      <c r="CZ60" s="1264"/>
      <c r="DA60" s="1264"/>
      <c r="DB60" s="1264"/>
      <c r="DC60" s="1264"/>
      <c r="DD60" s="1263"/>
      <c r="DE60" s="1258"/>
    </row>
    <row r="61" spans="1:109" s="1252" customFormat="1" ht="13.5" x14ac:dyDescent="0.15">
      <c r="A61" s="1216"/>
      <c r="B61" s="1262"/>
      <c r="C61" s="1261"/>
      <c r="D61" s="1261"/>
      <c r="E61" s="1261"/>
      <c r="F61" s="1261"/>
      <c r="G61" s="1261"/>
      <c r="H61" s="1261"/>
      <c r="I61" s="1261"/>
      <c r="J61" s="1261"/>
      <c r="K61" s="1261"/>
      <c r="L61" s="1261"/>
      <c r="M61" s="1260"/>
      <c r="N61" s="1260"/>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0"/>
      <c r="AT61" s="1260"/>
      <c r="AU61" s="1261"/>
      <c r="AV61" s="1261"/>
      <c r="AW61" s="1261"/>
      <c r="AX61" s="1261"/>
      <c r="AY61" s="1261"/>
      <c r="AZ61" s="1261"/>
      <c r="BA61" s="1261"/>
      <c r="BB61" s="1261"/>
      <c r="BC61" s="1261"/>
      <c r="BD61" s="1261"/>
      <c r="BE61" s="1260"/>
      <c r="BF61" s="1260"/>
      <c r="BG61" s="1261"/>
      <c r="BH61" s="1261"/>
      <c r="BI61" s="1261"/>
      <c r="BJ61" s="1261"/>
      <c r="BK61" s="1261"/>
      <c r="BL61" s="1261"/>
      <c r="BM61" s="1261"/>
      <c r="BN61" s="1261"/>
      <c r="BO61" s="1261"/>
      <c r="BP61" s="1261"/>
      <c r="BQ61" s="1260"/>
      <c r="BR61" s="1260"/>
      <c r="BS61" s="1261"/>
      <c r="BT61" s="1261"/>
      <c r="BU61" s="1261"/>
      <c r="BV61" s="1261"/>
      <c r="BW61" s="1261"/>
      <c r="BX61" s="1261"/>
      <c r="BY61" s="1261"/>
      <c r="BZ61" s="1261"/>
      <c r="CA61" s="1261"/>
      <c r="CB61" s="1261"/>
      <c r="CC61" s="1260"/>
      <c r="CD61" s="1260"/>
      <c r="CE61" s="1261"/>
      <c r="CF61" s="1261"/>
      <c r="CG61" s="1261"/>
      <c r="CH61" s="1261"/>
      <c r="CI61" s="1261"/>
      <c r="CJ61" s="1261"/>
      <c r="CK61" s="1261"/>
      <c r="CL61" s="1261"/>
      <c r="CM61" s="1261"/>
      <c r="CN61" s="1261"/>
      <c r="CO61" s="1260"/>
      <c r="CP61" s="1260"/>
      <c r="CQ61" s="1261"/>
      <c r="CR61" s="1261"/>
      <c r="CS61" s="1261"/>
      <c r="CT61" s="1261"/>
      <c r="CU61" s="1261"/>
      <c r="CV61" s="1261"/>
      <c r="CW61" s="1261"/>
      <c r="CX61" s="1261"/>
      <c r="CY61" s="1261"/>
      <c r="CZ61" s="1261"/>
      <c r="DA61" s="1260"/>
      <c r="DB61" s="1260"/>
      <c r="DC61" s="1260"/>
      <c r="DD61" s="1259"/>
      <c r="DE61" s="1258"/>
    </row>
    <row r="62" spans="1:109" ht="13.5" x14ac:dyDescent="0.15">
      <c r="B62" s="1257"/>
      <c r="C62" s="1257"/>
      <c r="D62" s="1257"/>
      <c r="E62" s="1257"/>
      <c r="F62" s="1257"/>
      <c r="G62" s="1257"/>
      <c r="H62" s="1257"/>
      <c r="I62" s="1257"/>
      <c r="J62" s="1257"/>
      <c r="K62" s="1257"/>
      <c r="L62" s="1257"/>
      <c r="M62" s="1257"/>
      <c r="N62" s="1257"/>
      <c r="O62" s="1257"/>
      <c r="P62" s="1257"/>
      <c r="Q62" s="1257"/>
      <c r="R62" s="1257"/>
      <c r="S62" s="1257"/>
      <c r="T62" s="1257"/>
      <c r="U62" s="1257"/>
      <c r="V62" s="1257"/>
      <c r="W62" s="1257"/>
      <c r="X62" s="1257"/>
      <c r="Y62" s="1257"/>
      <c r="Z62" s="1257"/>
      <c r="AA62" s="1257"/>
      <c r="AB62" s="1257"/>
      <c r="AC62" s="1257"/>
      <c r="AD62" s="1257"/>
      <c r="AE62" s="1257"/>
      <c r="AF62" s="1257"/>
      <c r="AG62" s="1257"/>
      <c r="AH62" s="1257"/>
      <c r="AI62" s="1257"/>
      <c r="AJ62" s="1257"/>
      <c r="AK62" s="1257"/>
      <c r="AL62" s="1257"/>
      <c r="AM62" s="1257"/>
      <c r="AN62" s="1257"/>
      <c r="AO62" s="1257"/>
      <c r="AP62" s="1257"/>
      <c r="AQ62" s="1257"/>
      <c r="AR62" s="1257"/>
      <c r="AS62" s="1257"/>
      <c r="AT62" s="1257"/>
      <c r="AU62" s="1257"/>
      <c r="AV62" s="1257"/>
      <c r="AW62" s="1257"/>
      <c r="AX62" s="1257"/>
      <c r="AY62" s="1257"/>
      <c r="AZ62" s="1257"/>
      <c r="BA62" s="1257"/>
      <c r="BB62" s="1257"/>
      <c r="BC62" s="1257"/>
      <c r="BD62" s="1257"/>
      <c r="BE62" s="1257"/>
      <c r="BF62" s="1257"/>
      <c r="BG62" s="1257"/>
      <c r="BH62" s="1257"/>
      <c r="BI62" s="1257"/>
      <c r="BJ62" s="1257"/>
      <c r="BK62" s="1257"/>
      <c r="BL62" s="1257"/>
      <c r="BM62" s="1257"/>
      <c r="BN62" s="1257"/>
      <c r="BO62" s="1257"/>
      <c r="BP62" s="1257"/>
      <c r="BQ62" s="1257"/>
      <c r="BR62" s="1257"/>
      <c r="BS62" s="1257"/>
      <c r="BT62" s="1257"/>
      <c r="BU62" s="1257"/>
      <c r="BV62" s="1257"/>
      <c r="BW62" s="1257"/>
      <c r="BX62" s="1257"/>
      <c r="BY62" s="1257"/>
      <c r="BZ62" s="1257"/>
      <c r="CA62" s="1257"/>
      <c r="CB62" s="1257"/>
      <c r="CC62" s="1257"/>
      <c r="CD62" s="1257"/>
      <c r="CE62" s="1257"/>
      <c r="CF62" s="1257"/>
      <c r="CG62" s="1257"/>
      <c r="CH62" s="1257"/>
      <c r="CI62" s="1257"/>
      <c r="CJ62" s="1257"/>
      <c r="CK62" s="1257"/>
      <c r="CL62" s="1257"/>
      <c r="CM62" s="1257"/>
      <c r="CN62" s="1257"/>
      <c r="CO62" s="1257"/>
      <c r="CP62" s="1257"/>
      <c r="CQ62" s="1257"/>
      <c r="CR62" s="1257"/>
      <c r="CS62" s="1257"/>
      <c r="CT62" s="1257"/>
      <c r="CU62" s="1257"/>
      <c r="CV62" s="1257"/>
      <c r="CW62" s="1257"/>
      <c r="CX62" s="1257"/>
      <c r="CY62" s="1257"/>
      <c r="CZ62" s="1257"/>
      <c r="DA62" s="1257"/>
      <c r="DB62" s="1257"/>
      <c r="DC62" s="1257"/>
      <c r="DD62" s="1257"/>
      <c r="DE62" s="1216"/>
    </row>
    <row r="63" spans="1:109" ht="17.25" x14ac:dyDescent="0.15">
      <c r="B63" s="1256" t="s">
        <v>649</v>
      </c>
    </row>
    <row r="64" spans="1:109" ht="13.5" x14ac:dyDescent="0.15">
      <c r="B64" s="1217"/>
      <c r="G64" s="1253"/>
      <c r="I64" s="1255"/>
      <c r="J64" s="1255"/>
      <c r="K64" s="1255"/>
      <c r="L64" s="1255"/>
      <c r="M64" s="1255"/>
      <c r="N64" s="1254"/>
      <c r="AM64" s="1253"/>
      <c r="AN64" s="1253" t="s">
        <v>648</v>
      </c>
      <c r="AP64" s="1252"/>
      <c r="AQ64" s="1252"/>
      <c r="AR64" s="1252"/>
      <c r="AY64" s="1253"/>
      <c r="BA64" s="1252"/>
      <c r="BB64" s="1252"/>
      <c r="BC64" s="1252"/>
      <c r="BK64" s="1253"/>
      <c r="BM64" s="1252"/>
      <c r="BN64" s="1252"/>
      <c r="BO64" s="1252"/>
      <c r="BW64" s="1253"/>
      <c r="BY64" s="1252"/>
      <c r="BZ64" s="1252"/>
      <c r="CA64" s="1252"/>
      <c r="CI64" s="1253"/>
      <c r="CK64" s="1252"/>
      <c r="CL64" s="1252"/>
      <c r="CM64" s="1252"/>
      <c r="CU64" s="1253"/>
      <c r="CW64" s="1252"/>
      <c r="CX64" s="1252"/>
      <c r="CY64" s="1252"/>
    </row>
    <row r="65" spans="2:107" ht="13.5" x14ac:dyDescent="0.15">
      <c r="B65" s="1217"/>
      <c r="AN65" s="1251" t="s">
        <v>647</v>
      </c>
      <c r="AO65" s="1250"/>
      <c r="AP65" s="1250"/>
      <c r="AQ65" s="1250"/>
      <c r="AR65" s="1250"/>
      <c r="AS65" s="1250"/>
      <c r="AT65" s="1250"/>
      <c r="AU65" s="1250"/>
      <c r="AV65" s="1250"/>
      <c r="AW65" s="1250"/>
      <c r="AX65" s="1250"/>
      <c r="AY65" s="1250"/>
      <c r="AZ65" s="1250"/>
      <c r="BA65" s="1250"/>
      <c r="BB65" s="1250"/>
      <c r="BC65" s="1250"/>
      <c r="BD65" s="1250"/>
      <c r="BE65" s="1250"/>
      <c r="BF65" s="1250"/>
      <c r="BG65" s="1250"/>
      <c r="BH65" s="1250"/>
      <c r="BI65" s="1250"/>
      <c r="BJ65" s="1250"/>
      <c r="BK65" s="1250"/>
      <c r="BL65" s="1250"/>
      <c r="BM65" s="1250"/>
      <c r="BN65" s="1250"/>
      <c r="BO65" s="1250"/>
      <c r="BP65" s="1250"/>
      <c r="BQ65" s="1250"/>
      <c r="BR65" s="1250"/>
      <c r="BS65" s="1250"/>
      <c r="BT65" s="1250"/>
      <c r="BU65" s="1250"/>
      <c r="BV65" s="1250"/>
      <c r="BW65" s="1250"/>
      <c r="BX65" s="1250"/>
      <c r="BY65" s="1250"/>
      <c r="BZ65" s="1250"/>
      <c r="CA65" s="1250"/>
      <c r="CB65" s="1250"/>
      <c r="CC65" s="1250"/>
      <c r="CD65" s="1250"/>
      <c r="CE65" s="1250"/>
      <c r="CF65" s="1250"/>
      <c r="CG65" s="1250"/>
      <c r="CH65" s="1250"/>
      <c r="CI65" s="1250"/>
      <c r="CJ65" s="1250"/>
      <c r="CK65" s="1250"/>
      <c r="CL65" s="1250"/>
      <c r="CM65" s="1250"/>
      <c r="CN65" s="1250"/>
      <c r="CO65" s="1250"/>
      <c r="CP65" s="1250"/>
      <c r="CQ65" s="1250"/>
      <c r="CR65" s="1250"/>
      <c r="CS65" s="1250"/>
      <c r="CT65" s="1250"/>
      <c r="CU65" s="1250"/>
      <c r="CV65" s="1250"/>
      <c r="CW65" s="1250"/>
      <c r="CX65" s="1250"/>
      <c r="CY65" s="1250"/>
      <c r="CZ65" s="1250"/>
      <c r="DA65" s="1250"/>
      <c r="DB65" s="1250"/>
      <c r="DC65" s="1249"/>
    </row>
    <row r="66" spans="2:107" ht="13.5" x14ac:dyDescent="0.15">
      <c r="B66" s="1217"/>
      <c r="AN66" s="1248"/>
      <c r="AO66" s="1247"/>
      <c r="AP66" s="1247"/>
      <c r="AQ66" s="1247"/>
      <c r="AR66" s="1247"/>
      <c r="AS66" s="1247"/>
      <c r="AT66" s="1247"/>
      <c r="AU66" s="1247"/>
      <c r="AV66" s="1247"/>
      <c r="AW66" s="1247"/>
      <c r="AX66" s="1247"/>
      <c r="AY66" s="1247"/>
      <c r="AZ66" s="1247"/>
      <c r="BA66" s="1247"/>
      <c r="BB66" s="1247"/>
      <c r="BC66" s="1247"/>
      <c r="BD66" s="1247"/>
      <c r="BE66" s="1247"/>
      <c r="BF66" s="1247"/>
      <c r="BG66" s="1247"/>
      <c r="BH66" s="1247"/>
      <c r="BI66" s="1247"/>
      <c r="BJ66" s="1247"/>
      <c r="BK66" s="1247"/>
      <c r="BL66" s="1247"/>
      <c r="BM66" s="1247"/>
      <c r="BN66" s="1247"/>
      <c r="BO66" s="1247"/>
      <c r="BP66" s="1247"/>
      <c r="BQ66" s="1247"/>
      <c r="BR66" s="1247"/>
      <c r="BS66" s="1247"/>
      <c r="BT66" s="1247"/>
      <c r="BU66" s="1247"/>
      <c r="BV66" s="1247"/>
      <c r="BW66" s="1247"/>
      <c r="BX66" s="1247"/>
      <c r="BY66" s="1247"/>
      <c r="BZ66" s="1247"/>
      <c r="CA66" s="1247"/>
      <c r="CB66" s="1247"/>
      <c r="CC66" s="1247"/>
      <c r="CD66" s="1247"/>
      <c r="CE66" s="1247"/>
      <c r="CF66" s="1247"/>
      <c r="CG66" s="1247"/>
      <c r="CH66" s="1247"/>
      <c r="CI66" s="1247"/>
      <c r="CJ66" s="1247"/>
      <c r="CK66" s="1247"/>
      <c r="CL66" s="1247"/>
      <c r="CM66" s="1247"/>
      <c r="CN66" s="1247"/>
      <c r="CO66" s="1247"/>
      <c r="CP66" s="1247"/>
      <c r="CQ66" s="1247"/>
      <c r="CR66" s="1247"/>
      <c r="CS66" s="1247"/>
      <c r="CT66" s="1247"/>
      <c r="CU66" s="1247"/>
      <c r="CV66" s="1247"/>
      <c r="CW66" s="1247"/>
      <c r="CX66" s="1247"/>
      <c r="CY66" s="1247"/>
      <c r="CZ66" s="1247"/>
      <c r="DA66" s="1247"/>
      <c r="DB66" s="1247"/>
      <c r="DC66" s="1246"/>
    </row>
    <row r="67" spans="2:107" ht="13.5" x14ac:dyDescent="0.15">
      <c r="B67" s="1217"/>
      <c r="AN67" s="1248"/>
      <c r="AO67" s="1247"/>
      <c r="AP67" s="1247"/>
      <c r="AQ67" s="1247"/>
      <c r="AR67" s="1247"/>
      <c r="AS67" s="1247"/>
      <c r="AT67" s="1247"/>
      <c r="AU67" s="1247"/>
      <c r="AV67" s="1247"/>
      <c r="AW67" s="1247"/>
      <c r="AX67" s="1247"/>
      <c r="AY67" s="1247"/>
      <c r="AZ67" s="1247"/>
      <c r="BA67" s="1247"/>
      <c r="BB67" s="1247"/>
      <c r="BC67" s="1247"/>
      <c r="BD67" s="1247"/>
      <c r="BE67" s="1247"/>
      <c r="BF67" s="1247"/>
      <c r="BG67" s="1247"/>
      <c r="BH67" s="1247"/>
      <c r="BI67" s="1247"/>
      <c r="BJ67" s="1247"/>
      <c r="BK67" s="1247"/>
      <c r="BL67" s="1247"/>
      <c r="BM67" s="1247"/>
      <c r="BN67" s="1247"/>
      <c r="BO67" s="1247"/>
      <c r="BP67" s="1247"/>
      <c r="BQ67" s="1247"/>
      <c r="BR67" s="1247"/>
      <c r="BS67" s="1247"/>
      <c r="BT67" s="1247"/>
      <c r="BU67" s="1247"/>
      <c r="BV67" s="1247"/>
      <c r="BW67" s="1247"/>
      <c r="BX67" s="1247"/>
      <c r="BY67" s="1247"/>
      <c r="BZ67" s="1247"/>
      <c r="CA67" s="1247"/>
      <c r="CB67" s="1247"/>
      <c r="CC67" s="1247"/>
      <c r="CD67" s="1247"/>
      <c r="CE67" s="1247"/>
      <c r="CF67" s="1247"/>
      <c r="CG67" s="1247"/>
      <c r="CH67" s="1247"/>
      <c r="CI67" s="1247"/>
      <c r="CJ67" s="1247"/>
      <c r="CK67" s="1247"/>
      <c r="CL67" s="1247"/>
      <c r="CM67" s="1247"/>
      <c r="CN67" s="1247"/>
      <c r="CO67" s="1247"/>
      <c r="CP67" s="1247"/>
      <c r="CQ67" s="1247"/>
      <c r="CR67" s="1247"/>
      <c r="CS67" s="1247"/>
      <c r="CT67" s="1247"/>
      <c r="CU67" s="1247"/>
      <c r="CV67" s="1247"/>
      <c r="CW67" s="1247"/>
      <c r="CX67" s="1247"/>
      <c r="CY67" s="1247"/>
      <c r="CZ67" s="1247"/>
      <c r="DA67" s="1247"/>
      <c r="DB67" s="1247"/>
      <c r="DC67" s="1246"/>
    </row>
    <row r="68" spans="2:107" ht="13.5" x14ac:dyDescent="0.15">
      <c r="B68" s="1217"/>
      <c r="AN68" s="1248"/>
      <c r="AO68" s="1247"/>
      <c r="AP68" s="1247"/>
      <c r="AQ68" s="1247"/>
      <c r="AR68" s="1247"/>
      <c r="AS68" s="1247"/>
      <c r="AT68" s="1247"/>
      <c r="AU68" s="1247"/>
      <c r="AV68" s="1247"/>
      <c r="AW68" s="1247"/>
      <c r="AX68" s="1247"/>
      <c r="AY68" s="1247"/>
      <c r="AZ68" s="1247"/>
      <c r="BA68" s="1247"/>
      <c r="BB68" s="1247"/>
      <c r="BC68" s="1247"/>
      <c r="BD68" s="1247"/>
      <c r="BE68" s="1247"/>
      <c r="BF68" s="1247"/>
      <c r="BG68" s="1247"/>
      <c r="BH68" s="1247"/>
      <c r="BI68" s="1247"/>
      <c r="BJ68" s="1247"/>
      <c r="BK68" s="1247"/>
      <c r="BL68" s="1247"/>
      <c r="BM68" s="1247"/>
      <c r="BN68" s="1247"/>
      <c r="BO68" s="1247"/>
      <c r="BP68" s="1247"/>
      <c r="BQ68" s="1247"/>
      <c r="BR68" s="1247"/>
      <c r="BS68" s="1247"/>
      <c r="BT68" s="1247"/>
      <c r="BU68" s="1247"/>
      <c r="BV68" s="1247"/>
      <c r="BW68" s="1247"/>
      <c r="BX68" s="1247"/>
      <c r="BY68" s="1247"/>
      <c r="BZ68" s="1247"/>
      <c r="CA68" s="1247"/>
      <c r="CB68" s="1247"/>
      <c r="CC68" s="1247"/>
      <c r="CD68" s="1247"/>
      <c r="CE68" s="1247"/>
      <c r="CF68" s="1247"/>
      <c r="CG68" s="1247"/>
      <c r="CH68" s="1247"/>
      <c r="CI68" s="1247"/>
      <c r="CJ68" s="1247"/>
      <c r="CK68" s="1247"/>
      <c r="CL68" s="1247"/>
      <c r="CM68" s="1247"/>
      <c r="CN68" s="1247"/>
      <c r="CO68" s="1247"/>
      <c r="CP68" s="1247"/>
      <c r="CQ68" s="1247"/>
      <c r="CR68" s="1247"/>
      <c r="CS68" s="1247"/>
      <c r="CT68" s="1247"/>
      <c r="CU68" s="1247"/>
      <c r="CV68" s="1247"/>
      <c r="CW68" s="1247"/>
      <c r="CX68" s="1247"/>
      <c r="CY68" s="1247"/>
      <c r="CZ68" s="1247"/>
      <c r="DA68" s="1247"/>
      <c r="DB68" s="1247"/>
      <c r="DC68" s="1246"/>
    </row>
    <row r="69" spans="2:107" ht="13.5" x14ac:dyDescent="0.15">
      <c r="B69" s="1217"/>
      <c r="AN69" s="1245"/>
      <c r="AO69" s="1244"/>
      <c r="AP69" s="1244"/>
      <c r="AQ69" s="1244"/>
      <c r="AR69" s="1244"/>
      <c r="AS69" s="1244"/>
      <c r="AT69" s="1244"/>
      <c r="AU69" s="1244"/>
      <c r="AV69" s="1244"/>
      <c r="AW69" s="1244"/>
      <c r="AX69" s="1244"/>
      <c r="AY69" s="1244"/>
      <c r="AZ69" s="1244"/>
      <c r="BA69" s="1244"/>
      <c r="BB69" s="1244"/>
      <c r="BC69" s="1244"/>
      <c r="BD69" s="1244"/>
      <c r="BE69" s="1244"/>
      <c r="BF69" s="1244"/>
      <c r="BG69" s="1244"/>
      <c r="BH69" s="1244"/>
      <c r="BI69" s="1244"/>
      <c r="BJ69" s="1244"/>
      <c r="BK69" s="1244"/>
      <c r="BL69" s="1244"/>
      <c r="BM69" s="1244"/>
      <c r="BN69" s="1244"/>
      <c r="BO69" s="1244"/>
      <c r="BP69" s="1244"/>
      <c r="BQ69" s="1244"/>
      <c r="BR69" s="1244"/>
      <c r="BS69" s="1244"/>
      <c r="BT69" s="1244"/>
      <c r="BU69" s="1244"/>
      <c r="BV69" s="1244"/>
      <c r="BW69" s="1244"/>
      <c r="BX69" s="1244"/>
      <c r="BY69" s="1244"/>
      <c r="BZ69" s="1244"/>
      <c r="CA69" s="1244"/>
      <c r="CB69" s="1244"/>
      <c r="CC69" s="1244"/>
      <c r="CD69" s="1244"/>
      <c r="CE69" s="1244"/>
      <c r="CF69" s="1244"/>
      <c r="CG69" s="1244"/>
      <c r="CH69" s="1244"/>
      <c r="CI69" s="1244"/>
      <c r="CJ69" s="1244"/>
      <c r="CK69" s="1244"/>
      <c r="CL69" s="1244"/>
      <c r="CM69" s="1244"/>
      <c r="CN69" s="1244"/>
      <c r="CO69" s="1244"/>
      <c r="CP69" s="1244"/>
      <c r="CQ69" s="1244"/>
      <c r="CR69" s="1244"/>
      <c r="CS69" s="1244"/>
      <c r="CT69" s="1244"/>
      <c r="CU69" s="1244"/>
      <c r="CV69" s="1244"/>
      <c r="CW69" s="1244"/>
      <c r="CX69" s="1244"/>
      <c r="CY69" s="1244"/>
      <c r="CZ69" s="1244"/>
      <c r="DA69" s="1244"/>
      <c r="DB69" s="1244"/>
      <c r="DC69" s="1243"/>
    </row>
    <row r="70" spans="2:107" ht="13.5" x14ac:dyDescent="0.15">
      <c r="B70" s="1217"/>
      <c r="H70" s="1242"/>
      <c r="I70" s="1242"/>
      <c r="J70" s="1240"/>
      <c r="K70" s="1240"/>
      <c r="L70" s="1239"/>
      <c r="M70" s="1240"/>
      <c r="N70" s="1239"/>
      <c r="AN70" s="1230"/>
      <c r="AO70" s="1230"/>
      <c r="AP70" s="1230"/>
      <c r="AZ70" s="1230"/>
      <c r="BA70" s="1230"/>
      <c r="BB70" s="1230"/>
      <c r="BL70" s="1230"/>
      <c r="BM70" s="1230"/>
      <c r="BN70" s="1230"/>
      <c r="BX70" s="1230"/>
      <c r="BY70" s="1230"/>
      <c r="BZ70" s="1230"/>
      <c r="CJ70" s="1230"/>
      <c r="CK70" s="1230"/>
      <c r="CL70" s="1230"/>
      <c r="CV70" s="1230"/>
      <c r="CW70" s="1230"/>
      <c r="CX70" s="1230"/>
    </row>
    <row r="71" spans="2:107" ht="13.5" x14ac:dyDescent="0.15">
      <c r="B71" s="1217"/>
      <c r="G71" s="1238"/>
      <c r="I71" s="1241"/>
      <c r="J71" s="1240"/>
      <c r="K71" s="1240"/>
      <c r="L71" s="1239"/>
      <c r="M71" s="1240"/>
      <c r="N71" s="1239"/>
      <c r="AM71" s="1238"/>
      <c r="AN71" s="1216" t="s">
        <v>646</v>
      </c>
    </row>
    <row r="72" spans="2:107" ht="13.5" x14ac:dyDescent="0.15">
      <c r="B72" s="1217"/>
      <c r="G72" s="1228"/>
      <c r="H72" s="1228"/>
      <c r="I72" s="1228"/>
      <c r="J72" s="1228"/>
      <c r="K72" s="1237"/>
      <c r="L72" s="1237"/>
      <c r="M72" s="1236"/>
      <c r="N72" s="1236"/>
      <c r="AN72" s="1235"/>
      <c r="AO72" s="1234"/>
      <c r="AP72" s="1234"/>
      <c r="AQ72" s="1234"/>
      <c r="AR72" s="1234"/>
      <c r="AS72" s="1234"/>
      <c r="AT72" s="1234"/>
      <c r="AU72" s="1234"/>
      <c r="AV72" s="1234"/>
      <c r="AW72" s="1234"/>
      <c r="AX72" s="1234"/>
      <c r="AY72" s="1234"/>
      <c r="AZ72" s="1234"/>
      <c r="BA72" s="1234"/>
      <c r="BB72" s="1234"/>
      <c r="BC72" s="1234"/>
      <c r="BD72" s="1234"/>
      <c r="BE72" s="1234"/>
      <c r="BF72" s="1234"/>
      <c r="BG72" s="1234"/>
      <c r="BH72" s="1234"/>
      <c r="BI72" s="1234"/>
      <c r="BJ72" s="1234"/>
      <c r="BK72" s="1234"/>
      <c r="BL72" s="1234"/>
      <c r="BM72" s="1234"/>
      <c r="BN72" s="1234"/>
      <c r="BO72" s="1233"/>
      <c r="BP72" s="1225" t="s">
        <v>588</v>
      </c>
      <c r="BQ72" s="1225"/>
      <c r="BR72" s="1225"/>
      <c r="BS72" s="1225"/>
      <c r="BT72" s="1225"/>
      <c r="BU72" s="1225"/>
      <c r="BV72" s="1225"/>
      <c r="BW72" s="1225"/>
      <c r="BX72" s="1225" t="s">
        <v>589</v>
      </c>
      <c r="BY72" s="1225"/>
      <c r="BZ72" s="1225"/>
      <c r="CA72" s="1225"/>
      <c r="CB72" s="1225"/>
      <c r="CC72" s="1225"/>
      <c r="CD72" s="1225"/>
      <c r="CE72" s="1225"/>
      <c r="CF72" s="1225" t="s">
        <v>590</v>
      </c>
      <c r="CG72" s="1225"/>
      <c r="CH72" s="1225"/>
      <c r="CI72" s="1225"/>
      <c r="CJ72" s="1225"/>
      <c r="CK72" s="1225"/>
      <c r="CL72" s="1225"/>
      <c r="CM72" s="1225"/>
      <c r="CN72" s="1225" t="s">
        <v>591</v>
      </c>
      <c r="CO72" s="1225"/>
      <c r="CP72" s="1225"/>
      <c r="CQ72" s="1225"/>
      <c r="CR72" s="1225"/>
      <c r="CS72" s="1225"/>
      <c r="CT72" s="1225"/>
      <c r="CU72" s="1225"/>
      <c r="CV72" s="1225" t="s">
        <v>592</v>
      </c>
      <c r="CW72" s="1225"/>
      <c r="CX72" s="1225"/>
      <c r="CY72" s="1225"/>
      <c r="CZ72" s="1225"/>
      <c r="DA72" s="1225"/>
      <c r="DB72" s="1225"/>
      <c r="DC72" s="1225"/>
    </row>
    <row r="73" spans="2:107" ht="13.5" x14ac:dyDescent="0.15">
      <c r="B73" s="1217"/>
      <c r="G73" s="1232"/>
      <c r="H73" s="1232"/>
      <c r="I73" s="1232"/>
      <c r="J73" s="1232"/>
      <c r="K73" s="1229"/>
      <c r="L73" s="1229"/>
      <c r="M73" s="1229"/>
      <c r="N73" s="1229"/>
      <c r="AM73" s="1230"/>
      <c r="AN73" s="1224" t="s">
        <v>645</v>
      </c>
      <c r="AO73" s="1224"/>
      <c r="AP73" s="1224"/>
      <c r="AQ73" s="1224"/>
      <c r="AR73" s="1224"/>
      <c r="AS73" s="1224"/>
      <c r="AT73" s="1224"/>
      <c r="AU73" s="1224"/>
      <c r="AV73" s="1224"/>
      <c r="AW73" s="1224"/>
      <c r="AX73" s="1224"/>
      <c r="AY73" s="1224"/>
      <c r="AZ73" s="1224"/>
      <c r="BA73" s="1224"/>
      <c r="BB73" s="1224" t="s">
        <v>643</v>
      </c>
      <c r="BC73" s="1224"/>
      <c r="BD73" s="1224"/>
      <c r="BE73" s="1224"/>
      <c r="BF73" s="1224"/>
      <c r="BG73" s="1224"/>
      <c r="BH73" s="1224"/>
      <c r="BI73" s="1224"/>
      <c r="BJ73" s="1224"/>
      <c r="BK73" s="1224"/>
      <c r="BL73" s="1224"/>
      <c r="BM73" s="1224"/>
      <c r="BN73" s="1224"/>
      <c r="BO73" s="1224"/>
      <c r="BP73" s="1223">
        <v>36.5</v>
      </c>
      <c r="BQ73" s="1223"/>
      <c r="BR73" s="1223"/>
      <c r="BS73" s="1223"/>
      <c r="BT73" s="1223"/>
      <c r="BU73" s="1223"/>
      <c r="BV73" s="1223"/>
      <c r="BW73" s="1223"/>
      <c r="BX73" s="1223">
        <v>42.9</v>
      </c>
      <c r="BY73" s="1223"/>
      <c r="BZ73" s="1223"/>
      <c r="CA73" s="1223"/>
      <c r="CB73" s="1223"/>
      <c r="CC73" s="1223"/>
      <c r="CD73" s="1223"/>
      <c r="CE73" s="1223"/>
      <c r="CF73" s="1223">
        <v>41.7</v>
      </c>
      <c r="CG73" s="1223"/>
      <c r="CH73" s="1223"/>
      <c r="CI73" s="1223"/>
      <c r="CJ73" s="1223"/>
      <c r="CK73" s="1223"/>
      <c r="CL73" s="1223"/>
      <c r="CM73" s="1223"/>
      <c r="CN73" s="1223">
        <v>41.5</v>
      </c>
      <c r="CO73" s="1223"/>
      <c r="CP73" s="1223"/>
      <c r="CQ73" s="1223"/>
      <c r="CR73" s="1223"/>
      <c r="CS73" s="1223"/>
      <c r="CT73" s="1223"/>
      <c r="CU73" s="1223"/>
      <c r="CV73" s="1223">
        <v>41.2</v>
      </c>
      <c r="CW73" s="1223"/>
      <c r="CX73" s="1223"/>
      <c r="CY73" s="1223"/>
      <c r="CZ73" s="1223"/>
      <c r="DA73" s="1223"/>
      <c r="DB73" s="1223"/>
      <c r="DC73" s="1223"/>
    </row>
    <row r="74" spans="2:107" ht="13.5" x14ac:dyDescent="0.15">
      <c r="B74" s="1217"/>
      <c r="G74" s="1232"/>
      <c r="H74" s="1232"/>
      <c r="I74" s="1232"/>
      <c r="J74" s="1232"/>
      <c r="K74" s="1229"/>
      <c r="L74" s="1229"/>
      <c r="M74" s="1229"/>
      <c r="N74" s="1229"/>
      <c r="AM74" s="1230"/>
      <c r="AN74" s="1224"/>
      <c r="AO74" s="1224"/>
      <c r="AP74" s="1224"/>
      <c r="AQ74" s="1224"/>
      <c r="AR74" s="1224"/>
      <c r="AS74" s="1224"/>
      <c r="AT74" s="1224"/>
      <c r="AU74" s="1224"/>
      <c r="AV74" s="1224"/>
      <c r="AW74" s="1224"/>
      <c r="AX74" s="1224"/>
      <c r="AY74" s="1224"/>
      <c r="AZ74" s="1224"/>
      <c r="BA74" s="1224"/>
      <c r="BB74" s="1224"/>
      <c r="BC74" s="1224"/>
      <c r="BD74" s="1224"/>
      <c r="BE74" s="1224"/>
      <c r="BF74" s="1224"/>
      <c r="BG74" s="1224"/>
      <c r="BH74" s="1224"/>
      <c r="BI74" s="1224"/>
      <c r="BJ74" s="1224"/>
      <c r="BK74" s="1224"/>
      <c r="BL74" s="1224"/>
      <c r="BM74" s="1224"/>
      <c r="BN74" s="1224"/>
      <c r="BO74" s="1224"/>
      <c r="BP74" s="1223"/>
      <c r="BQ74" s="1223"/>
      <c r="BR74" s="1223"/>
      <c r="BS74" s="1223"/>
      <c r="BT74" s="1223"/>
      <c r="BU74" s="1223"/>
      <c r="BV74" s="1223"/>
      <c r="BW74" s="1223"/>
      <c r="BX74" s="1223"/>
      <c r="BY74" s="1223"/>
      <c r="BZ74" s="1223"/>
      <c r="CA74" s="1223"/>
      <c r="CB74" s="1223"/>
      <c r="CC74" s="1223"/>
      <c r="CD74" s="1223"/>
      <c r="CE74" s="1223"/>
      <c r="CF74" s="1223"/>
      <c r="CG74" s="1223"/>
      <c r="CH74" s="1223"/>
      <c r="CI74" s="1223"/>
      <c r="CJ74" s="1223"/>
      <c r="CK74" s="1223"/>
      <c r="CL74" s="1223"/>
      <c r="CM74" s="1223"/>
      <c r="CN74" s="1223"/>
      <c r="CO74" s="1223"/>
      <c r="CP74" s="1223"/>
      <c r="CQ74" s="1223"/>
      <c r="CR74" s="1223"/>
      <c r="CS74" s="1223"/>
      <c r="CT74" s="1223"/>
      <c r="CU74" s="1223"/>
      <c r="CV74" s="1223"/>
      <c r="CW74" s="1223"/>
      <c r="CX74" s="1223"/>
      <c r="CY74" s="1223"/>
      <c r="CZ74" s="1223"/>
      <c r="DA74" s="1223"/>
      <c r="DB74" s="1223"/>
      <c r="DC74" s="1223"/>
    </row>
    <row r="75" spans="2:107" ht="13.5" x14ac:dyDescent="0.15">
      <c r="B75" s="1217"/>
      <c r="G75" s="1232"/>
      <c r="H75" s="1232"/>
      <c r="I75" s="1228"/>
      <c r="J75" s="1228"/>
      <c r="K75" s="1231"/>
      <c r="L75" s="1231"/>
      <c r="M75" s="1231"/>
      <c r="N75" s="1231"/>
      <c r="AM75" s="1230"/>
      <c r="AN75" s="1224"/>
      <c r="AO75" s="1224"/>
      <c r="AP75" s="1224"/>
      <c r="AQ75" s="1224"/>
      <c r="AR75" s="1224"/>
      <c r="AS75" s="1224"/>
      <c r="AT75" s="1224"/>
      <c r="AU75" s="1224"/>
      <c r="AV75" s="1224"/>
      <c r="AW75" s="1224"/>
      <c r="AX75" s="1224"/>
      <c r="AY75" s="1224"/>
      <c r="AZ75" s="1224"/>
      <c r="BA75" s="1224"/>
      <c r="BB75" s="1224" t="s">
        <v>642</v>
      </c>
      <c r="BC75" s="1224"/>
      <c r="BD75" s="1224"/>
      <c r="BE75" s="1224"/>
      <c r="BF75" s="1224"/>
      <c r="BG75" s="1224"/>
      <c r="BH75" s="1224"/>
      <c r="BI75" s="1224"/>
      <c r="BJ75" s="1224"/>
      <c r="BK75" s="1224"/>
      <c r="BL75" s="1224"/>
      <c r="BM75" s="1224"/>
      <c r="BN75" s="1224"/>
      <c r="BO75" s="1224"/>
      <c r="BP75" s="1223">
        <v>8.1999999999999993</v>
      </c>
      <c r="BQ75" s="1223"/>
      <c r="BR75" s="1223"/>
      <c r="BS75" s="1223"/>
      <c r="BT75" s="1223"/>
      <c r="BU75" s="1223"/>
      <c r="BV75" s="1223"/>
      <c r="BW75" s="1223"/>
      <c r="BX75" s="1223">
        <v>7.4</v>
      </c>
      <c r="BY75" s="1223"/>
      <c r="BZ75" s="1223"/>
      <c r="CA75" s="1223"/>
      <c r="CB75" s="1223"/>
      <c r="CC75" s="1223"/>
      <c r="CD75" s="1223"/>
      <c r="CE75" s="1223"/>
      <c r="CF75" s="1223">
        <v>7.1</v>
      </c>
      <c r="CG75" s="1223"/>
      <c r="CH75" s="1223"/>
      <c r="CI75" s="1223"/>
      <c r="CJ75" s="1223"/>
      <c r="CK75" s="1223"/>
      <c r="CL75" s="1223"/>
      <c r="CM75" s="1223"/>
      <c r="CN75" s="1223">
        <v>7.1</v>
      </c>
      <c r="CO75" s="1223"/>
      <c r="CP75" s="1223"/>
      <c r="CQ75" s="1223"/>
      <c r="CR75" s="1223"/>
      <c r="CS75" s="1223"/>
      <c r="CT75" s="1223"/>
      <c r="CU75" s="1223"/>
      <c r="CV75" s="1223">
        <v>7.6</v>
      </c>
      <c r="CW75" s="1223"/>
      <c r="CX75" s="1223"/>
      <c r="CY75" s="1223"/>
      <c r="CZ75" s="1223"/>
      <c r="DA75" s="1223"/>
      <c r="DB75" s="1223"/>
      <c r="DC75" s="1223"/>
    </row>
    <row r="76" spans="2:107" ht="13.5" x14ac:dyDescent="0.15">
      <c r="B76" s="1217"/>
      <c r="G76" s="1232"/>
      <c r="H76" s="1232"/>
      <c r="I76" s="1228"/>
      <c r="J76" s="1228"/>
      <c r="K76" s="1231"/>
      <c r="L76" s="1231"/>
      <c r="M76" s="1231"/>
      <c r="N76" s="1231"/>
      <c r="AM76" s="1230"/>
      <c r="AN76" s="1224"/>
      <c r="AO76" s="1224"/>
      <c r="AP76" s="1224"/>
      <c r="AQ76" s="1224"/>
      <c r="AR76" s="1224"/>
      <c r="AS76" s="1224"/>
      <c r="AT76" s="1224"/>
      <c r="AU76" s="1224"/>
      <c r="AV76" s="1224"/>
      <c r="AW76" s="1224"/>
      <c r="AX76" s="1224"/>
      <c r="AY76" s="1224"/>
      <c r="AZ76" s="1224"/>
      <c r="BA76" s="1224"/>
      <c r="BB76" s="1224"/>
      <c r="BC76" s="1224"/>
      <c r="BD76" s="1224"/>
      <c r="BE76" s="1224"/>
      <c r="BF76" s="1224"/>
      <c r="BG76" s="1224"/>
      <c r="BH76" s="1224"/>
      <c r="BI76" s="1224"/>
      <c r="BJ76" s="1224"/>
      <c r="BK76" s="1224"/>
      <c r="BL76" s="1224"/>
      <c r="BM76" s="1224"/>
      <c r="BN76" s="1224"/>
      <c r="BO76" s="1224"/>
      <c r="BP76" s="1223"/>
      <c r="BQ76" s="1223"/>
      <c r="BR76" s="1223"/>
      <c r="BS76" s="1223"/>
      <c r="BT76" s="1223"/>
      <c r="BU76" s="1223"/>
      <c r="BV76" s="1223"/>
      <c r="BW76" s="1223"/>
      <c r="BX76" s="1223"/>
      <c r="BY76" s="1223"/>
      <c r="BZ76" s="1223"/>
      <c r="CA76" s="1223"/>
      <c r="CB76" s="1223"/>
      <c r="CC76" s="1223"/>
      <c r="CD76" s="1223"/>
      <c r="CE76" s="1223"/>
      <c r="CF76" s="1223"/>
      <c r="CG76" s="1223"/>
      <c r="CH76" s="1223"/>
      <c r="CI76" s="1223"/>
      <c r="CJ76" s="1223"/>
      <c r="CK76" s="1223"/>
      <c r="CL76" s="1223"/>
      <c r="CM76" s="1223"/>
      <c r="CN76" s="1223"/>
      <c r="CO76" s="1223"/>
      <c r="CP76" s="1223"/>
      <c r="CQ76" s="1223"/>
      <c r="CR76" s="1223"/>
      <c r="CS76" s="1223"/>
      <c r="CT76" s="1223"/>
      <c r="CU76" s="1223"/>
      <c r="CV76" s="1223"/>
      <c r="CW76" s="1223"/>
      <c r="CX76" s="1223"/>
      <c r="CY76" s="1223"/>
      <c r="CZ76" s="1223"/>
      <c r="DA76" s="1223"/>
      <c r="DB76" s="1223"/>
      <c r="DC76" s="1223"/>
    </row>
    <row r="77" spans="2:107" ht="13.5" x14ac:dyDescent="0.15">
      <c r="B77" s="1217"/>
      <c r="G77" s="1228"/>
      <c r="H77" s="1228"/>
      <c r="I77" s="1228"/>
      <c r="J77" s="1228"/>
      <c r="K77" s="1229"/>
      <c r="L77" s="1229"/>
      <c r="M77" s="1229"/>
      <c r="N77" s="1229"/>
      <c r="AN77" s="1225" t="s">
        <v>644</v>
      </c>
      <c r="AO77" s="1225"/>
      <c r="AP77" s="1225"/>
      <c r="AQ77" s="1225"/>
      <c r="AR77" s="1225"/>
      <c r="AS77" s="1225"/>
      <c r="AT77" s="1225"/>
      <c r="AU77" s="1225"/>
      <c r="AV77" s="1225"/>
      <c r="AW77" s="1225"/>
      <c r="AX77" s="1225"/>
      <c r="AY77" s="1225"/>
      <c r="AZ77" s="1225"/>
      <c r="BA77" s="1225"/>
      <c r="BB77" s="1224" t="s">
        <v>643</v>
      </c>
      <c r="BC77" s="1224"/>
      <c r="BD77" s="1224"/>
      <c r="BE77" s="1224"/>
      <c r="BF77" s="1224"/>
      <c r="BG77" s="1224"/>
      <c r="BH77" s="1224"/>
      <c r="BI77" s="1224"/>
      <c r="BJ77" s="1224"/>
      <c r="BK77" s="1224"/>
      <c r="BL77" s="1224"/>
      <c r="BM77" s="1224"/>
      <c r="BN77" s="1224"/>
      <c r="BO77" s="1224"/>
      <c r="BP77" s="1223">
        <v>48</v>
      </c>
      <c r="BQ77" s="1223"/>
      <c r="BR77" s="1223"/>
      <c r="BS77" s="1223"/>
      <c r="BT77" s="1223"/>
      <c r="BU77" s="1223"/>
      <c r="BV77" s="1223"/>
      <c r="BW77" s="1223"/>
      <c r="BX77" s="1223">
        <v>49.1</v>
      </c>
      <c r="BY77" s="1223"/>
      <c r="BZ77" s="1223"/>
      <c r="CA77" s="1223"/>
      <c r="CB77" s="1223"/>
      <c r="CC77" s="1223"/>
      <c r="CD77" s="1223"/>
      <c r="CE77" s="1223"/>
      <c r="CF77" s="1223">
        <v>41.5</v>
      </c>
      <c r="CG77" s="1223"/>
      <c r="CH77" s="1223"/>
      <c r="CI77" s="1223"/>
      <c r="CJ77" s="1223"/>
      <c r="CK77" s="1223"/>
      <c r="CL77" s="1223"/>
      <c r="CM77" s="1223"/>
      <c r="CN77" s="1223">
        <v>25.2</v>
      </c>
      <c r="CO77" s="1223"/>
      <c r="CP77" s="1223"/>
      <c r="CQ77" s="1223"/>
      <c r="CR77" s="1223"/>
      <c r="CS77" s="1223"/>
      <c r="CT77" s="1223"/>
      <c r="CU77" s="1223"/>
      <c r="CV77" s="1223">
        <v>15.7</v>
      </c>
      <c r="CW77" s="1223"/>
      <c r="CX77" s="1223"/>
      <c r="CY77" s="1223"/>
      <c r="CZ77" s="1223"/>
      <c r="DA77" s="1223"/>
      <c r="DB77" s="1223"/>
      <c r="DC77" s="1223"/>
    </row>
    <row r="78" spans="2:107" ht="13.5" x14ac:dyDescent="0.15">
      <c r="B78" s="1217"/>
      <c r="G78" s="1228"/>
      <c r="H78" s="1228"/>
      <c r="I78" s="1228"/>
      <c r="J78" s="1228"/>
      <c r="K78" s="1229"/>
      <c r="L78" s="1229"/>
      <c r="M78" s="1229"/>
      <c r="N78" s="1229"/>
      <c r="AN78" s="1225"/>
      <c r="AO78" s="1225"/>
      <c r="AP78" s="1225"/>
      <c r="AQ78" s="1225"/>
      <c r="AR78" s="1225"/>
      <c r="AS78" s="1225"/>
      <c r="AT78" s="1225"/>
      <c r="AU78" s="1225"/>
      <c r="AV78" s="1225"/>
      <c r="AW78" s="1225"/>
      <c r="AX78" s="1225"/>
      <c r="AY78" s="1225"/>
      <c r="AZ78" s="1225"/>
      <c r="BA78" s="1225"/>
      <c r="BB78" s="1224"/>
      <c r="BC78" s="1224"/>
      <c r="BD78" s="1224"/>
      <c r="BE78" s="1224"/>
      <c r="BF78" s="1224"/>
      <c r="BG78" s="1224"/>
      <c r="BH78" s="1224"/>
      <c r="BI78" s="1224"/>
      <c r="BJ78" s="1224"/>
      <c r="BK78" s="1224"/>
      <c r="BL78" s="1224"/>
      <c r="BM78" s="1224"/>
      <c r="BN78" s="1224"/>
      <c r="BO78" s="1224"/>
      <c r="BP78" s="1223"/>
      <c r="BQ78" s="1223"/>
      <c r="BR78" s="1223"/>
      <c r="BS78" s="1223"/>
      <c r="BT78" s="1223"/>
      <c r="BU78" s="1223"/>
      <c r="BV78" s="1223"/>
      <c r="BW78" s="1223"/>
      <c r="BX78" s="1223"/>
      <c r="BY78" s="1223"/>
      <c r="BZ78" s="1223"/>
      <c r="CA78" s="1223"/>
      <c r="CB78" s="1223"/>
      <c r="CC78" s="1223"/>
      <c r="CD78" s="1223"/>
      <c r="CE78" s="1223"/>
      <c r="CF78" s="1223"/>
      <c r="CG78" s="1223"/>
      <c r="CH78" s="1223"/>
      <c r="CI78" s="1223"/>
      <c r="CJ78" s="1223"/>
      <c r="CK78" s="1223"/>
      <c r="CL78" s="1223"/>
      <c r="CM78" s="1223"/>
      <c r="CN78" s="1223"/>
      <c r="CO78" s="1223"/>
      <c r="CP78" s="1223"/>
      <c r="CQ78" s="1223"/>
      <c r="CR78" s="1223"/>
      <c r="CS78" s="1223"/>
      <c r="CT78" s="1223"/>
      <c r="CU78" s="1223"/>
      <c r="CV78" s="1223"/>
      <c r="CW78" s="1223"/>
      <c r="CX78" s="1223"/>
      <c r="CY78" s="1223"/>
      <c r="CZ78" s="1223"/>
      <c r="DA78" s="1223"/>
      <c r="DB78" s="1223"/>
      <c r="DC78" s="1223"/>
    </row>
    <row r="79" spans="2:107" ht="13.5" x14ac:dyDescent="0.15">
      <c r="B79" s="1217"/>
      <c r="G79" s="1228"/>
      <c r="H79" s="1228"/>
      <c r="I79" s="1227"/>
      <c r="J79" s="1227"/>
      <c r="K79" s="1226"/>
      <c r="L79" s="1226"/>
      <c r="M79" s="1226"/>
      <c r="N79" s="1226"/>
      <c r="AN79" s="1225"/>
      <c r="AO79" s="1225"/>
      <c r="AP79" s="1225"/>
      <c r="AQ79" s="1225"/>
      <c r="AR79" s="1225"/>
      <c r="AS79" s="1225"/>
      <c r="AT79" s="1225"/>
      <c r="AU79" s="1225"/>
      <c r="AV79" s="1225"/>
      <c r="AW79" s="1225"/>
      <c r="AX79" s="1225"/>
      <c r="AY79" s="1225"/>
      <c r="AZ79" s="1225"/>
      <c r="BA79" s="1225"/>
      <c r="BB79" s="1224" t="s">
        <v>642</v>
      </c>
      <c r="BC79" s="1224"/>
      <c r="BD79" s="1224"/>
      <c r="BE79" s="1224"/>
      <c r="BF79" s="1224"/>
      <c r="BG79" s="1224"/>
      <c r="BH79" s="1224"/>
      <c r="BI79" s="1224"/>
      <c r="BJ79" s="1224"/>
      <c r="BK79" s="1224"/>
      <c r="BL79" s="1224"/>
      <c r="BM79" s="1224"/>
      <c r="BN79" s="1224"/>
      <c r="BO79" s="1224"/>
      <c r="BP79" s="1223">
        <v>9.6</v>
      </c>
      <c r="BQ79" s="1223"/>
      <c r="BR79" s="1223"/>
      <c r="BS79" s="1223"/>
      <c r="BT79" s="1223"/>
      <c r="BU79" s="1223"/>
      <c r="BV79" s="1223"/>
      <c r="BW79" s="1223"/>
      <c r="BX79" s="1223">
        <v>9.5</v>
      </c>
      <c r="BY79" s="1223"/>
      <c r="BZ79" s="1223"/>
      <c r="CA79" s="1223"/>
      <c r="CB79" s="1223"/>
      <c r="CC79" s="1223"/>
      <c r="CD79" s="1223"/>
      <c r="CE79" s="1223"/>
      <c r="CF79" s="1223">
        <v>9.1999999999999993</v>
      </c>
      <c r="CG79" s="1223"/>
      <c r="CH79" s="1223"/>
      <c r="CI79" s="1223"/>
      <c r="CJ79" s="1223"/>
      <c r="CK79" s="1223"/>
      <c r="CL79" s="1223"/>
      <c r="CM79" s="1223"/>
      <c r="CN79" s="1223">
        <v>8.9</v>
      </c>
      <c r="CO79" s="1223"/>
      <c r="CP79" s="1223"/>
      <c r="CQ79" s="1223"/>
      <c r="CR79" s="1223"/>
      <c r="CS79" s="1223"/>
      <c r="CT79" s="1223"/>
      <c r="CU79" s="1223"/>
      <c r="CV79" s="1223">
        <v>8.9</v>
      </c>
      <c r="CW79" s="1223"/>
      <c r="CX79" s="1223"/>
      <c r="CY79" s="1223"/>
      <c r="CZ79" s="1223"/>
      <c r="DA79" s="1223"/>
      <c r="DB79" s="1223"/>
      <c r="DC79" s="1223"/>
    </row>
    <row r="80" spans="2:107" ht="13.5" x14ac:dyDescent="0.15">
      <c r="B80" s="1217"/>
      <c r="G80" s="1228"/>
      <c r="H80" s="1228"/>
      <c r="I80" s="1227"/>
      <c r="J80" s="1227"/>
      <c r="K80" s="1226"/>
      <c r="L80" s="1226"/>
      <c r="M80" s="1226"/>
      <c r="N80" s="1226"/>
      <c r="AN80" s="1225"/>
      <c r="AO80" s="1225"/>
      <c r="AP80" s="1225"/>
      <c r="AQ80" s="1225"/>
      <c r="AR80" s="1225"/>
      <c r="AS80" s="1225"/>
      <c r="AT80" s="1225"/>
      <c r="AU80" s="1225"/>
      <c r="AV80" s="1225"/>
      <c r="AW80" s="1225"/>
      <c r="AX80" s="1225"/>
      <c r="AY80" s="1225"/>
      <c r="AZ80" s="1225"/>
      <c r="BA80" s="1225"/>
      <c r="BB80" s="1224"/>
      <c r="BC80" s="1224"/>
      <c r="BD80" s="1224"/>
      <c r="BE80" s="1224"/>
      <c r="BF80" s="1224"/>
      <c r="BG80" s="1224"/>
      <c r="BH80" s="1224"/>
      <c r="BI80" s="1224"/>
      <c r="BJ80" s="1224"/>
      <c r="BK80" s="1224"/>
      <c r="BL80" s="1224"/>
      <c r="BM80" s="1224"/>
      <c r="BN80" s="1224"/>
      <c r="BO80" s="1224"/>
      <c r="BP80" s="1223"/>
      <c r="BQ80" s="1223"/>
      <c r="BR80" s="1223"/>
      <c r="BS80" s="1223"/>
      <c r="BT80" s="1223"/>
      <c r="BU80" s="1223"/>
      <c r="BV80" s="1223"/>
      <c r="BW80" s="1223"/>
      <c r="BX80" s="1223"/>
      <c r="BY80" s="1223"/>
      <c r="BZ80" s="1223"/>
      <c r="CA80" s="1223"/>
      <c r="CB80" s="1223"/>
      <c r="CC80" s="1223"/>
      <c r="CD80" s="1223"/>
      <c r="CE80" s="1223"/>
      <c r="CF80" s="1223"/>
      <c r="CG80" s="1223"/>
      <c r="CH80" s="1223"/>
      <c r="CI80" s="1223"/>
      <c r="CJ80" s="1223"/>
      <c r="CK80" s="1223"/>
      <c r="CL80" s="1223"/>
      <c r="CM80" s="1223"/>
      <c r="CN80" s="1223"/>
      <c r="CO80" s="1223"/>
      <c r="CP80" s="1223"/>
      <c r="CQ80" s="1223"/>
      <c r="CR80" s="1223"/>
      <c r="CS80" s="1223"/>
      <c r="CT80" s="1223"/>
      <c r="CU80" s="1223"/>
      <c r="CV80" s="1223"/>
      <c r="CW80" s="1223"/>
      <c r="CX80" s="1223"/>
      <c r="CY80" s="1223"/>
      <c r="CZ80" s="1223"/>
      <c r="DA80" s="1223"/>
      <c r="DB80" s="1223"/>
      <c r="DC80" s="1223"/>
    </row>
    <row r="81" spans="2:109" ht="13.5" x14ac:dyDescent="0.15">
      <c r="B81" s="1217"/>
    </row>
    <row r="82" spans="2:109" ht="17.25" x14ac:dyDescent="0.15">
      <c r="B82" s="1217"/>
      <c r="K82" s="1222"/>
      <c r="L82" s="1222"/>
      <c r="M82" s="1222"/>
      <c r="N82" s="1222"/>
      <c r="AQ82" s="1222"/>
      <c r="AR82" s="1222"/>
      <c r="AS82" s="1222"/>
      <c r="AT82" s="1222"/>
      <c r="BC82" s="1222"/>
      <c r="BD82" s="1222"/>
      <c r="BE82" s="1222"/>
      <c r="BF82" s="1222"/>
      <c r="BO82" s="1222"/>
      <c r="BP82" s="1222"/>
      <c r="BQ82" s="1222"/>
      <c r="BR82" s="1222"/>
      <c r="CA82" s="1222"/>
      <c r="CB82" s="1222"/>
      <c r="CC82" s="1222"/>
      <c r="CD82" s="1222"/>
      <c r="CM82" s="1222"/>
      <c r="CN82" s="1222"/>
      <c r="CO82" s="1222"/>
      <c r="CP82" s="1222"/>
      <c r="CY82" s="1222"/>
      <c r="CZ82" s="1222"/>
      <c r="DA82" s="1222"/>
      <c r="DB82" s="1222"/>
      <c r="DC82" s="1222"/>
    </row>
    <row r="83" spans="2:109" ht="13.5" x14ac:dyDescent="0.15">
      <c r="B83" s="1221"/>
      <c r="C83" s="1220"/>
      <c r="D83" s="1220"/>
      <c r="E83" s="1220"/>
      <c r="F83" s="1220"/>
      <c r="G83" s="1220"/>
      <c r="H83" s="1220"/>
      <c r="I83" s="1220"/>
      <c r="J83" s="1220"/>
      <c r="K83" s="1220"/>
      <c r="L83" s="1220"/>
      <c r="M83" s="1220"/>
      <c r="N83" s="1220"/>
      <c r="O83" s="1220"/>
      <c r="P83" s="1220"/>
      <c r="Q83" s="1220"/>
      <c r="R83" s="1220"/>
      <c r="S83" s="1220"/>
      <c r="T83" s="1220"/>
      <c r="U83" s="1220"/>
      <c r="V83" s="1220"/>
      <c r="W83" s="1220"/>
      <c r="X83" s="1220"/>
      <c r="Y83" s="1220"/>
      <c r="Z83" s="1220"/>
      <c r="AA83" s="1220"/>
      <c r="AB83" s="1220"/>
      <c r="AC83" s="1220"/>
      <c r="AD83" s="1220"/>
      <c r="AE83" s="1220"/>
      <c r="AF83" s="1220"/>
      <c r="AG83" s="1220"/>
      <c r="AH83" s="1220"/>
      <c r="AI83" s="1220"/>
      <c r="AJ83" s="1220"/>
      <c r="AK83" s="1220"/>
      <c r="AL83" s="1220"/>
      <c r="AM83" s="1220"/>
      <c r="AN83" s="1220"/>
      <c r="AO83" s="1220"/>
      <c r="AP83" s="1220"/>
      <c r="AQ83" s="1220"/>
      <c r="AR83" s="1220"/>
      <c r="AS83" s="1220"/>
      <c r="AT83" s="1220"/>
      <c r="AU83" s="1220"/>
      <c r="AV83" s="1220"/>
      <c r="AW83" s="1220"/>
      <c r="AX83" s="1220"/>
      <c r="AY83" s="1220"/>
      <c r="AZ83" s="1220"/>
      <c r="BA83" s="1220"/>
      <c r="BB83" s="1220"/>
      <c r="BC83" s="1220"/>
      <c r="BD83" s="1220"/>
      <c r="BE83" s="1220"/>
      <c r="BF83" s="1220"/>
      <c r="BG83" s="1220"/>
      <c r="BH83" s="1220"/>
      <c r="BI83" s="1220"/>
      <c r="BJ83" s="1220"/>
      <c r="BK83" s="1220"/>
      <c r="BL83" s="1220"/>
      <c r="BM83" s="1220"/>
      <c r="BN83" s="1220"/>
      <c r="BO83" s="1220"/>
      <c r="BP83" s="1220"/>
      <c r="BQ83" s="1220"/>
      <c r="BR83" s="1220"/>
      <c r="BS83" s="1220"/>
      <c r="BT83" s="1220"/>
      <c r="BU83" s="1220"/>
      <c r="BV83" s="1220"/>
      <c r="BW83" s="1220"/>
      <c r="BX83" s="1220"/>
      <c r="BY83" s="1220"/>
      <c r="BZ83" s="1220"/>
      <c r="CA83" s="1220"/>
      <c r="CB83" s="1220"/>
      <c r="CC83" s="1220"/>
      <c r="CD83" s="1220"/>
      <c r="CE83" s="1220"/>
      <c r="CF83" s="1220"/>
      <c r="CG83" s="1220"/>
      <c r="CH83" s="1220"/>
      <c r="CI83" s="1220"/>
      <c r="CJ83" s="1220"/>
      <c r="CK83" s="1220"/>
      <c r="CL83" s="1220"/>
      <c r="CM83" s="1220"/>
      <c r="CN83" s="1220"/>
      <c r="CO83" s="1220"/>
      <c r="CP83" s="1220"/>
      <c r="CQ83" s="1220"/>
      <c r="CR83" s="1220"/>
      <c r="CS83" s="1220"/>
      <c r="CT83" s="1220"/>
      <c r="CU83" s="1220"/>
      <c r="CV83" s="1220"/>
      <c r="CW83" s="1220"/>
      <c r="CX83" s="1220"/>
      <c r="CY83" s="1220"/>
      <c r="CZ83" s="1220"/>
      <c r="DA83" s="1220"/>
      <c r="DB83" s="1220"/>
      <c r="DC83" s="1220"/>
      <c r="DD83" s="1219"/>
    </row>
    <row r="84" spans="2:109" ht="13.5" x14ac:dyDescent="0.15">
      <c r="DD84" s="1216"/>
      <c r="DE84" s="1216"/>
    </row>
    <row r="85" spans="2:109" ht="13.5" x14ac:dyDescent="0.15">
      <c r="DD85" s="1216"/>
      <c r="DE85" s="1216"/>
    </row>
  </sheetData>
  <sheetProtection algorithmName="SHA-512" hashValue="BaccpnvWU+44jJtX1Fmo/kkWXxYX0oG2b6M5iNB1EeB5ldP/pJXmHiGv+730bPntyuiorieMIQ4+lltfy6wYdw==" saltValue="UPz/Cb7+fp4xMeH2qD8zv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FC7D6-2D49-4B89-BFBF-302BAA4D4BBF}">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586</v>
      </c>
    </row>
  </sheetData>
  <sheetProtection algorithmName="SHA-512" hashValue="+vg1sUo5q3S0NBV5Z4YN9r6arvAVGXTcKAQJTwMatKDHqKl9EE+KM6KXKZ1/kJmJlV3Qdxzye48CmYmgaThRyw==" saltValue="eTeVB8xevwi75+tDQO3ub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8DEB9-F6F7-4E59-A110-C33FD02473A7}">
  <sheetPr>
    <pageSetUpPr fitToPage="1"/>
  </sheetPr>
  <dimension ref="A1:DR125"/>
  <sheetViews>
    <sheetView showGridLines="0" zoomScale="40" zoomScaleNormal="4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586</v>
      </c>
    </row>
  </sheetData>
  <sheetProtection algorithmName="SHA-512" hashValue="3ETbb+ODEo3g9AZFTVZuxl6FslHn59dEr8iSBe2uh5JmJsDuq05Davu/w0iDTMrfWA8iFanF7d2uTpGehTplFg==" saltValue="/ouwGa4n5C7pQ5o+wDOey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585</v>
      </c>
      <c r="G2" s="151"/>
      <c r="H2" s="152"/>
    </row>
    <row r="3" spans="1:8" x14ac:dyDescent="0.15">
      <c r="A3" s="148" t="s">
        <v>578</v>
      </c>
      <c r="B3" s="153"/>
      <c r="C3" s="154"/>
      <c r="D3" s="155">
        <v>128480</v>
      </c>
      <c r="E3" s="156"/>
      <c r="F3" s="157">
        <v>85173</v>
      </c>
      <c r="G3" s="158"/>
      <c r="H3" s="159"/>
    </row>
    <row r="4" spans="1:8" x14ac:dyDescent="0.15">
      <c r="A4" s="160"/>
      <c r="B4" s="161"/>
      <c r="C4" s="162"/>
      <c r="D4" s="163">
        <v>35227</v>
      </c>
      <c r="E4" s="164"/>
      <c r="F4" s="165">
        <v>43913</v>
      </c>
      <c r="G4" s="166"/>
      <c r="H4" s="167"/>
    </row>
    <row r="5" spans="1:8" x14ac:dyDescent="0.15">
      <c r="A5" s="148" t="s">
        <v>580</v>
      </c>
      <c r="B5" s="153"/>
      <c r="C5" s="154"/>
      <c r="D5" s="155">
        <v>129518</v>
      </c>
      <c r="E5" s="156"/>
      <c r="F5" s="157">
        <v>94081</v>
      </c>
      <c r="G5" s="158"/>
      <c r="H5" s="159"/>
    </row>
    <row r="6" spans="1:8" x14ac:dyDescent="0.15">
      <c r="A6" s="160"/>
      <c r="B6" s="161"/>
      <c r="C6" s="162"/>
      <c r="D6" s="163">
        <v>42497</v>
      </c>
      <c r="E6" s="164"/>
      <c r="F6" s="165">
        <v>48949</v>
      </c>
      <c r="G6" s="166"/>
      <c r="H6" s="167"/>
    </row>
    <row r="7" spans="1:8" x14ac:dyDescent="0.15">
      <c r="A7" s="148" t="s">
        <v>581</v>
      </c>
      <c r="B7" s="153"/>
      <c r="C7" s="154"/>
      <c r="D7" s="155">
        <v>124867</v>
      </c>
      <c r="E7" s="156"/>
      <c r="F7" s="157">
        <v>92632</v>
      </c>
      <c r="G7" s="158"/>
      <c r="H7" s="159"/>
    </row>
    <row r="8" spans="1:8" x14ac:dyDescent="0.15">
      <c r="A8" s="160"/>
      <c r="B8" s="161"/>
      <c r="C8" s="162"/>
      <c r="D8" s="163">
        <v>50657</v>
      </c>
      <c r="E8" s="164"/>
      <c r="F8" s="165">
        <v>47978</v>
      </c>
      <c r="G8" s="166"/>
      <c r="H8" s="167"/>
    </row>
    <row r="9" spans="1:8" x14ac:dyDescent="0.15">
      <c r="A9" s="148" t="s">
        <v>582</v>
      </c>
      <c r="B9" s="153"/>
      <c r="C9" s="154"/>
      <c r="D9" s="155">
        <v>163137</v>
      </c>
      <c r="E9" s="156"/>
      <c r="F9" s="157">
        <v>96469</v>
      </c>
      <c r="G9" s="158"/>
      <c r="H9" s="159"/>
    </row>
    <row r="10" spans="1:8" x14ac:dyDescent="0.15">
      <c r="A10" s="160"/>
      <c r="B10" s="161"/>
      <c r="C10" s="162"/>
      <c r="D10" s="163">
        <v>75630</v>
      </c>
      <c r="E10" s="164"/>
      <c r="F10" s="165">
        <v>49775</v>
      </c>
      <c r="G10" s="166"/>
      <c r="H10" s="167"/>
    </row>
    <row r="11" spans="1:8" x14ac:dyDescent="0.15">
      <c r="A11" s="148" t="s">
        <v>583</v>
      </c>
      <c r="B11" s="153"/>
      <c r="C11" s="154"/>
      <c r="D11" s="155">
        <v>117450</v>
      </c>
      <c r="E11" s="156"/>
      <c r="F11" s="157">
        <v>85743</v>
      </c>
      <c r="G11" s="158"/>
      <c r="H11" s="159"/>
    </row>
    <row r="12" spans="1:8" x14ac:dyDescent="0.15">
      <c r="A12" s="160"/>
      <c r="B12" s="161"/>
      <c r="C12" s="168"/>
      <c r="D12" s="163">
        <v>51373</v>
      </c>
      <c r="E12" s="164"/>
      <c r="F12" s="165">
        <v>45231</v>
      </c>
      <c r="G12" s="166"/>
      <c r="H12" s="167"/>
    </row>
    <row r="13" spans="1:8" x14ac:dyDescent="0.15">
      <c r="A13" s="148"/>
      <c r="B13" s="153"/>
      <c r="C13" s="169"/>
      <c r="D13" s="170">
        <v>132690</v>
      </c>
      <c r="E13" s="171"/>
      <c r="F13" s="172">
        <v>90820</v>
      </c>
      <c r="G13" s="173"/>
      <c r="H13" s="159"/>
    </row>
    <row r="14" spans="1:8" x14ac:dyDescent="0.15">
      <c r="A14" s="160"/>
      <c r="B14" s="161"/>
      <c r="C14" s="162"/>
      <c r="D14" s="163">
        <v>51077</v>
      </c>
      <c r="E14" s="164"/>
      <c r="F14" s="165">
        <v>47169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13.58</v>
      </c>
      <c r="C19" s="174">
        <f>ROUND(VALUE(SUBSTITUTE(実質収支比率等に係る経年分析!G$48,"▲","-")),2)</f>
        <v>14.7</v>
      </c>
      <c r="D19" s="174">
        <f>ROUND(VALUE(SUBSTITUTE(実質収支比率等に係る経年分析!H$48,"▲","-")),2)</f>
        <v>15.29</v>
      </c>
      <c r="E19" s="174">
        <f>ROUND(VALUE(SUBSTITUTE(実質収支比率等に係る経年分析!I$48,"▲","-")),2)</f>
        <v>23.7</v>
      </c>
      <c r="F19" s="174">
        <f>ROUND(VALUE(SUBSTITUTE(実質収支比率等に係る経年分析!J$48,"▲","-")),2)</f>
        <v>19.86</v>
      </c>
    </row>
    <row r="20" spans="1:11" x14ac:dyDescent="0.15">
      <c r="A20" s="174" t="s">
        <v>57</v>
      </c>
      <c r="B20" s="174">
        <f>ROUND(VALUE(SUBSTITUTE(実質収支比率等に係る経年分析!F$47,"▲","-")),2)</f>
        <v>17.23</v>
      </c>
      <c r="C20" s="174">
        <f>ROUND(VALUE(SUBSTITUTE(実質収支比率等に係る経年分析!G$47,"▲","-")),2)</f>
        <v>16.18</v>
      </c>
      <c r="D20" s="174">
        <f>ROUND(VALUE(SUBSTITUTE(実質収支比率等に係る経年分析!H$47,"▲","-")),2)</f>
        <v>16.850000000000001</v>
      </c>
      <c r="E20" s="174">
        <f>ROUND(VALUE(SUBSTITUTE(実質収支比率等に係る経年分析!I$47,"▲","-")),2)</f>
        <v>16.07</v>
      </c>
      <c r="F20" s="174">
        <f>ROUND(VALUE(SUBSTITUTE(実質収支比率等に係る経年分析!J$47,"▲","-")),2)</f>
        <v>19.52</v>
      </c>
    </row>
    <row r="21" spans="1:11" x14ac:dyDescent="0.15">
      <c r="A21" s="174" t="s">
        <v>58</v>
      </c>
      <c r="B21" s="174">
        <f>IF(ISNUMBER(VALUE(SUBSTITUTE(実質収支比率等に係る経年分析!F$49,"▲","-"))),ROUND(VALUE(SUBSTITUTE(実質収支比率等に係る経年分析!F$49,"▲","-")),2),NA())</f>
        <v>-3.36</v>
      </c>
      <c r="C21" s="174">
        <f>IF(ISNUMBER(VALUE(SUBSTITUTE(実質収支比率等に係る経年分析!G$49,"▲","-"))),ROUND(VALUE(SUBSTITUTE(実質収支比率等に係る経年分析!G$49,"▲","-")),2),NA())</f>
        <v>-0.59</v>
      </c>
      <c r="D21" s="174">
        <f>IF(ISNUMBER(VALUE(SUBSTITUTE(実質収支比率等に係る経年分析!H$49,"▲","-"))),ROUND(VALUE(SUBSTITUTE(実質収支比率等に係る経年分析!H$49,"▲","-")),2),NA())</f>
        <v>2.59</v>
      </c>
      <c r="E21" s="174">
        <f>IF(ISNUMBER(VALUE(SUBSTITUTE(実質収支比率等に係る経年分析!I$49,"▲","-"))),ROUND(VALUE(SUBSTITUTE(実質収支比率等に係る経年分析!I$49,"▲","-")),2),NA())</f>
        <v>9.6300000000000008</v>
      </c>
      <c r="F21" s="174">
        <f>IF(ISNUMBER(VALUE(SUBSTITUTE(実質収支比率等に係る経年分析!J$49,"▲","-"))),ROUND(VALUE(SUBSTITUTE(実質収支比率等に係る経年分析!J$49,"▲","-")),2),NA())</f>
        <v>-0.95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1.1100000000000001</v>
      </c>
      <c r="C28" s="175" t="e">
        <f>IF(ROUND(VALUE(SUBSTITUTE(連結実質赤字比率に係る赤字・黒字の構成分析!F$42,"▲", "-")), 2) &gt;= 0, ABS(ROUND(VALUE(SUBSTITUTE(連結実質赤字比率に係る赤字・黒字の構成分析!F$42,"▲", "-")), 2)), NA())</f>
        <v>#N/A</v>
      </c>
      <c r="D28" s="175">
        <f>IF(ROUND(VALUE(SUBSTITUTE(連結実質赤字比率に係る赤字・黒字の構成分析!G$42,"▲", "-")), 2) &lt; 0, ABS(ROUND(VALUE(SUBSTITUTE(連結実質赤字比率に係る赤字・黒字の構成分析!G$42,"▲", "-")), 2)), NA())</f>
        <v>1.1100000000000001</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0.17</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0.18</v>
      </c>
    </row>
    <row r="30" spans="1:11" x14ac:dyDescent="0.15">
      <c r="A30" s="175" t="str">
        <f>IF(連結実質赤字比率に係る赤字・黒字の構成分析!C$40="",NA(),連結実質赤字比率に係る赤字・黒字の構成分析!C$40)</f>
        <v>介護保険特別会計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0.71</v>
      </c>
    </row>
    <row r="31" spans="1:11" x14ac:dyDescent="0.15">
      <c r="A31" s="175" t="str">
        <f>IF(連結実質赤字比率に係る赤字・黒字の構成分析!C$39="",NA(),連結実質赤字比率に係る赤字・黒字の構成分析!C$39)</f>
        <v>工業用水道事業会計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0.83</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0.91</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2.0499999999999998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1.73</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3.59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3.3</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7.43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7.63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5.77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14.67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23.68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19.84</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2406</v>
      </c>
      <c r="E42" s="176"/>
      <c r="F42" s="176"/>
      <c r="G42" s="176">
        <f>'実質公債費比率（分子）の構造'!L$52</f>
        <v>2310</v>
      </c>
      <c r="H42" s="176"/>
      <c r="I42" s="176"/>
      <c r="J42" s="176">
        <f>'実質公債費比率（分子）の構造'!M$52</f>
        <v>2405</v>
      </c>
      <c r="K42" s="176"/>
      <c r="L42" s="176"/>
      <c r="M42" s="176">
        <f>'実質公債費比率（分子）の構造'!N$52</f>
        <v>2572</v>
      </c>
      <c r="N42" s="176"/>
      <c r="O42" s="176"/>
      <c r="P42" s="176">
        <f>'実質公債費比率（分子）の構造'!O$52</f>
        <v>2857</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39</v>
      </c>
      <c r="C44" s="176"/>
      <c r="D44" s="176"/>
      <c r="E44" s="176">
        <f>'実質公債費比率（分子）の構造'!L$50</f>
        <v>56</v>
      </c>
      <c r="F44" s="176"/>
      <c r="G44" s="176"/>
      <c r="H44" s="176">
        <f>'実質公債費比率（分子）の構造'!M$50</f>
        <v>56</v>
      </c>
      <c r="I44" s="176"/>
      <c r="J44" s="176"/>
      <c r="K44" s="176">
        <f>'実質公債費比率（分子）の構造'!N$50</f>
        <v>51</v>
      </c>
      <c r="L44" s="176"/>
      <c r="M44" s="176"/>
      <c r="N44" s="176">
        <f>'実質公債費比率（分子）の構造'!O$50</f>
        <v>50</v>
      </c>
      <c r="O44" s="176"/>
      <c r="P44" s="176"/>
    </row>
    <row r="45" spans="1:16" x14ac:dyDescent="0.15">
      <c r="A45" s="176" t="s">
        <v>68</v>
      </c>
      <c r="B45" s="176">
        <f>'実質公債費比率（分子）の構造'!K$49</f>
        <v>94</v>
      </c>
      <c r="C45" s="176"/>
      <c r="D45" s="176"/>
      <c r="E45" s="176">
        <f>'実質公債費比率（分子）の構造'!L$49</f>
        <v>65</v>
      </c>
      <c r="F45" s="176"/>
      <c r="G45" s="176"/>
      <c r="H45" s="176">
        <f>'実質公債費比率（分子）の構造'!M$49</f>
        <v>41</v>
      </c>
      <c r="I45" s="176"/>
      <c r="J45" s="176"/>
      <c r="K45" s="176">
        <f>'実質公債費比率（分子）の構造'!N$49</f>
        <v>54</v>
      </c>
      <c r="L45" s="176"/>
      <c r="M45" s="176"/>
      <c r="N45" s="176">
        <f>'実質公債費比率（分子）の構造'!O$49</f>
        <v>59</v>
      </c>
      <c r="O45" s="176"/>
      <c r="P45" s="176"/>
    </row>
    <row r="46" spans="1:16" x14ac:dyDescent="0.15">
      <c r="A46" s="176" t="s">
        <v>69</v>
      </c>
      <c r="B46" s="176">
        <f>'実質公債費比率（分子）の構造'!K$48</f>
        <v>810</v>
      </c>
      <c r="C46" s="176"/>
      <c r="D46" s="176"/>
      <c r="E46" s="176">
        <f>'実質公債費比率（分子）の構造'!L$48</f>
        <v>719</v>
      </c>
      <c r="F46" s="176"/>
      <c r="G46" s="176"/>
      <c r="H46" s="176">
        <f>'実質公債費比率（分子）の構造'!M$48</f>
        <v>754</v>
      </c>
      <c r="I46" s="176"/>
      <c r="J46" s="176"/>
      <c r="K46" s="176">
        <f>'実質公債費比率（分子）の構造'!N$48</f>
        <v>771</v>
      </c>
      <c r="L46" s="176"/>
      <c r="M46" s="176"/>
      <c r="N46" s="176">
        <f>'実質公債費比率（分子）の構造'!O$48</f>
        <v>810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2391</v>
      </c>
      <c r="C49" s="176"/>
      <c r="D49" s="176"/>
      <c r="E49" s="176">
        <f>'実質公債費比率（分子）の構造'!L$45</f>
        <v>2301</v>
      </c>
      <c r="F49" s="176"/>
      <c r="G49" s="176"/>
      <c r="H49" s="176">
        <f>'実質公債費比率（分子）の構造'!M$45</f>
        <v>2443</v>
      </c>
      <c r="I49" s="176"/>
      <c r="J49" s="176"/>
      <c r="K49" s="176">
        <f>'実質公債費比率（分子）の構造'!N$45</f>
        <v>2678</v>
      </c>
      <c r="L49" s="176"/>
      <c r="M49" s="176"/>
      <c r="N49" s="176">
        <f>'実質公債費比率（分子）の構造'!O$45</f>
        <v>3012</v>
      </c>
      <c r="O49" s="176"/>
      <c r="P49" s="176"/>
    </row>
    <row r="50" spans="1:16" x14ac:dyDescent="0.15">
      <c r="A50" s="176" t="s">
        <v>73</v>
      </c>
      <c r="B50" s="176" t="e">
        <f>NA()</f>
        <v>#N/A</v>
      </c>
      <c r="C50" s="176">
        <f>IF(ISNUMBER('実質公債費比率（分子）の構造'!K$53),'実質公債費比率（分子）の構造'!K$53,NA())</f>
        <v>928</v>
      </c>
      <c r="D50" s="176" t="e">
        <f>NA()</f>
        <v>#N/A</v>
      </c>
      <c r="E50" s="176" t="e">
        <f>NA()</f>
        <v>#N/A</v>
      </c>
      <c r="F50" s="176">
        <f>IF(ISNUMBER('実質公債費比率（分子）の構造'!L$53),'実質公債費比率（分子）の構造'!L$53,NA())</f>
        <v>831</v>
      </c>
      <c r="G50" s="176" t="e">
        <f>NA()</f>
        <v>#N/A</v>
      </c>
      <c r="H50" s="176" t="e">
        <f>NA()</f>
        <v>#N/A</v>
      </c>
      <c r="I50" s="176">
        <f>IF(ISNUMBER('実質公債費比率（分子）の構造'!M$53),'実質公債費比率（分子）の構造'!M$53,NA())</f>
        <v>889</v>
      </c>
      <c r="J50" s="176" t="e">
        <f>NA()</f>
        <v>#N/A</v>
      </c>
      <c r="K50" s="176" t="e">
        <f>NA()</f>
        <v>#N/A</v>
      </c>
      <c r="L50" s="176">
        <f>IF(ISNUMBER('実質公債費比率（分子）の構造'!N$53),'実質公債費比率（分子）の構造'!N$53,NA())</f>
        <v>982</v>
      </c>
      <c r="M50" s="176" t="e">
        <f>NA()</f>
        <v>#N/A</v>
      </c>
      <c r="N50" s="176" t="e">
        <f>NA()</f>
        <v>#N/A</v>
      </c>
      <c r="O50" s="176">
        <f>IF(ISNUMBER('実質公債費比率（分子）の構造'!O$53),'実質公債費比率（分子）の構造'!O$53,NA())</f>
        <v>1074</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27833</v>
      </c>
      <c r="E56" s="175"/>
      <c r="F56" s="175"/>
      <c r="G56" s="175">
        <f>'将来負担比率（分子）の構造'!J$52</f>
        <v>29165</v>
      </c>
      <c r="H56" s="175"/>
      <c r="I56" s="175"/>
      <c r="J56" s="175">
        <f>'将来負担比率（分子）の構造'!K$52</f>
        <v>28898</v>
      </c>
      <c r="K56" s="175"/>
      <c r="L56" s="175"/>
      <c r="M56" s="175">
        <f>'将来負担比率（分子）の構造'!L$52</f>
        <v>29873</v>
      </c>
      <c r="N56" s="175"/>
      <c r="O56" s="175"/>
      <c r="P56" s="175">
        <f>'将来負担比率（分子）の構造'!M$52</f>
        <v>29515</v>
      </c>
    </row>
    <row r="57" spans="1:16" x14ac:dyDescent="0.15">
      <c r="A57" s="175" t="s">
        <v>44</v>
      </c>
      <c r="B57" s="175"/>
      <c r="C57" s="175"/>
      <c r="D57" s="175">
        <f>'将来負担比率（分子）の構造'!I$51</f>
        <v>120</v>
      </c>
      <c r="E57" s="175"/>
      <c r="F57" s="175"/>
      <c r="G57" s="175">
        <f>'将来負担比率（分子）の構造'!J$51</f>
        <v>81</v>
      </c>
      <c r="H57" s="175"/>
      <c r="I57" s="175"/>
      <c r="J57" s="175">
        <f>'将来負担比率（分子）の構造'!K$51</f>
        <v>437</v>
      </c>
      <c r="K57" s="175"/>
      <c r="L57" s="175"/>
      <c r="M57" s="175">
        <f>'将来負担比率（分子）の構造'!L$51</f>
        <v>616</v>
      </c>
      <c r="N57" s="175"/>
      <c r="O57" s="175"/>
      <c r="P57" s="175">
        <f>'将来負担比率（分子）の構造'!M$51</f>
        <v>602</v>
      </c>
    </row>
    <row r="58" spans="1:16" x14ac:dyDescent="0.15">
      <c r="A58" s="175" t="s">
        <v>43</v>
      </c>
      <c r="B58" s="175"/>
      <c r="C58" s="175"/>
      <c r="D58" s="175">
        <f>'将来負担比率（分子）の構造'!I$50</f>
        <v>7686</v>
      </c>
      <c r="E58" s="175"/>
      <c r="F58" s="175"/>
      <c r="G58" s="175">
        <f>'将来負担比率（分子）の構造'!J$50</f>
        <v>7522</v>
      </c>
      <c r="H58" s="175"/>
      <c r="I58" s="175"/>
      <c r="J58" s="175">
        <f>'将来負担比率（分子）の構造'!K$50</f>
        <v>8112</v>
      </c>
      <c r="K58" s="175"/>
      <c r="L58" s="175"/>
      <c r="M58" s="175">
        <f>'将来負担比率（分子）の構造'!L$50</f>
        <v>8270</v>
      </c>
      <c r="N58" s="175"/>
      <c r="O58" s="175"/>
      <c r="P58" s="175">
        <f>'将来負担比率（分子）の構造'!M$50</f>
        <v>9227</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3914</v>
      </c>
      <c r="C62" s="175"/>
      <c r="D62" s="175"/>
      <c r="E62" s="175">
        <f>'将来負担比率（分子）の構造'!J$45</f>
        <v>3778</v>
      </c>
      <c r="F62" s="175"/>
      <c r="G62" s="175"/>
      <c r="H62" s="175">
        <f>'将来負担比率（分子）の構造'!K$45</f>
        <v>3537</v>
      </c>
      <c r="I62" s="175"/>
      <c r="J62" s="175"/>
      <c r="K62" s="175">
        <f>'将来負担比率（分子）の構造'!L$45</f>
        <v>3382</v>
      </c>
      <c r="L62" s="175"/>
      <c r="M62" s="175"/>
      <c r="N62" s="175">
        <f>'将来負担比率（分子）の構造'!M$45</f>
        <v>3292</v>
      </c>
      <c r="O62" s="175"/>
      <c r="P62" s="175"/>
    </row>
    <row r="63" spans="1:16" x14ac:dyDescent="0.15">
      <c r="A63" s="175" t="s">
        <v>36</v>
      </c>
      <c r="B63" s="175">
        <f>'将来負担比率（分子）の構造'!I$44</f>
        <v>269</v>
      </c>
      <c r="C63" s="175"/>
      <c r="D63" s="175"/>
      <c r="E63" s="175">
        <f>'将来負担比率（分子）の構造'!J$44</f>
        <v>287</v>
      </c>
      <c r="F63" s="175"/>
      <c r="G63" s="175"/>
      <c r="H63" s="175">
        <f>'将来負担比率（分子）の構造'!K$44</f>
        <v>277</v>
      </c>
      <c r="I63" s="175"/>
      <c r="J63" s="175"/>
      <c r="K63" s="175">
        <f>'将来負担比率（分子）の構造'!L$44</f>
        <v>231</v>
      </c>
      <c r="L63" s="175"/>
      <c r="M63" s="175"/>
      <c r="N63" s="175">
        <f>'将来負担比率（分子）の構造'!M$44</f>
        <v>182</v>
      </c>
      <c r="O63" s="175"/>
      <c r="P63" s="175"/>
    </row>
    <row r="64" spans="1:16" x14ac:dyDescent="0.15">
      <c r="A64" s="175" t="s">
        <v>35</v>
      </c>
      <c r="B64" s="175">
        <f>'将来負担比率（分子）の構造'!I$43</f>
        <v>8368</v>
      </c>
      <c r="C64" s="175"/>
      <c r="D64" s="175"/>
      <c r="E64" s="175">
        <f>'将来負担比率（分子）の構造'!J$43</f>
        <v>8413</v>
      </c>
      <c r="F64" s="175"/>
      <c r="G64" s="175"/>
      <c r="H64" s="175">
        <f>'将来負担比率（分子）の構造'!K$43</f>
        <v>7639</v>
      </c>
      <c r="I64" s="175"/>
      <c r="J64" s="175"/>
      <c r="K64" s="175">
        <f>'将来負担比率（分子）の構造'!L$43</f>
        <v>7274</v>
      </c>
      <c r="L64" s="175"/>
      <c r="M64" s="175"/>
      <c r="N64" s="175">
        <f>'将来負担比率（分子）の構造'!M$43</f>
        <v>7357</v>
      </c>
      <c r="O64" s="175"/>
      <c r="P64" s="175"/>
    </row>
    <row r="65" spans="1:16" x14ac:dyDescent="0.15">
      <c r="A65" s="175" t="s">
        <v>34</v>
      </c>
      <c r="B65" s="175">
        <f>'将来負担比率（分子）の構造'!I$42</f>
        <v>200</v>
      </c>
      <c r="C65" s="175"/>
      <c r="D65" s="175"/>
      <c r="E65" s="175">
        <f>'将来負担比率（分子）の構造'!J$42</f>
        <v>171</v>
      </c>
      <c r="F65" s="175"/>
      <c r="G65" s="175"/>
      <c r="H65" s="175">
        <f>'将来負担比率（分子）の構造'!K$42</f>
        <v>194</v>
      </c>
      <c r="I65" s="175"/>
      <c r="J65" s="175"/>
      <c r="K65" s="175">
        <f>'将来負担比率（分子）の構造'!L$42</f>
        <v>307</v>
      </c>
      <c r="L65" s="175"/>
      <c r="M65" s="175"/>
      <c r="N65" s="175">
        <f>'将来負担比率（分子）の構造'!M$42</f>
        <v>306</v>
      </c>
      <c r="O65" s="175"/>
      <c r="P65" s="175"/>
    </row>
    <row r="66" spans="1:16" x14ac:dyDescent="0.15">
      <c r="A66" s="175" t="s">
        <v>33</v>
      </c>
      <c r="B66" s="175">
        <f>'将来負担比率（分子）の構造'!I$41</f>
        <v>27388</v>
      </c>
      <c r="C66" s="175"/>
      <c r="D66" s="175"/>
      <c r="E66" s="175">
        <f>'将来負担比率（分子）の構造'!J$41</f>
        <v>29307</v>
      </c>
      <c r="F66" s="175"/>
      <c r="G66" s="175"/>
      <c r="H66" s="175">
        <f>'将来負担比率（分子）の構造'!K$41</f>
        <v>31066</v>
      </c>
      <c r="I66" s="175"/>
      <c r="J66" s="175"/>
      <c r="K66" s="175">
        <f>'将来負担比率（分子）の構造'!L$41</f>
        <v>33029</v>
      </c>
      <c r="L66" s="175"/>
      <c r="M66" s="175"/>
      <c r="N66" s="175">
        <f>'将来負担比率（分子）の構造'!M$41</f>
        <v>33422</v>
      </c>
      <c r="O66" s="175"/>
      <c r="P66" s="175"/>
    </row>
    <row r="67" spans="1:16" x14ac:dyDescent="0.15">
      <c r="A67" s="175" t="s">
        <v>77</v>
      </c>
      <c r="B67" s="175" t="e">
        <f>NA()</f>
        <v>#N/A</v>
      </c>
      <c r="C67" s="175">
        <f>IF(ISNUMBER('将来負担比率（分子）の構造'!I$53), IF('将来負担比率（分子）の構造'!I$53 &lt; 0, 0, '将来負担比率（分子）の構造'!I$53), NA())</f>
        <v>4499</v>
      </c>
      <c r="D67" s="175" t="e">
        <f>NA()</f>
        <v>#N/A</v>
      </c>
      <c r="E67" s="175" t="e">
        <f>NA()</f>
        <v>#N/A</v>
      </c>
      <c r="F67" s="175">
        <f>IF(ISNUMBER('将来負担比率（分子）の構造'!J$53), IF('将来負担比率（分子）の構造'!J$53 &lt; 0, 0, '将来負担比率（分子）の構造'!J$53), NA())</f>
        <v>5189</v>
      </c>
      <c r="G67" s="175" t="e">
        <f>NA()</f>
        <v>#N/A</v>
      </c>
      <c r="H67" s="175" t="e">
        <f>NA()</f>
        <v>#N/A</v>
      </c>
      <c r="I67" s="175">
        <f>IF(ISNUMBER('将来負担比率（分子）の構造'!K$53), IF('将来負担比率（分子）の構造'!K$53 &lt; 0, 0, '将来負担比率（分子）の構造'!K$53), NA())</f>
        <v>5264</v>
      </c>
      <c r="J67" s="175" t="e">
        <f>NA()</f>
        <v>#N/A</v>
      </c>
      <c r="K67" s="175" t="e">
        <f>NA()</f>
        <v>#N/A</v>
      </c>
      <c r="L67" s="175">
        <f>IF(ISNUMBER('将来負担比率（分子）の構造'!L$53), IF('将来負担比率（分子）の構造'!L$53 &lt; 0, 0, '将来負担比率（分子）の構造'!L$53), NA())</f>
        <v>5463</v>
      </c>
      <c r="M67" s="175" t="e">
        <f>NA()</f>
        <v>#N/A</v>
      </c>
      <c r="N67" s="175" t="e">
        <f>NA()</f>
        <v>#N/A</v>
      </c>
      <c r="O67" s="175">
        <f>IF(ISNUMBER('将来負担比率（分子）の構造'!M$53), IF('将来負担比率（分子）の構造'!M$53 &lt; 0, 0, '将来負担比率（分子）の構造'!M$53), NA())</f>
        <v>5214</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2524</v>
      </c>
      <c r="C72" s="179">
        <f>基金残高に係る経年分析!G55</f>
        <v>2524</v>
      </c>
      <c r="D72" s="179">
        <f>基金残高に係る経年分析!H55</f>
        <v>3025</v>
      </c>
    </row>
    <row r="73" spans="1:16" x14ac:dyDescent="0.15">
      <c r="A73" s="178" t="s">
        <v>80</v>
      </c>
      <c r="B73" s="179">
        <f>基金残高に係る経年分析!F56</f>
        <v>1051</v>
      </c>
      <c r="C73" s="179">
        <f>基金残高に係る経年分析!G56</f>
        <v>1233</v>
      </c>
      <c r="D73" s="179">
        <f>基金残高に係る経年分析!H56</f>
        <v>1233</v>
      </c>
    </row>
    <row r="74" spans="1:16" x14ac:dyDescent="0.15">
      <c r="A74" s="178" t="s">
        <v>81</v>
      </c>
      <c r="B74" s="179">
        <f>基金残高に係る経年分析!F57</f>
        <v>4919</v>
      </c>
      <c r="C74" s="179">
        <f>基金残高に係る経年分析!G57</f>
        <v>5393</v>
      </c>
      <c r="D74" s="179">
        <f>基金残高に係る経年分析!H57</f>
        <v>6331</v>
      </c>
    </row>
  </sheetData>
  <sheetProtection algorithmName="SHA-512" hashValue="091OUzEdDyNZeowTTq7r3V2zzF5SPdyh2+yRPVgsVOhA99WCqmeWX174B+JTnY8WhnZOLSagt2FWwaRgN2PGfQ==" saltValue="OJQXgsShAUZ2+gBPBmnV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215</v>
      </c>
      <c r="DI1" s="603"/>
      <c r="DJ1" s="603"/>
      <c r="DK1" s="603"/>
      <c r="DL1" s="603"/>
      <c r="DM1" s="603"/>
      <c r="DN1" s="604"/>
      <c r="DO1" s="214"/>
      <c r="DP1" s="602" t="s">
        <v>216</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218</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219</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220</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221</v>
      </c>
      <c r="S4" s="606"/>
      <c r="T4" s="606"/>
      <c r="U4" s="606"/>
      <c r="V4" s="606"/>
      <c r="W4" s="606"/>
      <c r="X4" s="606"/>
      <c r="Y4" s="607"/>
      <c r="Z4" s="605" t="s">
        <v>222</v>
      </c>
      <c r="AA4" s="606"/>
      <c r="AB4" s="606"/>
      <c r="AC4" s="607"/>
      <c r="AD4" s="605" t="s">
        <v>223</v>
      </c>
      <c r="AE4" s="606"/>
      <c r="AF4" s="606"/>
      <c r="AG4" s="606"/>
      <c r="AH4" s="606"/>
      <c r="AI4" s="606"/>
      <c r="AJ4" s="606"/>
      <c r="AK4" s="607"/>
      <c r="AL4" s="605" t="s">
        <v>222</v>
      </c>
      <c r="AM4" s="606"/>
      <c r="AN4" s="606"/>
      <c r="AO4" s="607"/>
      <c r="AP4" s="608" t="s">
        <v>224</v>
      </c>
      <c r="AQ4" s="608"/>
      <c r="AR4" s="608"/>
      <c r="AS4" s="608"/>
      <c r="AT4" s="608"/>
      <c r="AU4" s="608"/>
      <c r="AV4" s="608"/>
      <c r="AW4" s="608"/>
      <c r="AX4" s="608"/>
      <c r="AY4" s="608"/>
      <c r="AZ4" s="608"/>
      <c r="BA4" s="608"/>
      <c r="BB4" s="608"/>
      <c r="BC4" s="608"/>
      <c r="BD4" s="608"/>
      <c r="BE4" s="608"/>
      <c r="BF4" s="608"/>
      <c r="BG4" s="608" t="s">
        <v>225</v>
      </c>
      <c r="BH4" s="608"/>
      <c r="BI4" s="608"/>
      <c r="BJ4" s="608"/>
      <c r="BK4" s="608"/>
      <c r="BL4" s="608"/>
      <c r="BM4" s="608"/>
      <c r="BN4" s="608"/>
      <c r="BO4" s="608" t="s">
        <v>222</v>
      </c>
      <c r="BP4" s="608"/>
      <c r="BQ4" s="608"/>
      <c r="BR4" s="608"/>
      <c r="BS4" s="608" t="s">
        <v>226</v>
      </c>
      <c r="BT4" s="608"/>
      <c r="BU4" s="608"/>
      <c r="BV4" s="608"/>
      <c r="BW4" s="608"/>
      <c r="BX4" s="608"/>
      <c r="BY4" s="608"/>
      <c r="BZ4" s="608"/>
      <c r="CA4" s="608"/>
      <c r="CB4" s="608"/>
      <c r="CD4" s="605" t="s">
        <v>227</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228</v>
      </c>
      <c r="C5" s="610"/>
      <c r="D5" s="610"/>
      <c r="E5" s="610"/>
      <c r="F5" s="610"/>
      <c r="G5" s="610"/>
      <c r="H5" s="610"/>
      <c r="I5" s="610"/>
      <c r="J5" s="610"/>
      <c r="K5" s="610"/>
      <c r="L5" s="610"/>
      <c r="M5" s="610"/>
      <c r="N5" s="610"/>
      <c r="O5" s="610"/>
      <c r="P5" s="610"/>
      <c r="Q5" s="611"/>
      <c r="R5" s="612">
        <v>4502210</v>
      </c>
      <c r="S5" s="613"/>
      <c r="T5" s="613"/>
      <c r="U5" s="613"/>
      <c r="V5" s="613"/>
      <c r="W5" s="613"/>
      <c r="X5" s="613"/>
      <c r="Y5" s="614"/>
      <c r="Z5" s="615">
        <v>13.4</v>
      </c>
      <c r="AA5" s="615"/>
      <c r="AB5" s="615"/>
      <c r="AC5" s="615"/>
      <c r="AD5" s="616">
        <v>4502210</v>
      </c>
      <c r="AE5" s="616"/>
      <c r="AF5" s="616"/>
      <c r="AG5" s="616"/>
      <c r="AH5" s="616"/>
      <c r="AI5" s="616"/>
      <c r="AJ5" s="616"/>
      <c r="AK5" s="616"/>
      <c r="AL5" s="617">
        <v>29</v>
      </c>
      <c r="AM5" s="618"/>
      <c r="AN5" s="618"/>
      <c r="AO5" s="619"/>
      <c r="AP5" s="609" t="s">
        <v>229</v>
      </c>
      <c r="AQ5" s="610"/>
      <c r="AR5" s="610"/>
      <c r="AS5" s="610"/>
      <c r="AT5" s="610"/>
      <c r="AU5" s="610"/>
      <c r="AV5" s="610"/>
      <c r="AW5" s="610"/>
      <c r="AX5" s="610"/>
      <c r="AY5" s="610"/>
      <c r="AZ5" s="610"/>
      <c r="BA5" s="610"/>
      <c r="BB5" s="610"/>
      <c r="BC5" s="610"/>
      <c r="BD5" s="610"/>
      <c r="BE5" s="610"/>
      <c r="BF5" s="611"/>
      <c r="BG5" s="623">
        <v>4500843</v>
      </c>
      <c r="BH5" s="624"/>
      <c r="BI5" s="624"/>
      <c r="BJ5" s="624"/>
      <c r="BK5" s="624"/>
      <c r="BL5" s="624"/>
      <c r="BM5" s="624"/>
      <c r="BN5" s="625"/>
      <c r="BO5" s="626">
        <v>100</v>
      </c>
      <c r="BP5" s="626"/>
      <c r="BQ5" s="626"/>
      <c r="BR5" s="626"/>
      <c r="BS5" s="627" t="s">
        <v>230</v>
      </c>
      <c r="BT5" s="627"/>
      <c r="BU5" s="627"/>
      <c r="BV5" s="627"/>
      <c r="BW5" s="627"/>
      <c r="BX5" s="627"/>
      <c r="BY5" s="627"/>
      <c r="BZ5" s="627"/>
      <c r="CA5" s="627"/>
      <c r="CB5" s="631"/>
      <c r="CD5" s="605" t="s">
        <v>224</v>
      </c>
      <c r="CE5" s="606"/>
      <c r="CF5" s="606"/>
      <c r="CG5" s="606"/>
      <c r="CH5" s="606"/>
      <c r="CI5" s="606"/>
      <c r="CJ5" s="606"/>
      <c r="CK5" s="606"/>
      <c r="CL5" s="606"/>
      <c r="CM5" s="606"/>
      <c r="CN5" s="606"/>
      <c r="CO5" s="606"/>
      <c r="CP5" s="606"/>
      <c r="CQ5" s="607"/>
      <c r="CR5" s="605" t="s">
        <v>231</v>
      </c>
      <c r="CS5" s="606"/>
      <c r="CT5" s="606"/>
      <c r="CU5" s="606"/>
      <c r="CV5" s="606"/>
      <c r="CW5" s="606"/>
      <c r="CX5" s="606"/>
      <c r="CY5" s="607"/>
      <c r="CZ5" s="605" t="s">
        <v>222</v>
      </c>
      <c r="DA5" s="606"/>
      <c r="DB5" s="606"/>
      <c r="DC5" s="607"/>
      <c r="DD5" s="605" t="s">
        <v>232</v>
      </c>
      <c r="DE5" s="606"/>
      <c r="DF5" s="606"/>
      <c r="DG5" s="606"/>
      <c r="DH5" s="606"/>
      <c r="DI5" s="606"/>
      <c r="DJ5" s="606"/>
      <c r="DK5" s="606"/>
      <c r="DL5" s="606"/>
      <c r="DM5" s="606"/>
      <c r="DN5" s="606"/>
      <c r="DO5" s="606"/>
      <c r="DP5" s="607"/>
      <c r="DQ5" s="605" t="s">
        <v>233</v>
      </c>
      <c r="DR5" s="606"/>
      <c r="DS5" s="606"/>
      <c r="DT5" s="606"/>
      <c r="DU5" s="606"/>
      <c r="DV5" s="606"/>
      <c r="DW5" s="606"/>
      <c r="DX5" s="606"/>
      <c r="DY5" s="606"/>
      <c r="DZ5" s="606"/>
      <c r="EA5" s="606"/>
      <c r="EB5" s="606"/>
      <c r="EC5" s="607"/>
    </row>
    <row r="6" spans="2:143" ht="11.25" customHeight="1" x14ac:dyDescent="0.15">
      <c r="B6" s="620" t="s">
        <v>234</v>
      </c>
      <c r="C6" s="621"/>
      <c r="D6" s="621"/>
      <c r="E6" s="621"/>
      <c r="F6" s="621"/>
      <c r="G6" s="621"/>
      <c r="H6" s="621"/>
      <c r="I6" s="621"/>
      <c r="J6" s="621"/>
      <c r="K6" s="621"/>
      <c r="L6" s="621"/>
      <c r="M6" s="621"/>
      <c r="N6" s="621"/>
      <c r="O6" s="621"/>
      <c r="P6" s="621"/>
      <c r="Q6" s="622"/>
      <c r="R6" s="623">
        <v>463708</v>
      </c>
      <c r="S6" s="624"/>
      <c r="T6" s="624"/>
      <c r="U6" s="624"/>
      <c r="V6" s="624"/>
      <c r="W6" s="624"/>
      <c r="X6" s="624"/>
      <c r="Y6" s="625"/>
      <c r="Z6" s="626">
        <v>1.4</v>
      </c>
      <c r="AA6" s="626"/>
      <c r="AB6" s="626"/>
      <c r="AC6" s="626"/>
      <c r="AD6" s="627">
        <v>463708</v>
      </c>
      <c r="AE6" s="627"/>
      <c r="AF6" s="627"/>
      <c r="AG6" s="627"/>
      <c r="AH6" s="627"/>
      <c r="AI6" s="627"/>
      <c r="AJ6" s="627"/>
      <c r="AK6" s="627"/>
      <c r="AL6" s="628">
        <v>3</v>
      </c>
      <c r="AM6" s="629"/>
      <c r="AN6" s="629"/>
      <c r="AO6" s="630"/>
      <c r="AP6" s="620" t="s">
        <v>235</v>
      </c>
      <c r="AQ6" s="621"/>
      <c r="AR6" s="621"/>
      <c r="AS6" s="621"/>
      <c r="AT6" s="621"/>
      <c r="AU6" s="621"/>
      <c r="AV6" s="621"/>
      <c r="AW6" s="621"/>
      <c r="AX6" s="621"/>
      <c r="AY6" s="621"/>
      <c r="AZ6" s="621"/>
      <c r="BA6" s="621"/>
      <c r="BB6" s="621"/>
      <c r="BC6" s="621"/>
      <c r="BD6" s="621"/>
      <c r="BE6" s="621"/>
      <c r="BF6" s="622"/>
      <c r="BG6" s="623">
        <v>4500843</v>
      </c>
      <c r="BH6" s="624"/>
      <c r="BI6" s="624"/>
      <c r="BJ6" s="624"/>
      <c r="BK6" s="624"/>
      <c r="BL6" s="624"/>
      <c r="BM6" s="624"/>
      <c r="BN6" s="625"/>
      <c r="BO6" s="626">
        <v>100</v>
      </c>
      <c r="BP6" s="626"/>
      <c r="BQ6" s="626"/>
      <c r="BR6" s="626"/>
      <c r="BS6" s="627" t="s">
        <v>230</v>
      </c>
      <c r="BT6" s="627"/>
      <c r="BU6" s="627"/>
      <c r="BV6" s="627"/>
      <c r="BW6" s="627"/>
      <c r="BX6" s="627"/>
      <c r="BY6" s="627"/>
      <c r="BZ6" s="627"/>
      <c r="CA6" s="627"/>
      <c r="CB6" s="631"/>
      <c r="CD6" s="609" t="s">
        <v>236</v>
      </c>
      <c r="CE6" s="610"/>
      <c r="CF6" s="610"/>
      <c r="CG6" s="610"/>
      <c r="CH6" s="610"/>
      <c r="CI6" s="610"/>
      <c r="CJ6" s="610"/>
      <c r="CK6" s="610"/>
      <c r="CL6" s="610"/>
      <c r="CM6" s="610"/>
      <c r="CN6" s="610"/>
      <c r="CO6" s="610"/>
      <c r="CP6" s="610"/>
      <c r="CQ6" s="611"/>
      <c r="CR6" s="623">
        <v>191612</v>
      </c>
      <c r="CS6" s="624"/>
      <c r="CT6" s="624"/>
      <c r="CU6" s="624"/>
      <c r="CV6" s="624"/>
      <c r="CW6" s="624"/>
      <c r="CX6" s="624"/>
      <c r="CY6" s="625"/>
      <c r="CZ6" s="617">
        <v>0.6</v>
      </c>
      <c r="DA6" s="618"/>
      <c r="DB6" s="618"/>
      <c r="DC6" s="634"/>
      <c r="DD6" s="632" t="s">
        <v>230</v>
      </c>
      <c r="DE6" s="624"/>
      <c r="DF6" s="624"/>
      <c r="DG6" s="624"/>
      <c r="DH6" s="624"/>
      <c r="DI6" s="624"/>
      <c r="DJ6" s="624"/>
      <c r="DK6" s="624"/>
      <c r="DL6" s="624"/>
      <c r="DM6" s="624"/>
      <c r="DN6" s="624"/>
      <c r="DO6" s="624"/>
      <c r="DP6" s="625"/>
      <c r="DQ6" s="632">
        <v>191612</v>
      </c>
      <c r="DR6" s="624"/>
      <c r="DS6" s="624"/>
      <c r="DT6" s="624"/>
      <c r="DU6" s="624"/>
      <c r="DV6" s="624"/>
      <c r="DW6" s="624"/>
      <c r="DX6" s="624"/>
      <c r="DY6" s="624"/>
      <c r="DZ6" s="624"/>
      <c r="EA6" s="624"/>
      <c r="EB6" s="624"/>
      <c r="EC6" s="633"/>
    </row>
    <row r="7" spans="2:143" ht="11.25" customHeight="1" x14ac:dyDescent="0.15">
      <c r="B7" s="620" t="s">
        <v>237</v>
      </c>
      <c r="C7" s="621"/>
      <c r="D7" s="621"/>
      <c r="E7" s="621"/>
      <c r="F7" s="621"/>
      <c r="G7" s="621"/>
      <c r="H7" s="621"/>
      <c r="I7" s="621"/>
      <c r="J7" s="621"/>
      <c r="K7" s="621"/>
      <c r="L7" s="621"/>
      <c r="M7" s="621"/>
      <c r="N7" s="621"/>
      <c r="O7" s="621"/>
      <c r="P7" s="621"/>
      <c r="Q7" s="622"/>
      <c r="R7" s="623">
        <v>3533</v>
      </c>
      <c r="S7" s="624"/>
      <c r="T7" s="624"/>
      <c r="U7" s="624"/>
      <c r="V7" s="624"/>
      <c r="W7" s="624"/>
      <c r="X7" s="624"/>
      <c r="Y7" s="625"/>
      <c r="Z7" s="626">
        <v>0</v>
      </c>
      <c r="AA7" s="626"/>
      <c r="AB7" s="626"/>
      <c r="AC7" s="626"/>
      <c r="AD7" s="627">
        <v>3533</v>
      </c>
      <c r="AE7" s="627"/>
      <c r="AF7" s="627"/>
      <c r="AG7" s="627"/>
      <c r="AH7" s="627"/>
      <c r="AI7" s="627"/>
      <c r="AJ7" s="627"/>
      <c r="AK7" s="627"/>
      <c r="AL7" s="628">
        <v>0</v>
      </c>
      <c r="AM7" s="629"/>
      <c r="AN7" s="629"/>
      <c r="AO7" s="630"/>
      <c r="AP7" s="620" t="s">
        <v>238</v>
      </c>
      <c r="AQ7" s="621"/>
      <c r="AR7" s="621"/>
      <c r="AS7" s="621"/>
      <c r="AT7" s="621"/>
      <c r="AU7" s="621"/>
      <c r="AV7" s="621"/>
      <c r="AW7" s="621"/>
      <c r="AX7" s="621"/>
      <c r="AY7" s="621"/>
      <c r="AZ7" s="621"/>
      <c r="BA7" s="621"/>
      <c r="BB7" s="621"/>
      <c r="BC7" s="621"/>
      <c r="BD7" s="621"/>
      <c r="BE7" s="621"/>
      <c r="BF7" s="622"/>
      <c r="BG7" s="623">
        <v>1841533</v>
      </c>
      <c r="BH7" s="624"/>
      <c r="BI7" s="624"/>
      <c r="BJ7" s="624"/>
      <c r="BK7" s="624"/>
      <c r="BL7" s="624"/>
      <c r="BM7" s="624"/>
      <c r="BN7" s="625"/>
      <c r="BO7" s="626">
        <v>40.9</v>
      </c>
      <c r="BP7" s="626"/>
      <c r="BQ7" s="626"/>
      <c r="BR7" s="626"/>
      <c r="BS7" s="627" t="s">
        <v>230</v>
      </c>
      <c r="BT7" s="627"/>
      <c r="BU7" s="627"/>
      <c r="BV7" s="627"/>
      <c r="BW7" s="627"/>
      <c r="BX7" s="627"/>
      <c r="BY7" s="627"/>
      <c r="BZ7" s="627"/>
      <c r="CA7" s="627"/>
      <c r="CB7" s="631"/>
      <c r="CD7" s="620" t="s">
        <v>239</v>
      </c>
      <c r="CE7" s="621"/>
      <c r="CF7" s="621"/>
      <c r="CG7" s="621"/>
      <c r="CH7" s="621"/>
      <c r="CI7" s="621"/>
      <c r="CJ7" s="621"/>
      <c r="CK7" s="621"/>
      <c r="CL7" s="621"/>
      <c r="CM7" s="621"/>
      <c r="CN7" s="621"/>
      <c r="CO7" s="621"/>
      <c r="CP7" s="621"/>
      <c r="CQ7" s="622"/>
      <c r="CR7" s="623">
        <v>5365780</v>
      </c>
      <c r="CS7" s="624"/>
      <c r="CT7" s="624"/>
      <c r="CU7" s="624"/>
      <c r="CV7" s="624"/>
      <c r="CW7" s="624"/>
      <c r="CX7" s="624"/>
      <c r="CY7" s="625"/>
      <c r="CZ7" s="626">
        <v>17.8</v>
      </c>
      <c r="DA7" s="626"/>
      <c r="DB7" s="626"/>
      <c r="DC7" s="626"/>
      <c r="DD7" s="632">
        <v>665078</v>
      </c>
      <c r="DE7" s="624"/>
      <c r="DF7" s="624"/>
      <c r="DG7" s="624"/>
      <c r="DH7" s="624"/>
      <c r="DI7" s="624"/>
      <c r="DJ7" s="624"/>
      <c r="DK7" s="624"/>
      <c r="DL7" s="624"/>
      <c r="DM7" s="624"/>
      <c r="DN7" s="624"/>
      <c r="DO7" s="624"/>
      <c r="DP7" s="625"/>
      <c r="DQ7" s="632">
        <v>3641431</v>
      </c>
      <c r="DR7" s="624"/>
      <c r="DS7" s="624"/>
      <c r="DT7" s="624"/>
      <c r="DU7" s="624"/>
      <c r="DV7" s="624"/>
      <c r="DW7" s="624"/>
      <c r="DX7" s="624"/>
      <c r="DY7" s="624"/>
      <c r="DZ7" s="624"/>
      <c r="EA7" s="624"/>
      <c r="EB7" s="624"/>
      <c r="EC7" s="633"/>
    </row>
    <row r="8" spans="2:143" ht="11.25" customHeight="1" x14ac:dyDescent="0.15">
      <c r="B8" s="620" t="s">
        <v>240</v>
      </c>
      <c r="C8" s="621"/>
      <c r="D8" s="621"/>
      <c r="E8" s="621"/>
      <c r="F8" s="621"/>
      <c r="G8" s="621"/>
      <c r="H8" s="621"/>
      <c r="I8" s="621"/>
      <c r="J8" s="621"/>
      <c r="K8" s="621"/>
      <c r="L8" s="621"/>
      <c r="M8" s="621"/>
      <c r="N8" s="621"/>
      <c r="O8" s="621"/>
      <c r="P8" s="621"/>
      <c r="Q8" s="622"/>
      <c r="R8" s="623">
        <v>21212</v>
      </c>
      <c r="S8" s="624"/>
      <c r="T8" s="624"/>
      <c r="U8" s="624"/>
      <c r="V8" s="624"/>
      <c r="W8" s="624"/>
      <c r="X8" s="624"/>
      <c r="Y8" s="625"/>
      <c r="Z8" s="626">
        <v>0.1</v>
      </c>
      <c r="AA8" s="626"/>
      <c r="AB8" s="626"/>
      <c r="AC8" s="626"/>
      <c r="AD8" s="627">
        <v>21212</v>
      </c>
      <c r="AE8" s="627"/>
      <c r="AF8" s="627"/>
      <c r="AG8" s="627"/>
      <c r="AH8" s="627"/>
      <c r="AI8" s="627"/>
      <c r="AJ8" s="627"/>
      <c r="AK8" s="627"/>
      <c r="AL8" s="628">
        <v>0.1</v>
      </c>
      <c r="AM8" s="629"/>
      <c r="AN8" s="629"/>
      <c r="AO8" s="630"/>
      <c r="AP8" s="620" t="s">
        <v>241</v>
      </c>
      <c r="AQ8" s="621"/>
      <c r="AR8" s="621"/>
      <c r="AS8" s="621"/>
      <c r="AT8" s="621"/>
      <c r="AU8" s="621"/>
      <c r="AV8" s="621"/>
      <c r="AW8" s="621"/>
      <c r="AX8" s="621"/>
      <c r="AY8" s="621"/>
      <c r="AZ8" s="621"/>
      <c r="BA8" s="621"/>
      <c r="BB8" s="621"/>
      <c r="BC8" s="621"/>
      <c r="BD8" s="621"/>
      <c r="BE8" s="621"/>
      <c r="BF8" s="622"/>
      <c r="BG8" s="623">
        <v>67194</v>
      </c>
      <c r="BH8" s="624"/>
      <c r="BI8" s="624"/>
      <c r="BJ8" s="624"/>
      <c r="BK8" s="624"/>
      <c r="BL8" s="624"/>
      <c r="BM8" s="624"/>
      <c r="BN8" s="625"/>
      <c r="BO8" s="626">
        <v>1.5</v>
      </c>
      <c r="BP8" s="626"/>
      <c r="BQ8" s="626"/>
      <c r="BR8" s="626"/>
      <c r="BS8" s="627" t="s">
        <v>230</v>
      </c>
      <c r="BT8" s="627"/>
      <c r="BU8" s="627"/>
      <c r="BV8" s="627"/>
      <c r="BW8" s="627"/>
      <c r="BX8" s="627"/>
      <c r="BY8" s="627"/>
      <c r="BZ8" s="627"/>
      <c r="CA8" s="627"/>
      <c r="CB8" s="631"/>
      <c r="CD8" s="620" t="s">
        <v>242</v>
      </c>
      <c r="CE8" s="621"/>
      <c r="CF8" s="621"/>
      <c r="CG8" s="621"/>
      <c r="CH8" s="621"/>
      <c r="CI8" s="621"/>
      <c r="CJ8" s="621"/>
      <c r="CK8" s="621"/>
      <c r="CL8" s="621"/>
      <c r="CM8" s="621"/>
      <c r="CN8" s="621"/>
      <c r="CO8" s="621"/>
      <c r="CP8" s="621"/>
      <c r="CQ8" s="622"/>
      <c r="CR8" s="623">
        <v>8763069</v>
      </c>
      <c r="CS8" s="624"/>
      <c r="CT8" s="624"/>
      <c r="CU8" s="624"/>
      <c r="CV8" s="624"/>
      <c r="CW8" s="624"/>
      <c r="CX8" s="624"/>
      <c r="CY8" s="625"/>
      <c r="CZ8" s="626">
        <v>29</v>
      </c>
      <c r="DA8" s="626"/>
      <c r="DB8" s="626"/>
      <c r="DC8" s="626"/>
      <c r="DD8" s="632">
        <v>127054</v>
      </c>
      <c r="DE8" s="624"/>
      <c r="DF8" s="624"/>
      <c r="DG8" s="624"/>
      <c r="DH8" s="624"/>
      <c r="DI8" s="624"/>
      <c r="DJ8" s="624"/>
      <c r="DK8" s="624"/>
      <c r="DL8" s="624"/>
      <c r="DM8" s="624"/>
      <c r="DN8" s="624"/>
      <c r="DO8" s="624"/>
      <c r="DP8" s="625"/>
      <c r="DQ8" s="632">
        <v>4973937</v>
      </c>
      <c r="DR8" s="624"/>
      <c r="DS8" s="624"/>
      <c r="DT8" s="624"/>
      <c r="DU8" s="624"/>
      <c r="DV8" s="624"/>
      <c r="DW8" s="624"/>
      <c r="DX8" s="624"/>
      <c r="DY8" s="624"/>
      <c r="DZ8" s="624"/>
      <c r="EA8" s="624"/>
      <c r="EB8" s="624"/>
      <c r="EC8" s="633"/>
    </row>
    <row r="9" spans="2:143" ht="11.25" customHeight="1" x14ac:dyDescent="0.15">
      <c r="B9" s="620" t="s">
        <v>243</v>
      </c>
      <c r="C9" s="621"/>
      <c r="D9" s="621"/>
      <c r="E9" s="621"/>
      <c r="F9" s="621"/>
      <c r="G9" s="621"/>
      <c r="H9" s="621"/>
      <c r="I9" s="621"/>
      <c r="J9" s="621"/>
      <c r="K9" s="621"/>
      <c r="L9" s="621"/>
      <c r="M9" s="621"/>
      <c r="N9" s="621"/>
      <c r="O9" s="621"/>
      <c r="P9" s="621"/>
      <c r="Q9" s="622"/>
      <c r="R9" s="623">
        <v>17473</v>
      </c>
      <c r="S9" s="624"/>
      <c r="T9" s="624"/>
      <c r="U9" s="624"/>
      <c r="V9" s="624"/>
      <c r="W9" s="624"/>
      <c r="X9" s="624"/>
      <c r="Y9" s="625"/>
      <c r="Z9" s="626">
        <v>0.1</v>
      </c>
      <c r="AA9" s="626"/>
      <c r="AB9" s="626"/>
      <c r="AC9" s="626"/>
      <c r="AD9" s="627">
        <v>17473</v>
      </c>
      <c r="AE9" s="627"/>
      <c r="AF9" s="627"/>
      <c r="AG9" s="627"/>
      <c r="AH9" s="627"/>
      <c r="AI9" s="627"/>
      <c r="AJ9" s="627"/>
      <c r="AK9" s="627"/>
      <c r="AL9" s="628">
        <v>0.1</v>
      </c>
      <c r="AM9" s="629"/>
      <c r="AN9" s="629"/>
      <c r="AO9" s="630"/>
      <c r="AP9" s="620" t="s">
        <v>244</v>
      </c>
      <c r="AQ9" s="621"/>
      <c r="AR9" s="621"/>
      <c r="AS9" s="621"/>
      <c r="AT9" s="621"/>
      <c r="AU9" s="621"/>
      <c r="AV9" s="621"/>
      <c r="AW9" s="621"/>
      <c r="AX9" s="621"/>
      <c r="AY9" s="621"/>
      <c r="AZ9" s="621"/>
      <c r="BA9" s="621"/>
      <c r="BB9" s="621"/>
      <c r="BC9" s="621"/>
      <c r="BD9" s="621"/>
      <c r="BE9" s="621"/>
      <c r="BF9" s="622"/>
      <c r="BG9" s="623">
        <v>1474023</v>
      </c>
      <c r="BH9" s="624"/>
      <c r="BI9" s="624"/>
      <c r="BJ9" s="624"/>
      <c r="BK9" s="624"/>
      <c r="BL9" s="624"/>
      <c r="BM9" s="624"/>
      <c r="BN9" s="625"/>
      <c r="BO9" s="626">
        <v>32.700000000000003</v>
      </c>
      <c r="BP9" s="626"/>
      <c r="BQ9" s="626"/>
      <c r="BR9" s="626"/>
      <c r="BS9" s="627" t="s">
        <v>230</v>
      </c>
      <c r="BT9" s="627"/>
      <c r="BU9" s="627"/>
      <c r="BV9" s="627"/>
      <c r="BW9" s="627"/>
      <c r="BX9" s="627"/>
      <c r="BY9" s="627"/>
      <c r="BZ9" s="627"/>
      <c r="CA9" s="627"/>
      <c r="CB9" s="631"/>
      <c r="CD9" s="620" t="s">
        <v>245</v>
      </c>
      <c r="CE9" s="621"/>
      <c r="CF9" s="621"/>
      <c r="CG9" s="621"/>
      <c r="CH9" s="621"/>
      <c r="CI9" s="621"/>
      <c r="CJ9" s="621"/>
      <c r="CK9" s="621"/>
      <c r="CL9" s="621"/>
      <c r="CM9" s="621"/>
      <c r="CN9" s="621"/>
      <c r="CO9" s="621"/>
      <c r="CP9" s="621"/>
      <c r="CQ9" s="622"/>
      <c r="CR9" s="623">
        <v>2969206</v>
      </c>
      <c r="CS9" s="624"/>
      <c r="CT9" s="624"/>
      <c r="CU9" s="624"/>
      <c r="CV9" s="624"/>
      <c r="CW9" s="624"/>
      <c r="CX9" s="624"/>
      <c r="CY9" s="625"/>
      <c r="CZ9" s="626">
        <v>9.8000000000000007</v>
      </c>
      <c r="DA9" s="626"/>
      <c r="DB9" s="626"/>
      <c r="DC9" s="626"/>
      <c r="DD9" s="632">
        <v>189508</v>
      </c>
      <c r="DE9" s="624"/>
      <c r="DF9" s="624"/>
      <c r="DG9" s="624"/>
      <c r="DH9" s="624"/>
      <c r="DI9" s="624"/>
      <c r="DJ9" s="624"/>
      <c r="DK9" s="624"/>
      <c r="DL9" s="624"/>
      <c r="DM9" s="624"/>
      <c r="DN9" s="624"/>
      <c r="DO9" s="624"/>
      <c r="DP9" s="625"/>
      <c r="DQ9" s="632">
        <v>2341575</v>
      </c>
      <c r="DR9" s="624"/>
      <c r="DS9" s="624"/>
      <c r="DT9" s="624"/>
      <c r="DU9" s="624"/>
      <c r="DV9" s="624"/>
      <c r="DW9" s="624"/>
      <c r="DX9" s="624"/>
      <c r="DY9" s="624"/>
      <c r="DZ9" s="624"/>
      <c r="EA9" s="624"/>
      <c r="EB9" s="624"/>
      <c r="EC9" s="633"/>
    </row>
    <row r="10" spans="2:143" ht="11.25" customHeight="1" x14ac:dyDescent="0.15">
      <c r="B10" s="620" t="s">
        <v>246</v>
      </c>
      <c r="C10" s="621"/>
      <c r="D10" s="621"/>
      <c r="E10" s="621"/>
      <c r="F10" s="621"/>
      <c r="G10" s="621"/>
      <c r="H10" s="621"/>
      <c r="I10" s="621"/>
      <c r="J10" s="621"/>
      <c r="K10" s="621"/>
      <c r="L10" s="621"/>
      <c r="M10" s="621"/>
      <c r="N10" s="621"/>
      <c r="O10" s="621"/>
      <c r="P10" s="621"/>
      <c r="Q10" s="622"/>
      <c r="R10" s="623" t="s">
        <v>230</v>
      </c>
      <c r="S10" s="624"/>
      <c r="T10" s="624"/>
      <c r="U10" s="624"/>
      <c r="V10" s="624"/>
      <c r="W10" s="624"/>
      <c r="X10" s="624"/>
      <c r="Y10" s="625"/>
      <c r="Z10" s="626" t="s">
        <v>230</v>
      </c>
      <c r="AA10" s="626"/>
      <c r="AB10" s="626"/>
      <c r="AC10" s="626"/>
      <c r="AD10" s="627" t="s">
        <v>230</v>
      </c>
      <c r="AE10" s="627"/>
      <c r="AF10" s="627"/>
      <c r="AG10" s="627"/>
      <c r="AH10" s="627"/>
      <c r="AI10" s="627"/>
      <c r="AJ10" s="627"/>
      <c r="AK10" s="627"/>
      <c r="AL10" s="628" t="s">
        <v>230</v>
      </c>
      <c r="AM10" s="629"/>
      <c r="AN10" s="629"/>
      <c r="AO10" s="630"/>
      <c r="AP10" s="620" t="s">
        <v>247</v>
      </c>
      <c r="AQ10" s="621"/>
      <c r="AR10" s="621"/>
      <c r="AS10" s="621"/>
      <c r="AT10" s="621"/>
      <c r="AU10" s="621"/>
      <c r="AV10" s="621"/>
      <c r="AW10" s="621"/>
      <c r="AX10" s="621"/>
      <c r="AY10" s="621"/>
      <c r="AZ10" s="621"/>
      <c r="BA10" s="621"/>
      <c r="BB10" s="621"/>
      <c r="BC10" s="621"/>
      <c r="BD10" s="621"/>
      <c r="BE10" s="621"/>
      <c r="BF10" s="622"/>
      <c r="BG10" s="623">
        <v>137927</v>
      </c>
      <c r="BH10" s="624"/>
      <c r="BI10" s="624"/>
      <c r="BJ10" s="624"/>
      <c r="BK10" s="624"/>
      <c r="BL10" s="624"/>
      <c r="BM10" s="624"/>
      <c r="BN10" s="625"/>
      <c r="BO10" s="626">
        <v>3.1</v>
      </c>
      <c r="BP10" s="626"/>
      <c r="BQ10" s="626"/>
      <c r="BR10" s="626"/>
      <c r="BS10" s="627" t="s">
        <v>230</v>
      </c>
      <c r="BT10" s="627"/>
      <c r="BU10" s="627"/>
      <c r="BV10" s="627"/>
      <c r="BW10" s="627"/>
      <c r="BX10" s="627"/>
      <c r="BY10" s="627"/>
      <c r="BZ10" s="627"/>
      <c r="CA10" s="627"/>
      <c r="CB10" s="631"/>
      <c r="CD10" s="620" t="s">
        <v>248</v>
      </c>
      <c r="CE10" s="621"/>
      <c r="CF10" s="621"/>
      <c r="CG10" s="621"/>
      <c r="CH10" s="621"/>
      <c r="CI10" s="621"/>
      <c r="CJ10" s="621"/>
      <c r="CK10" s="621"/>
      <c r="CL10" s="621"/>
      <c r="CM10" s="621"/>
      <c r="CN10" s="621"/>
      <c r="CO10" s="621"/>
      <c r="CP10" s="621"/>
      <c r="CQ10" s="622"/>
      <c r="CR10" s="623">
        <v>70000</v>
      </c>
      <c r="CS10" s="624"/>
      <c r="CT10" s="624"/>
      <c r="CU10" s="624"/>
      <c r="CV10" s="624"/>
      <c r="CW10" s="624"/>
      <c r="CX10" s="624"/>
      <c r="CY10" s="625"/>
      <c r="CZ10" s="626">
        <v>0.2</v>
      </c>
      <c r="DA10" s="626"/>
      <c r="DB10" s="626"/>
      <c r="DC10" s="626"/>
      <c r="DD10" s="632" t="s">
        <v>230</v>
      </c>
      <c r="DE10" s="624"/>
      <c r="DF10" s="624"/>
      <c r="DG10" s="624"/>
      <c r="DH10" s="624"/>
      <c r="DI10" s="624"/>
      <c r="DJ10" s="624"/>
      <c r="DK10" s="624"/>
      <c r="DL10" s="624"/>
      <c r="DM10" s="624"/>
      <c r="DN10" s="624"/>
      <c r="DO10" s="624"/>
      <c r="DP10" s="625"/>
      <c r="DQ10" s="632" t="s">
        <v>230</v>
      </c>
      <c r="DR10" s="624"/>
      <c r="DS10" s="624"/>
      <c r="DT10" s="624"/>
      <c r="DU10" s="624"/>
      <c r="DV10" s="624"/>
      <c r="DW10" s="624"/>
      <c r="DX10" s="624"/>
      <c r="DY10" s="624"/>
      <c r="DZ10" s="624"/>
      <c r="EA10" s="624"/>
      <c r="EB10" s="624"/>
      <c r="EC10" s="633"/>
    </row>
    <row r="11" spans="2:143" ht="11.25" customHeight="1" x14ac:dyDescent="0.15">
      <c r="B11" s="620" t="s">
        <v>249</v>
      </c>
      <c r="C11" s="621"/>
      <c r="D11" s="621"/>
      <c r="E11" s="621"/>
      <c r="F11" s="621"/>
      <c r="G11" s="621"/>
      <c r="H11" s="621"/>
      <c r="I11" s="621"/>
      <c r="J11" s="621"/>
      <c r="K11" s="621"/>
      <c r="L11" s="621"/>
      <c r="M11" s="621"/>
      <c r="N11" s="621"/>
      <c r="O11" s="621"/>
      <c r="P11" s="621"/>
      <c r="Q11" s="622"/>
      <c r="R11" s="623">
        <v>1019329</v>
      </c>
      <c r="S11" s="624"/>
      <c r="T11" s="624"/>
      <c r="U11" s="624"/>
      <c r="V11" s="624"/>
      <c r="W11" s="624"/>
      <c r="X11" s="624"/>
      <c r="Y11" s="625"/>
      <c r="Z11" s="628">
        <v>3</v>
      </c>
      <c r="AA11" s="629"/>
      <c r="AB11" s="629"/>
      <c r="AC11" s="635"/>
      <c r="AD11" s="632">
        <v>1019329</v>
      </c>
      <c r="AE11" s="624"/>
      <c r="AF11" s="624"/>
      <c r="AG11" s="624"/>
      <c r="AH11" s="624"/>
      <c r="AI11" s="624"/>
      <c r="AJ11" s="624"/>
      <c r="AK11" s="625"/>
      <c r="AL11" s="628">
        <v>6.6</v>
      </c>
      <c r="AM11" s="629"/>
      <c r="AN11" s="629"/>
      <c r="AO11" s="630"/>
      <c r="AP11" s="620" t="s">
        <v>250</v>
      </c>
      <c r="AQ11" s="621"/>
      <c r="AR11" s="621"/>
      <c r="AS11" s="621"/>
      <c r="AT11" s="621"/>
      <c r="AU11" s="621"/>
      <c r="AV11" s="621"/>
      <c r="AW11" s="621"/>
      <c r="AX11" s="621"/>
      <c r="AY11" s="621"/>
      <c r="AZ11" s="621"/>
      <c r="BA11" s="621"/>
      <c r="BB11" s="621"/>
      <c r="BC11" s="621"/>
      <c r="BD11" s="621"/>
      <c r="BE11" s="621"/>
      <c r="BF11" s="622"/>
      <c r="BG11" s="623">
        <v>162389</v>
      </c>
      <c r="BH11" s="624"/>
      <c r="BI11" s="624"/>
      <c r="BJ11" s="624"/>
      <c r="BK11" s="624"/>
      <c r="BL11" s="624"/>
      <c r="BM11" s="624"/>
      <c r="BN11" s="625"/>
      <c r="BO11" s="626">
        <v>3.6</v>
      </c>
      <c r="BP11" s="626"/>
      <c r="BQ11" s="626"/>
      <c r="BR11" s="626"/>
      <c r="BS11" s="627" t="s">
        <v>230</v>
      </c>
      <c r="BT11" s="627"/>
      <c r="BU11" s="627"/>
      <c r="BV11" s="627"/>
      <c r="BW11" s="627"/>
      <c r="BX11" s="627"/>
      <c r="BY11" s="627"/>
      <c r="BZ11" s="627"/>
      <c r="CA11" s="627"/>
      <c r="CB11" s="631"/>
      <c r="CD11" s="620" t="s">
        <v>251</v>
      </c>
      <c r="CE11" s="621"/>
      <c r="CF11" s="621"/>
      <c r="CG11" s="621"/>
      <c r="CH11" s="621"/>
      <c r="CI11" s="621"/>
      <c r="CJ11" s="621"/>
      <c r="CK11" s="621"/>
      <c r="CL11" s="621"/>
      <c r="CM11" s="621"/>
      <c r="CN11" s="621"/>
      <c r="CO11" s="621"/>
      <c r="CP11" s="621"/>
      <c r="CQ11" s="622"/>
      <c r="CR11" s="623">
        <v>1236815</v>
      </c>
      <c r="CS11" s="624"/>
      <c r="CT11" s="624"/>
      <c r="CU11" s="624"/>
      <c r="CV11" s="624"/>
      <c r="CW11" s="624"/>
      <c r="CX11" s="624"/>
      <c r="CY11" s="625"/>
      <c r="CZ11" s="626">
        <v>4.0999999999999996</v>
      </c>
      <c r="DA11" s="626"/>
      <c r="DB11" s="626"/>
      <c r="DC11" s="626"/>
      <c r="DD11" s="632">
        <v>318238</v>
      </c>
      <c r="DE11" s="624"/>
      <c r="DF11" s="624"/>
      <c r="DG11" s="624"/>
      <c r="DH11" s="624"/>
      <c r="DI11" s="624"/>
      <c r="DJ11" s="624"/>
      <c r="DK11" s="624"/>
      <c r="DL11" s="624"/>
      <c r="DM11" s="624"/>
      <c r="DN11" s="624"/>
      <c r="DO11" s="624"/>
      <c r="DP11" s="625"/>
      <c r="DQ11" s="632">
        <v>669205</v>
      </c>
      <c r="DR11" s="624"/>
      <c r="DS11" s="624"/>
      <c r="DT11" s="624"/>
      <c r="DU11" s="624"/>
      <c r="DV11" s="624"/>
      <c r="DW11" s="624"/>
      <c r="DX11" s="624"/>
      <c r="DY11" s="624"/>
      <c r="DZ11" s="624"/>
      <c r="EA11" s="624"/>
      <c r="EB11" s="624"/>
      <c r="EC11" s="633"/>
    </row>
    <row r="12" spans="2:143" ht="11.25" customHeight="1" x14ac:dyDescent="0.15">
      <c r="B12" s="620" t="s">
        <v>252</v>
      </c>
      <c r="C12" s="621"/>
      <c r="D12" s="621"/>
      <c r="E12" s="621"/>
      <c r="F12" s="621"/>
      <c r="G12" s="621"/>
      <c r="H12" s="621"/>
      <c r="I12" s="621"/>
      <c r="J12" s="621"/>
      <c r="K12" s="621"/>
      <c r="L12" s="621"/>
      <c r="M12" s="621"/>
      <c r="N12" s="621"/>
      <c r="O12" s="621"/>
      <c r="P12" s="621"/>
      <c r="Q12" s="622"/>
      <c r="R12" s="623">
        <v>7412</v>
      </c>
      <c r="S12" s="624"/>
      <c r="T12" s="624"/>
      <c r="U12" s="624"/>
      <c r="V12" s="624"/>
      <c r="W12" s="624"/>
      <c r="X12" s="624"/>
      <c r="Y12" s="625"/>
      <c r="Z12" s="626">
        <v>0</v>
      </c>
      <c r="AA12" s="626"/>
      <c r="AB12" s="626"/>
      <c r="AC12" s="626"/>
      <c r="AD12" s="627">
        <v>7412</v>
      </c>
      <c r="AE12" s="627"/>
      <c r="AF12" s="627"/>
      <c r="AG12" s="627"/>
      <c r="AH12" s="627"/>
      <c r="AI12" s="627"/>
      <c r="AJ12" s="627"/>
      <c r="AK12" s="627"/>
      <c r="AL12" s="628">
        <v>0</v>
      </c>
      <c r="AM12" s="629"/>
      <c r="AN12" s="629"/>
      <c r="AO12" s="630"/>
      <c r="AP12" s="620" t="s">
        <v>253</v>
      </c>
      <c r="AQ12" s="621"/>
      <c r="AR12" s="621"/>
      <c r="AS12" s="621"/>
      <c r="AT12" s="621"/>
      <c r="AU12" s="621"/>
      <c r="AV12" s="621"/>
      <c r="AW12" s="621"/>
      <c r="AX12" s="621"/>
      <c r="AY12" s="621"/>
      <c r="AZ12" s="621"/>
      <c r="BA12" s="621"/>
      <c r="BB12" s="621"/>
      <c r="BC12" s="621"/>
      <c r="BD12" s="621"/>
      <c r="BE12" s="621"/>
      <c r="BF12" s="622"/>
      <c r="BG12" s="623">
        <v>2128260</v>
      </c>
      <c r="BH12" s="624"/>
      <c r="BI12" s="624"/>
      <c r="BJ12" s="624"/>
      <c r="BK12" s="624"/>
      <c r="BL12" s="624"/>
      <c r="BM12" s="624"/>
      <c r="BN12" s="625"/>
      <c r="BO12" s="626">
        <v>47.3</v>
      </c>
      <c r="BP12" s="626"/>
      <c r="BQ12" s="626"/>
      <c r="BR12" s="626"/>
      <c r="BS12" s="627" t="s">
        <v>230</v>
      </c>
      <c r="BT12" s="627"/>
      <c r="BU12" s="627"/>
      <c r="BV12" s="627"/>
      <c r="BW12" s="627"/>
      <c r="BX12" s="627"/>
      <c r="BY12" s="627"/>
      <c r="BZ12" s="627"/>
      <c r="CA12" s="627"/>
      <c r="CB12" s="631"/>
      <c r="CD12" s="620" t="s">
        <v>254</v>
      </c>
      <c r="CE12" s="621"/>
      <c r="CF12" s="621"/>
      <c r="CG12" s="621"/>
      <c r="CH12" s="621"/>
      <c r="CI12" s="621"/>
      <c r="CJ12" s="621"/>
      <c r="CK12" s="621"/>
      <c r="CL12" s="621"/>
      <c r="CM12" s="621"/>
      <c r="CN12" s="621"/>
      <c r="CO12" s="621"/>
      <c r="CP12" s="621"/>
      <c r="CQ12" s="622"/>
      <c r="CR12" s="623">
        <v>1025489</v>
      </c>
      <c r="CS12" s="624"/>
      <c r="CT12" s="624"/>
      <c r="CU12" s="624"/>
      <c r="CV12" s="624"/>
      <c r="CW12" s="624"/>
      <c r="CX12" s="624"/>
      <c r="CY12" s="625"/>
      <c r="CZ12" s="626">
        <v>3.4</v>
      </c>
      <c r="DA12" s="626"/>
      <c r="DB12" s="626"/>
      <c r="DC12" s="626"/>
      <c r="DD12" s="632">
        <v>13833</v>
      </c>
      <c r="DE12" s="624"/>
      <c r="DF12" s="624"/>
      <c r="DG12" s="624"/>
      <c r="DH12" s="624"/>
      <c r="DI12" s="624"/>
      <c r="DJ12" s="624"/>
      <c r="DK12" s="624"/>
      <c r="DL12" s="624"/>
      <c r="DM12" s="624"/>
      <c r="DN12" s="624"/>
      <c r="DO12" s="624"/>
      <c r="DP12" s="625"/>
      <c r="DQ12" s="632">
        <v>797496</v>
      </c>
      <c r="DR12" s="624"/>
      <c r="DS12" s="624"/>
      <c r="DT12" s="624"/>
      <c r="DU12" s="624"/>
      <c r="DV12" s="624"/>
      <c r="DW12" s="624"/>
      <c r="DX12" s="624"/>
      <c r="DY12" s="624"/>
      <c r="DZ12" s="624"/>
      <c r="EA12" s="624"/>
      <c r="EB12" s="624"/>
      <c r="EC12" s="633"/>
    </row>
    <row r="13" spans="2:143" ht="11.25" customHeight="1" x14ac:dyDescent="0.15">
      <c r="B13" s="620" t="s">
        <v>255</v>
      </c>
      <c r="C13" s="621"/>
      <c r="D13" s="621"/>
      <c r="E13" s="621"/>
      <c r="F13" s="621"/>
      <c r="G13" s="621"/>
      <c r="H13" s="621"/>
      <c r="I13" s="621"/>
      <c r="J13" s="621"/>
      <c r="K13" s="621"/>
      <c r="L13" s="621"/>
      <c r="M13" s="621"/>
      <c r="N13" s="621"/>
      <c r="O13" s="621"/>
      <c r="P13" s="621"/>
      <c r="Q13" s="622"/>
      <c r="R13" s="623" t="s">
        <v>230</v>
      </c>
      <c r="S13" s="624"/>
      <c r="T13" s="624"/>
      <c r="U13" s="624"/>
      <c r="V13" s="624"/>
      <c r="W13" s="624"/>
      <c r="X13" s="624"/>
      <c r="Y13" s="625"/>
      <c r="Z13" s="626" t="s">
        <v>230</v>
      </c>
      <c r="AA13" s="626"/>
      <c r="AB13" s="626"/>
      <c r="AC13" s="626"/>
      <c r="AD13" s="627" t="s">
        <v>230</v>
      </c>
      <c r="AE13" s="627"/>
      <c r="AF13" s="627"/>
      <c r="AG13" s="627"/>
      <c r="AH13" s="627"/>
      <c r="AI13" s="627"/>
      <c r="AJ13" s="627"/>
      <c r="AK13" s="627"/>
      <c r="AL13" s="628" t="s">
        <v>230</v>
      </c>
      <c r="AM13" s="629"/>
      <c r="AN13" s="629"/>
      <c r="AO13" s="630"/>
      <c r="AP13" s="620" t="s">
        <v>256</v>
      </c>
      <c r="AQ13" s="621"/>
      <c r="AR13" s="621"/>
      <c r="AS13" s="621"/>
      <c r="AT13" s="621"/>
      <c r="AU13" s="621"/>
      <c r="AV13" s="621"/>
      <c r="AW13" s="621"/>
      <c r="AX13" s="621"/>
      <c r="AY13" s="621"/>
      <c r="AZ13" s="621"/>
      <c r="BA13" s="621"/>
      <c r="BB13" s="621"/>
      <c r="BC13" s="621"/>
      <c r="BD13" s="621"/>
      <c r="BE13" s="621"/>
      <c r="BF13" s="622"/>
      <c r="BG13" s="623">
        <v>2124082</v>
      </c>
      <c r="BH13" s="624"/>
      <c r="BI13" s="624"/>
      <c r="BJ13" s="624"/>
      <c r="BK13" s="624"/>
      <c r="BL13" s="624"/>
      <c r="BM13" s="624"/>
      <c r="BN13" s="625"/>
      <c r="BO13" s="626">
        <v>47.2</v>
      </c>
      <c r="BP13" s="626"/>
      <c r="BQ13" s="626"/>
      <c r="BR13" s="626"/>
      <c r="BS13" s="627" t="s">
        <v>230</v>
      </c>
      <c r="BT13" s="627"/>
      <c r="BU13" s="627"/>
      <c r="BV13" s="627"/>
      <c r="BW13" s="627"/>
      <c r="BX13" s="627"/>
      <c r="BY13" s="627"/>
      <c r="BZ13" s="627"/>
      <c r="CA13" s="627"/>
      <c r="CB13" s="631"/>
      <c r="CD13" s="620" t="s">
        <v>257</v>
      </c>
      <c r="CE13" s="621"/>
      <c r="CF13" s="621"/>
      <c r="CG13" s="621"/>
      <c r="CH13" s="621"/>
      <c r="CI13" s="621"/>
      <c r="CJ13" s="621"/>
      <c r="CK13" s="621"/>
      <c r="CL13" s="621"/>
      <c r="CM13" s="621"/>
      <c r="CN13" s="621"/>
      <c r="CO13" s="621"/>
      <c r="CP13" s="621"/>
      <c r="CQ13" s="622"/>
      <c r="CR13" s="623">
        <v>2979656</v>
      </c>
      <c r="CS13" s="624"/>
      <c r="CT13" s="624"/>
      <c r="CU13" s="624"/>
      <c r="CV13" s="624"/>
      <c r="CW13" s="624"/>
      <c r="CX13" s="624"/>
      <c r="CY13" s="625"/>
      <c r="CZ13" s="626">
        <v>9.9</v>
      </c>
      <c r="DA13" s="626"/>
      <c r="DB13" s="626"/>
      <c r="DC13" s="626"/>
      <c r="DD13" s="632">
        <v>1836669</v>
      </c>
      <c r="DE13" s="624"/>
      <c r="DF13" s="624"/>
      <c r="DG13" s="624"/>
      <c r="DH13" s="624"/>
      <c r="DI13" s="624"/>
      <c r="DJ13" s="624"/>
      <c r="DK13" s="624"/>
      <c r="DL13" s="624"/>
      <c r="DM13" s="624"/>
      <c r="DN13" s="624"/>
      <c r="DO13" s="624"/>
      <c r="DP13" s="625"/>
      <c r="DQ13" s="632">
        <v>1205751</v>
      </c>
      <c r="DR13" s="624"/>
      <c r="DS13" s="624"/>
      <c r="DT13" s="624"/>
      <c r="DU13" s="624"/>
      <c r="DV13" s="624"/>
      <c r="DW13" s="624"/>
      <c r="DX13" s="624"/>
      <c r="DY13" s="624"/>
      <c r="DZ13" s="624"/>
      <c r="EA13" s="624"/>
      <c r="EB13" s="624"/>
      <c r="EC13" s="633"/>
    </row>
    <row r="14" spans="2:143" ht="11.25" customHeight="1" x14ac:dyDescent="0.15">
      <c r="B14" s="620" t="s">
        <v>258</v>
      </c>
      <c r="C14" s="621"/>
      <c r="D14" s="621"/>
      <c r="E14" s="621"/>
      <c r="F14" s="621"/>
      <c r="G14" s="621"/>
      <c r="H14" s="621"/>
      <c r="I14" s="621"/>
      <c r="J14" s="621"/>
      <c r="K14" s="621"/>
      <c r="L14" s="621"/>
      <c r="M14" s="621"/>
      <c r="N14" s="621"/>
      <c r="O14" s="621"/>
      <c r="P14" s="621"/>
      <c r="Q14" s="622"/>
      <c r="R14" s="623" t="s">
        <v>230</v>
      </c>
      <c r="S14" s="624"/>
      <c r="T14" s="624"/>
      <c r="U14" s="624"/>
      <c r="V14" s="624"/>
      <c r="W14" s="624"/>
      <c r="X14" s="624"/>
      <c r="Y14" s="625"/>
      <c r="Z14" s="626" t="s">
        <v>230</v>
      </c>
      <c r="AA14" s="626"/>
      <c r="AB14" s="626"/>
      <c r="AC14" s="626"/>
      <c r="AD14" s="627" t="s">
        <v>230</v>
      </c>
      <c r="AE14" s="627"/>
      <c r="AF14" s="627"/>
      <c r="AG14" s="627"/>
      <c r="AH14" s="627"/>
      <c r="AI14" s="627"/>
      <c r="AJ14" s="627"/>
      <c r="AK14" s="627"/>
      <c r="AL14" s="628" t="s">
        <v>230</v>
      </c>
      <c r="AM14" s="629"/>
      <c r="AN14" s="629"/>
      <c r="AO14" s="630"/>
      <c r="AP14" s="620" t="s">
        <v>259</v>
      </c>
      <c r="AQ14" s="621"/>
      <c r="AR14" s="621"/>
      <c r="AS14" s="621"/>
      <c r="AT14" s="621"/>
      <c r="AU14" s="621"/>
      <c r="AV14" s="621"/>
      <c r="AW14" s="621"/>
      <c r="AX14" s="621"/>
      <c r="AY14" s="621"/>
      <c r="AZ14" s="621"/>
      <c r="BA14" s="621"/>
      <c r="BB14" s="621"/>
      <c r="BC14" s="621"/>
      <c r="BD14" s="621"/>
      <c r="BE14" s="621"/>
      <c r="BF14" s="622"/>
      <c r="BG14" s="623">
        <v>192991</v>
      </c>
      <c r="BH14" s="624"/>
      <c r="BI14" s="624"/>
      <c r="BJ14" s="624"/>
      <c r="BK14" s="624"/>
      <c r="BL14" s="624"/>
      <c r="BM14" s="624"/>
      <c r="BN14" s="625"/>
      <c r="BO14" s="626">
        <v>4.3</v>
      </c>
      <c r="BP14" s="626"/>
      <c r="BQ14" s="626"/>
      <c r="BR14" s="626"/>
      <c r="BS14" s="627" t="s">
        <v>230</v>
      </c>
      <c r="BT14" s="627"/>
      <c r="BU14" s="627"/>
      <c r="BV14" s="627"/>
      <c r="BW14" s="627"/>
      <c r="BX14" s="627"/>
      <c r="BY14" s="627"/>
      <c r="BZ14" s="627"/>
      <c r="CA14" s="627"/>
      <c r="CB14" s="631"/>
      <c r="CD14" s="620" t="s">
        <v>260</v>
      </c>
      <c r="CE14" s="621"/>
      <c r="CF14" s="621"/>
      <c r="CG14" s="621"/>
      <c r="CH14" s="621"/>
      <c r="CI14" s="621"/>
      <c r="CJ14" s="621"/>
      <c r="CK14" s="621"/>
      <c r="CL14" s="621"/>
      <c r="CM14" s="621"/>
      <c r="CN14" s="621"/>
      <c r="CO14" s="621"/>
      <c r="CP14" s="621"/>
      <c r="CQ14" s="622"/>
      <c r="CR14" s="623">
        <v>945336</v>
      </c>
      <c r="CS14" s="624"/>
      <c r="CT14" s="624"/>
      <c r="CU14" s="624"/>
      <c r="CV14" s="624"/>
      <c r="CW14" s="624"/>
      <c r="CX14" s="624"/>
      <c r="CY14" s="625"/>
      <c r="CZ14" s="626">
        <v>3.1</v>
      </c>
      <c r="DA14" s="626"/>
      <c r="DB14" s="626"/>
      <c r="DC14" s="626"/>
      <c r="DD14" s="632">
        <v>110988</v>
      </c>
      <c r="DE14" s="624"/>
      <c r="DF14" s="624"/>
      <c r="DG14" s="624"/>
      <c r="DH14" s="624"/>
      <c r="DI14" s="624"/>
      <c r="DJ14" s="624"/>
      <c r="DK14" s="624"/>
      <c r="DL14" s="624"/>
      <c r="DM14" s="624"/>
      <c r="DN14" s="624"/>
      <c r="DO14" s="624"/>
      <c r="DP14" s="625"/>
      <c r="DQ14" s="632">
        <v>829388</v>
      </c>
      <c r="DR14" s="624"/>
      <c r="DS14" s="624"/>
      <c r="DT14" s="624"/>
      <c r="DU14" s="624"/>
      <c r="DV14" s="624"/>
      <c r="DW14" s="624"/>
      <c r="DX14" s="624"/>
      <c r="DY14" s="624"/>
      <c r="DZ14" s="624"/>
      <c r="EA14" s="624"/>
      <c r="EB14" s="624"/>
      <c r="EC14" s="633"/>
    </row>
    <row r="15" spans="2:143" ht="11.25" customHeight="1" x14ac:dyDescent="0.15">
      <c r="B15" s="620" t="s">
        <v>261</v>
      </c>
      <c r="C15" s="621"/>
      <c r="D15" s="621"/>
      <c r="E15" s="621"/>
      <c r="F15" s="621"/>
      <c r="G15" s="621"/>
      <c r="H15" s="621"/>
      <c r="I15" s="621"/>
      <c r="J15" s="621"/>
      <c r="K15" s="621"/>
      <c r="L15" s="621"/>
      <c r="M15" s="621"/>
      <c r="N15" s="621"/>
      <c r="O15" s="621"/>
      <c r="P15" s="621"/>
      <c r="Q15" s="622"/>
      <c r="R15" s="623" t="s">
        <v>230</v>
      </c>
      <c r="S15" s="624"/>
      <c r="T15" s="624"/>
      <c r="U15" s="624"/>
      <c r="V15" s="624"/>
      <c r="W15" s="624"/>
      <c r="X15" s="624"/>
      <c r="Y15" s="625"/>
      <c r="Z15" s="626" t="s">
        <v>230</v>
      </c>
      <c r="AA15" s="626"/>
      <c r="AB15" s="626"/>
      <c r="AC15" s="626"/>
      <c r="AD15" s="627" t="s">
        <v>230</v>
      </c>
      <c r="AE15" s="627"/>
      <c r="AF15" s="627"/>
      <c r="AG15" s="627"/>
      <c r="AH15" s="627"/>
      <c r="AI15" s="627"/>
      <c r="AJ15" s="627"/>
      <c r="AK15" s="627"/>
      <c r="AL15" s="628" t="s">
        <v>230</v>
      </c>
      <c r="AM15" s="629"/>
      <c r="AN15" s="629"/>
      <c r="AO15" s="630"/>
      <c r="AP15" s="620" t="s">
        <v>262</v>
      </c>
      <c r="AQ15" s="621"/>
      <c r="AR15" s="621"/>
      <c r="AS15" s="621"/>
      <c r="AT15" s="621"/>
      <c r="AU15" s="621"/>
      <c r="AV15" s="621"/>
      <c r="AW15" s="621"/>
      <c r="AX15" s="621"/>
      <c r="AY15" s="621"/>
      <c r="AZ15" s="621"/>
      <c r="BA15" s="621"/>
      <c r="BB15" s="621"/>
      <c r="BC15" s="621"/>
      <c r="BD15" s="621"/>
      <c r="BE15" s="621"/>
      <c r="BF15" s="622"/>
      <c r="BG15" s="623">
        <v>338059</v>
      </c>
      <c r="BH15" s="624"/>
      <c r="BI15" s="624"/>
      <c r="BJ15" s="624"/>
      <c r="BK15" s="624"/>
      <c r="BL15" s="624"/>
      <c r="BM15" s="624"/>
      <c r="BN15" s="625"/>
      <c r="BO15" s="626">
        <v>7.5</v>
      </c>
      <c r="BP15" s="626"/>
      <c r="BQ15" s="626"/>
      <c r="BR15" s="626"/>
      <c r="BS15" s="627" t="s">
        <v>230</v>
      </c>
      <c r="BT15" s="627"/>
      <c r="BU15" s="627"/>
      <c r="BV15" s="627"/>
      <c r="BW15" s="627"/>
      <c r="BX15" s="627"/>
      <c r="BY15" s="627"/>
      <c r="BZ15" s="627"/>
      <c r="CA15" s="627"/>
      <c r="CB15" s="631"/>
      <c r="CD15" s="620" t="s">
        <v>263</v>
      </c>
      <c r="CE15" s="621"/>
      <c r="CF15" s="621"/>
      <c r="CG15" s="621"/>
      <c r="CH15" s="621"/>
      <c r="CI15" s="621"/>
      <c r="CJ15" s="621"/>
      <c r="CK15" s="621"/>
      <c r="CL15" s="621"/>
      <c r="CM15" s="621"/>
      <c r="CN15" s="621"/>
      <c r="CO15" s="621"/>
      <c r="CP15" s="621"/>
      <c r="CQ15" s="622"/>
      <c r="CR15" s="623">
        <v>3323183</v>
      </c>
      <c r="CS15" s="624"/>
      <c r="CT15" s="624"/>
      <c r="CU15" s="624"/>
      <c r="CV15" s="624"/>
      <c r="CW15" s="624"/>
      <c r="CX15" s="624"/>
      <c r="CY15" s="625"/>
      <c r="CZ15" s="626">
        <v>11</v>
      </c>
      <c r="DA15" s="626"/>
      <c r="DB15" s="626"/>
      <c r="DC15" s="626"/>
      <c r="DD15" s="632">
        <v>1504743</v>
      </c>
      <c r="DE15" s="624"/>
      <c r="DF15" s="624"/>
      <c r="DG15" s="624"/>
      <c r="DH15" s="624"/>
      <c r="DI15" s="624"/>
      <c r="DJ15" s="624"/>
      <c r="DK15" s="624"/>
      <c r="DL15" s="624"/>
      <c r="DM15" s="624"/>
      <c r="DN15" s="624"/>
      <c r="DO15" s="624"/>
      <c r="DP15" s="625"/>
      <c r="DQ15" s="632">
        <v>1593083</v>
      </c>
      <c r="DR15" s="624"/>
      <c r="DS15" s="624"/>
      <c r="DT15" s="624"/>
      <c r="DU15" s="624"/>
      <c r="DV15" s="624"/>
      <c r="DW15" s="624"/>
      <c r="DX15" s="624"/>
      <c r="DY15" s="624"/>
      <c r="DZ15" s="624"/>
      <c r="EA15" s="624"/>
      <c r="EB15" s="624"/>
      <c r="EC15" s="633"/>
    </row>
    <row r="16" spans="2:143" ht="11.25" customHeight="1" x14ac:dyDescent="0.15">
      <c r="B16" s="620" t="s">
        <v>264</v>
      </c>
      <c r="C16" s="621"/>
      <c r="D16" s="621"/>
      <c r="E16" s="621"/>
      <c r="F16" s="621"/>
      <c r="G16" s="621"/>
      <c r="H16" s="621"/>
      <c r="I16" s="621"/>
      <c r="J16" s="621"/>
      <c r="K16" s="621"/>
      <c r="L16" s="621"/>
      <c r="M16" s="621"/>
      <c r="N16" s="621"/>
      <c r="O16" s="621"/>
      <c r="P16" s="621"/>
      <c r="Q16" s="622"/>
      <c r="R16" s="623">
        <v>34014</v>
      </c>
      <c r="S16" s="624"/>
      <c r="T16" s="624"/>
      <c r="U16" s="624"/>
      <c r="V16" s="624"/>
      <c r="W16" s="624"/>
      <c r="X16" s="624"/>
      <c r="Y16" s="625"/>
      <c r="Z16" s="626">
        <v>0.1</v>
      </c>
      <c r="AA16" s="626"/>
      <c r="AB16" s="626"/>
      <c r="AC16" s="626"/>
      <c r="AD16" s="627">
        <v>34014</v>
      </c>
      <c r="AE16" s="627"/>
      <c r="AF16" s="627"/>
      <c r="AG16" s="627"/>
      <c r="AH16" s="627"/>
      <c r="AI16" s="627"/>
      <c r="AJ16" s="627"/>
      <c r="AK16" s="627"/>
      <c r="AL16" s="628">
        <v>0.2</v>
      </c>
      <c r="AM16" s="629"/>
      <c r="AN16" s="629"/>
      <c r="AO16" s="630"/>
      <c r="AP16" s="620" t="s">
        <v>265</v>
      </c>
      <c r="AQ16" s="621"/>
      <c r="AR16" s="621"/>
      <c r="AS16" s="621"/>
      <c r="AT16" s="621"/>
      <c r="AU16" s="621"/>
      <c r="AV16" s="621"/>
      <c r="AW16" s="621"/>
      <c r="AX16" s="621"/>
      <c r="AY16" s="621"/>
      <c r="AZ16" s="621"/>
      <c r="BA16" s="621"/>
      <c r="BB16" s="621"/>
      <c r="BC16" s="621"/>
      <c r="BD16" s="621"/>
      <c r="BE16" s="621"/>
      <c r="BF16" s="622"/>
      <c r="BG16" s="623" t="s">
        <v>230</v>
      </c>
      <c r="BH16" s="624"/>
      <c r="BI16" s="624"/>
      <c r="BJ16" s="624"/>
      <c r="BK16" s="624"/>
      <c r="BL16" s="624"/>
      <c r="BM16" s="624"/>
      <c r="BN16" s="625"/>
      <c r="BO16" s="626" t="s">
        <v>230</v>
      </c>
      <c r="BP16" s="626"/>
      <c r="BQ16" s="626"/>
      <c r="BR16" s="626"/>
      <c r="BS16" s="627" t="s">
        <v>230</v>
      </c>
      <c r="BT16" s="627"/>
      <c r="BU16" s="627"/>
      <c r="BV16" s="627"/>
      <c r="BW16" s="627"/>
      <c r="BX16" s="627"/>
      <c r="BY16" s="627"/>
      <c r="BZ16" s="627"/>
      <c r="CA16" s="627"/>
      <c r="CB16" s="631"/>
      <c r="CD16" s="620" t="s">
        <v>266</v>
      </c>
      <c r="CE16" s="621"/>
      <c r="CF16" s="621"/>
      <c r="CG16" s="621"/>
      <c r="CH16" s="621"/>
      <c r="CI16" s="621"/>
      <c r="CJ16" s="621"/>
      <c r="CK16" s="621"/>
      <c r="CL16" s="621"/>
      <c r="CM16" s="621"/>
      <c r="CN16" s="621"/>
      <c r="CO16" s="621"/>
      <c r="CP16" s="621"/>
      <c r="CQ16" s="622"/>
      <c r="CR16" s="623">
        <v>315381</v>
      </c>
      <c r="CS16" s="624"/>
      <c r="CT16" s="624"/>
      <c r="CU16" s="624"/>
      <c r="CV16" s="624"/>
      <c r="CW16" s="624"/>
      <c r="CX16" s="624"/>
      <c r="CY16" s="625"/>
      <c r="CZ16" s="626">
        <v>1</v>
      </c>
      <c r="DA16" s="626"/>
      <c r="DB16" s="626"/>
      <c r="DC16" s="626"/>
      <c r="DD16" s="632" t="s">
        <v>230</v>
      </c>
      <c r="DE16" s="624"/>
      <c r="DF16" s="624"/>
      <c r="DG16" s="624"/>
      <c r="DH16" s="624"/>
      <c r="DI16" s="624"/>
      <c r="DJ16" s="624"/>
      <c r="DK16" s="624"/>
      <c r="DL16" s="624"/>
      <c r="DM16" s="624"/>
      <c r="DN16" s="624"/>
      <c r="DO16" s="624"/>
      <c r="DP16" s="625"/>
      <c r="DQ16" s="632">
        <v>25998</v>
      </c>
      <c r="DR16" s="624"/>
      <c r="DS16" s="624"/>
      <c r="DT16" s="624"/>
      <c r="DU16" s="624"/>
      <c r="DV16" s="624"/>
      <c r="DW16" s="624"/>
      <c r="DX16" s="624"/>
      <c r="DY16" s="624"/>
      <c r="DZ16" s="624"/>
      <c r="EA16" s="624"/>
      <c r="EB16" s="624"/>
      <c r="EC16" s="633"/>
    </row>
    <row r="17" spans="2:133" ht="11.25" customHeight="1" x14ac:dyDescent="0.15">
      <c r="B17" s="620" t="s">
        <v>267</v>
      </c>
      <c r="C17" s="621"/>
      <c r="D17" s="621"/>
      <c r="E17" s="621"/>
      <c r="F17" s="621"/>
      <c r="G17" s="621"/>
      <c r="H17" s="621"/>
      <c r="I17" s="621"/>
      <c r="J17" s="621"/>
      <c r="K17" s="621"/>
      <c r="L17" s="621"/>
      <c r="M17" s="621"/>
      <c r="N17" s="621"/>
      <c r="O17" s="621"/>
      <c r="P17" s="621"/>
      <c r="Q17" s="622"/>
      <c r="R17" s="623">
        <v>83256</v>
      </c>
      <c r="S17" s="624"/>
      <c r="T17" s="624"/>
      <c r="U17" s="624"/>
      <c r="V17" s="624"/>
      <c r="W17" s="624"/>
      <c r="X17" s="624"/>
      <c r="Y17" s="625"/>
      <c r="Z17" s="626">
        <v>0.2</v>
      </c>
      <c r="AA17" s="626"/>
      <c r="AB17" s="626"/>
      <c r="AC17" s="626"/>
      <c r="AD17" s="627">
        <v>83256</v>
      </c>
      <c r="AE17" s="627"/>
      <c r="AF17" s="627"/>
      <c r="AG17" s="627"/>
      <c r="AH17" s="627"/>
      <c r="AI17" s="627"/>
      <c r="AJ17" s="627"/>
      <c r="AK17" s="627"/>
      <c r="AL17" s="628">
        <v>0.5</v>
      </c>
      <c r="AM17" s="629"/>
      <c r="AN17" s="629"/>
      <c r="AO17" s="630"/>
      <c r="AP17" s="620" t="s">
        <v>268</v>
      </c>
      <c r="AQ17" s="621"/>
      <c r="AR17" s="621"/>
      <c r="AS17" s="621"/>
      <c r="AT17" s="621"/>
      <c r="AU17" s="621"/>
      <c r="AV17" s="621"/>
      <c r="AW17" s="621"/>
      <c r="AX17" s="621"/>
      <c r="AY17" s="621"/>
      <c r="AZ17" s="621"/>
      <c r="BA17" s="621"/>
      <c r="BB17" s="621"/>
      <c r="BC17" s="621"/>
      <c r="BD17" s="621"/>
      <c r="BE17" s="621"/>
      <c r="BF17" s="622"/>
      <c r="BG17" s="623" t="s">
        <v>230</v>
      </c>
      <c r="BH17" s="624"/>
      <c r="BI17" s="624"/>
      <c r="BJ17" s="624"/>
      <c r="BK17" s="624"/>
      <c r="BL17" s="624"/>
      <c r="BM17" s="624"/>
      <c r="BN17" s="625"/>
      <c r="BO17" s="626" t="s">
        <v>230</v>
      </c>
      <c r="BP17" s="626"/>
      <c r="BQ17" s="626"/>
      <c r="BR17" s="626"/>
      <c r="BS17" s="627" t="s">
        <v>230</v>
      </c>
      <c r="BT17" s="627"/>
      <c r="BU17" s="627"/>
      <c r="BV17" s="627"/>
      <c r="BW17" s="627"/>
      <c r="BX17" s="627"/>
      <c r="BY17" s="627"/>
      <c r="BZ17" s="627"/>
      <c r="CA17" s="627"/>
      <c r="CB17" s="631"/>
      <c r="CD17" s="620" t="s">
        <v>269</v>
      </c>
      <c r="CE17" s="621"/>
      <c r="CF17" s="621"/>
      <c r="CG17" s="621"/>
      <c r="CH17" s="621"/>
      <c r="CI17" s="621"/>
      <c r="CJ17" s="621"/>
      <c r="CK17" s="621"/>
      <c r="CL17" s="621"/>
      <c r="CM17" s="621"/>
      <c r="CN17" s="621"/>
      <c r="CO17" s="621"/>
      <c r="CP17" s="621"/>
      <c r="CQ17" s="622"/>
      <c r="CR17" s="623">
        <v>3012399</v>
      </c>
      <c r="CS17" s="624"/>
      <c r="CT17" s="624"/>
      <c r="CU17" s="624"/>
      <c r="CV17" s="624"/>
      <c r="CW17" s="624"/>
      <c r="CX17" s="624"/>
      <c r="CY17" s="625"/>
      <c r="CZ17" s="626">
        <v>10</v>
      </c>
      <c r="DA17" s="626"/>
      <c r="DB17" s="626"/>
      <c r="DC17" s="626"/>
      <c r="DD17" s="632" t="s">
        <v>230</v>
      </c>
      <c r="DE17" s="624"/>
      <c r="DF17" s="624"/>
      <c r="DG17" s="624"/>
      <c r="DH17" s="624"/>
      <c r="DI17" s="624"/>
      <c r="DJ17" s="624"/>
      <c r="DK17" s="624"/>
      <c r="DL17" s="624"/>
      <c r="DM17" s="624"/>
      <c r="DN17" s="624"/>
      <c r="DO17" s="624"/>
      <c r="DP17" s="625"/>
      <c r="DQ17" s="632">
        <v>2994300</v>
      </c>
      <c r="DR17" s="624"/>
      <c r="DS17" s="624"/>
      <c r="DT17" s="624"/>
      <c r="DU17" s="624"/>
      <c r="DV17" s="624"/>
      <c r="DW17" s="624"/>
      <c r="DX17" s="624"/>
      <c r="DY17" s="624"/>
      <c r="DZ17" s="624"/>
      <c r="EA17" s="624"/>
      <c r="EB17" s="624"/>
      <c r="EC17" s="633"/>
    </row>
    <row r="18" spans="2:133" ht="11.25" customHeight="1" x14ac:dyDescent="0.15">
      <c r="B18" s="620" t="s">
        <v>270</v>
      </c>
      <c r="C18" s="621"/>
      <c r="D18" s="621"/>
      <c r="E18" s="621"/>
      <c r="F18" s="621"/>
      <c r="G18" s="621"/>
      <c r="H18" s="621"/>
      <c r="I18" s="621"/>
      <c r="J18" s="621"/>
      <c r="K18" s="621"/>
      <c r="L18" s="621"/>
      <c r="M18" s="621"/>
      <c r="N18" s="621"/>
      <c r="O18" s="621"/>
      <c r="P18" s="621"/>
      <c r="Q18" s="622"/>
      <c r="R18" s="623">
        <v>28130</v>
      </c>
      <c r="S18" s="624"/>
      <c r="T18" s="624"/>
      <c r="U18" s="624"/>
      <c r="V18" s="624"/>
      <c r="W18" s="624"/>
      <c r="X18" s="624"/>
      <c r="Y18" s="625"/>
      <c r="Z18" s="626">
        <v>0.1</v>
      </c>
      <c r="AA18" s="626"/>
      <c r="AB18" s="626"/>
      <c r="AC18" s="626"/>
      <c r="AD18" s="627">
        <v>28130</v>
      </c>
      <c r="AE18" s="627"/>
      <c r="AF18" s="627"/>
      <c r="AG18" s="627"/>
      <c r="AH18" s="627"/>
      <c r="AI18" s="627"/>
      <c r="AJ18" s="627"/>
      <c r="AK18" s="627"/>
      <c r="AL18" s="628">
        <v>0.2</v>
      </c>
      <c r="AM18" s="629"/>
      <c r="AN18" s="629"/>
      <c r="AO18" s="630"/>
      <c r="AP18" s="620" t="s">
        <v>271</v>
      </c>
      <c r="AQ18" s="621"/>
      <c r="AR18" s="621"/>
      <c r="AS18" s="621"/>
      <c r="AT18" s="621"/>
      <c r="AU18" s="621"/>
      <c r="AV18" s="621"/>
      <c r="AW18" s="621"/>
      <c r="AX18" s="621"/>
      <c r="AY18" s="621"/>
      <c r="AZ18" s="621"/>
      <c r="BA18" s="621"/>
      <c r="BB18" s="621"/>
      <c r="BC18" s="621"/>
      <c r="BD18" s="621"/>
      <c r="BE18" s="621"/>
      <c r="BF18" s="622"/>
      <c r="BG18" s="623" t="s">
        <v>230</v>
      </c>
      <c r="BH18" s="624"/>
      <c r="BI18" s="624"/>
      <c r="BJ18" s="624"/>
      <c r="BK18" s="624"/>
      <c r="BL18" s="624"/>
      <c r="BM18" s="624"/>
      <c r="BN18" s="625"/>
      <c r="BO18" s="626" t="s">
        <v>230</v>
      </c>
      <c r="BP18" s="626"/>
      <c r="BQ18" s="626"/>
      <c r="BR18" s="626"/>
      <c r="BS18" s="627" t="s">
        <v>230</v>
      </c>
      <c r="BT18" s="627"/>
      <c r="BU18" s="627"/>
      <c r="BV18" s="627"/>
      <c r="BW18" s="627"/>
      <c r="BX18" s="627"/>
      <c r="BY18" s="627"/>
      <c r="BZ18" s="627"/>
      <c r="CA18" s="627"/>
      <c r="CB18" s="631"/>
      <c r="CD18" s="620" t="s">
        <v>272</v>
      </c>
      <c r="CE18" s="621"/>
      <c r="CF18" s="621"/>
      <c r="CG18" s="621"/>
      <c r="CH18" s="621"/>
      <c r="CI18" s="621"/>
      <c r="CJ18" s="621"/>
      <c r="CK18" s="621"/>
      <c r="CL18" s="621"/>
      <c r="CM18" s="621"/>
      <c r="CN18" s="621"/>
      <c r="CO18" s="621"/>
      <c r="CP18" s="621"/>
      <c r="CQ18" s="622"/>
      <c r="CR18" s="623" t="s">
        <v>230</v>
      </c>
      <c r="CS18" s="624"/>
      <c r="CT18" s="624"/>
      <c r="CU18" s="624"/>
      <c r="CV18" s="624"/>
      <c r="CW18" s="624"/>
      <c r="CX18" s="624"/>
      <c r="CY18" s="625"/>
      <c r="CZ18" s="626" t="s">
        <v>230</v>
      </c>
      <c r="DA18" s="626"/>
      <c r="DB18" s="626"/>
      <c r="DC18" s="626"/>
      <c r="DD18" s="632" t="s">
        <v>230</v>
      </c>
      <c r="DE18" s="624"/>
      <c r="DF18" s="624"/>
      <c r="DG18" s="624"/>
      <c r="DH18" s="624"/>
      <c r="DI18" s="624"/>
      <c r="DJ18" s="624"/>
      <c r="DK18" s="624"/>
      <c r="DL18" s="624"/>
      <c r="DM18" s="624"/>
      <c r="DN18" s="624"/>
      <c r="DO18" s="624"/>
      <c r="DP18" s="625"/>
      <c r="DQ18" s="632" t="s">
        <v>230</v>
      </c>
      <c r="DR18" s="624"/>
      <c r="DS18" s="624"/>
      <c r="DT18" s="624"/>
      <c r="DU18" s="624"/>
      <c r="DV18" s="624"/>
      <c r="DW18" s="624"/>
      <c r="DX18" s="624"/>
      <c r="DY18" s="624"/>
      <c r="DZ18" s="624"/>
      <c r="EA18" s="624"/>
      <c r="EB18" s="624"/>
      <c r="EC18" s="633"/>
    </row>
    <row r="19" spans="2:133" ht="11.25" customHeight="1" x14ac:dyDescent="0.15">
      <c r="B19" s="620" t="s">
        <v>273</v>
      </c>
      <c r="C19" s="621"/>
      <c r="D19" s="621"/>
      <c r="E19" s="621"/>
      <c r="F19" s="621"/>
      <c r="G19" s="621"/>
      <c r="H19" s="621"/>
      <c r="I19" s="621"/>
      <c r="J19" s="621"/>
      <c r="K19" s="621"/>
      <c r="L19" s="621"/>
      <c r="M19" s="621"/>
      <c r="N19" s="621"/>
      <c r="O19" s="621"/>
      <c r="P19" s="621"/>
      <c r="Q19" s="622"/>
      <c r="R19" s="623">
        <v>27288</v>
      </c>
      <c r="S19" s="624"/>
      <c r="T19" s="624"/>
      <c r="U19" s="624"/>
      <c r="V19" s="624"/>
      <c r="W19" s="624"/>
      <c r="X19" s="624"/>
      <c r="Y19" s="625"/>
      <c r="Z19" s="626">
        <v>0.1</v>
      </c>
      <c r="AA19" s="626"/>
      <c r="AB19" s="626"/>
      <c r="AC19" s="626"/>
      <c r="AD19" s="627">
        <v>27288</v>
      </c>
      <c r="AE19" s="627"/>
      <c r="AF19" s="627"/>
      <c r="AG19" s="627"/>
      <c r="AH19" s="627"/>
      <c r="AI19" s="627"/>
      <c r="AJ19" s="627"/>
      <c r="AK19" s="627"/>
      <c r="AL19" s="628">
        <v>0.2</v>
      </c>
      <c r="AM19" s="629"/>
      <c r="AN19" s="629"/>
      <c r="AO19" s="630"/>
      <c r="AP19" s="620" t="s">
        <v>274</v>
      </c>
      <c r="AQ19" s="621"/>
      <c r="AR19" s="621"/>
      <c r="AS19" s="621"/>
      <c r="AT19" s="621"/>
      <c r="AU19" s="621"/>
      <c r="AV19" s="621"/>
      <c r="AW19" s="621"/>
      <c r="AX19" s="621"/>
      <c r="AY19" s="621"/>
      <c r="AZ19" s="621"/>
      <c r="BA19" s="621"/>
      <c r="BB19" s="621"/>
      <c r="BC19" s="621"/>
      <c r="BD19" s="621"/>
      <c r="BE19" s="621"/>
      <c r="BF19" s="622"/>
      <c r="BG19" s="623">
        <v>1367</v>
      </c>
      <c r="BH19" s="624"/>
      <c r="BI19" s="624"/>
      <c r="BJ19" s="624"/>
      <c r="BK19" s="624"/>
      <c r="BL19" s="624"/>
      <c r="BM19" s="624"/>
      <c r="BN19" s="625"/>
      <c r="BO19" s="626">
        <v>0</v>
      </c>
      <c r="BP19" s="626"/>
      <c r="BQ19" s="626"/>
      <c r="BR19" s="626"/>
      <c r="BS19" s="627" t="s">
        <v>230</v>
      </c>
      <c r="BT19" s="627"/>
      <c r="BU19" s="627"/>
      <c r="BV19" s="627"/>
      <c r="BW19" s="627"/>
      <c r="BX19" s="627"/>
      <c r="BY19" s="627"/>
      <c r="BZ19" s="627"/>
      <c r="CA19" s="627"/>
      <c r="CB19" s="631"/>
      <c r="CD19" s="620" t="s">
        <v>275</v>
      </c>
      <c r="CE19" s="621"/>
      <c r="CF19" s="621"/>
      <c r="CG19" s="621"/>
      <c r="CH19" s="621"/>
      <c r="CI19" s="621"/>
      <c r="CJ19" s="621"/>
      <c r="CK19" s="621"/>
      <c r="CL19" s="621"/>
      <c r="CM19" s="621"/>
      <c r="CN19" s="621"/>
      <c r="CO19" s="621"/>
      <c r="CP19" s="621"/>
      <c r="CQ19" s="622"/>
      <c r="CR19" s="623" t="s">
        <v>230</v>
      </c>
      <c r="CS19" s="624"/>
      <c r="CT19" s="624"/>
      <c r="CU19" s="624"/>
      <c r="CV19" s="624"/>
      <c r="CW19" s="624"/>
      <c r="CX19" s="624"/>
      <c r="CY19" s="625"/>
      <c r="CZ19" s="626" t="s">
        <v>230</v>
      </c>
      <c r="DA19" s="626"/>
      <c r="DB19" s="626"/>
      <c r="DC19" s="626"/>
      <c r="DD19" s="632" t="s">
        <v>230</v>
      </c>
      <c r="DE19" s="624"/>
      <c r="DF19" s="624"/>
      <c r="DG19" s="624"/>
      <c r="DH19" s="624"/>
      <c r="DI19" s="624"/>
      <c r="DJ19" s="624"/>
      <c r="DK19" s="624"/>
      <c r="DL19" s="624"/>
      <c r="DM19" s="624"/>
      <c r="DN19" s="624"/>
      <c r="DO19" s="624"/>
      <c r="DP19" s="625"/>
      <c r="DQ19" s="632" t="s">
        <v>230</v>
      </c>
      <c r="DR19" s="624"/>
      <c r="DS19" s="624"/>
      <c r="DT19" s="624"/>
      <c r="DU19" s="624"/>
      <c r="DV19" s="624"/>
      <c r="DW19" s="624"/>
      <c r="DX19" s="624"/>
      <c r="DY19" s="624"/>
      <c r="DZ19" s="624"/>
      <c r="EA19" s="624"/>
      <c r="EB19" s="624"/>
      <c r="EC19" s="633"/>
    </row>
    <row r="20" spans="2:133" ht="11.25" customHeight="1" x14ac:dyDescent="0.15">
      <c r="B20" s="636" t="s">
        <v>276</v>
      </c>
      <c r="C20" s="637"/>
      <c r="D20" s="637"/>
      <c r="E20" s="637"/>
      <c r="F20" s="637"/>
      <c r="G20" s="637"/>
      <c r="H20" s="637"/>
      <c r="I20" s="637"/>
      <c r="J20" s="637"/>
      <c r="K20" s="637"/>
      <c r="L20" s="637"/>
      <c r="M20" s="637"/>
      <c r="N20" s="637"/>
      <c r="O20" s="637"/>
      <c r="P20" s="637"/>
      <c r="Q20" s="638"/>
      <c r="R20" s="623">
        <v>842</v>
      </c>
      <c r="S20" s="624"/>
      <c r="T20" s="624"/>
      <c r="U20" s="624"/>
      <c r="V20" s="624"/>
      <c r="W20" s="624"/>
      <c r="X20" s="624"/>
      <c r="Y20" s="625"/>
      <c r="Z20" s="626">
        <v>0</v>
      </c>
      <c r="AA20" s="626"/>
      <c r="AB20" s="626"/>
      <c r="AC20" s="626"/>
      <c r="AD20" s="627">
        <v>842</v>
      </c>
      <c r="AE20" s="627"/>
      <c r="AF20" s="627"/>
      <c r="AG20" s="627"/>
      <c r="AH20" s="627"/>
      <c r="AI20" s="627"/>
      <c r="AJ20" s="627"/>
      <c r="AK20" s="627"/>
      <c r="AL20" s="628">
        <v>0</v>
      </c>
      <c r="AM20" s="629"/>
      <c r="AN20" s="629"/>
      <c r="AO20" s="630"/>
      <c r="AP20" s="620" t="s">
        <v>277</v>
      </c>
      <c r="AQ20" s="621"/>
      <c r="AR20" s="621"/>
      <c r="AS20" s="621"/>
      <c r="AT20" s="621"/>
      <c r="AU20" s="621"/>
      <c r="AV20" s="621"/>
      <c r="AW20" s="621"/>
      <c r="AX20" s="621"/>
      <c r="AY20" s="621"/>
      <c r="AZ20" s="621"/>
      <c r="BA20" s="621"/>
      <c r="BB20" s="621"/>
      <c r="BC20" s="621"/>
      <c r="BD20" s="621"/>
      <c r="BE20" s="621"/>
      <c r="BF20" s="622"/>
      <c r="BG20" s="623">
        <v>1367</v>
      </c>
      <c r="BH20" s="624"/>
      <c r="BI20" s="624"/>
      <c r="BJ20" s="624"/>
      <c r="BK20" s="624"/>
      <c r="BL20" s="624"/>
      <c r="BM20" s="624"/>
      <c r="BN20" s="625"/>
      <c r="BO20" s="626">
        <v>0</v>
      </c>
      <c r="BP20" s="626"/>
      <c r="BQ20" s="626"/>
      <c r="BR20" s="626"/>
      <c r="BS20" s="627" t="s">
        <v>230</v>
      </c>
      <c r="BT20" s="627"/>
      <c r="BU20" s="627"/>
      <c r="BV20" s="627"/>
      <c r="BW20" s="627"/>
      <c r="BX20" s="627"/>
      <c r="BY20" s="627"/>
      <c r="BZ20" s="627"/>
      <c r="CA20" s="627"/>
      <c r="CB20" s="631"/>
      <c r="CD20" s="620" t="s">
        <v>278</v>
      </c>
      <c r="CE20" s="621"/>
      <c r="CF20" s="621"/>
      <c r="CG20" s="621"/>
      <c r="CH20" s="621"/>
      <c r="CI20" s="621"/>
      <c r="CJ20" s="621"/>
      <c r="CK20" s="621"/>
      <c r="CL20" s="621"/>
      <c r="CM20" s="621"/>
      <c r="CN20" s="621"/>
      <c r="CO20" s="621"/>
      <c r="CP20" s="621"/>
      <c r="CQ20" s="622"/>
      <c r="CR20" s="623">
        <v>30197926</v>
      </c>
      <c r="CS20" s="624"/>
      <c r="CT20" s="624"/>
      <c r="CU20" s="624"/>
      <c r="CV20" s="624"/>
      <c r="CW20" s="624"/>
      <c r="CX20" s="624"/>
      <c r="CY20" s="625"/>
      <c r="CZ20" s="626">
        <v>100</v>
      </c>
      <c r="DA20" s="626"/>
      <c r="DB20" s="626"/>
      <c r="DC20" s="626"/>
      <c r="DD20" s="632">
        <v>4766111</v>
      </c>
      <c r="DE20" s="624"/>
      <c r="DF20" s="624"/>
      <c r="DG20" s="624"/>
      <c r="DH20" s="624"/>
      <c r="DI20" s="624"/>
      <c r="DJ20" s="624"/>
      <c r="DK20" s="624"/>
      <c r="DL20" s="624"/>
      <c r="DM20" s="624"/>
      <c r="DN20" s="624"/>
      <c r="DO20" s="624"/>
      <c r="DP20" s="625"/>
      <c r="DQ20" s="632">
        <v>19263776</v>
      </c>
      <c r="DR20" s="624"/>
      <c r="DS20" s="624"/>
      <c r="DT20" s="624"/>
      <c r="DU20" s="624"/>
      <c r="DV20" s="624"/>
      <c r="DW20" s="624"/>
      <c r="DX20" s="624"/>
      <c r="DY20" s="624"/>
      <c r="DZ20" s="624"/>
      <c r="EA20" s="624"/>
      <c r="EB20" s="624"/>
      <c r="EC20" s="633"/>
    </row>
    <row r="21" spans="2:133" ht="11.25" customHeight="1" x14ac:dyDescent="0.15">
      <c r="B21" s="620" t="s">
        <v>279</v>
      </c>
      <c r="C21" s="621"/>
      <c r="D21" s="621"/>
      <c r="E21" s="621"/>
      <c r="F21" s="621"/>
      <c r="G21" s="621"/>
      <c r="H21" s="621"/>
      <c r="I21" s="621"/>
      <c r="J21" s="621"/>
      <c r="K21" s="621"/>
      <c r="L21" s="621"/>
      <c r="M21" s="621"/>
      <c r="N21" s="621"/>
      <c r="O21" s="621"/>
      <c r="P21" s="621"/>
      <c r="Q21" s="622"/>
      <c r="R21" s="623">
        <v>10975285</v>
      </c>
      <c r="S21" s="624"/>
      <c r="T21" s="624"/>
      <c r="U21" s="624"/>
      <c r="V21" s="624"/>
      <c r="W21" s="624"/>
      <c r="X21" s="624"/>
      <c r="Y21" s="625"/>
      <c r="Z21" s="626">
        <v>32.799999999999997</v>
      </c>
      <c r="AA21" s="626"/>
      <c r="AB21" s="626"/>
      <c r="AC21" s="626"/>
      <c r="AD21" s="627">
        <v>9237514</v>
      </c>
      <c r="AE21" s="627"/>
      <c r="AF21" s="627"/>
      <c r="AG21" s="627"/>
      <c r="AH21" s="627"/>
      <c r="AI21" s="627"/>
      <c r="AJ21" s="627"/>
      <c r="AK21" s="627"/>
      <c r="AL21" s="628">
        <v>59.5</v>
      </c>
      <c r="AM21" s="629"/>
      <c r="AN21" s="629"/>
      <c r="AO21" s="630"/>
      <c r="AP21" s="620" t="s">
        <v>280</v>
      </c>
      <c r="AQ21" s="639"/>
      <c r="AR21" s="639"/>
      <c r="AS21" s="639"/>
      <c r="AT21" s="639"/>
      <c r="AU21" s="639"/>
      <c r="AV21" s="639"/>
      <c r="AW21" s="639"/>
      <c r="AX21" s="639"/>
      <c r="AY21" s="639"/>
      <c r="AZ21" s="639"/>
      <c r="BA21" s="639"/>
      <c r="BB21" s="639"/>
      <c r="BC21" s="639"/>
      <c r="BD21" s="639"/>
      <c r="BE21" s="639"/>
      <c r="BF21" s="640"/>
      <c r="BG21" s="623">
        <v>1367</v>
      </c>
      <c r="BH21" s="624"/>
      <c r="BI21" s="624"/>
      <c r="BJ21" s="624"/>
      <c r="BK21" s="624"/>
      <c r="BL21" s="624"/>
      <c r="BM21" s="624"/>
      <c r="BN21" s="625"/>
      <c r="BO21" s="626">
        <v>0</v>
      </c>
      <c r="BP21" s="626"/>
      <c r="BQ21" s="626"/>
      <c r="BR21" s="626"/>
      <c r="BS21" s="627" t="s">
        <v>230</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281</v>
      </c>
      <c r="C22" s="621"/>
      <c r="D22" s="621"/>
      <c r="E22" s="621"/>
      <c r="F22" s="621"/>
      <c r="G22" s="621"/>
      <c r="H22" s="621"/>
      <c r="I22" s="621"/>
      <c r="J22" s="621"/>
      <c r="K22" s="621"/>
      <c r="L22" s="621"/>
      <c r="M22" s="621"/>
      <c r="N22" s="621"/>
      <c r="O22" s="621"/>
      <c r="P22" s="621"/>
      <c r="Q22" s="622"/>
      <c r="R22" s="623">
        <v>9237514</v>
      </c>
      <c r="S22" s="624"/>
      <c r="T22" s="624"/>
      <c r="U22" s="624"/>
      <c r="V22" s="624"/>
      <c r="W22" s="624"/>
      <c r="X22" s="624"/>
      <c r="Y22" s="625"/>
      <c r="Z22" s="626">
        <v>27.6</v>
      </c>
      <c r="AA22" s="626"/>
      <c r="AB22" s="626"/>
      <c r="AC22" s="626"/>
      <c r="AD22" s="627">
        <v>9237514</v>
      </c>
      <c r="AE22" s="627"/>
      <c r="AF22" s="627"/>
      <c r="AG22" s="627"/>
      <c r="AH22" s="627"/>
      <c r="AI22" s="627"/>
      <c r="AJ22" s="627"/>
      <c r="AK22" s="627"/>
      <c r="AL22" s="628">
        <v>59.5</v>
      </c>
      <c r="AM22" s="629"/>
      <c r="AN22" s="629"/>
      <c r="AO22" s="630"/>
      <c r="AP22" s="620" t="s">
        <v>282</v>
      </c>
      <c r="AQ22" s="639"/>
      <c r="AR22" s="639"/>
      <c r="AS22" s="639"/>
      <c r="AT22" s="639"/>
      <c r="AU22" s="639"/>
      <c r="AV22" s="639"/>
      <c r="AW22" s="639"/>
      <c r="AX22" s="639"/>
      <c r="AY22" s="639"/>
      <c r="AZ22" s="639"/>
      <c r="BA22" s="639"/>
      <c r="BB22" s="639"/>
      <c r="BC22" s="639"/>
      <c r="BD22" s="639"/>
      <c r="BE22" s="639"/>
      <c r="BF22" s="640"/>
      <c r="BG22" s="623" t="s">
        <v>230</v>
      </c>
      <c r="BH22" s="624"/>
      <c r="BI22" s="624"/>
      <c r="BJ22" s="624"/>
      <c r="BK22" s="624"/>
      <c r="BL22" s="624"/>
      <c r="BM22" s="624"/>
      <c r="BN22" s="625"/>
      <c r="BO22" s="626" t="s">
        <v>230</v>
      </c>
      <c r="BP22" s="626"/>
      <c r="BQ22" s="626"/>
      <c r="BR22" s="626"/>
      <c r="BS22" s="627" t="s">
        <v>230</v>
      </c>
      <c r="BT22" s="627"/>
      <c r="BU22" s="627"/>
      <c r="BV22" s="627"/>
      <c r="BW22" s="627"/>
      <c r="BX22" s="627"/>
      <c r="BY22" s="627"/>
      <c r="BZ22" s="627"/>
      <c r="CA22" s="627"/>
      <c r="CB22" s="631"/>
      <c r="CD22" s="605" t="s">
        <v>283</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284</v>
      </c>
      <c r="C23" s="621"/>
      <c r="D23" s="621"/>
      <c r="E23" s="621"/>
      <c r="F23" s="621"/>
      <c r="G23" s="621"/>
      <c r="H23" s="621"/>
      <c r="I23" s="621"/>
      <c r="J23" s="621"/>
      <c r="K23" s="621"/>
      <c r="L23" s="621"/>
      <c r="M23" s="621"/>
      <c r="N23" s="621"/>
      <c r="O23" s="621"/>
      <c r="P23" s="621"/>
      <c r="Q23" s="622"/>
      <c r="R23" s="623">
        <v>1737771</v>
      </c>
      <c r="S23" s="624"/>
      <c r="T23" s="624"/>
      <c r="U23" s="624"/>
      <c r="V23" s="624"/>
      <c r="W23" s="624"/>
      <c r="X23" s="624"/>
      <c r="Y23" s="625"/>
      <c r="Z23" s="626">
        <v>5.2</v>
      </c>
      <c r="AA23" s="626"/>
      <c r="AB23" s="626"/>
      <c r="AC23" s="626"/>
      <c r="AD23" s="627" t="s">
        <v>230</v>
      </c>
      <c r="AE23" s="627"/>
      <c r="AF23" s="627"/>
      <c r="AG23" s="627"/>
      <c r="AH23" s="627"/>
      <c r="AI23" s="627"/>
      <c r="AJ23" s="627"/>
      <c r="AK23" s="627"/>
      <c r="AL23" s="628" t="s">
        <v>230</v>
      </c>
      <c r="AM23" s="629"/>
      <c r="AN23" s="629"/>
      <c r="AO23" s="630"/>
      <c r="AP23" s="620" t="s">
        <v>285</v>
      </c>
      <c r="AQ23" s="639"/>
      <c r="AR23" s="639"/>
      <c r="AS23" s="639"/>
      <c r="AT23" s="639"/>
      <c r="AU23" s="639"/>
      <c r="AV23" s="639"/>
      <c r="AW23" s="639"/>
      <c r="AX23" s="639"/>
      <c r="AY23" s="639"/>
      <c r="AZ23" s="639"/>
      <c r="BA23" s="639"/>
      <c r="BB23" s="639"/>
      <c r="BC23" s="639"/>
      <c r="BD23" s="639"/>
      <c r="BE23" s="639"/>
      <c r="BF23" s="640"/>
      <c r="BG23" s="623" t="s">
        <v>230</v>
      </c>
      <c r="BH23" s="624"/>
      <c r="BI23" s="624"/>
      <c r="BJ23" s="624"/>
      <c r="BK23" s="624"/>
      <c r="BL23" s="624"/>
      <c r="BM23" s="624"/>
      <c r="BN23" s="625"/>
      <c r="BO23" s="626" t="s">
        <v>230</v>
      </c>
      <c r="BP23" s="626"/>
      <c r="BQ23" s="626"/>
      <c r="BR23" s="626"/>
      <c r="BS23" s="627" t="s">
        <v>230</v>
      </c>
      <c r="BT23" s="627"/>
      <c r="BU23" s="627"/>
      <c r="BV23" s="627"/>
      <c r="BW23" s="627"/>
      <c r="BX23" s="627"/>
      <c r="BY23" s="627"/>
      <c r="BZ23" s="627"/>
      <c r="CA23" s="627"/>
      <c r="CB23" s="631"/>
      <c r="CD23" s="605" t="s">
        <v>224</v>
      </c>
      <c r="CE23" s="606"/>
      <c r="CF23" s="606"/>
      <c r="CG23" s="606"/>
      <c r="CH23" s="606"/>
      <c r="CI23" s="606"/>
      <c r="CJ23" s="606"/>
      <c r="CK23" s="606"/>
      <c r="CL23" s="606"/>
      <c r="CM23" s="606"/>
      <c r="CN23" s="606"/>
      <c r="CO23" s="606"/>
      <c r="CP23" s="606"/>
      <c r="CQ23" s="607"/>
      <c r="CR23" s="605" t="s">
        <v>286</v>
      </c>
      <c r="CS23" s="606"/>
      <c r="CT23" s="606"/>
      <c r="CU23" s="606"/>
      <c r="CV23" s="606"/>
      <c r="CW23" s="606"/>
      <c r="CX23" s="606"/>
      <c r="CY23" s="607"/>
      <c r="CZ23" s="605" t="s">
        <v>287</v>
      </c>
      <c r="DA23" s="606"/>
      <c r="DB23" s="606"/>
      <c r="DC23" s="607"/>
      <c r="DD23" s="605" t="s">
        <v>288</v>
      </c>
      <c r="DE23" s="606"/>
      <c r="DF23" s="606"/>
      <c r="DG23" s="606"/>
      <c r="DH23" s="606"/>
      <c r="DI23" s="606"/>
      <c r="DJ23" s="606"/>
      <c r="DK23" s="607"/>
      <c r="DL23" s="650" t="s">
        <v>289</v>
      </c>
      <c r="DM23" s="651"/>
      <c r="DN23" s="651"/>
      <c r="DO23" s="651"/>
      <c r="DP23" s="651"/>
      <c r="DQ23" s="651"/>
      <c r="DR23" s="651"/>
      <c r="DS23" s="651"/>
      <c r="DT23" s="651"/>
      <c r="DU23" s="651"/>
      <c r="DV23" s="652"/>
      <c r="DW23" s="605" t="s">
        <v>290</v>
      </c>
      <c r="DX23" s="606"/>
      <c r="DY23" s="606"/>
      <c r="DZ23" s="606"/>
      <c r="EA23" s="606"/>
      <c r="EB23" s="606"/>
      <c r="EC23" s="607"/>
    </row>
    <row r="24" spans="2:133" ht="11.25" customHeight="1" x14ac:dyDescent="0.15">
      <c r="B24" s="620" t="s">
        <v>291</v>
      </c>
      <c r="C24" s="621"/>
      <c r="D24" s="621"/>
      <c r="E24" s="621"/>
      <c r="F24" s="621"/>
      <c r="G24" s="621"/>
      <c r="H24" s="621"/>
      <c r="I24" s="621"/>
      <c r="J24" s="621"/>
      <c r="K24" s="621"/>
      <c r="L24" s="621"/>
      <c r="M24" s="621"/>
      <c r="N24" s="621"/>
      <c r="O24" s="621"/>
      <c r="P24" s="621"/>
      <c r="Q24" s="622"/>
      <c r="R24" s="623" t="s">
        <v>230</v>
      </c>
      <c r="S24" s="624"/>
      <c r="T24" s="624"/>
      <c r="U24" s="624"/>
      <c r="V24" s="624"/>
      <c r="W24" s="624"/>
      <c r="X24" s="624"/>
      <c r="Y24" s="625"/>
      <c r="Z24" s="626" t="s">
        <v>230</v>
      </c>
      <c r="AA24" s="626"/>
      <c r="AB24" s="626"/>
      <c r="AC24" s="626"/>
      <c r="AD24" s="627" t="s">
        <v>230</v>
      </c>
      <c r="AE24" s="627"/>
      <c r="AF24" s="627"/>
      <c r="AG24" s="627"/>
      <c r="AH24" s="627"/>
      <c r="AI24" s="627"/>
      <c r="AJ24" s="627"/>
      <c r="AK24" s="627"/>
      <c r="AL24" s="628" t="s">
        <v>230</v>
      </c>
      <c r="AM24" s="629"/>
      <c r="AN24" s="629"/>
      <c r="AO24" s="630"/>
      <c r="AP24" s="620" t="s">
        <v>292</v>
      </c>
      <c r="AQ24" s="639"/>
      <c r="AR24" s="639"/>
      <c r="AS24" s="639"/>
      <c r="AT24" s="639"/>
      <c r="AU24" s="639"/>
      <c r="AV24" s="639"/>
      <c r="AW24" s="639"/>
      <c r="AX24" s="639"/>
      <c r="AY24" s="639"/>
      <c r="AZ24" s="639"/>
      <c r="BA24" s="639"/>
      <c r="BB24" s="639"/>
      <c r="BC24" s="639"/>
      <c r="BD24" s="639"/>
      <c r="BE24" s="639"/>
      <c r="BF24" s="640"/>
      <c r="BG24" s="623" t="s">
        <v>230</v>
      </c>
      <c r="BH24" s="624"/>
      <c r="BI24" s="624"/>
      <c r="BJ24" s="624"/>
      <c r="BK24" s="624"/>
      <c r="BL24" s="624"/>
      <c r="BM24" s="624"/>
      <c r="BN24" s="625"/>
      <c r="BO24" s="626" t="s">
        <v>230</v>
      </c>
      <c r="BP24" s="626"/>
      <c r="BQ24" s="626"/>
      <c r="BR24" s="626"/>
      <c r="BS24" s="627" t="s">
        <v>230</v>
      </c>
      <c r="BT24" s="627"/>
      <c r="BU24" s="627"/>
      <c r="BV24" s="627"/>
      <c r="BW24" s="627"/>
      <c r="BX24" s="627"/>
      <c r="BY24" s="627"/>
      <c r="BZ24" s="627"/>
      <c r="CA24" s="627"/>
      <c r="CB24" s="631"/>
      <c r="CD24" s="609" t="s">
        <v>293</v>
      </c>
      <c r="CE24" s="610"/>
      <c r="CF24" s="610"/>
      <c r="CG24" s="610"/>
      <c r="CH24" s="610"/>
      <c r="CI24" s="610"/>
      <c r="CJ24" s="610"/>
      <c r="CK24" s="610"/>
      <c r="CL24" s="610"/>
      <c r="CM24" s="610"/>
      <c r="CN24" s="610"/>
      <c r="CO24" s="610"/>
      <c r="CP24" s="610"/>
      <c r="CQ24" s="611"/>
      <c r="CR24" s="612">
        <v>12239331</v>
      </c>
      <c r="CS24" s="613"/>
      <c r="CT24" s="613"/>
      <c r="CU24" s="613"/>
      <c r="CV24" s="613"/>
      <c r="CW24" s="613"/>
      <c r="CX24" s="613"/>
      <c r="CY24" s="614"/>
      <c r="CZ24" s="617">
        <v>40.5</v>
      </c>
      <c r="DA24" s="618"/>
      <c r="DB24" s="618"/>
      <c r="DC24" s="634"/>
      <c r="DD24" s="658">
        <v>8746717</v>
      </c>
      <c r="DE24" s="613"/>
      <c r="DF24" s="613"/>
      <c r="DG24" s="613"/>
      <c r="DH24" s="613"/>
      <c r="DI24" s="613"/>
      <c r="DJ24" s="613"/>
      <c r="DK24" s="614"/>
      <c r="DL24" s="658">
        <v>8451170</v>
      </c>
      <c r="DM24" s="613"/>
      <c r="DN24" s="613"/>
      <c r="DO24" s="613"/>
      <c r="DP24" s="613"/>
      <c r="DQ24" s="613"/>
      <c r="DR24" s="613"/>
      <c r="DS24" s="613"/>
      <c r="DT24" s="613"/>
      <c r="DU24" s="613"/>
      <c r="DV24" s="614"/>
      <c r="DW24" s="617">
        <v>53.8</v>
      </c>
      <c r="DX24" s="618"/>
      <c r="DY24" s="618"/>
      <c r="DZ24" s="618"/>
      <c r="EA24" s="618"/>
      <c r="EB24" s="618"/>
      <c r="EC24" s="619"/>
    </row>
    <row r="25" spans="2:133" ht="11.25" customHeight="1" x14ac:dyDescent="0.15">
      <c r="B25" s="620" t="s">
        <v>294</v>
      </c>
      <c r="C25" s="621"/>
      <c r="D25" s="621"/>
      <c r="E25" s="621"/>
      <c r="F25" s="621"/>
      <c r="G25" s="621"/>
      <c r="H25" s="621"/>
      <c r="I25" s="621"/>
      <c r="J25" s="621"/>
      <c r="K25" s="621"/>
      <c r="L25" s="621"/>
      <c r="M25" s="621"/>
      <c r="N25" s="621"/>
      <c r="O25" s="621"/>
      <c r="P25" s="621"/>
      <c r="Q25" s="622"/>
      <c r="R25" s="623">
        <v>17155562</v>
      </c>
      <c r="S25" s="624"/>
      <c r="T25" s="624"/>
      <c r="U25" s="624"/>
      <c r="V25" s="624"/>
      <c r="W25" s="624"/>
      <c r="X25" s="624"/>
      <c r="Y25" s="625"/>
      <c r="Z25" s="626">
        <v>51.2</v>
      </c>
      <c r="AA25" s="626"/>
      <c r="AB25" s="626"/>
      <c r="AC25" s="626"/>
      <c r="AD25" s="627">
        <v>15417791</v>
      </c>
      <c r="AE25" s="627"/>
      <c r="AF25" s="627"/>
      <c r="AG25" s="627"/>
      <c r="AH25" s="627"/>
      <c r="AI25" s="627"/>
      <c r="AJ25" s="627"/>
      <c r="AK25" s="627"/>
      <c r="AL25" s="628">
        <v>99.4</v>
      </c>
      <c r="AM25" s="629"/>
      <c r="AN25" s="629"/>
      <c r="AO25" s="630"/>
      <c r="AP25" s="620" t="s">
        <v>295</v>
      </c>
      <c r="AQ25" s="639"/>
      <c r="AR25" s="639"/>
      <c r="AS25" s="639"/>
      <c r="AT25" s="639"/>
      <c r="AU25" s="639"/>
      <c r="AV25" s="639"/>
      <c r="AW25" s="639"/>
      <c r="AX25" s="639"/>
      <c r="AY25" s="639"/>
      <c r="AZ25" s="639"/>
      <c r="BA25" s="639"/>
      <c r="BB25" s="639"/>
      <c r="BC25" s="639"/>
      <c r="BD25" s="639"/>
      <c r="BE25" s="639"/>
      <c r="BF25" s="640"/>
      <c r="BG25" s="623" t="s">
        <v>230</v>
      </c>
      <c r="BH25" s="624"/>
      <c r="BI25" s="624"/>
      <c r="BJ25" s="624"/>
      <c r="BK25" s="624"/>
      <c r="BL25" s="624"/>
      <c r="BM25" s="624"/>
      <c r="BN25" s="625"/>
      <c r="BO25" s="626" t="s">
        <v>230</v>
      </c>
      <c r="BP25" s="626"/>
      <c r="BQ25" s="626"/>
      <c r="BR25" s="626"/>
      <c r="BS25" s="627" t="s">
        <v>230</v>
      </c>
      <c r="BT25" s="627"/>
      <c r="BU25" s="627"/>
      <c r="BV25" s="627"/>
      <c r="BW25" s="627"/>
      <c r="BX25" s="627"/>
      <c r="BY25" s="627"/>
      <c r="BZ25" s="627"/>
      <c r="CA25" s="627"/>
      <c r="CB25" s="631"/>
      <c r="CD25" s="620" t="s">
        <v>296</v>
      </c>
      <c r="CE25" s="621"/>
      <c r="CF25" s="621"/>
      <c r="CG25" s="621"/>
      <c r="CH25" s="621"/>
      <c r="CI25" s="621"/>
      <c r="CJ25" s="621"/>
      <c r="CK25" s="621"/>
      <c r="CL25" s="621"/>
      <c r="CM25" s="621"/>
      <c r="CN25" s="621"/>
      <c r="CO25" s="621"/>
      <c r="CP25" s="621"/>
      <c r="CQ25" s="622"/>
      <c r="CR25" s="623">
        <v>4837385</v>
      </c>
      <c r="CS25" s="655"/>
      <c r="CT25" s="655"/>
      <c r="CU25" s="655"/>
      <c r="CV25" s="655"/>
      <c r="CW25" s="655"/>
      <c r="CX25" s="655"/>
      <c r="CY25" s="656"/>
      <c r="CZ25" s="628">
        <v>16</v>
      </c>
      <c r="DA25" s="653"/>
      <c r="DB25" s="653"/>
      <c r="DC25" s="657"/>
      <c r="DD25" s="632">
        <v>4340220</v>
      </c>
      <c r="DE25" s="655"/>
      <c r="DF25" s="655"/>
      <c r="DG25" s="655"/>
      <c r="DH25" s="655"/>
      <c r="DI25" s="655"/>
      <c r="DJ25" s="655"/>
      <c r="DK25" s="656"/>
      <c r="DL25" s="632">
        <v>4190930</v>
      </c>
      <c r="DM25" s="655"/>
      <c r="DN25" s="655"/>
      <c r="DO25" s="655"/>
      <c r="DP25" s="655"/>
      <c r="DQ25" s="655"/>
      <c r="DR25" s="655"/>
      <c r="DS25" s="655"/>
      <c r="DT25" s="655"/>
      <c r="DU25" s="655"/>
      <c r="DV25" s="656"/>
      <c r="DW25" s="628">
        <v>26.7</v>
      </c>
      <c r="DX25" s="653"/>
      <c r="DY25" s="653"/>
      <c r="DZ25" s="653"/>
      <c r="EA25" s="653"/>
      <c r="EB25" s="653"/>
      <c r="EC25" s="654"/>
    </row>
    <row r="26" spans="2:133" ht="11.25" customHeight="1" x14ac:dyDescent="0.15">
      <c r="B26" s="620" t="s">
        <v>297</v>
      </c>
      <c r="C26" s="621"/>
      <c r="D26" s="621"/>
      <c r="E26" s="621"/>
      <c r="F26" s="621"/>
      <c r="G26" s="621"/>
      <c r="H26" s="621"/>
      <c r="I26" s="621"/>
      <c r="J26" s="621"/>
      <c r="K26" s="621"/>
      <c r="L26" s="621"/>
      <c r="M26" s="621"/>
      <c r="N26" s="621"/>
      <c r="O26" s="621"/>
      <c r="P26" s="621"/>
      <c r="Q26" s="622"/>
      <c r="R26" s="623">
        <v>4488</v>
      </c>
      <c r="S26" s="624"/>
      <c r="T26" s="624"/>
      <c r="U26" s="624"/>
      <c r="V26" s="624"/>
      <c r="W26" s="624"/>
      <c r="X26" s="624"/>
      <c r="Y26" s="625"/>
      <c r="Z26" s="626">
        <v>0</v>
      </c>
      <c r="AA26" s="626"/>
      <c r="AB26" s="626"/>
      <c r="AC26" s="626"/>
      <c r="AD26" s="627">
        <v>4488</v>
      </c>
      <c r="AE26" s="627"/>
      <c r="AF26" s="627"/>
      <c r="AG26" s="627"/>
      <c r="AH26" s="627"/>
      <c r="AI26" s="627"/>
      <c r="AJ26" s="627"/>
      <c r="AK26" s="627"/>
      <c r="AL26" s="628">
        <v>0</v>
      </c>
      <c r="AM26" s="629"/>
      <c r="AN26" s="629"/>
      <c r="AO26" s="630"/>
      <c r="AP26" s="620" t="s">
        <v>298</v>
      </c>
      <c r="AQ26" s="639"/>
      <c r="AR26" s="639"/>
      <c r="AS26" s="639"/>
      <c r="AT26" s="639"/>
      <c r="AU26" s="639"/>
      <c r="AV26" s="639"/>
      <c r="AW26" s="639"/>
      <c r="AX26" s="639"/>
      <c r="AY26" s="639"/>
      <c r="AZ26" s="639"/>
      <c r="BA26" s="639"/>
      <c r="BB26" s="639"/>
      <c r="BC26" s="639"/>
      <c r="BD26" s="639"/>
      <c r="BE26" s="639"/>
      <c r="BF26" s="640"/>
      <c r="BG26" s="623" t="s">
        <v>230</v>
      </c>
      <c r="BH26" s="624"/>
      <c r="BI26" s="624"/>
      <c r="BJ26" s="624"/>
      <c r="BK26" s="624"/>
      <c r="BL26" s="624"/>
      <c r="BM26" s="624"/>
      <c r="BN26" s="625"/>
      <c r="BO26" s="626" t="s">
        <v>230</v>
      </c>
      <c r="BP26" s="626"/>
      <c r="BQ26" s="626"/>
      <c r="BR26" s="626"/>
      <c r="BS26" s="627" t="s">
        <v>230</v>
      </c>
      <c r="BT26" s="627"/>
      <c r="BU26" s="627"/>
      <c r="BV26" s="627"/>
      <c r="BW26" s="627"/>
      <c r="BX26" s="627"/>
      <c r="BY26" s="627"/>
      <c r="BZ26" s="627"/>
      <c r="CA26" s="627"/>
      <c r="CB26" s="631"/>
      <c r="CD26" s="620" t="s">
        <v>299</v>
      </c>
      <c r="CE26" s="621"/>
      <c r="CF26" s="621"/>
      <c r="CG26" s="621"/>
      <c r="CH26" s="621"/>
      <c r="CI26" s="621"/>
      <c r="CJ26" s="621"/>
      <c r="CK26" s="621"/>
      <c r="CL26" s="621"/>
      <c r="CM26" s="621"/>
      <c r="CN26" s="621"/>
      <c r="CO26" s="621"/>
      <c r="CP26" s="621"/>
      <c r="CQ26" s="622"/>
      <c r="CR26" s="623">
        <v>3016304</v>
      </c>
      <c r="CS26" s="624"/>
      <c r="CT26" s="624"/>
      <c r="CU26" s="624"/>
      <c r="CV26" s="624"/>
      <c r="CW26" s="624"/>
      <c r="CX26" s="624"/>
      <c r="CY26" s="625"/>
      <c r="CZ26" s="628">
        <v>10</v>
      </c>
      <c r="DA26" s="653"/>
      <c r="DB26" s="653"/>
      <c r="DC26" s="657"/>
      <c r="DD26" s="632">
        <v>2699510</v>
      </c>
      <c r="DE26" s="624"/>
      <c r="DF26" s="624"/>
      <c r="DG26" s="624"/>
      <c r="DH26" s="624"/>
      <c r="DI26" s="624"/>
      <c r="DJ26" s="624"/>
      <c r="DK26" s="625"/>
      <c r="DL26" s="632" t="s">
        <v>230</v>
      </c>
      <c r="DM26" s="624"/>
      <c r="DN26" s="624"/>
      <c r="DO26" s="624"/>
      <c r="DP26" s="624"/>
      <c r="DQ26" s="624"/>
      <c r="DR26" s="624"/>
      <c r="DS26" s="624"/>
      <c r="DT26" s="624"/>
      <c r="DU26" s="624"/>
      <c r="DV26" s="625"/>
      <c r="DW26" s="628" t="s">
        <v>230</v>
      </c>
      <c r="DX26" s="653"/>
      <c r="DY26" s="653"/>
      <c r="DZ26" s="653"/>
      <c r="EA26" s="653"/>
      <c r="EB26" s="653"/>
      <c r="EC26" s="654"/>
    </row>
    <row r="27" spans="2:133" ht="11.25" customHeight="1" x14ac:dyDescent="0.15">
      <c r="B27" s="620" t="s">
        <v>300</v>
      </c>
      <c r="C27" s="621"/>
      <c r="D27" s="621"/>
      <c r="E27" s="621"/>
      <c r="F27" s="621"/>
      <c r="G27" s="621"/>
      <c r="H27" s="621"/>
      <c r="I27" s="621"/>
      <c r="J27" s="621"/>
      <c r="K27" s="621"/>
      <c r="L27" s="621"/>
      <c r="M27" s="621"/>
      <c r="N27" s="621"/>
      <c r="O27" s="621"/>
      <c r="P27" s="621"/>
      <c r="Q27" s="622"/>
      <c r="R27" s="623">
        <v>135634</v>
      </c>
      <c r="S27" s="624"/>
      <c r="T27" s="624"/>
      <c r="U27" s="624"/>
      <c r="V27" s="624"/>
      <c r="W27" s="624"/>
      <c r="X27" s="624"/>
      <c r="Y27" s="625"/>
      <c r="Z27" s="626">
        <v>0.4</v>
      </c>
      <c r="AA27" s="626"/>
      <c r="AB27" s="626"/>
      <c r="AC27" s="626"/>
      <c r="AD27" s="627" t="s">
        <v>230</v>
      </c>
      <c r="AE27" s="627"/>
      <c r="AF27" s="627"/>
      <c r="AG27" s="627"/>
      <c r="AH27" s="627"/>
      <c r="AI27" s="627"/>
      <c r="AJ27" s="627"/>
      <c r="AK27" s="627"/>
      <c r="AL27" s="628" t="s">
        <v>230</v>
      </c>
      <c r="AM27" s="629"/>
      <c r="AN27" s="629"/>
      <c r="AO27" s="630"/>
      <c r="AP27" s="620" t="s">
        <v>301</v>
      </c>
      <c r="AQ27" s="621"/>
      <c r="AR27" s="621"/>
      <c r="AS27" s="621"/>
      <c r="AT27" s="621"/>
      <c r="AU27" s="621"/>
      <c r="AV27" s="621"/>
      <c r="AW27" s="621"/>
      <c r="AX27" s="621"/>
      <c r="AY27" s="621"/>
      <c r="AZ27" s="621"/>
      <c r="BA27" s="621"/>
      <c r="BB27" s="621"/>
      <c r="BC27" s="621"/>
      <c r="BD27" s="621"/>
      <c r="BE27" s="621"/>
      <c r="BF27" s="622"/>
      <c r="BG27" s="623">
        <v>4502210</v>
      </c>
      <c r="BH27" s="624"/>
      <c r="BI27" s="624"/>
      <c r="BJ27" s="624"/>
      <c r="BK27" s="624"/>
      <c r="BL27" s="624"/>
      <c r="BM27" s="624"/>
      <c r="BN27" s="625"/>
      <c r="BO27" s="626">
        <v>100</v>
      </c>
      <c r="BP27" s="626"/>
      <c r="BQ27" s="626"/>
      <c r="BR27" s="626"/>
      <c r="BS27" s="627" t="s">
        <v>230</v>
      </c>
      <c r="BT27" s="627"/>
      <c r="BU27" s="627"/>
      <c r="BV27" s="627"/>
      <c r="BW27" s="627"/>
      <c r="BX27" s="627"/>
      <c r="BY27" s="627"/>
      <c r="BZ27" s="627"/>
      <c r="CA27" s="627"/>
      <c r="CB27" s="631"/>
      <c r="CD27" s="620" t="s">
        <v>302</v>
      </c>
      <c r="CE27" s="621"/>
      <c r="CF27" s="621"/>
      <c r="CG27" s="621"/>
      <c r="CH27" s="621"/>
      <c r="CI27" s="621"/>
      <c r="CJ27" s="621"/>
      <c r="CK27" s="621"/>
      <c r="CL27" s="621"/>
      <c r="CM27" s="621"/>
      <c r="CN27" s="621"/>
      <c r="CO27" s="621"/>
      <c r="CP27" s="621"/>
      <c r="CQ27" s="622"/>
      <c r="CR27" s="623">
        <v>4389576</v>
      </c>
      <c r="CS27" s="655"/>
      <c r="CT27" s="655"/>
      <c r="CU27" s="655"/>
      <c r="CV27" s="655"/>
      <c r="CW27" s="655"/>
      <c r="CX27" s="655"/>
      <c r="CY27" s="656"/>
      <c r="CZ27" s="628">
        <v>14.5</v>
      </c>
      <c r="DA27" s="653"/>
      <c r="DB27" s="653"/>
      <c r="DC27" s="657"/>
      <c r="DD27" s="632">
        <v>1412226</v>
      </c>
      <c r="DE27" s="655"/>
      <c r="DF27" s="655"/>
      <c r="DG27" s="655"/>
      <c r="DH27" s="655"/>
      <c r="DI27" s="655"/>
      <c r="DJ27" s="655"/>
      <c r="DK27" s="656"/>
      <c r="DL27" s="632">
        <v>1265969</v>
      </c>
      <c r="DM27" s="655"/>
      <c r="DN27" s="655"/>
      <c r="DO27" s="655"/>
      <c r="DP27" s="655"/>
      <c r="DQ27" s="655"/>
      <c r="DR27" s="655"/>
      <c r="DS27" s="655"/>
      <c r="DT27" s="655"/>
      <c r="DU27" s="655"/>
      <c r="DV27" s="656"/>
      <c r="DW27" s="628">
        <v>8.1</v>
      </c>
      <c r="DX27" s="653"/>
      <c r="DY27" s="653"/>
      <c r="DZ27" s="653"/>
      <c r="EA27" s="653"/>
      <c r="EB27" s="653"/>
      <c r="EC27" s="654"/>
    </row>
    <row r="28" spans="2:133" ht="11.25" customHeight="1" x14ac:dyDescent="0.15">
      <c r="B28" s="620" t="s">
        <v>303</v>
      </c>
      <c r="C28" s="621"/>
      <c r="D28" s="621"/>
      <c r="E28" s="621"/>
      <c r="F28" s="621"/>
      <c r="G28" s="621"/>
      <c r="H28" s="621"/>
      <c r="I28" s="621"/>
      <c r="J28" s="621"/>
      <c r="K28" s="621"/>
      <c r="L28" s="621"/>
      <c r="M28" s="621"/>
      <c r="N28" s="621"/>
      <c r="O28" s="621"/>
      <c r="P28" s="621"/>
      <c r="Q28" s="622"/>
      <c r="R28" s="623">
        <v>338076</v>
      </c>
      <c r="S28" s="624"/>
      <c r="T28" s="624"/>
      <c r="U28" s="624"/>
      <c r="V28" s="624"/>
      <c r="W28" s="624"/>
      <c r="X28" s="624"/>
      <c r="Y28" s="625"/>
      <c r="Z28" s="626">
        <v>1</v>
      </c>
      <c r="AA28" s="626"/>
      <c r="AB28" s="626"/>
      <c r="AC28" s="626"/>
      <c r="AD28" s="627">
        <v>15076</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304</v>
      </c>
      <c r="CE28" s="621"/>
      <c r="CF28" s="621"/>
      <c r="CG28" s="621"/>
      <c r="CH28" s="621"/>
      <c r="CI28" s="621"/>
      <c r="CJ28" s="621"/>
      <c r="CK28" s="621"/>
      <c r="CL28" s="621"/>
      <c r="CM28" s="621"/>
      <c r="CN28" s="621"/>
      <c r="CO28" s="621"/>
      <c r="CP28" s="621"/>
      <c r="CQ28" s="622"/>
      <c r="CR28" s="623">
        <v>3012370</v>
      </c>
      <c r="CS28" s="624"/>
      <c r="CT28" s="624"/>
      <c r="CU28" s="624"/>
      <c r="CV28" s="624"/>
      <c r="CW28" s="624"/>
      <c r="CX28" s="624"/>
      <c r="CY28" s="625"/>
      <c r="CZ28" s="628">
        <v>10</v>
      </c>
      <c r="DA28" s="653"/>
      <c r="DB28" s="653"/>
      <c r="DC28" s="657"/>
      <c r="DD28" s="632">
        <v>2994271</v>
      </c>
      <c r="DE28" s="624"/>
      <c r="DF28" s="624"/>
      <c r="DG28" s="624"/>
      <c r="DH28" s="624"/>
      <c r="DI28" s="624"/>
      <c r="DJ28" s="624"/>
      <c r="DK28" s="625"/>
      <c r="DL28" s="632">
        <v>2994271</v>
      </c>
      <c r="DM28" s="624"/>
      <c r="DN28" s="624"/>
      <c r="DO28" s="624"/>
      <c r="DP28" s="624"/>
      <c r="DQ28" s="624"/>
      <c r="DR28" s="624"/>
      <c r="DS28" s="624"/>
      <c r="DT28" s="624"/>
      <c r="DU28" s="624"/>
      <c r="DV28" s="625"/>
      <c r="DW28" s="628">
        <v>19.100000000000001</v>
      </c>
      <c r="DX28" s="653"/>
      <c r="DY28" s="653"/>
      <c r="DZ28" s="653"/>
      <c r="EA28" s="653"/>
      <c r="EB28" s="653"/>
      <c r="EC28" s="654"/>
    </row>
    <row r="29" spans="2:133" ht="11.25" customHeight="1" x14ac:dyDescent="0.15">
      <c r="B29" s="620" t="s">
        <v>305</v>
      </c>
      <c r="C29" s="621"/>
      <c r="D29" s="621"/>
      <c r="E29" s="621"/>
      <c r="F29" s="621"/>
      <c r="G29" s="621"/>
      <c r="H29" s="621"/>
      <c r="I29" s="621"/>
      <c r="J29" s="621"/>
      <c r="K29" s="621"/>
      <c r="L29" s="621"/>
      <c r="M29" s="621"/>
      <c r="N29" s="621"/>
      <c r="O29" s="621"/>
      <c r="P29" s="621"/>
      <c r="Q29" s="622"/>
      <c r="R29" s="623">
        <v>140037</v>
      </c>
      <c r="S29" s="624"/>
      <c r="T29" s="624"/>
      <c r="U29" s="624"/>
      <c r="V29" s="624"/>
      <c r="W29" s="624"/>
      <c r="X29" s="624"/>
      <c r="Y29" s="625"/>
      <c r="Z29" s="626">
        <v>0.4</v>
      </c>
      <c r="AA29" s="626"/>
      <c r="AB29" s="626"/>
      <c r="AC29" s="626"/>
      <c r="AD29" s="627">
        <v>440</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306</v>
      </c>
      <c r="CE29" s="660"/>
      <c r="CF29" s="620" t="s">
        <v>307</v>
      </c>
      <c r="CG29" s="621"/>
      <c r="CH29" s="621"/>
      <c r="CI29" s="621"/>
      <c r="CJ29" s="621"/>
      <c r="CK29" s="621"/>
      <c r="CL29" s="621"/>
      <c r="CM29" s="621"/>
      <c r="CN29" s="621"/>
      <c r="CO29" s="621"/>
      <c r="CP29" s="621"/>
      <c r="CQ29" s="622"/>
      <c r="CR29" s="623">
        <v>3012370</v>
      </c>
      <c r="CS29" s="655"/>
      <c r="CT29" s="655"/>
      <c r="CU29" s="655"/>
      <c r="CV29" s="655"/>
      <c r="CW29" s="655"/>
      <c r="CX29" s="655"/>
      <c r="CY29" s="656"/>
      <c r="CZ29" s="628">
        <v>10</v>
      </c>
      <c r="DA29" s="653"/>
      <c r="DB29" s="653"/>
      <c r="DC29" s="657"/>
      <c r="DD29" s="632">
        <v>2994271</v>
      </c>
      <c r="DE29" s="655"/>
      <c r="DF29" s="655"/>
      <c r="DG29" s="655"/>
      <c r="DH29" s="655"/>
      <c r="DI29" s="655"/>
      <c r="DJ29" s="655"/>
      <c r="DK29" s="656"/>
      <c r="DL29" s="632">
        <v>2994271</v>
      </c>
      <c r="DM29" s="655"/>
      <c r="DN29" s="655"/>
      <c r="DO29" s="655"/>
      <c r="DP29" s="655"/>
      <c r="DQ29" s="655"/>
      <c r="DR29" s="655"/>
      <c r="DS29" s="655"/>
      <c r="DT29" s="655"/>
      <c r="DU29" s="655"/>
      <c r="DV29" s="656"/>
      <c r="DW29" s="628">
        <v>19.100000000000001</v>
      </c>
      <c r="DX29" s="653"/>
      <c r="DY29" s="653"/>
      <c r="DZ29" s="653"/>
      <c r="EA29" s="653"/>
      <c r="EB29" s="653"/>
      <c r="EC29" s="654"/>
    </row>
    <row r="30" spans="2:133" ht="11.25" customHeight="1" x14ac:dyDescent="0.15">
      <c r="B30" s="620" t="s">
        <v>308</v>
      </c>
      <c r="C30" s="621"/>
      <c r="D30" s="621"/>
      <c r="E30" s="621"/>
      <c r="F30" s="621"/>
      <c r="G30" s="621"/>
      <c r="H30" s="621"/>
      <c r="I30" s="621"/>
      <c r="J30" s="621"/>
      <c r="K30" s="621"/>
      <c r="L30" s="621"/>
      <c r="M30" s="621"/>
      <c r="N30" s="621"/>
      <c r="O30" s="621"/>
      <c r="P30" s="621"/>
      <c r="Q30" s="622"/>
      <c r="R30" s="623">
        <v>5184167</v>
      </c>
      <c r="S30" s="624"/>
      <c r="T30" s="624"/>
      <c r="U30" s="624"/>
      <c r="V30" s="624"/>
      <c r="W30" s="624"/>
      <c r="X30" s="624"/>
      <c r="Y30" s="625"/>
      <c r="Z30" s="626">
        <v>15.5</v>
      </c>
      <c r="AA30" s="626"/>
      <c r="AB30" s="626"/>
      <c r="AC30" s="626"/>
      <c r="AD30" s="627" t="s">
        <v>230</v>
      </c>
      <c r="AE30" s="627"/>
      <c r="AF30" s="627"/>
      <c r="AG30" s="627"/>
      <c r="AH30" s="627"/>
      <c r="AI30" s="627"/>
      <c r="AJ30" s="627"/>
      <c r="AK30" s="627"/>
      <c r="AL30" s="628" t="s">
        <v>230</v>
      </c>
      <c r="AM30" s="629"/>
      <c r="AN30" s="629"/>
      <c r="AO30" s="630"/>
      <c r="AP30" s="605" t="s">
        <v>224</v>
      </c>
      <c r="AQ30" s="606"/>
      <c r="AR30" s="606"/>
      <c r="AS30" s="606"/>
      <c r="AT30" s="606"/>
      <c r="AU30" s="606"/>
      <c r="AV30" s="606"/>
      <c r="AW30" s="606"/>
      <c r="AX30" s="606"/>
      <c r="AY30" s="606"/>
      <c r="AZ30" s="606"/>
      <c r="BA30" s="606"/>
      <c r="BB30" s="606"/>
      <c r="BC30" s="606"/>
      <c r="BD30" s="606"/>
      <c r="BE30" s="606"/>
      <c r="BF30" s="607"/>
      <c r="BG30" s="605" t="s">
        <v>309</v>
      </c>
      <c r="BH30" s="665"/>
      <c r="BI30" s="665"/>
      <c r="BJ30" s="665"/>
      <c r="BK30" s="665"/>
      <c r="BL30" s="665"/>
      <c r="BM30" s="665"/>
      <c r="BN30" s="665"/>
      <c r="BO30" s="665"/>
      <c r="BP30" s="665"/>
      <c r="BQ30" s="666"/>
      <c r="BR30" s="605" t="s">
        <v>310</v>
      </c>
      <c r="BS30" s="665"/>
      <c r="BT30" s="665"/>
      <c r="BU30" s="665"/>
      <c r="BV30" s="665"/>
      <c r="BW30" s="665"/>
      <c r="BX30" s="665"/>
      <c r="BY30" s="665"/>
      <c r="BZ30" s="665"/>
      <c r="CA30" s="665"/>
      <c r="CB30" s="666"/>
      <c r="CD30" s="661"/>
      <c r="CE30" s="662"/>
      <c r="CF30" s="620" t="s">
        <v>311</v>
      </c>
      <c r="CG30" s="621"/>
      <c r="CH30" s="621"/>
      <c r="CI30" s="621"/>
      <c r="CJ30" s="621"/>
      <c r="CK30" s="621"/>
      <c r="CL30" s="621"/>
      <c r="CM30" s="621"/>
      <c r="CN30" s="621"/>
      <c r="CO30" s="621"/>
      <c r="CP30" s="621"/>
      <c r="CQ30" s="622"/>
      <c r="CR30" s="623">
        <v>2949018</v>
      </c>
      <c r="CS30" s="624"/>
      <c r="CT30" s="624"/>
      <c r="CU30" s="624"/>
      <c r="CV30" s="624"/>
      <c r="CW30" s="624"/>
      <c r="CX30" s="624"/>
      <c r="CY30" s="625"/>
      <c r="CZ30" s="628">
        <v>9.8000000000000007</v>
      </c>
      <c r="DA30" s="653"/>
      <c r="DB30" s="653"/>
      <c r="DC30" s="657"/>
      <c r="DD30" s="632">
        <v>2934398</v>
      </c>
      <c r="DE30" s="624"/>
      <c r="DF30" s="624"/>
      <c r="DG30" s="624"/>
      <c r="DH30" s="624"/>
      <c r="DI30" s="624"/>
      <c r="DJ30" s="624"/>
      <c r="DK30" s="625"/>
      <c r="DL30" s="632">
        <v>2934398</v>
      </c>
      <c r="DM30" s="624"/>
      <c r="DN30" s="624"/>
      <c r="DO30" s="624"/>
      <c r="DP30" s="624"/>
      <c r="DQ30" s="624"/>
      <c r="DR30" s="624"/>
      <c r="DS30" s="624"/>
      <c r="DT30" s="624"/>
      <c r="DU30" s="624"/>
      <c r="DV30" s="625"/>
      <c r="DW30" s="628">
        <v>18.7</v>
      </c>
      <c r="DX30" s="653"/>
      <c r="DY30" s="653"/>
      <c r="DZ30" s="653"/>
      <c r="EA30" s="653"/>
      <c r="EB30" s="653"/>
      <c r="EC30" s="654"/>
    </row>
    <row r="31" spans="2:133" ht="11.25" customHeight="1" x14ac:dyDescent="0.15">
      <c r="B31" s="636" t="s">
        <v>312</v>
      </c>
      <c r="C31" s="637"/>
      <c r="D31" s="637"/>
      <c r="E31" s="637"/>
      <c r="F31" s="637"/>
      <c r="G31" s="637"/>
      <c r="H31" s="637"/>
      <c r="I31" s="637"/>
      <c r="J31" s="637"/>
      <c r="K31" s="637"/>
      <c r="L31" s="637"/>
      <c r="M31" s="637"/>
      <c r="N31" s="637"/>
      <c r="O31" s="637"/>
      <c r="P31" s="637"/>
      <c r="Q31" s="638"/>
      <c r="R31" s="623" t="s">
        <v>230</v>
      </c>
      <c r="S31" s="624"/>
      <c r="T31" s="624"/>
      <c r="U31" s="624"/>
      <c r="V31" s="624"/>
      <c r="W31" s="624"/>
      <c r="X31" s="624"/>
      <c r="Y31" s="625"/>
      <c r="Z31" s="626" t="s">
        <v>230</v>
      </c>
      <c r="AA31" s="626"/>
      <c r="AB31" s="626"/>
      <c r="AC31" s="626"/>
      <c r="AD31" s="627" t="s">
        <v>230</v>
      </c>
      <c r="AE31" s="627"/>
      <c r="AF31" s="627"/>
      <c r="AG31" s="627"/>
      <c r="AH31" s="627"/>
      <c r="AI31" s="627"/>
      <c r="AJ31" s="627"/>
      <c r="AK31" s="627"/>
      <c r="AL31" s="628" t="s">
        <v>230</v>
      </c>
      <c r="AM31" s="629"/>
      <c r="AN31" s="629"/>
      <c r="AO31" s="630"/>
      <c r="AP31" s="669" t="s">
        <v>313</v>
      </c>
      <c r="AQ31" s="670"/>
      <c r="AR31" s="670"/>
      <c r="AS31" s="670"/>
      <c r="AT31" s="675" t="s">
        <v>314</v>
      </c>
      <c r="AU31" s="218"/>
      <c r="AV31" s="218"/>
      <c r="AW31" s="218"/>
      <c r="AX31" s="609" t="s">
        <v>189</v>
      </c>
      <c r="AY31" s="610"/>
      <c r="AZ31" s="610"/>
      <c r="BA31" s="610"/>
      <c r="BB31" s="610"/>
      <c r="BC31" s="610"/>
      <c r="BD31" s="610"/>
      <c r="BE31" s="610"/>
      <c r="BF31" s="611"/>
      <c r="BG31" s="679">
        <v>99.4</v>
      </c>
      <c r="BH31" s="667"/>
      <c r="BI31" s="667"/>
      <c r="BJ31" s="667"/>
      <c r="BK31" s="667"/>
      <c r="BL31" s="667"/>
      <c r="BM31" s="618">
        <v>98.3</v>
      </c>
      <c r="BN31" s="667"/>
      <c r="BO31" s="667"/>
      <c r="BP31" s="667"/>
      <c r="BQ31" s="668"/>
      <c r="BR31" s="679">
        <v>99.3</v>
      </c>
      <c r="BS31" s="667"/>
      <c r="BT31" s="667"/>
      <c r="BU31" s="667"/>
      <c r="BV31" s="667"/>
      <c r="BW31" s="667"/>
      <c r="BX31" s="618">
        <v>98</v>
      </c>
      <c r="BY31" s="667"/>
      <c r="BZ31" s="667"/>
      <c r="CA31" s="667"/>
      <c r="CB31" s="668"/>
      <c r="CD31" s="661"/>
      <c r="CE31" s="662"/>
      <c r="CF31" s="620" t="s">
        <v>315</v>
      </c>
      <c r="CG31" s="621"/>
      <c r="CH31" s="621"/>
      <c r="CI31" s="621"/>
      <c r="CJ31" s="621"/>
      <c r="CK31" s="621"/>
      <c r="CL31" s="621"/>
      <c r="CM31" s="621"/>
      <c r="CN31" s="621"/>
      <c r="CO31" s="621"/>
      <c r="CP31" s="621"/>
      <c r="CQ31" s="622"/>
      <c r="CR31" s="623">
        <v>63352</v>
      </c>
      <c r="CS31" s="655"/>
      <c r="CT31" s="655"/>
      <c r="CU31" s="655"/>
      <c r="CV31" s="655"/>
      <c r="CW31" s="655"/>
      <c r="CX31" s="655"/>
      <c r="CY31" s="656"/>
      <c r="CZ31" s="628">
        <v>0.2</v>
      </c>
      <c r="DA31" s="653"/>
      <c r="DB31" s="653"/>
      <c r="DC31" s="657"/>
      <c r="DD31" s="632">
        <v>59873</v>
      </c>
      <c r="DE31" s="655"/>
      <c r="DF31" s="655"/>
      <c r="DG31" s="655"/>
      <c r="DH31" s="655"/>
      <c r="DI31" s="655"/>
      <c r="DJ31" s="655"/>
      <c r="DK31" s="656"/>
      <c r="DL31" s="632">
        <v>59873</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316</v>
      </c>
      <c r="C32" s="621"/>
      <c r="D32" s="621"/>
      <c r="E32" s="621"/>
      <c r="F32" s="621"/>
      <c r="G32" s="621"/>
      <c r="H32" s="621"/>
      <c r="I32" s="621"/>
      <c r="J32" s="621"/>
      <c r="K32" s="621"/>
      <c r="L32" s="621"/>
      <c r="M32" s="621"/>
      <c r="N32" s="621"/>
      <c r="O32" s="621"/>
      <c r="P32" s="621"/>
      <c r="Q32" s="622"/>
      <c r="R32" s="623">
        <v>1658126</v>
      </c>
      <c r="S32" s="624"/>
      <c r="T32" s="624"/>
      <c r="U32" s="624"/>
      <c r="V32" s="624"/>
      <c r="W32" s="624"/>
      <c r="X32" s="624"/>
      <c r="Y32" s="625"/>
      <c r="Z32" s="626">
        <v>5</v>
      </c>
      <c r="AA32" s="626"/>
      <c r="AB32" s="626"/>
      <c r="AC32" s="626"/>
      <c r="AD32" s="627" t="s">
        <v>230</v>
      </c>
      <c r="AE32" s="627"/>
      <c r="AF32" s="627"/>
      <c r="AG32" s="627"/>
      <c r="AH32" s="627"/>
      <c r="AI32" s="627"/>
      <c r="AJ32" s="627"/>
      <c r="AK32" s="627"/>
      <c r="AL32" s="628" t="s">
        <v>230</v>
      </c>
      <c r="AM32" s="629"/>
      <c r="AN32" s="629"/>
      <c r="AO32" s="630"/>
      <c r="AP32" s="671"/>
      <c r="AQ32" s="672"/>
      <c r="AR32" s="672"/>
      <c r="AS32" s="672"/>
      <c r="AT32" s="676"/>
      <c r="AU32" s="214" t="s">
        <v>317</v>
      </c>
      <c r="AX32" s="620" t="s">
        <v>318</v>
      </c>
      <c r="AY32" s="621"/>
      <c r="AZ32" s="621"/>
      <c r="BA32" s="621"/>
      <c r="BB32" s="621"/>
      <c r="BC32" s="621"/>
      <c r="BD32" s="621"/>
      <c r="BE32" s="621"/>
      <c r="BF32" s="622"/>
      <c r="BG32" s="680">
        <v>99.5</v>
      </c>
      <c r="BH32" s="655"/>
      <c r="BI32" s="655"/>
      <c r="BJ32" s="655"/>
      <c r="BK32" s="655"/>
      <c r="BL32" s="655"/>
      <c r="BM32" s="629">
        <v>98.6</v>
      </c>
      <c r="BN32" s="655"/>
      <c r="BO32" s="655"/>
      <c r="BP32" s="655"/>
      <c r="BQ32" s="678"/>
      <c r="BR32" s="680">
        <v>99.4</v>
      </c>
      <c r="BS32" s="655"/>
      <c r="BT32" s="655"/>
      <c r="BU32" s="655"/>
      <c r="BV32" s="655"/>
      <c r="BW32" s="655"/>
      <c r="BX32" s="629">
        <v>98.4</v>
      </c>
      <c r="BY32" s="655"/>
      <c r="BZ32" s="655"/>
      <c r="CA32" s="655"/>
      <c r="CB32" s="678"/>
      <c r="CD32" s="663"/>
      <c r="CE32" s="664"/>
      <c r="CF32" s="620" t="s">
        <v>319</v>
      </c>
      <c r="CG32" s="621"/>
      <c r="CH32" s="621"/>
      <c r="CI32" s="621"/>
      <c r="CJ32" s="621"/>
      <c r="CK32" s="621"/>
      <c r="CL32" s="621"/>
      <c r="CM32" s="621"/>
      <c r="CN32" s="621"/>
      <c r="CO32" s="621"/>
      <c r="CP32" s="621"/>
      <c r="CQ32" s="622"/>
      <c r="CR32" s="623" t="s">
        <v>230</v>
      </c>
      <c r="CS32" s="624"/>
      <c r="CT32" s="624"/>
      <c r="CU32" s="624"/>
      <c r="CV32" s="624"/>
      <c r="CW32" s="624"/>
      <c r="CX32" s="624"/>
      <c r="CY32" s="625"/>
      <c r="CZ32" s="628" t="s">
        <v>230</v>
      </c>
      <c r="DA32" s="653"/>
      <c r="DB32" s="653"/>
      <c r="DC32" s="657"/>
      <c r="DD32" s="632" t="s">
        <v>230</v>
      </c>
      <c r="DE32" s="624"/>
      <c r="DF32" s="624"/>
      <c r="DG32" s="624"/>
      <c r="DH32" s="624"/>
      <c r="DI32" s="624"/>
      <c r="DJ32" s="624"/>
      <c r="DK32" s="625"/>
      <c r="DL32" s="632" t="s">
        <v>230</v>
      </c>
      <c r="DM32" s="624"/>
      <c r="DN32" s="624"/>
      <c r="DO32" s="624"/>
      <c r="DP32" s="624"/>
      <c r="DQ32" s="624"/>
      <c r="DR32" s="624"/>
      <c r="DS32" s="624"/>
      <c r="DT32" s="624"/>
      <c r="DU32" s="624"/>
      <c r="DV32" s="625"/>
      <c r="DW32" s="628" t="s">
        <v>230</v>
      </c>
      <c r="DX32" s="653"/>
      <c r="DY32" s="653"/>
      <c r="DZ32" s="653"/>
      <c r="EA32" s="653"/>
      <c r="EB32" s="653"/>
      <c r="EC32" s="654"/>
    </row>
    <row r="33" spans="2:133" ht="11.25" customHeight="1" x14ac:dyDescent="0.15">
      <c r="B33" s="620" t="s">
        <v>320</v>
      </c>
      <c r="C33" s="621"/>
      <c r="D33" s="621"/>
      <c r="E33" s="621"/>
      <c r="F33" s="621"/>
      <c r="G33" s="621"/>
      <c r="H33" s="621"/>
      <c r="I33" s="621"/>
      <c r="J33" s="621"/>
      <c r="K33" s="621"/>
      <c r="L33" s="621"/>
      <c r="M33" s="621"/>
      <c r="N33" s="621"/>
      <c r="O33" s="621"/>
      <c r="P33" s="621"/>
      <c r="Q33" s="622"/>
      <c r="R33" s="623">
        <v>124166</v>
      </c>
      <c r="S33" s="624"/>
      <c r="T33" s="624"/>
      <c r="U33" s="624"/>
      <c r="V33" s="624"/>
      <c r="W33" s="624"/>
      <c r="X33" s="624"/>
      <c r="Y33" s="625"/>
      <c r="Z33" s="626">
        <v>0.4</v>
      </c>
      <c r="AA33" s="626"/>
      <c r="AB33" s="626"/>
      <c r="AC33" s="626"/>
      <c r="AD33" s="627">
        <v>13322</v>
      </c>
      <c r="AE33" s="627"/>
      <c r="AF33" s="627"/>
      <c r="AG33" s="627"/>
      <c r="AH33" s="627"/>
      <c r="AI33" s="627"/>
      <c r="AJ33" s="627"/>
      <c r="AK33" s="627"/>
      <c r="AL33" s="628">
        <v>0.1</v>
      </c>
      <c r="AM33" s="629"/>
      <c r="AN33" s="629"/>
      <c r="AO33" s="630"/>
      <c r="AP33" s="673"/>
      <c r="AQ33" s="674"/>
      <c r="AR33" s="674"/>
      <c r="AS33" s="674"/>
      <c r="AT33" s="677"/>
      <c r="AU33" s="219"/>
      <c r="AV33" s="219"/>
      <c r="AW33" s="219"/>
      <c r="AX33" s="644" t="s">
        <v>321</v>
      </c>
      <c r="AY33" s="645"/>
      <c r="AZ33" s="645"/>
      <c r="BA33" s="645"/>
      <c r="BB33" s="645"/>
      <c r="BC33" s="645"/>
      <c r="BD33" s="645"/>
      <c r="BE33" s="645"/>
      <c r="BF33" s="646"/>
      <c r="BG33" s="681">
        <v>99.3</v>
      </c>
      <c r="BH33" s="682"/>
      <c r="BI33" s="682"/>
      <c r="BJ33" s="682"/>
      <c r="BK33" s="682"/>
      <c r="BL33" s="682"/>
      <c r="BM33" s="683">
        <v>98</v>
      </c>
      <c r="BN33" s="682"/>
      <c r="BO33" s="682"/>
      <c r="BP33" s="682"/>
      <c r="BQ33" s="684"/>
      <c r="BR33" s="681">
        <v>99.2</v>
      </c>
      <c r="BS33" s="682"/>
      <c r="BT33" s="682"/>
      <c r="BU33" s="682"/>
      <c r="BV33" s="682"/>
      <c r="BW33" s="682"/>
      <c r="BX33" s="683">
        <v>97.7</v>
      </c>
      <c r="BY33" s="682"/>
      <c r="BZ33" s="682"/>
      <c r="CA33" s="682"/>
      <c r="CB33" s="684"/>
      <c r="CD33" s="620" t="s">
        <v>322</v>
      </c>
      <c r="CE33" s="621"/>
      <c r="CF33" s="621"/>
      <c r="CG33" s="621"/>
      <c r="CH33" s="621"/>
      <c r="CI33" s="621"/>
      <c r="CJ33" s="621"/>
      <c r="CK33" s="621"/>
      <c r="CL33" s="621"/>
      <c r="CM33" s="621"/>
      <c r="CN33" s="621"/>
      <c r="CO33" s="621"/>
      <c r="CP33" s="621"/>
      <c r="CQ33" s="622"/>
      <c r="CR33" s="623">
        <v>12877103</v>
      </c>
      <c r="CS33" s="655"/>
      <c r="CT33" s="655"/>
      <c r="CU33" s="655"/>
      <c r="CV33" s="655"/>
      <c r="CW33" s="655"/>
      <c r="CX33" s="655"/>
      <c r="CY33" s="656"/>
      <c r="CZ33" s="628">
        <v>42.6</v>
      </c>
      <c r="DA33" s="653"/>
      <c r="DB33" s="653"/>
      <c r="DC33" s="657"/>
      <c r="DD33" s="632">
        <v>9662354</v>
      </c>
      <c r="DE33" s="655"/>
      <c r="DF33" s="655"/>
      <c r="DG33" s="655"/>
      <c r="DH33" s="655"/>
      <c r="DI33" s="655"/>
      <c r="DJ33" s="655"/>
      <c r="DK33" s="656"/>
      <c r="DL33" s="632">
        <v>6418882</v>
      </c>
      <c r="DM33" s="655"/>
      <c r="DN33" s="655"/>
      <c r="DO33" s="655"/>
      <c r="DP33" s="655"/>
      <c r="DQ33" s="655"/>
      <c r="DR33" s="655"/>
      <c r="DS33" s="655"/>
      <c r="DT33" s="655"/>
      <c r="DU33" s="655"/>
      <c r="DV33" s="656"/>
      <c r="DW33" s="628">
        <v>40.9</v>
      </c>
      <c r="DX33" s="653"/>
      <c r="DY33" s="653"/>
      <c r="DZ33" s="653"/>
      <c r="EA33" s="653"/>
      <c r="EB33" s="653"/>
      <c r="EC33" s="654"/>
    </row>
    <row r="34" spans="2:133" ht="11.25" customHeight="1" x14ac:dyDescent="0.15">
      <c r="B34" s="620" t="s">
        <v>323</v>
      </c>
      <c r="C34" s="621"/>
      <c r="D34" s="621"/>
      <c r="E34" s="621"/>
      <c r="F34" s="621"/>
      <c r="G34" s="621"/>
      <c r="H34" s="621"/>
      <c r="I34" s="621"/>
      <c r="J34" s="621"/>
      <c r="K34" s="621"/>
      <c r="L34" s="621"/>
      <c r="M34" s="621"/>
      <c r="N34" s="621"/>
      <c r="O34" s="621"/>
      <c r="P34" s="621"/>
      <c r="Q34" s="622"/>
      <c r="R34" s="623">
        <v>275144</v>
      </c>
      <c r="S34" s="624"/>
      <c r="T34" s="624"/>
      <c r="U34" s="624"/>
      <c r="V34" s="624"/>
      <c r="W34" s="624"/>
      <c r="X34" s="624"/>
      <c r="Y34" s="625"/>
      <c r="Z34" s="626">
        <v>0.8</v>
      </c>
      <c r="AA34" s="626"/>
      <c r="AB34" s="626"/>
      <c r="AC34" s="626"/>
      <c r="AD34" s="627" t="s">
        <v>230</v>
      </c>
      <c r="AE34" s="627"/>
      <c r="AF34" s="627"/>
      <c r="AG34" s="627"/>
      <c r="AH34" s="627"/>
      <c r="AI34" s="627"/>
      <c r="AJ34" s="627"/>
      <c r="AK34" s="627"/>
      <c r="AL34" s="628" t="s">
        <v>230</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324</v>
      </c>
      <c r="CE34" s="621"/>
      <c r="CF34" s="621"/>
      <c r="CG34" s="621"/>
      <c r="CH34" s="621"/>
      <c r="CI34" s="621"/>
      <c r="CJ34" s="621"/>
      <c r="CK34" s="621"/>
      <c r="CL34" s="621"/>
      <c r="CM34" s="621"/>
      <c r="CN34" s="621"/>
      <c r="CO34" s="621"/>
      <c r="CP34" s="621"/>
      <c r="CQ34" s="622"/>
      <c r="CR34" s="623">
        <v>3902455</v>
      </c>
      <c r="CS34" s="624"/>
      <c r="CT34" s="624"/>
      <c r="CU34" s="624"/>
      <c r="CV34" s="624"/>
      <c r="CW34" s="624"/>
      <c r="CX34" s="624"/>
      <c r="CY34" s="625"/>
      <c r="CZ34" s="628">
        <v>12.9</v>
      </c>
      <c r="DA34" s="653"/>
      <c r="DB34" s="653"/>
      <c r="DC34" s="657"/>
      <c r="DD34" s="632">
        <v>2684646</v>
      </c>
      <c r="DE34" s="624"/>
      <c r="DF34" s="624"/>
      <c r="DG34" s="624"/>
      <c r="DH34" s="624"/>
      <c r="DI34" s="624"/>
      <c r="DJ34" s="624"/>
      <c r="DK34" s="625"/>
      <c r="DL34" s="632">
        <v>2420471</v>
      </c>
      <c r="DM34" s="624"/>
      <c r="DN34" s="624"/>
      <c r="DO34" s="624"/>
      <c r="DP34" s="624"/>
      <c r="DQ34" s="624"/>
      <c r="DR34" s="624"/>
      <c r="DS34" s="624"/>
      <c r="DT34" s="624"/>
      <c r="DU34" s="624"/>
      <c r="DV34" s="625"/>
      <c r="DW34" s="628">
        <v>15.4</v>
      </c>
      <c r="DX34" s="653"/>
      <c r="DY34" s="653"/>
      <c r="DZ34" s="653"/>
      <c r="EA34" s="653"/>
      <c r="EB34" s="653"/>
      <c r="EC34" s="654"/>
    </row>
    <row r="35" spans="2:133" ht="11.25" customHeight="1" x14ac:dyDescent="0.15">
      <c r="B35" s="620" t="s">
        <v>325</v>
      </c>
      <c r="C35" s="621"/>
      <c r="D35" s="621"/>
      <c r="E35" s="621"/>
      <c r="F35" s="621"/>
      <c r="G35" s="621"/>
      <c r="H35" s="621"/>
      <c r="I35" s="621"/>
      <c r="J35" s="621"/>
      <c r="K35" s="621"/>
      <c r="L35" s="621"/>
      <c r="M35" s="621"/>
      <c r="N35" s="621"/>
      <c r="O35" s="621"/>
      <c r="P35" s="621"/>
      <c r="Q35" s="622"/>
      <c r="R35" s="623">
        <v>439751</v>
      </c>
      <c r="S35" s="624"/>
      <c r="T35" s="624"/>
      <c r="U35" s="624"/>
      <c r="V35" s="624"/>
      <c r="W35" s="624"/>
      <c r="X35" s="624"/>
      <c r="Y35" s="625"/>
      <c r="Z35" s="626">
        <v>1.3</v>
      </c>
      <c r="AA35" s="626"/>
      <c r="AB35" s="626"/>
      <c r="AC35" s="626"/>
      <c r="AD35" s="627" t="s">
        <v>230</v>
      </c>
      <c r="AE35" s="627"/>
      <c r="AF35" s="627"/>
      <c r="AG35" s="627"/>
      <c r="AH35" s="627"/>
      <c r="AI35" s="627"/>
      <c r="AJ35" s="627"/>
      <c r="AK35" s="627"/>
      <c r="AL35" s="628" t="s">
        <v>230</v>
      </c>
      <c r="AM35" s="629"/>
      <c r="AN35" s="629"/>
      <c r="AO35" s="630"/>
      <c r="AP35" s="222"/>
      <c r="AQ35" s="605" t="s">
        <v>326</v>
      </c>
      <c r="AR35" s="606"/>
      <c r="AS35" s="606"/>
      <c r="AT35" s="606"/>
      <c r="AU35" s="606"/>
      <c r="AV35" s="606"/>
      <c r="AW35" s="606"/>
      <c r="AX35" s="606"/>
      <c r="AY35" s="606"/>
      <c r="AZ35" s="606"/>
      <c r="BA35" s="606"/>
      <c r="BB35" s="606"/>
      <c r="BC35" s="606"/>
      <c r="BD35" s="606"/>
      <c r="BE35" s="606"/>
      <c r="BF35" s="607"/>
      <c r="BG35" s="605" t="s">
        <v>327</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328</v>
      </c>
      <c r="CE35" s="621"/>
      <c r="CF35" s="621"/>
      <c r="CG35" s="621"/>
      <c r="CH35" s="621"/>
      <c r="CI35" s="621"/>
      <c r="CJ35" s="621"/>
      <c r="CK35" s="621"/>
      <c r="CL35" s="621"/>
      <c r="CM35" s="621"/>
      <c r="CN35" s="621"/>
      <c r="CO35" s="621"/>
      <c r="CP35" s="621"/>
      <c r="CQ35" s="622"/>
      <c r="CR35" s="623">
        <v>234301</v>
      </c>
      <c r="CS35" s="655"/>
      <c r="CT35" s="655"/>
      <c r="CU35" s="655"/>
      <c r="CV35" s="655"/>
      <c r="CW35" s="655"/>
      <c r="CX35" s="655"/>
      <c r="CY35" s="656"/>
      <c r="CZ35" s="628">
        <v>0.8</v>
      </c>
      <c r="DA35" s="653"/>
      <c r="DB35" s="653"/>
      <c r="DC35" s="657"/>
      <c r="DD35" s="632">
        <v>212528</v>
      </c>
      <c r="DE35" s="655"/>
      <c r="DF35" s="655"/>
      <c r="DG35" s="655"/>
      <c r="DH35" s="655"/>
      <c r="DI35" s="655"/>
      <c r="DJ35" s="655"/>
      <c r="DK35" s="656"/>
      <c r="DL35" s="632">
        <v>72059</v>
      </c>
      <c r="DM35" s="655"/>
      <c r="DN35" s="655"/>
      <c r="DO35" s="655"/>
      <c r="DP35" s="655"/>
      <c r="DQ35" s="655"/>
      <c r="DR35" s="655"/>
      <c r="DS35" s="655"/>
      <c r="DT35" s="655"/>
      <c r="DU35" s="655"/>
      <c r="DV35" s="656"/>
      <c r="DW35" s="628">
        <v>0.5</v>
      </c>
      <c r="DX35" s="653"/>
      <c r="DY35" s="653"/>
      <c r="DZ35" s="653"/>
      <c r="EA35" s="653"/>
      <c r="EB35" s="653"/>
      <c r="EC35" s="654"/>
    </row>
    <row r="36" spans="2:133" ht="11.25" customHeight="1" x14ac:dyDescent="0.15">
      <c r="B36" s="620" t="s">
        <v>329</v>
      </c>
      <c r="C36" s="621"/>
      <c r="D36" s="621"/>
      <c r="E36" s="621"/>
      <c r="F36" s="621"/>
      <c r="G36" s="621"/>
      <c r="H36" s="621"/>
      <c r="I36" s="621"/>
      <c r="J36" s="621"/>
      <c r="K36" s="621"/>
      <c r="L36" s="621"/>
      <c r="M36" s="621"/>
      <c r="N36" s="621"/>
      <c r="O36" s="621"/>
      <c r="P36" s="621"/>
      <c r="Q36" s="622"/>
      <c r="R36" s="623">
        <v>3961002</v>
      </c>
      <c r="S36" s="624"/>
      <c r="T36" s="624"/>
      <c r="U36" s="624"/>
      <c r="V36" s="624"/>
      <c r="W36" s="624"/>
      <c r="X36" s="624"/>
      <c r="Y36" s="625"/>
      <c r="Z36" s="626">
        <v>11.8</v>
      </c>
      <c r="AA36" s="626"/>
      <c r="AB36" s="626"/>
      <c r="AC36" s="626"/>
      <c r="AD36" s="627" t="s">
        <v>230</v>
      </c>
      <c r="AE36" s="627"/>
      <c r="AF36" s="627"/>
      <c r="AG36" s="627"/>
      <c r="AH36" s="627"/>
      <c r="AI36" s="627"/>
      <c r="AJ36" s="627"/>
      <c r="AK36" s="627"/>
      <c r="AL36" s="628" t="s">
        <v>230</v>
      </c>
      <c r="AM36" s="629"/>
      <c r="AN36" s="629"/>
      <c r="AO36" s="630"/>
      <c r="AP36" s="222"/>
      <c r="AQ36" s="689" t="s">
        <v>330</v>
      </c>
      <c r="AR36" s="690"/>
      <c r="AS36" s="690"/>
      <c r="AT36" s="690"/>
      <c r="AU36" s="690"/>
      <c r="AV36" s="690"/>
      <c r="AW36" s="690"/>
      <c r="AX36" s="690"/>
      <c r="AY36" s="691"/>
      <c r="AZ36" s="612">
        <v>3609420</v>
      </c>
      <c r="BA36" s="613"/>
      <c r="BB36" s="613"/>
      <c r="BC36" s="613"/>
      <c r="BD36" s="613"/>
      <c r="BE36" s="613"/>
      <c r="BF36" s="685"/>
      <c r="BG36" s="609" t="s">
        <v>331</v>
      </c>
      <c r="BH36" s="610"/>
      <c r="BI36" s="610"/>
      <c r="BJ36" s="610"/>
      <c r="BK36" s="610"/>
      <c r="BL36" s="610"/>
      <c r="BM36" s="610"/>
      <c r="BN36" s="610"/>
      <c r="BO36" s="610"/>
      <c r="BP36" s="610"/>
      <c r="BQ36" s="610"/>
      <c r="BR36" s="610"/>
      <c r="BS36" s="610"/>
      <c r="BT36" s="610"/>
      <c r="BU36" s="611"/>
      <c r="BV36" s="612">
        <v>269321</v>
      </c>
      <c r="BW36" s="613"/>
      <c r="BX36" s="613"/>
      <c r="BY36" s="613"/>
      <c r="BZ36" s="613"/>
      <c r="CA36" s="613"/>
      <c r="CB36" s="685"/>
      <c r="CD36" s="620" t="s">
        <v>332</v>
      </c>
      <c r="CE36" s="621"/>
      <c r="CF36" s="621"/>
      <c r="CG36" s="621"/>
      <c r="CH36" s="621"/>
      <c r="CI36" s="621"/>
      <c r="CJ36" s="621"/>
      <c r="CK36" s="621"/>
      <c r="CL36" s="621"/>
      <c r="CM36" s="621"/>
      <c r="CN36" s="621"/>
      <c r="CO36" s="621"/>
      <c r="CP36" s="621"/>
      <c r="CQ36" s="622"/>
      <c r="CR36" s="623">
        <v>4309398</v>
      </c>
      <c r="CS36" s="624"/>
      <c r="CT36" s="624"/>
      <c r="CU36" s="624"/>
      <c r="CV36" s="624"/>
      <c r="CW36" s="624"/>
      <c r="CX36" s="624"/>
      <c r="CY36" s="625"/>
      <c r="CZ36" s="628">
        <v>14.3</v>
      </c>
      <c r="DA36" s="653"/>
      <c r="DB36" s="653"/>
      <c r="DC36" s="657"/>
      <c r="DD36" s="632">
        <v>3664182</v>
      </c>
      <c r="DE36" s="624"/>
      <c r="DF36" s="624"/>
      <c r="DG36" s="624"/>
      <c r="DH36" s="624"/>
      <c r="DI36" s="624"/>
      <c r="DJ36" s="624"/>
      <c r="DK36" s="625"/>
      <c r="DL36" s="632">
        <v>2422644</v>
      </c>
      <c r="DM36" s="624"/>
      <c r="DN36" s="624"/>
      <c r="DO36" s="624"/>
      <c r="DP36" s="624"/>
      <c r="DQ36" s="624"/>
      <c r="DR36" s="624"/>
      <c r="DS36" s="624"/>
      <c r="DT36" s="624"/>
      <c r="DU36" s="624"/>
      <c r="DV36" s="625"/>
      <c r="DW36" s="628">
        <v>15.4</v>
      </c>
      <c r="DX36" s="653"/>
      <c r="DY36" s="653"/>
      <c r="DZ36" s="653"/>
      <c r="EA36" s="653"/>
      <c r="EB36" s="653"/>
      <c r="EC36" s="654"/>
    </row>
    <row r="37" spans="2:133" ht="11.25" customHeight="1" x14ac:dyDescent="0.15">
      <c r="B37" s="620" t="s">
        <v>333</v>
      </c>
      <c r="C37" s="621"/>
      <c r="D37" s="621"/>
      <c r="E37" s="621"/>
      <c r="F37" s="621"/>
      <c r="G37" s="621"/>
      <c r="H37" s="621"/>
      <c r="I37" s="621"/>
      <c r="J37" s="621"/>
      <c r="K37" s="621"/>
      <c r="L37" s="621"/>
      <c r="M37" s="621"/>
      <c r="N37" s="621"/>
      <c r="O37" s="621"/>
      <c r="P37" s="621"/>
      <c r="Q37" s="622"/>
      <c r="R37" s="623">
        <v>729758</v>
      </c>
      <c r="S37" s="624"/>
      <c r="T37" s="624"/>
      <c r="U37" s="624"/>
      <c r="V37" s="624"/>
      <c r="W37" s="624"/>
      <c r="X37" s="624"/>
      <c r="Y37" s="625"/>
      <c r="Z37" s="626">
        <v>2.2000000000000002</v>
      </c>
      <c r="AA37" s="626"/>
      <c r="AB37" s="626"/>
      <c r="AC37" s="626"/>
      <c r="AD37" s="627">
        <v>64593</v>
      </c>
      <c r="AE37" s="627"/>
      <c r="AF37" s="627"/>
      <c r="AG37" s="627"/>
      <c r="AH37" s="627"/>
      <c r="AI37" s="627"/>
      <c r="AJ37" s="627"/>
      <c r="AK37" s="627"/>
      <c r="AL37" s="628">
        <v>0.4</v>
      </c>
      <c r="AM37" s="629"/>
      <c r="AN37" s="629"/>
      <c r="AO37" s="630"/>
      <c r="AQ37" s="686" t="s">
        <v>334</v>
      </c>
      <c r="AR37" s="687"/>
      <c r="AS37" s="687"/>
      <c r="AT37" s="687"/>
      <c r="AU37" s="687"/>
      <c r="AV37" s="687"/>
      <c r="AW37" s="687"/>
      <c r="AX37" s="687"/>
      <c r="AY37" s="688"/>
      <c r="AZ37" s="623">
        <v>682870</v>
      </c>
      <c r="BA37" s="624"/>
      <c r="BB37" s="624"/>
      <c r="BC37" s="624"/>
      <c r="BD37" s="655"/>
      <c r="BE37" s="655"/>
      <c r="BF37" s="678"/>
      <c r="BG37" s="620" t="s">
        <v>335</v>
      </c>
      <c r="BH37" s="621"/>
      <c r="BI37" s="621"/>
      <c r="BJ37" s="621"/>
      <c r="BK37" s="621"/>
      <c r="BL37" s="621"/>
      <c r="BM37" s="621"/>
      <c r="BN37" s="621"/>
      <c r="BO37" s="621"/>
      <c r="BP37" s="621"/>
      <c r="BQ37" s="621"/>
      <c r="BR37" s="621"/>
      <c r="BS37" s="621"/>
      <c r="BT37" s="621"/>
      <c r="BU37" s="622"/>
      <c r="BV37" s="623">
        <v>171950</v>
      </c>
      <c r="BW37" s="624"/>
      <c r="BX37" s="624"/>
      <c r="BY37" s="624"/>
      <c r="BZ37" s="624"/>
      <c r="CA37" s="624"/>
      <c r="CB37" s="633"/>
      <c r="CD37" s="620" t="s">
        <v>336</v>
      </c>
      <c r="CE37" s="621"/>
      <c r="CF37" s="621"/>
      <c r="CG37" s="621"/>
      <c r="CH37" s="621"/>
      <c r="CI37" s="621"/>
      <c r="CJ37" s="621"/>
      <c r="CK37" s="621"/>
      <c r="CL37" s="621"/>
      <c r="CM37" s="621"/>
      <c r="CN37" s="621"/>
      <c r="CO37" s="621"/>
      <c r="CP37" s="621"/>
      <c r="CQ37" s="622"/>
      <c r="CR37" s="623">
        <v>940367</v>
      </c>
      <c r="CS37" s="655"/>
      <c r="CT37" s="655"/>
      <c r="CU37" s="655"/>
      <c r="CV37" s="655"/>
      <c r="CW37" s="655"/>
      <c r="CX37" s="655"/>
      <c r="CY37" s="656"/>
      <c r="CZ37" s="628">
        <v>3.1</v>
      </c>
      <c r="DA37" s="653"/>
      <c r="DB37" s="653"/>
      <c r="DC37" s="657"/>
      <c r="DD37" s="632">
        <v>922067</v>
      </c>
      <c r="DE37" s="655"/>
      <c r="DF37" s="655"/>
      <c r="DG37" s="655"/>
      <c r="DH37" s="655"/>
      <c r="DI37" s="655"/>
      <c r="DJ37" s="655"/>
      <c r="DK37" s="656"/>
      <c r="DL37" s="632">
        <v>841454</v>
      </c>
      <c r="DM37" s="655"/>
      <c r="DN37" s="655"/>
      <c r="DO37" s="655"/>
      <c r="DP37" s="655"/>
      <c r="DQ37" s="655"/>
      <c r="DR37" s="655"/>
      <c r="DS37" s="655"/>
      <c r="DT37" s="655"/>
      <c r="DU37" s="655"/>
      <c r="DV37" s="656"/>
      <c r="DW37" s="628">
        <v>5.4</v>
      </c>
      <c r="DX37" s="653"/>
      <c r="DY37" s="653"/>
      <c r="DZ37" s="653"/>
      <c r="EA37" s="653"/>
      <c r="EB37" s="653"/>
      <c r="EC37" s="654"/>
    </row>
    <row r="38" spans="2:133" ht="11.25" customHeight="1" x14ac:dyDescent="0.15">
      <c r="B38" s="620" t="s">
        <v>337</v>
      </c>
      <c r="C38" s="621"/>
      <c r="D38" s="621"/>
      <c r="E38" s="621"/>
      <c r="F38" s="621"/>
      <c r="G38" s="621"/>
      <c r="H38" s="621"/>
      <c r="I38" s="621"/>
      <c r="J38" s="621"/>
      <c r="K38" s="621"/>
      <c r="L38" s="621"/>
      <c r="M38" s="621"/>
      <c r="N38" s="621"/>
      <c r="O38" s="621"/>
      <c r="P38" s="621"/>
      <c r="Q38" s="622"/>
      <c r="R38" s="623">
        <v>3341900</v>
      </c>
      <c r="S38" s="624"/>
      <c r="T38" s="624"/>
      <c r="U38" s="624"/>
      <c r="V38" s="624"/>
      <c r="W38" s="624"/>
      <c r="X38" s="624"/>
      <c r="Y38" s="625"/>
      <c r="Z38" s="626">
        <v>10</v>
      </c>
      <c r="AA38" s="626"/>
      <c r="AB38" s="626"/>
      <c r="AC38" s="626"/>
      <c r="AD38" s="627" t="s">
        <v>230</v>
      </c>
      <c r="AE38" s="627"/>
      <c r="AF38" s="627"/>
      <c r="AG38" s="627"/>
      <c r="AH38" s="627"/>
      <c r="AI38" s="627"/>
      <c r="AJ38" s="627"/>
      <c r="AK38" s="627"/>
      <c r="AL38" s="628" t="s">
        <v>230</v>
      </c>
      <c r="AM38" s="629"/>
      <c r="AN38" s="629"/>
      <c r="AO38" s="630"/>
      <c r="AQ38" s="686" t="s">
        <v>338</v>
      </c>
      <c r="AR38" s="687"/>
      <c r="AS38" s="687"/>
      <c r="AT38" s="687"/>
      <c r="AU38" s="687"/>
      <c r="AV38" s="687"/>
      <c r="AW38" s="687"/>
      <c r="AX38" s="687"/>
      <c r="AY38" s="688"/>
      <c r="AZ38" s="623">
        <v>462908</v>
      </c>
      <c r="BA38" s="624"/>
      <c r="BB38" s="624"/>
      <c r="BC38" s="624"/>
      <c r="BD38" s="655"/>
      <c r="BE38" s="655"/>
      <c r="BF38" s="678"/>
      <c r="BG38" s="620" t="s">
        <v>339</v>
      </c>
      <c r="BH38" s="621"/>
      <c r="BI38" s="621"/>
      <c r="BJ38" s="621"/>
      <c r="BK38" s="621"/>
      <c r="BL38" s="621"/>
      <c r="BM38" s="621"/>
      <c r="BN38" s="621"/>
      <c r="BO38" s="621"/>
      <c r="BP38" s="621"/>
      <c r="BQ38" s="621"/>
      <c r="BR38" s="621"/>
      <c r="BS38" s="621"/>
      <c r="BT38" s="621"/>
      <c r="BU38" s="622"/>
      <c r="BV38" s="623">
        <v>6053</v>
      </c>
      <c r="BW38" s="624"/>
      <c r="BX38" s="624"/>
      <c r="BY38" s="624"/>
      <c r="BZ38" s="624"/>
      <c r="CA38" s="624"/>
      <c r="CB38" s="633"/>
      <c r="CD38" s="620" t="s">
        <v>340</v>
      </c>
      <c r="CE38" s="621"/>
      <c r="CF38" s="621"/>
      <c r="CG38" s="621"/>
      <c r="CH38" s="621"/>
      <c r="CI38" s="621"/>
      <c r="CJ38" s="621"/>
      <c r="CK38" s="621"/>
      <c r="CL38" s="621"/>
      <c r="CM38" s="621"/>
      <c r="CN38" s="621"/>
      <c r="CO38" s="621"/>
      <c r="CP38" s="621"/>
      <c r="CQ38" s="622"/>
      <c r="CR38" s="623">
        <v>2241164</v>
      </c>
      <c r="CS38" s="624"/>
      <c r="CT38" s="624"/>
      <c r="CU38" s="624"/>
      <c r="CV38" s="624"/>
      <c r="CW38" s="624"/>
      <c r="CX38" s="624"/>
      <c r="CY38" s="625"/>
      <c r="CZ38" s="628">
        <v>7.4</v>
      </c>
      <c r="DA38" s="653"/>
      <c r="DB38" s="653"/>
      <c r="DC38" s="657"/>
      <c r="DD38" s="632">
        <v>1801439</v>
      </c>
      <c r="DE38" s="624"/>
      <c r="DF38" s="624"/>
      <c r="DG38" s="624"/>
      <c r="DH38" s="624"/>
      <c r="DI38" s="624"/>
      <c r="DJ38" s="624"/>
      <c r="DK38" s="625"/>
      <c r="DL38" s="632">
        <v>1503708</v>
      </c>
      <c r="DM38" s="624"/>
      <c r="DN38" s="624"/>
      <c r="DO38" s="624"/>
      <c r="DP38" s="624"/>
      <c r="DQ38" s="624"/>
      <c r="DR38" s="624"/>
      <c r="DS38" s="624"/>
      <c r="DT38" s="624"/>
      <c r="DU38" s="624"/>
      <c r="DV38" s="625"/>
      <c r="DW38" s="628">
        <v>9.6</v>
      </c>
      <c r="DX38" s="653"/>
      <c r="DY38" s="653"/>
      <c r="DZ38" s="653"/>
      <c r="EA38" s="653"/>
      <c r="EB38" s="653"/>
      <c r="EC38" s="654"/>
    </row>
    <row r="39" spans="2:133" ht="11.25" customHeight="1" x14ac:dyDescent="0.15">
      <c r="B39" s="620" t="s">
        <v>341</v>
      </c>
      <c r="C39" s="621"/>
      <c r="D39" s="621"/>
      <c r="E39" s="621"/>
      <c r="F39" s="621"/>
      <c r="G39" s="621"/>
      <c r="H39" s="621"/>
      <c r="I39" s="621"/>
      <c r="J39" s="621"/>
      <c r="K39" s="621"/>
      <c r="L39" s="621"/>
      <c r="M39" s="621"/>
      <c r="N39" s="621"/>
      <c r="O39" s="621"/>
      <c r="P39" s="621"/>
      <c r="Q39" s="622"/>
      <c r="R39" s="623" t="s">
        <v>230</v>
      </c>
      <c r="S39" s="624"/>
      <c r="T39" s="624"/>
      <c r="U39" s="624"/>
      <c r="V39" s="624"/>
      <c r="W39" s="624"/>
      <c r="X39" s="624"/>
      <c r="Y39" s="625"/>
      <c r="Z39" s="626" t="s">
        <v>230</v>
      </c>
      <c r="AA39" s="626"/>
      <c r="AB39" s="626"/>
      <c r="AC39" s="626"/>
      <c r="AD39" s="627" t="s">
        <v>230</v>
      </c>
      <c r="AE39" s="627"/>
      <c r="AF39" s="627"/>
      <c r="AG39" s="627"/>
      <c r="AH39" s="627"/>
      <c r="AI39" s="627"/>
      <c r="AJ39" s="627"/>
      <c r="AK39" s="627"/>
      <c r="AL39" s="628" t="s">
        <v>230</v>
      </c>
      <c r="AM39" s="629"/>
      <c r="AN39" s="629"/>
      <c r="AO39" s="630"/>
      <c r="AQ39" s="686" t="s">
        <v>342</v>
      </c>
      <c r="AR39" s="687"/>
      <c r="AS39" s="687"/>
      <c r="AT39" s="687"/>
      <c r="AU39" s="687"/>
      <c r="AV39" s="687"/>
      <c r="AW39" s="687"/>
      <c r="AX39" s="687"/>
      <c r="AY39" s="688"/>
      <c r="AZ39" s="623">
        <v>231456</v>
      </c>
      <c r="BA39" s="624"/>
      <c r="BB39" s="624"/>
      <c r="BC39" s="624"/>
      <c r="BD39" s="655"/>
      <c r="BE39" s="655"/>
      <c r="BF39" s="678"/>
      <c r="BG39" s="620" t="s">
        <v>343</v>
      </c>
      <c r="BH39" s="621"/>
      <c r="BI39" s="621"/>
      <c r="BJ39" s="621"/>
      <c r="BK39" s="621"/>
      <c r="BL39" s="621"/>
      <c r="BM39" s="621"/>
      <c r="BN39" s="621"/>
      <c r="BO39" s="621"/>
      <c r="BP39" s="621"/>
      <c r="BQ39" s="621"/>
      <c r="BR39" s="621"/>
      <c r="BS39" s="621"/>
      <c r="BT39" s="621"/>
      <c r="BU39" s="622"/>
      <c r="BV39" s="623">
        <v>9118</v>
      </c>
      <c r="BW39" s="624"/>
      <c r="BX39" s="624"/>
      <c r="BY39" s="624"/>
      <c r="BZ39" s="624"/>
      <c r="CA39" s="624"/>
      <c r="CB39" s="633"/>
      <c r="CD39" s="620" t="s">
        <v>344</v>
      </c>
      <c r="CE39" s="621"/>
      <c r="CF39" s="621"/>
      <c r="CG39" s="621"/>
      <c r="CH39" s="621"/>
      <c r="CI39" s="621"/>
      <c r="CJ39" s="621"/>
      <c r="CK39" s="621"/>
      <c r="CL39" s="621"/>
      <c r="CM39" s="621"/>
      <c r="CN39" s="621"/>
      <c r="CO39" s="621"/>
      <c r="CP39" s="621"/>
      <c r="CQ39" s="622"/>
      <c r="CR39" s="623">
        <v>1858006</v>
      </c>
      <c r="CS39" s="655"/>
      <c r="CT39" s="655"/>
      <c r="CU39" s="655"/>
      <c r="CV39" s="655"/>
      <c r="CW39" s="655"/>
      <c r="CX39" s="655"/>
      <c r="CY39" s="656"/>
      <c r="CZ39" s="628">
        <v>6.2</v>
      </c>
      <c r="DA39" s="653"/>
      <c r="DB39" s="653"/>
      <c r="DC39" s="657"/>
      <c r="DD39" s="632">
        <v>1107780</v>
      </c>
      <c r="DE39" s="655"/>
      <c r="DF39" s="655"/>
      <c r="DG39" s="655"/>
      <c r="DH39" s="655"/>
      <c r="DI39" s="655"/>
      <c r="DJ39" s="655"/>
      <c r="DK39" s="656"/>
      <c r="DL39" s="632" t="s">
        <v>230</v>
      </c>
      <c r="DM39" s="655"/>
      <c r="DN39" s="655"/>
      <c r="DO39" s="655"/>
      <c r="DP39" s="655"/>
      <c r="DQ39" s="655"/>
      <c r="DR39" s="655"/>
      <c r="DS39" s="655"/>
      <c r="DT39" s="655"/>
      <c r="DU39" s="655"/>
      <c r="DV39" s="656"/>
      <c r="DW39" s="628" t="s">
        <v>230</v>
      </c>
      <c r="DX39" s="653"/>
      <c r="DY39" s="653"/>
      <c r="DZ39" s="653"/>
      <c r="EA39" s="653"/>
      <c r="EB39" s="653"/>
      <c r="EC39" s="654"/>
    </row>
    <row r="40" spans="2:133" ht="11.25" customHeight="1" x14ac:dyDescent="0.15">
      <c r="B40" s="620" t="s">
        <v>345</v>
      </c>
      <c r="C40" s="621"/>
      <c r="D40" s="621"/>
      <c r="E40" s="621"/>
      <c r="F40" s="621"/>
      <c r="G40" s="621"/>
      <c r="H40" s="621"/>
      <c r="I40" s="621"/>
      <c r="J40" s="621"/>
      <c r="K40" s="621"/>
      <c r="L40" s="621"/>
      <c r="M40" s="621"/>
      <c r="N40" s="621"/>
      <c r="O40" s="621"/>
      <c r="P40" s="621"/>
      <c r="Q40" s="622"/>
      <c r="R40" s="623">
        <v>185200</v>
      </c>
      <c r="S40" s="624"/>
      <c r="T40" s="624"/>
      <c r="U40" s="624"/>
      <c r="V40" s="624"/>
      <c r="W40" s="624"/>
      <c r="X40" s="624"/>
      <c r="Y40" s="625"/>
      <c r="Z40" s="626">
        <v>0.6</v>
      </c>
      <c r="AA40" s="626"/>
      <c r="AB40" s="626"/>
      <c r="AC40" s="626"/>
      <c r="AD40" s="627" t="s">
        <v>230</v>
      </c>
      <c r="AE40" s="627"/>
      <c r="AF40" s="627"/>
      <c r="AG40" s="627"/>
      <c r="AH40" s="627"/>
      <c r="AI40" s="627"/>
      <c r="AJ40" s="627"/>
      <c r="AK40" s="627"/>
      <c r="AL40" s="628" t="s">
        <v>230</v>
      </c>
      <c r="AM40" s="629"/>
      <c r="AN40" s="629"/>
      <c r="AO40" s="630"/>
      <c r="AQ40" s="686" t="s">
        <v>346</v>
      </c>
      <c r="AR40" s="687"/>
      <c r="AS40" s="687"/>
      <c r="AT40" s="687"/>
      <c r="AU40" s="687"/>
      <c r="AV40" s="687"/>
      <c r="AW40" s="687"/>
      <c r="AX40" s="687"/>
      <c r="AY40" s="688"/>
      <c r="AZ40" s="623">
        <v>5821</v>
      </c>
      <c r="BA40" s="624"/>
      <c r="BB40" s="624"/>
      <c r="BC40" s="624"/>
      <c r="BD40" s="655"/>
      <c r="BE40" s="655"/>
      <c r="BF40" s="678"/>
      <c r="BG40" s="671" t="s">
        <v>347</v>
      </c>
      <c r="BH40" s="672"/>
      <c r="BI40" s="672"/>
      <c r="BJ40" s="672"/>
      <c r="BK40" s="672"/>
      <c r="BL40" s="223"/>
      <c r="BM40" s="621" t="s">
        <v>348</v>
      </c>
      <c r="BN40" s="621"/>
      <c r="BO40" s="621"/>
      <c r="BP40" s="621"/>
      <c r="BQ40" s="621"/>
      <c r="BR40" s="621"/>
      <c r="BS40" s="621"/>
      <c r="BT40" s="621"/>
      <c r="BU40" s="622"/>
      <c r="BV40" s="623">
        <v>90</v>
      </c>
      <c r="BW40" s="624"/>
      <c r="BX40" s="624"/>
      <c r="BY40" s="624"/>
      <c r="BZ40" s="624"/>
      <c r="CA40" s="624"/>
      <c r="CB40" s="633"/>
      <c r="CD40" s="620" t="s">
        <v>349</v>
      </c>
      <c r="CE40" s="621"/>
      <c r="CF40" s="621"/>
      <c r="CG40" s="621"/>
      <c r="CH40" s="621"/>
      <c r="CI40" s="621"/>
      <c r="CJ40" s="621"/>
      <c r="CK40" s="621"/>
      <c r="CL40" s="621"/>
      <c r="CM40" s="621"/>
      <c r="CN40" s="621"/>
      <c r="CO40" s="621"/>
      <c r="CP40" s="621"/>
      <c r="CQ40" s="622"/>
      <c r="CR40" s="623">
        <v>331779</v>
      </c>
      <c r="CS40" s="624"/>
      <c r="CT40" s="624"/>
      <c r="CU40" s="624"/>
      <c r="CV40" s="624"/>
      <c r="CW40" s="624"/>
      <c r="CX40" s="624"/>
      <c r="CY40" s="625"/>
      <c r="CZ40" s="628">
        <v>1.1000000000000001</v>
      </c>
      <c r="DA40" s="653"/>
      <c r="DB40" s="653"/>
      <c r="DC40" s="657"/>
      <c r="DD40" s="632">
        <v>191779</v>
      </c>
      <c r="DE40" s="624"/>
      <c r="DF40" s="624"/>
      <c r="DG40" s="624"/>
      <c r="DH40" s="624"/>
      <c r="DI40" s="624"/>
      <c r="DJ40" s="624"/>
      <c r="DK40" s="625"/>
      <c r="DL40" s="632" t="s">
        <v>230</v>
      </c>
      <c r="DM40" s="624"/>
      <c r="DN40" s="624"/>
      <c r="DO40" s="624"/>
      <c r="DP40" s="624"/>
      <c r="DQ40" s="624"/>
      <c r="DR40" s="624"/>
      <c r="DS40" s="624"/>
      <c r="DT40" s="624"/>
      <c r="DU40" s="624"/>
      <c r="DV40" s="625"/>
      <c r="DW40" s="628" t="s">
        <v>230</v>
      </c>
      <c r="DX40" s="653"/>
      <c r="DY40" s="653"/>
      <c r="DZ40" s="653"/>
      <c r="EA40" s="653"/>
      <c r="EB40" s="653"/>
      <c r="EC40" s="654"/>
    </row>
    <row r="41" spans="2:133" ht="11.25" customHeight="1" x14ac:dyDescent="0.15">
      <c r="B41" s="644" t="s">
        <v>350</v>
      </c>
      <c r="C41" s="645"/>
      <c r="D41" s="645"/>
      <c r="E41" s="645"/>
      <c r="F41" s="645"/>
      <c r="G41" s="645"/>
      <c r="H41" s="645"/>
      <c r="I41" s="645"/>
      <c r="J41" s="645"/>
      <c r="K41" s="645"/>
      <c r="L41" s="645"/>
      <c r="M41" s="645"/>
      <c r="N41" s="645"/>
      <c r="O41" s="645"/>
      <c r="P41" s="645"/>
      <c r="Q41" s="646"/>
      <c r="R41" s="695">
        <v>33487811</v>
      </c>
      <c r="S41" s="696"/>
      <c r="T41" s="696"/>
      <c r="U41" s="696"/>
      <c r="V41" s="696"/>
      <c r="W41" s="696"/>
      <c r="X41" s="696"/>
      <c r="Y41" s="700"/>
      <c r="Z41" s="701">
        <v>100</v>
      </c>
      <c r="AA41" s="701"/>
      <c r="AB41" s="701"/>
      <c r="AC41" s="701"/>
      <c r="AD41" s="702">
        <v>15515710</v>
      </c>
      <c r="AE41" s="702"/>
      <c r="AF41" s="702"/>
      <c r="AG41" s="702"/>
      <c r="AH41" s="702"/>
      <c r="AI41" s="702"/>
      <c r="AJ41" s="702"/>
      <c r="AK41" s="702"/>
      <c r="AL41" s="703">
        <v>100</v>
      </c>
      <c r="AM41" s="683"/>
      <c r="AN41" s="683"/>
      <c r="AO41" s="704"/>
      <c r="AQ41" s="686" t="s">
        <v>351</v>
      </c>
      <c r="AR41" s="687"/>
      <c r="AS41" s="687"/>
      <c r="AT41" s="687"/>
      <c r="AU41" s="687"/>
      <c r="AV41" s="687"/>
      <c r="AW41" s="687"/>
      <c r="AX41" s="687"/>
      <c r="AY41" s="688"/>
      <c r="AZ41" s="623">
        <v>462376</v>
      </c>
      <c r="BA41" s="624"/>
      <c r="BB41" s="624"/>
      <c r="BC41" s="624"/>
      <c r="BD41" s="655"/>
      <c r="BE41" s="655"/>
      <c r="BF41" s="678"/>
      <c r="BG41" s="671"/>
      <c r="BH41" s="672"/>
      <c r="BI41" s="672"/>
      <c r="BJ41" s="672"/>
      <c r="BK41" s="672"/>
      <c r="BL41" s="223"/>
      <c r="BM41" s="621" t="s">
        <v>352</v>
      </c>
      <c r="BN41" s="621"/>
      <c r="BO41" s="621"/>
      <c r="BP41" s="621"/>
      <c r="BQ41" s="621"/>
      <c r="BR41" s="621"/>
      <c r="BS41" s="621"/>
      <c r="BT41" s="621"/>
      <c r="BU41" s="622"/>
      <c r="BV41" s="623" t="s">
        <v>230</v>
      </c>
      <c r="BW41" s="624"/>
      <c r="BX41" s="624"/>
      <c r="BY41" s="624"/>
      <c r="BZ41" s="624"/>
      <c r="CA41" s="624"/>
      <c r="CB41" s="633"/>
      <c r="CD41" s="620" t="s">
        <v>353</v>
      </c>
      <c r="CE41" s="621"/>
      <c r="CF41" s="621"/>
      <c r="CG41" s="621"/>
      <c r="CH41" s="621"/>
      <c r="CI41" s="621"/>
      <c r="CJ41" s="621"/>
      <c r="CK41" s="621"/>
      <c r="CL41" s="621"/>
      <c r="CM41" s="621"/>
      <c r="CN41" s="621"/>
      <c r="CO41" s="621"/>
      <c r="CP41" s="621"/>
      <c r="CQ41" s="622"/>
      <c r="CR41" s="623" t="s">
        <v>230</v>
      </c>
      <c r="CS41" s="655"/>
      <c r="CT41" s="655"/>
      <c r="CU41" s="655"/>
      <c r="CV41" s="655"/>
      <c r="CW41" s="655"/>
      <c r="CX41" s="655"/>
      <c r="CY41" s="656"/>
      <c r="CZ41" s="628" t="s">
        <v>230</v>
      </c>
      <c r="DA41" s="653"/>
      <c r="DB41" s="653"/>
      <c r="DC41" s="657"/>
      <c r="DD41" s="632" t="s">
        <v>230</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354</v>
      </c>
      <c r="AR42" s="693"/>
      <c r="AS42" s="693"/>
      <c r="AT42" s="693"/>
      <c r="AU42" s="693"/>
      <c r="AV42" s="693"/>
      <c r="AW42" s="693"/>
      <c r="AX42" s="693"/>
      <c r="AY42" s="694"/>
      <c r="AZ42" s="695">
        <v>1763989</v>
      </c>
      <c r="BA42" s="696"/>
      <c r="BB42" s="696"/>
      <c r="BC42" s="696"/>
      <c r="BD42" s="682"/>
      <c r="BE42" s="682"/>
      <c r="BF42" s="684"/>
      <c r="BG42" s="673"/>
      <c r="BH42" s="674"/>
      <c r="BI42" s="674"/>
      <c r="BJ42" s="674"/>
      <c r="BK42" s="674"/>
      <c r="BL42" s="224"/>
      <c r="BM42" s="645" t="s">
        <v>355</v>
      </c>
      <c r="BN42" s="645"/>
      <c r="BO42" s="645"/>
      <c r="BP42" s="645"/>
      <c r="BQ42" s="645"/>
      <c r="BR42" s="645"/>
      <c r="BS42" s="645"/>
      <c r="BT42" s="645"/>
      <c r="BU42" s="646"/>
      <c r="BV42" s="695">
        <v>398</v>
      </c>
      <c r="BW42" s="696"/>
      <c r="BX42" s="696"/>
      <c r="BY42" s="696"/>
      <c r="BZ42" s="696"/>
      <c r="CA42" s="696"/>
      <c r="CB42" s="705"/>
      <c r="CD42" s="620" t="s">
        <v>356</v>
      </c>
      <c r="CE42" s="621"/>
      <c r="CF42" s="621"/>
      <c r="CG42" s="621"/>
      <c r="CH42" s="621"/>
      <c r="CI42" s="621"/>
      <c r="CJ42" s="621"/>
      <c r="CK42" s="621"/>
      <c r="CL42" s="621"/>
      <c r="CM42" s="621"/>
      <c r="CN42" s="621"/>
      <c r="CO42" s="621"/>
      <c r="CP42" s="621"/>
      <c r="CQ42" s="622"/>
      <c r="CR42" s="623">
        <v>5081492</v>
      </c>
      <c r="CS42" s="655"/>
      <c r="CT42" s="655"/>
      <c r="CU42" s="655"/>
      <c r="CV42" s="655"/>
      <c r="CW42" s="655"/>
      <c r="CX42" s="655"/>
      <c r="CY42" s="656"/>
      <c r="CZ42" s="628">
        <v>16.8</v>
      </c>
      <c r="DA42" s="653"/>
      <c r="DB42" s="653"/>
      <c r="DC42" s="657"/>
      <c r="DD42" s="632">
        <v>854705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357</v>
      </c>
      <c r="CD43" s="620" t="s">
        <v>358</v>
      </c>
      <c r="CE43" s="621"/>
      <c r="CF43" s="621"/>
      <c r="CG43" s="621"/>
      <c r="CH43" s="621"/>
      <c r="CI43" s="621"/>
      <c r="CJ43" s="621"/>
      <c r="CK43" s="621"/>
      <c r="CL43" s="621"/>
      <c r="CM43" s="621"/>
      <c r="CN43" s="621"/>
      <c r="CO43" s="621"/>
      <c r="CP43" s="621"/>
      <c r="CQ43" s="622"/>
      <c r="CR43" s="623">
        <v>82570</v>
      </c>
      <c r="CS43" s="655"/>
      <c r="CT43" s="655"/>
      <c r="CU43" s="655"/>
      <c r="CV43" s="655"/>
      <c r="CW43" s="655"/>
      <c r="CX43" s="655"/>
      <c r="CY43" s="656"/>
      <c r="CZ43" s="628">
        <v>0.3</v>
      </c>
      <c r="DA43" s="653"/>
      <c r="DB43" s="653"/>
      <c r="DC43" s="657"/>
      <c r="DD43" s="632">
        <v>81906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359</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306</v>
      </c>
      <c r="CE44" s="660"/>
      <c r="CF44" s="620" t="s">
        <v>360</v>
      </c>
      <c r="CG44" s="621"/>
      <c r="CH44" s="621"/>
      <c r="CI44" s="621"/>
      <c r="CJ44" s="621"/>
      <c r="CK44" s="621"/>
      <c r="CL44" s="621"/>
      <c r="CM44" s="621"/>
      <c r="CN44" s="621"/>
      <c r="CO44" s="621"/>
      <c r="CP44" s="621"/>
      <c r="CQ44" s="622"/>
      <c r="CR44" s="623">
        <v>4766111</v>
      </c>
      <c r="CS44" s="624"/>
      <c r="CT44" s="624"/>
      <c r="CU44" s="624"/>
      <c r="CV44" s="624"/>
      <c r="CW44" s="624"/>
      <c r="CX44" s="624"/>
      <c r="CY44" s="625"/>
      <c r="CZ44" s="628">
        <v>15.8</v>
      </c>
      <c r="DA44" s="629"/>
      <c r="DB44" s="629"/>
      <c r="DC44" s="635"/>
      <c r="DD44" s="632">
        <v>828707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361</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362</v>
      </c>
      <c r="CG45" s="621"/>
      <c r="CH45" s="621"/>
      <c r="CI45" s="621"/>
      <c r="CJ45" s="621"/>
      <c r="CK45" s="621"/>
      <c r="CL45" s="621"/>
      <c r="CM45" s="621"/>
      <c r="CN45" s="621"/>
      <c r="CO45" s="621"/>
      <c r="CP45" s="621"/>
      <c r="CQ45" s="622"/>
      <c r="CR45" s="623">
        <v>2607798</v>
      </c>
      <c r="CS45" s="655"/>
      <c r="CT45" s="655"/>
      <c r="CU45" s="655"/>
      <c r="CV45" s="655"/>
      <c r="CW45" s="655"/>
      <c r="CX45" s="655"/>
      <c r="CY45" s="656"/>
      <c r="CZ45" s="628">
        <v>8.6</v>
      </c>
      <c r="DA45" s="653"/>
      <c r="DB45" s="653"/>
      <c r="DC45" s="657"/>
      <c r="DD45" s="632">
        <v>40951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363</v>
      </c>
      <c r="CG46" s="621"/>
      <c r="CH46" s="621"/>
      <c r="CI46" s="621"/>
      <c r="CJ46" s="621"/>
      <c r="CK46" s="621"/>
      <c r="CL46" s="621"/>
      <c r="CM46" s="621"/>
      <c r="CN46" s="621"/>
      <c r="CO46" s="621"/>
      <c r="CP46" s="621"/>
      <c r="CQ46" s="622"/>
      <c r="CR46" s="623">
        <v>2084700</v>
      </c>
      <c r="CS46" s="624"/>
      <c r="CT46" s="624"/>
      <c r="CU46" s="624"/>
      <c r="CV46" s="624"/>
      <c r="CW46" s="624"/>
      <c r="CX46" s="624"/>
      <c r="CY46" s="625"/>
      <c r="CZ46" s="628">
        <v>6.9</v>
      </c>
      <c r="DA46" s="629"/>
      <c r="DB46" s="629"/>
      <c r="DC46" s="635"/>
      <c r="DD46" s="632">
        <v>781943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364</v>
      </c>
      <c r="CG47" s="621"/>
      <c r="CH47" s="621"/>
      <c r="CI47" s="621"/>
      <c r="CJ47" s="621"/>
      <c r="CK47" s="621"/>
      <c r="CL47" s="621"/>
      <c r="CM47" s="621"/>
      <c r="CN47" s="621"/>
      <c r="CO47" s="621"/>
      <c r="CP47" s="621"/>
      <c r="CQ47" s="622"/>
      <c r="CR47" s="623">
        <v>315381</v>
      </c>
      <c r="CS47" s="655"/>
      <c r="CT47" s="655"/>
      <c r="CU47" s="655"/>
      <c r="CV47" s="655"/>
      <c r="CW47" s="655"/>
      <c r="CX47" s="655"/>
      <c r="CY47" s="656"/>
      <c r="CZ47" s="628">
        <v>1</v>
      </c>
      <c r="DA47" s="653"/>
      <c r="DB47" s="653"/>
      <c r="DC47" s="657"/>
      <c r="DD47" s="632">
        <v>25998</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365</v>
      </c>
      <c r="CG48" s="621"/>
      <c r="CH48" s="621"/>
      <c r="CI48" s="621"/>
      <c r="CJ48" s="621"/>
      <c r="CK48" s="621"/>
      <c r="CL48" s="621"/>
      <c r="CM48" s="621"/>
      <c r="CN48" s="621"/>
      <c r="CO48" s="621"/>
      <c r="CP48" s="621"/>
      <c r="CQ48" s="622"/>
      <c r="CR48" s="623" t="s">
        <v>230</v>
      </c>
      <c r="CS48" s="624"/>
      <c r="CT48" s="624"/>
      <c r="CU48" s="624"/>
      <c r="CV48" s="624"/>
      <c r="CW48" s="624"/>
      <c r="CX48" s="624"/>
      <c r="CY48" s="625"/>
      <c r="CZ48" s="628" t="s">
        <v>230</v>
      </c>
      <c r="DA48" s="629"/>
      <c r="DB48" s="629"/>
      <c r="DC48" s="635"/>
      <c r="DD48" s="632" t="s">
        <v>230</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366</v>
      </c>
      <c r="CE49" s="645"/>
      <c r="CF49" s="645"/>
      <c r="CG49" s="645"/>
      <c r="CH49" s="645"/>
      <c r="CI49" s="645"/>
      <c r="CJ49" s="645"/>
      <c r="CK49" s="645"/>
      <c r="CL49" s="645"/>
      <c r="CM49" s="645"/>
      <c r="CN49" s="645"/>
      <c r="CO49" s="645"/>
      <c r="CP49" s="645"/>
      <c r="CQ49" s="646"/>
      <c r="CR49" s="695">
        <v>30197926</v>
      </c>
      <c r="CS49" s="682"/>
      <c r="CT49" s="682"/>
      <c r="CU49" s="682"/>
      <c r="CV49" s="682"/>
      <c r="CW49" s="682"/>
      <c r="CX49" s="682"/>
      <c r="CY49" s="711"/>
      <c r="CZ49" s="703">
        <v>100</v>
      </c>
      <c r="DA49" s="712"/>
      <c r="DB49" s="712"/>
      <c r="DC49" s="713"/>
      <c r="DD49" s="714">
        <v>19263776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TRvwcCuYzQfVJW+yDQd0DsQvNlL+eDSOoBkoqeh0AMhuhvgM7uHonxR+DpTWHyVfQDUq1YNQl2UsSFnxr3taQ==" saltValue="3suhWkHHLTeBh7vZYNnu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367</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368</v>
      </c>
      <c r="DK2" s="723"/>
      <c r="DL2" s="723"/>
      <c r="DM2" s="723"/>
      <c r="DN2" s="723"/>
      <c r="DO2" s="724"/>
      <c r="DP2" s="228"/>
      <c r="DQ2" s="722" t="s">
        <v>369</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370</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371</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372</v>
      </c>
      <c r="B5" s="728"/>
      <c r="C5" s="728"/>
      <c r="D5" s="728"/>
      <c r="E5" s="728"/>
      <c r="F5" s="728"/>
      <c r="G5" s="728"/>
      <c r="H5" s="728"/>
      <c r="I5" s="728"/>
      <c r="J5" s="728"/>
      <c r="K5" s="728"/>
      <c r="L5" s="728"/>
      <c r="M5" s="728"/>
      <c r="N5" s="728"/>
      <c r="O5" s="728"/>
      <c r="P5" s="729"/>
      <c r="Q5" s="733" t="s">
        <v>373</v>
      </c>
      <c r="R5" s="734"/>
      <c r="S5" s="734"/>
      <c r="T5" s="734"/>
      <c r="U5" s="735"/>
      <c r="V5" s="733" t="s">
        <v>374</v>
      </c>
      <c r="W5" s="734"/>
      <c r="X5" s="734"/>
      <c r="Y5" s="734"/>
      <c r="Z5" s="735"/>
      <c r="AA5" s="733" t="s">
        <v>375</v>
      </c>
      <c r="AB5" s="734"/>
      <c r="AC5" s="734"/>
      <c r="AD5" s="734"/>
      <c r="AE5" s="734"/>
      <c r="AF5" s="739" t="s">
        <v>376</v>
      </c>
      <c r="AG5" s="734"/>
      <c r="AH5" s="734"/>
      <c r="AI5" s="734"/>
      <c r="AJ5" s="740"/>
      <c r="AK5" s="734" t="s">
        <v>377</v>
      </c>
      <c r="AL5" s="734"/>
      <c r="AM5" s="734"/>
      <c r="AN5" s="734"/>
      <c r="AO5" s="735"/>
      <c r="AP5" s="733" t="s">
        <v>378</v>
      </c>
      <c r="AQ5" s="734"/>
      <c r="AR5" s="734"/>
      <c r="AS5" s="734"/>
      <c r="AT5" s="735"/>
      <c r="AU5" s="733" t="s">
        <v>379</v>
      </c>
      <c r="AV5" s="734"/>
      <c r="AW5" s="734"/>
      <c r="AX5" s="734"/>
      <c r="AY5" s="740"/>
      <c r="AZ5" s="232"/>
      <c r="BA5" s="232"/>
      <c r="BB5" s="232"/>
      <c r="BC5" s="232"/>
      <c r="BD5" s="232"/>
      <c r="BE5" s="233"/>
      <c r="BF5" s="233"/>
      <c r="BG5" s="233"/>
      <c r="BH5" s="233"/>
      <c r="BI5" s="233"/>
      <c r="BJ5" s="233"/>
      <c r="BK5" s="233"/>
      <c r="BL5" s="233"/>
      <c r="BM5" s="233"/>
      <c r="BN5" s="233"/>
      <c r="BO5" s="233"/>
      <c r="BP5" s="233"/>
      <c r="BQ5" s="727" t="s">
        <v>380</v>
      </c>
      <c r="BR5" s="728"/>
      <c r="BS5" s="728"/>
      <c r="BT5" s="728"/>
      <c r="BU5" s="728"/>
      <c r="BV5" s="728"/>
      <c r="BW5" s="728"/>
      <c r="BX5" s="728"/>
      <c r="BY5" s="728"/>
      <c r="BZ5" s="728"/>
      <c r="CA5" s="728"/>
      <c r="CB5" s="728"/>
      <c r="CC5" s="728"/>
      <c r="CD5" s="728"/>
      <c r="CE5" s="728"/>
      <c r="CF5" s="728"/>
      <c r="CG5" s="729"/>
      <c r="CH5" s="733" t="s">
        <v>381</v>
      </c>
      <c r="CI5" s="734"/>
      <c r="CJ5" s="734"/>
      <c r="CK5" s="734"/>
      <c r="CL5" s="735"/>
      <c r="CM5" s="733" t="s">
        <v>382</v>
      </c>
      <c r="CN5" s="734"/>
      <c r="CO5" s="734"/>
      <c r="CP5" s="734"/>
      <c r="CQ5" s="735"/>
      <c r="CR5" s="733" t="s">
        <v>383</v>
      </c>
      <c r="CS5" s="734"/>
      <c r="CT5" s="734"/>
      <c r="CU5" s="734"/>
      <c r="CV5" s="735"/>
      <c r="CW5" s="733" t="s">
        <v>384</v>
      </c>
      <c r="CX5" s="734"/>
      <c r="CY5" s="734"/>
      <c r="CZ5" s="734"/>
      <c r="DA5" s="735"/>
      <c r="DB5" s="733" t="s">
        <v>385</v>
      </c>
      <c r="DC5" s="734"/>
      <c r="DD5" s="734"/>
      <c r="DE5" s="734"/>
      <c r="DF5" s="735"/>
      <c r="DG5" s="763" t="s">
        <v>386</v>
      </c>
      <c r="DH5" s="764"/>
      <c r="DI5" s="764"/>
      <c r="DJ5" s="764"/>
      <c r="DK5" s="765"/>
      <c r="DL5" s="763" t="s">
        <v>387</v>
      </c>
      <c r="DM5" s="764"/>
      <c r="DN5" s="764"/>
      <c r="DO5" s="764"/>
      <c r="DP5" s="765"/>
      <c r="DQ5" s="733" t="s">
        <v>388</v>
      </c>
      <c r="DR5" s="734"/>
      <c r="DS5" s="734"/>
      <c r="DT5" s="734"/>
      <c r="DU5" s="735"/>
      <c r="DV5" s="733" t="s">
        <v>379</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389</v>
      </c>
      <c r="C7" s="750"/>
      <c r="D7" s="750"/>
      <c r="E7" s="750"/>
      <c r="F7" s="750"/>
      <c r="G7" s="750"/>
      <c r="H7" s="750"/>
      <c r="I7" s="750"/>
      <c r="J7" s="750"/>
      <c r="K7" s="750"/>
      <c r="L7" s="750"/>
      <c r="M7" s="750"/>
      <c r="N7" s="750"/>
      <c r="O7" s="750"/>
      <c r="P7" s="751"/>
      <c r="Q7" s="752">
        <v>34289</v>
      </c>
      <c r="R7" s="753"/>
      <c r="S7" s="753"/>
      <c r="T7" s="753"/>
      <c r="U7" s="753"/>
      <c r="V7" s="753">
        <v>31001</v>
      </c>
      <c r="W7" s="753"/>
      <c r="X7" s="753"/>
      <c r="Y7" s="753"/>
      <c r="Z7" s="753"/>
      <c r="AA7" s="753">
        <v>3288</v>
      </c>
      <c r="AB7" s="753"/>
      <c r="AC7" s="753"/>
      <c r="AD7" s="753"/>
      <c r="AE7" s="754"/>
      <c r="AF7" s="755">
        <v>3075</v>
      </c>
      <c r="AG7" s="756"/>
      <c r="AH7" s="756"/>
      <c r="AI7" s="756"/>
      <c r="AJ7" s="757"/>
      <c r="AK7" s="758">
        <v>440</v>
      </c>
      <c r="AL7" s="759"/>
      <c r="AM7" s="759"/>
      <c r="AN7" s="759"/>
      <c r="AO7" s="759"/>
      <c r="AP7" s="759">
        <v>33348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615</v>
      </c>
      <c r="BT7" s="747"/>
      <c r="BU7" s="747"/>
      <c r="BV7" s="747"/>
      <c r="BW7" s="747"/>
      <c r="BX7" s="747"/>
      <c r="BY7" s="747"/>
      <c r="BZ7" s="747"/>
      <c r="CA7" s="747"/>
      <c r="CB7" s="747"/>
      <c r="CC7" s="747"/>
      <c r="CD7" s="747"/>
      <c r="CE7" s="747"/>
      <c r="CF7" s="747"/>
      <c r="CG7" s="762"/>
      <c r="CH7" s="743">
        <v>-27</v>
      </c>
      <c r="CI7" s="744"/>
      <c r="CJ7" s="744"/>
      <c r="CK7" s="744"/>
      <c r="CL7" s="745"/>
      <c r="CM7" s="743">
        <v>3</v>
      </c>
      <c r="CN7" s="744"/>
      <c r="CO7" s="744"/>
      <c r="CP7" s="744"/>
      <c r="CQ7" s="745"/>
      <c r="CR7" s="743">
        <v>3</v>
      </c>
      <c r="CS7" s="744"/>
      <c r="CT7" s="744"/>
      <c r="CU7" s="744"/>
      <c r="CV7" s="745"/>
      <c r="CW7" s="743">
        <v>15</v>
      </c>
      <c r="CX7" s="744"/>
      <c r="CY7" s="744"/>
      <c r="CZ7" s="744"/>
      <c r="DA7" s="745"/>
      <c r="DB7" s="743" t="s">
        <v>614</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34"/>
    </row>
    <row r="8" spans="1:131" s="235" customFormat="1" ht="26.25" customHeight="1" x14ac:dyDescent="0.15">
      <c r="A8" s="238">
        <v>2</v>
      </c>
      <c r="B8" s="780" t="s">
        <v>390</v>
      </c>
      <c r="C8" s="781"/>
      <c r="D8" s="781"/>
      <c r="E8" s="781"/>
      <c r="F8" s="781"/>
      <c r="G8" s="781"/>
      <c r="H8" s="781"/>
      <c r="I8" s="781"/>
      <c r="J8" s="781"/>
      <c r="K8" s="781"/>
      <c r="L8" s="781"/>
      <c r="M8" s="781"/>
      <c r="N8" s="781"/>
      <c r="O8" s="781"/>
      <c r="P8" s="782"/>
      <c r="Q8" s="783" t="s">
        <v>614</v>
      </c>
      <c r="R8" s="784"/>
      <c r="S8" s="784"/>
      <c r="T8" s="784"/>
      <c r="U8" s="784"/>
      <c r="V8" s="784" t="s">
        <v>547</v>
      </c>
      <c r="W8" s="784"/>
      <c r="X8" s="784"/>
      <c r="Y8" s="784"/>
      <c r="Z8" s="784"/>
      <c r="AA8" s="784" t="s">
        <v>547</v>
      </c>
      <c r="AB8" s="784"/>
      <c r="AC8" s="784"/>
      <c r="AD8" s="784"/>
      <c r="AE8" s="785"/>
      <c r="AF8" s="786" t="s">
        <v>391</v>
      </c>
      <c r="AG8" s="787"/>
      <c r="AH8" s="787"/>
      <c r="AI8" s="787"/>
      <c r="AJ8" s="788"/>
      <c r="AK8" s="769" t="s">
        <v>547</v>
      </c>
      <c r="AL8" s="770"/>
      <c r="AM8" s="770"/>
      <c r="AN8" s="770"/>
      <c r="AO8" s="770"/>
      <c r="AP8" s="770" t="s">
        <v>613</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616</v>
      </c>
      <c r="BT8" s="774"/>
      <c r="BU8" s="774"/>
      <c r="BV8" s="774"/>
      <c r="BW8" s="774"/>
      <c r="BX8" s="774"/>
      <c r="BY8" s="774"/>
      <c r="BZ8" s="774"/>
      <c r="CA8" s="774"/>
      <c r="CB8" s="774"/>
      <c r="CC8" s="774"/>
      <c r="CD8" s="774"/>
      <c r="CE8" s="774"/>
      <c r="CF8" s="774"/>
      <c r="CG8" s="775"/>
      <c r="CH8" s="776">
        <v>-19</v>
      </c>
      <c r="CI8" s="777"/>
      <c r="CJ8" s="777"/>
      <c r="CK8" s="777"/>
      <c r="CL8" s="778"/>
      <c r="CM8" s="776">
        <v>7</v>
      </c>
      <c r="CN8" s="777"/>
      <c r="CO8" s="777"/>
      <c r="CP8" s="777"/>
      <c r="CQ8" s="778"/>
      <c r="CR8" s="776">
        <v>30</v>
      </c>
      <c r="CS8" s="777"/>
      <c r="CT8" s="777"/>
      <c r="CU8" s="777"/>
      <c r="CV8" s="778"/>
      <c r="CW8" s="776" t="s">
        <v>614</v>
      </c>
      <c r="CX8" s="777"/>
      <c r="CY8" s="777"/>
      <c r="CZ8" s="777"/>
      <c r="DA8" s="778"/>
      <c r="DB8" s="776">
        <v>20</v>
      </c>
      <c r="DC8" s="777"/>
      <c r="DD8" s="777"/>
      <c r="DE8" s="777"/>
      <c r="DF8" s="778"/>
      <c r="DG8" s="776" t="s">
        <v>547</v>
      </c>
      <c r="DH8" s="777"/>
      <c r="DI8" s="777"/>
      <c r="DJ8" s="777"/>
      <c r="DK8" s="778"/>
      <c r="DL8" s="776" t="s">
        <v>547</v>
      </c>
      <c r="DM8" s="777"/>
      <c r="DN8" s="777"/>
      <c r="DO8" s="777"/>
      <c r="DP8" s="778"/>
      <c r="DQ8" s="776" t="s">
        <v>547</v>
      </c>
      <c r="DR8" s="777"/>
      <c r="DS8" s="777"/>
      <c r="DT8" s="777"/>
      <c r="DU8" s="778"/>
      <c r="DV8" s="773"/>
      <c r="DW8" s="774"/>
      <c r="DX8" s="774"/>
      <c r="DY8" s="774"/>
      <c r="DZ8" s="779"/>
      <c r="EA8" s="234"/>
    </row>
    <row r="9" spans="1:131" s="235" customFormat="1" ht="26.25" customHeight="1" x14ac:dyDescent="0.15">
      <c r="A9" s="238">
        <v>3</v>
      </c>
      <c r="B9" s="780" t="s">
        <v>392</v>
      </c>
      <c r="C9" s="781"/>
      <c r="D9" s="781"/>
      <c r="E9" s="781"/>
      <c r="F9" s="781"/>
      <c r="G9" s="781"/>
      <c r="H9" s="781"/>
      <c r="I9" s="781"/>
      <c r="J9" s="781"/>
      <c r="K9" s="781"/>
      <c r="L9" s="781"/>
      <c r="M9" s="781"/>
      <c r="N9" s="781"/>
      <c r="O9" s="781"/>
      <c r="P9" s="782"/>
      <c r="Q9" s="783">
        <v>34</v>
      </c>
      <c r="R9" s="784"/>
      <c r="S9" s="784"/>
      <c r="T9" s="784"/>
      <c r="U9" s="784"/>
      <c r="V9" s="784">
        <v>34</v>
      </c>
      <c r="W9" s="784"/>
      <c r="X9" s="784"/>
      <c r="Y9" s="784"/>
      <c r="Z9" s="784"/>
      <c r="AA9" s="784" t="s">
        <v>547</v>
      </c>
      <c r="AB9" s="784"/>
      <c r="AC9" s="784"/>
      <c r="AD9" s="784"/>
      <c r="AE9" s="785"/>
      <c r="AF9" s="786" t="s">
        <v>393</v>
      </c>
      <c r="AG9" s="787"/>
      <c r="AH9" s="787"/>
      <c r="AI9" s="787"/>
      <c r="AJ9" s="788"/>
      <c r="AK9" s="769">
        <v>26</v>
      </c>
      <c r="AL9" s="770"/>
      <c r="AM9" s="770"/>
      <c r="AN9" s="770"/>
      <c r="AO9" s="770"/>
      <c r="AP9" s="770">
        <v>74</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617</v>
      </c>
      <c r="BT9" s="774"/>
      <c r="BU9" s="774"/>
      <c r="BV9" s="774"/>
      <c r="BW9" s="774"/>
      <c r="BX9" s="774"/>
      <c r="BY9" s="774"/>
      <c r="BZ9" s="774"/>
      <c r="CA9" s="774"/>
      <c r="CB9" s="774"/>
      <c r="CC9" s="774"/>
      <c r="CD9" s="774"/>
      <c r="CE9" s="774"/>
      <c r="CF9" s="774"/>
      <c r="CG9" s="775"/>
      <c r="CH9" s="776">
        <v>-1</v>
      </c>
      <c r="CI9" s="777"/>
      <c r="CJ9" s="777"/>
      <c r="CK9" s="777"/>
      <c r="CL9" s="778"/>
      <c r="CM9" s="776">
        <v>4</v>
      </c>
      <c r="CN9" s="777"/>
      <c r="CO9" s="777"/>
      <c r="CP9" s="777"/>
      <c r="CQ9" s="778"/>
      <c r="CR9" s="776">
        <v>12</v>
      </c>
      <c r="CS9" s="777"/>
      <c r="CT9" s="777"/>
      <c r="CU9" s="777"/>
      <c r="CV9" s="778"/>
      <c r="CW9" s="776" t="s">
        <v>614</v>
      </c>
      <c r="CX9" s="777"/>
      <c r="CY9" s="777"/>
      <c r="CZ9" s="777"/>
      <c r="DA9" s="778"/>
      <c r="DB9" s="776" t="s">
        <v>614</v>
      </c>
      <c r="DC9" s="777"/>
      <c r="DD9" s="777"/>
      <c r="DE9" s="777"/>
      <c r="DF9" s="778"/>
      <c r="DG9" s="776" t="s">
        <v>547</v>
      </c>
      <c r="DH9" s="777"/>
      <c r="DI9" s="777"/>
      <c r="DJ9" s="777"/>
      <c r="DK9" s="778"/>
      <c r="DL9" s="776" t="s">
        <v>547</v>
      </c>
      <c r="DM9" s="777"/>
      <c r="DN9" s="777"/>
      <c r="DO9" s="777"/>
      <c r="DP9" s="778"/>
      <c r="DQ9" s="776" t="s">
        <v>547</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618</v>
      </c>
      <c r="BT10" s="774"/>
      <c r="BU10" s="774"/>
      <c r="BV10" s="774"/>
      <c r="BW10" s="774"/>
      <c r="BX10" s="774"/>
      <c r="BY10" s="774"/>
      <c r="BZ10" s="774"/>
      <c r="CA10" s="774"/>
      <c r="CB10" s="774"/>
      <c r="CC10" s="774"/>
      <c r="CD10" s="774"/>
      <c r="CE10" s="774"/>
      <c r="CF10" s="774"/>
      <c r="CG10" s="775"/>
      <c r="CH10" s="776">
        <v>-3</v>
      </c>
      <c r="CI10" s="777"/>
      <c r="CJ10" s="777"/>
      <c r="CK10" s="777"/>
      <c r="CL10" s="778"/>
      <c r="CM10" s="776">
        <v>4</v>
      </c>
      <c r="CN10" s="777"/>
      <c r="CO10" s="777"/>
      <c r="CP10" s="777"/>
      <c r="CQ10" s="778"/>
      <c r="CR10" s="776">
        <v>13</v>
      </c>
      <c r="CS10" s="777"/>
      <c r="CT10" s="777"/>
      <c r="CU10" s="777"/>
      <c r="CV10" s="778"/>
      <c r="CW10" s="776" t="s">
        <v>614</v>
      </c>
      <c r="CX10" s="777"/>
      <c r="CY10" s="777"/>
      <c r="CZ10" s="777"/>
      <c r="DA10" s="778"/>
      <c r="DB10" s="776" t="s">
        <v>614</v>
      </c>
      <c r="DC10" s="777"/>
      <c r="DD10" s="777"/>
      <c r="DE10" s="777"/>
      <c r="DF10" s="778"/>
      <c r="DG10" s="776" t="s">
        <v>547</v>
      </c>
      <c r="DH10" s="777"/>
      <c r="DI10" s="777"/>
      <c r="DJ10" s="777"/>
      <c r="DK10" s="778"/>
      <c r="DL10" s="776" t="s">
        <v>547</v>
      </c>
      <c r="DM10" s="777"/>
      <c r="DN10" s="777"/>
      <c r="DO10" s="777"/>
      <c r="DP10" s="778"/>
      <c r="DQ10" s="776" t="s">
        <v>547</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619</v>
      </c>
      <c r="BT11" s="774"/>
      <c r="BU11" s="774"/>
      <c r="BV11" s="774"/>
      <c r="BW11" s="774"/>
      <c r="BX11" s="774"/>
      <c r="BY11" s="774"/>
      <c r="BZ11" s="774"/>
      <c r="CA11" s="774"/>
      <c r="CB11" s="774"/>
      <c r="CC11" s="774"/>
      <c r="CD11" s="774"/>
      <c r="CE11" s="774"/>
      <c r="CF11" s="774"/>
      <c r="CG11" s="775"/>
      <c r="CH11" s="776">
        <v>2</v>
      </c>
      <c r="CI11" s="777"/>
      <c r="CJ11" s="777"/>
      <c r="CK11" s="777"/>
      <c r="CL11" s="778"/>
      <c r="CM11" s="776">
        <v>8</v>
      </c>
      <c r="CN11" s="777"/>
      <c r="CO11" s="777"/>
      <c r="CP11" s="777"/>
      <c r="CQ11" s="778"/>
      <c r="CR11" s="776">
        <v>3</v>
      </c>
      <c r="CS11" s="777"/>
      <c r="CT11" s="777"/>
      <c r="CU11" s="777"/>
      <c r="CV11" s="778"/>
      <c r="CW11" s="776">
        <v>4</v>
      </c>
      <c r="CX11" s="777"/>
      <c r="CY11" s="777"/>
      <c r="CZ11" s="777"/>
      <c r="DA11" s="778"/>
      <c r="DB11" s="776" t="s">
        <v>614</v>
      </c>
      <c r="DC11" s="777"/>
      <c r="DD11" s="777"/>
      <c r="DE11" s="777"/>
      <c r="DF11" s="778"/>
      <c r="DG11" s="776" t="s">
        <v>547</v>
      </c>
      <c r="DH11" s="777"/>
      <c r="DI11" s="777"/>
      <c r="DJ11" s="777"/>
      <c r="DK11" s="778"/>
      <c r="DL11" s="776" t="s">
        <v>547</v>
      </c>
      <c r="DM11" s="777"/>
      <c r="DN11" s="777"/>
      <c r="DO11" s="777"/>
      <c r="DP11" s="778"/>
      <c r="DQ11" s="776" t="s">
        <v>547</v>
      </c>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620</v>
      </c>
      <c r="BT12" s="774"/>
      <c r="BU12" s="774"/>
      <c r="BV12" s="774"/>
      <c r="BW12" s="774"/>
      <c r="BX12" s="774"/>
      <c r="BY12" s="774"/>
      <c r="BZ12" s="774"/>
      <c r="CA12" s="774"/>
      <c r="CB12" s="774"/>
      <c r="CC12" s="774"/>
      <c r="CD12" s="774"/>
      <c r="CE12" s="774"/>
      <c r="CF12" s="774"/>
      <c r="CG12" s="775"/>
      <c r="CH12" s="776">
        <v>0</v>
      </c>
      <c r="CI12" s="777"/>
      <c r="CJ12" s="777"/>
      <c r="CK12" s="777"/>
      <c r="CL12" s="778"/>
      <c r="CM12" s="776">
        <v>56</v>
      </c>
      <c r="CN12" s="777"/>
      <c r="CO12" s="777"/>
      <c r="CP12" s="777"/>
      <c r="CQ12" s="778"/>
      <c r="CR12" s="776">
        <v>20</v>
      </c>
      <c r="CS12" s="777"/>
      <c r="CT12" s="777"/>
      <c r="CU12" s="777"/>
      <c r="CV12" s="778"/>
      <c r="CW12" s="776">
        <v>7</v>
      </c>
      <c r="CX12" s="777"/>
      <c r="CY12" s="777"/>
      <c r="CZ12" s="777"/>
      <c r="DA12" s="778"/>
      <c r="DB12" s="776" t="s">
        <v>614</v>
      </c>
      <c r="DC12" s="777"/>
      <c r="DD12" s="777"/>
      <c r="DE12" s="777"/>
      <c r="DF12" s="778"/>
      <c r="DG12" s="776" t="s">
        <v>547</v>
      </c>
      <c r="DH12" s="777"/>
      <c r="DI12" s="777"/>
      <c r="DJ12" s="777"/>
      <c r="DK12" s="778"/>
      <c r="DL12" s="776" t="s">
        <v>547</v>
      </c>
      <c r="DM12" s="777"/>
      <c r="DN12" s="777"/>
      <c r="DO12" s="777"/>
      <c r="DP12" s="778"/>
      <c r="DQ12" s="776" t="s">
        <v>547</v>
      </c>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395</v>
      </c>
      <c r="B23" s="789" t="s">
        <v>396</v>
      </c>
      <c r="C23" s="790"/>
      <c r="D23" s="790"/>
      <c r="E23" s="790"/>
      <c r="F23" s="790"/>
      <c r="G23" s="790"/>
      <c r="H23" s="790"/>
      <c r="I23" s="790"/>
      <c r="J23" s="790"/>
      <c r="K23" s="790"/>
      <c r="L23" s="790"/>
      <c r="M23" s="790"/>
      <c r="N23" s="790"/>
      <c r="O23" s="790"/>
      <c r="P23" s="791"/>
      <c r="Q23" s="792">
        <v>34323</v>
      </c>
      <c r="R23" s="793"/>
      <c r="S23" s="793"/>
      <c r="T23" s="793"/>
      <c r="U23" s="793"/>
      <c r="V23" s="793">
        <v>31035</v>
      </c>
      <c r="W23" s="793"/>
      <c r="X23" s="793"/>
      <c r="Y23" s="793"/>
      <c r="Z23" s="793"/>
      <c r="AA23" s="793">
        <v>3288</v>
      </c>
      <c r="AB23" s="793"/>
      <c r="AC23" s="793"/>
      <c r="AD23" s="793"/>
      <c r="AE23" s="794"/>
      <c r="AF23" s="795">
        <v>3075</v>
      </c>
      <c r="AG23" s="793"/>
      <c r="AH23" s="793"/>
      <c r="AI23" s="793"/>
      <c r="AJ23" s="796"/>
      <c r="AK23" s="797"/>
      <c r="AL23" s="798"/>
      <c r="AM23" s="798"/>
      <c r="AN23" s="798"/>
      <c r="AO23" s="798"/>
      <c r="AP23" s="793">
        <v>33422</v>
      </c>
      <c r="AQ23" s="793"/>
      <c r="AR23" s="793"/>
      <c r="AS23" s="793"/>
      <c r="AT23" s="793"/>
      <c r="AU23" s="809"/>
      <c r="AV23" s="809"/>
      <c r="AW23" s="809"/>
      <c r="AX23" s="809"/>
      <c r="AY23" s="810"/>
      <c r="AZ23" s="811" t="s">
        <v>397</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372</v>
      </c>
      <c r="B26" s="728"/>
      <c r="C26" s="728"/>
      <c r="D26" s="728"/>
      <c r="E26" s="728"/>
      <c r="F26" s="728"/>
      <c r="G26" s="728"/>
      <c r="H26" s="728"/>
      <c r="I26" s="728"/>
      <c r="J26" s="728"/>
      <c r="K26" s="728"/>
      <c r="L26" s="728"/>
      <c r="M26" s="728"/>
      <c r="N26" s="728"/>
      <c r="O26" s="728"/>
      <c r="P26" s="729"/>
      <c r="Q26" s="733" t="s">
        <v>400</v>
      </c>
      <c r="R26" s="734"/>
      <c r="S26" s="734"/>
      <c r="T26" s="734"/>
      <c r="U26" s="735"/>
      <c r="V26" s="733" t="s">
        <v>401</v>
      </c>
      <c r="W26" s="734"/>
      <c r="X26" s="734"/>
      <c r="Y26" s="734"/>
      <c r="Z26" s="735"/>
      <c r="AA26" s="733" t="s">
        <v>402</v>
      </c>
      <c r="AB26" s="734"/>
      <c r="AC26" s="734"/>
      <c r="AD26" s="734"/>
      <c r="AE26" s="734"/>
      <c r="AF26" s="814" t="s">
        <v>403</v>
      </c>
      <c r="AG26" s="815"/>
      <c r="AH26" s="815"/>
      <c r="AI26" s="815"/>
      <c r="AJ26" s="816"/>
      <c r="AK26" s="734" t="s">
        <v>404</v>
      </c>
      <c r="AL26" s="734"/>
      <c r="AM26" s="734"/>
      <c r="AN26" s="734"/>
      <c r="AO26" s="735"/>
      <c r="AP26" s="733" t="s">
        <v>405</v>
      </c>
      <c r="AQ26" s="734"/>
      <c r="AR26" s="734"/>
      <c r="AS26" s="734"/>
      <c r="AT26" s="735"/>
      <c r="AU26" s="733" t="s">
        <v>406</v>
      </c>
      <c r="AV26" s="734"/>
      <c r="AW26" s="734"/>
      <c r="AX26" s="734"/>
      <c r="AY26" s="735"/>
      <c r="AZ26" s="733" t="s">
        <v>407</v>
      </c>
      <c r="BA26" s="734"/>
      <c r="BB26" s="734"/>
      <c r="BC26" s="734"/>
      <c r="BD26" s="735"/>
      <c r="BE26" s="733" t="s">
        <v>379</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408</v>
      </c>
      <c r="C28" s="750"/>
      <c r="D28" s="750"/>
      <c r="E28" s="750"/>
      <c r="F28" s="750"/>
      <c r="G28" s="750"/>
      <c r="H28" s="750"/>
      <c r="I28" s="750"/>
      <c r="J28" s="750"/>
      <c r="K28" s="750"/>
      <c r="L28" s="750"/>
      <c r="M28" s="750"/>
      <c r="N28" s="750"/>
      <c r="O28" s="750"/>
      <c r="P28" s="751"/>
      <c r="Q28" s="822">
        <v>5312</v>
      </c>
      <c r="R28" s="823"/>
      <c r="S28" s="823"/>
      <c r="T28" s="823"/>
      <c r="U28" s="823"/>
      <c r="V28" s="823">
        <v>5043</v>
      </c>
      <c r="W28" s="823"/>
      <c r="X28" s="823"/>
      <c r="Y28" s="823"/>
      <c r="Z28" s="823"/>
      <c r="AA28" s="823">
        <v>269</v>
      </c>
      <c r="AB28" s="823"/>
      <c r="AC28" s="823"/>
      <c r="AD28" s="823"/>
      <c r="AE28" s="824"/>
      <c r="AF28" s="825">
        <v>269</v>
      </c>
      <c r="AG28" s="823"/>
      <c r="AH28" s="823"/>
      <c r="AI28" s="823"/>
      <c r="AJ28" s="826"/>
      <c r="AK28" s="827">
        <v>461</v>
      </c>
      <c r="AL28" s="828"/>
      <c r="AM28" s="828"/>
      <c r="AN28" s="828"/>
      <c r="AO28" s="828"/>
      <c r="AP28" s="828" t="s">
        <v>614</v>
      </c>
      <c r="AQ28" s="828"/>
      <c r="AR28" s="828"/>
      <c r="AS28" s="828"/>
      <c r="AT28" s="828"/>
      <c r="AU28" s="828" t="s">
        <v>613</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409</v>
      </c>
      <c r="C29" s="781"/>
      <c r="D29" s="781"/>
      <c r="E29" s="781"/>
      <c r="F29" s="781"/>
      <c r="G29" s="781"/>
      <c r="H29" s="781"/>
      <c r="I29" s="781"/>
      <c r="J29" s="781"/>
      <c r="K29" s="781"/>
      <c r="L29" s="781"/>
      <c r="M29" s="781"/>
      <c r="N29" s="781"/>
      <c r="O29" s="781"/>
      <c r="P29" s="782"/>
      <c r="Q29" s="783">
        <v>99</v>
      </c>
      <c r="R29" s="784"/>
      <c r="S29" s="784"/>
      <c r="T29" s="784"/>
      <c r="U29" s="784"/>
      <c r="V29" s="784">
        <v>99</v>
      </c>
      <c r="W29" s="784"/>
      <c r="X29" s="784"/>
      <c r="Y29" s="784"/>
      <c r="Z29" s="784"/>
      <c r="AA29" s="784" t="s">
        <v>547</v>
      </c>
      <c r="AB29" s="784"/>
      <c r="AC29" s="784"/>
      <c r="AD29" s="784"/>
      <c r="AE29" s="785"/>
      <c r="AF29" s="786" t="s">
        <v>410</v>
      </c>
      <c r="AG29" s="787"/>
      <c r="AH29" s="787"/>
      <c r="AI29" s="787"/>
      <c r="AJ29" s="788"/>
      <c r="AK29" s="834">
        <v>8</v>
      </c>
      <c r="AL29" s="830"/>
      <c r="AM29" s="830"/>
      <c r="AN29" s="830"/>
      <c r="AO29" s="830"/>
      <c r="AP29" s="830">
        <v>14</v>
      </c>
      <c r="AQ29" s="830"/>
      <c r="AR29" s="830"/>
      <c r="AS29" s="830"/>
      <c r="AT29" s="830"/>
      <c r="AU29" s="830">
        <v>0</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411</v>
      </c>
      <c r="C30" s="781"/>
      <c r="D30" s="781"/>
      <c r="E30" s="781"/>
      <c r="F30" s="781"/>
      <c r="G30" s="781"/>
      <c r="H30" s="781"/>
      <c r="I30" s="781"/>
      <c r="J30" s="781"/>
      <c r="K30" s="781"/>
      <c r="L30" s="781"/>
      <c r="M30" s="781"/>
      <c r="N30" s="781"/>
      <c r="O30" s="781"/>
      <c r="P30" s="782"/>
      <c r="Q30" s="783">
        <v>709</v>
      </c>
      <c r="R30" s="784"/>
      <c r="S30" s="784"/>
      <c r="T30" s="784"/>
      <c r="U30" s="784"/>
      <c r="V30" s="784">
        <v>681</v>
      </c>
      <c r="W30" s="784"/>
      <c r="X30" s="784"/>
      <c r="Y30" s="784"/>
      <c r="Z30" s="784"/>
      <c r="AA30" s="784">
        <v>28</v>
      </c>
      <c r="AB30" s="784"/>
      <c r="AC30" s="784"/>
      <c r="AD30" s="784"/>
      <c r="AE30" s="785"/>
      <c r="AF30" s="786">
        <v>28</v>
      </c>
      <c r="AG30" s="787"/>
      <c r="AH30" s="787"/>
      <c r="AI30" s="787"/>
      <c r="AJ30" s="788"/>
      <c r="AK30" s="834">
        <v>239</v>
      </c>
      <c r="AL30" s="830"/>
      <c r="AM30" s="830"/>
      <c r="AN30" s="830"/>
      <c r="AO30" s="830"/>
      <c r="AP30" s="830" t="s">
        <v>547</v>
      </c>
      <c r="AQ30" s="830"/>
      <c r="AR30" s="830"/>
      <c r="AS30" s="830"/>
      <c r="AT30" s="830"/>
      <c r="AU30" s="830" t="s">
        <v>613</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412</v>
      </c>
      <c r="C31" s="781"/>
      <c r="D31" s="781"/>
      <c r="E31" s="781"/>
      <c r="F31" s="781"/>
      <c r="G31" s="781"/>
      <c r="H31" s="781"/>
      <c r="I31" s="781"/>
      <c r="J31" s="781"/>
      <c r="K31" s="781"/>
      <c r="L31" s="781"/>
      <c r="M31" s="781"/>
      <c r="N31" s="781"/>
      <c r="O31" s="781"/>
      <c r="P31" s="782"/>
      <c r="Q31" s="783">
        <v>5558</v>
      </c>
      <c r="R31" s="784"/>
      <c r="S31" s="784"/>
      <c r="T31" s="784"/>
      <c r="U31" s="784"/>
      <c r="V31" s="784">
        <v>5447</v>
      </c>
      <c r="W31" s="784"/>
      <c r="X31" s="784"/>
      <c r="Y31" s="784"/>
      <c r="Z31" s="784"/>
      <c r="AA31" s="784">
        <v>111</v>
      </c>
      <c r="AB31" s="784"/>
      <c r="AC31" s="784"/>
      <c r="AD31" s="784"/>
      <c r="AE31" s="785"/>
      <c r="AF31" s="786">
        <v>111</v>
      </c>
      <c r="AG31" s="787"/>
      <c r="AH31" s="787"/>
      <c r="AI31" s="787"/>
      <c r="AJ31" s="788"/>
      <c r="AK31" s="834">
        <v>858</v>
      </c>
      <c r="AL31" s="830"/>
      <c r="AM31" s="830"/>
      <c r="AN31" s="830"/>
      <c r="AO31" s="830"/>
      <c r="AP31" s="830" t="s">
        <v>547</v>
      </c>
      <c r="AQ31" s="830"/>
      <c r="AR31" s="830"/>
      <c r="AS31" s="830"/>
      <c r="AT31" s="830"/>
      <c r="AU31" s="830" t="s">
        <v>613</v>
      </c>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413</v>
      </c>
      <c r="C32" s="781"/>
      <c r="D32" s="781"/>
      <c r="E32" s="781"/>
      <c r="F32" s="781"/>
      <c r="G32" s="781"/>
      <c r="H32" s="781"/>
      <c r="I32" s="781"/>
      <c r="J32" s="781"/>
      <c r="K32" s="781"/>
      <c r="L32" s="781"/>
      <c r="M32" s="781"/>
      <c r="N32" s="781"/>
      <c r="O32" s="781"/>
      <c r="P32" s="782"/>
      <c r="Q32" s="783">
        <v>1056</v>
      </c>
      <c r="R32" s="784"/>
      <c r="S32" s="784"/>
      <c r="T32" s="784"/>
      <c r="U32" s="784"/>
      <c r="V32" s="784">
        <v>1005</v>
      </c>
      <c r="W32" s="784"/>
      <c r="X32" s="784"/>
      <c r="Y32" s="784"/>
      <c r="Z32" s="784"/>
      <c r="AA32" s="784">
        <v>52</v>
      </c>
      <c r="AB32" s="784"/>
      <c r="AC32" s="784"/>
      <c r="AD32" s="784"/>
      <c r="AE32" s="785"/>
      <c r="AF32" s="786">
        <v>513</v>
      </c>
      <c r="AG32" s="787"/>
      <c r="AH32" s="787"/>
      <c r="AI32" s="787"/>
      <c r="AJ32" s="788"/>
      <c r="AK32" s="834">
        <v>231</v>
      </c>
      <c r="AL32" s="830"/>
      <c r="AM32" s="830"/>
      <c r="AN32" s="830"/>
      <c r="AO32" s="830"/>
      <c r="AP32" s="830">
        <v>4120</v>
      </c>
      <c r="AQ32" s="830"/>
      <c r="AR32" s="830"/>
      <c r="AS32" s="830"/>
      <c r="AT32" s="830"/>
      <c r="AU32" s="830">
        <v>1590</v>
      </c>
      <c r="AV32" s="830"/>
      <c r="AW32" s="830"/>
      <c r="AX32" s="830"/>
      <c r="AY32" s="830"/>
      <c r="AZ32" s="831"/>
      <c r="BA32" s="831"/>
      <c r="BB32" s="831"/>
      <c r="BC32" s="831"/>
      <c r="BD32" s="831"/>
      <c r="BE32" s="832" t="s">
        <v>414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415</v>
      </c>
      <c r="C33" s="781"/>
      <c r="D33" s="781"/>
      <c r="E33" s="781"/>
      <c r="F33" s="781"/>
      <c r="G33" s="781"/>
      <c r="H33" s="781"/>
      <c r="I33" s="781"/>
      <c r="J33" s="781"/>
      <c r="K33" s="781"/>
      <c r="L33" s="781"/>
      <c r="M33" s="781"/>
      <c r="N33" s="781"/>
      <c r="O33" s="781"/>
      <c r="P33" s="782"/>
      <c r="Q33" s="783">
        <v>17</v>
      </c>
      <c r="R33" s="784"/>
      <c r="S33" s="784"/>
      <c r="T33" s="784"/>
      <c r="U33" s="784"/>
      <c r="V33" s="784">
        <v>17</v>
      </c>
      <c r="W33" s="784"/>
      <c r="X33" s="784"/>
      <c r="Y33" s="784"/>
      <c r="Z33" s="784"/>
      <c r="AA33" s="784" t="s">
        <v>547</v>
      </c>
      <c r="AB33" s="784"/>
      <c r="AC33" s="784"/>
      <c r="AD33" s="784"/>
      <c r="AE33" s="785"/>
      <c r="AF33" s="786">
        <v>130</v>
      </c>
      <c r="AG33" s="787"/>
      <c r="AH33" s="787"/>
      <c r="AI33" s="787"/>
      <c r="AJ33" s="788"/>
      <c r="AK33" s="834">
        <v>3</v>
      </c>
      <c r="AL33" s="830"/>
      <c r="AM33" s="830"/>
      <c r="AN33" s="830"/>
      <c r="AO33" s="830"/>
      <c r="AP33" s="830" t="s">
        <v>547</v>
      </c>
      <c r="AQ33" s="830"/>
      <c r="AR33" s="830"/>
      <c r="AS33" s="830"/>
      <c r="AT33" s="830"/>
      <c r="AU33" s="830" t="s">
        <v>547</v>
      </c>
      <c r="AV33" s="830"/>
      <c r="AW33" s="830"/>
      <c r="AX33" s="830"/>
      <c r="AY33" s="830"/>
      <c r="AZ33" s="831"/>
      <c r="BA33" s="831"/>
      <c r="BB33" s="831"/>
      <c r="BC33" s="831"/>
      <c r="BD33" s="831"/>
      <c r="BE33" s="832" t="s">
        <v>416</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417</v>
      </c>
      <c r="C34" s="781"/>
      <c r="D34" s="781"/>
      <c r="E34" s="781"/>
      <c r="F34" s="781"/>
      <c r="G34" s="781"/>
      <c r="H34" s="781"/>
      <c r="I34" s="781"/>
      <c r="J34" s="781"/>
      <c r="K34" s="781"/>
      <c r="L34" s="781"/>
      <c r="M34" s="781"/>
      <c r="N34" s="781"/>
      <c r="O34" s="781"/>
      <c r="P34" s="782"/>
      <c r="Q34" s="783">
        <v>585</v>
      </c>
      <c r="R34" s="784"/>
      <c r="S34" s="784"/>
      <c r="T34" s="784"/>
      <c r="U34" s="784"/>
      <c r="V34" s="784">
        <v>585</v>
      </c>
      <c r="W34" s="784"/>
      <c r="X34" s="784"/>
      <c r="Y34" s="784"/>
      <c r="Z34" s="784"/>
      <c r="AA34" s="784" t="s">
        <v>621</v>
      </c>
      <c r="AB34" s="784"/>
      <c r="AC34" s="784"/>
      <c r="AD34" s="784"/>
      <c r="AE34" s="785"/>
      <c r="AF34" s="786">
        <v>142</v>
      </c>
      <c r="AG34" s="787"/>
      <c r="AH34" s="787"/>
      <c r="AI34" s="787"/>
      <c r="AJ34" s="788"/>
      <c r="AK34" s="834">
        <v>451</v>
      </c>
      <c r="AL34" s="830"/>
      <c r="AM34" s="830"/>
      <c r="AN34" s="830"/>
      <c r="AO34" s="830"/>
      <c r="AP34" s="830">
        <v>5341</v>
      </c>
      <c r="AQ34" s="830"/>
      <c r="AR34" s="830"/>
      <c r="AS34" s="830"/>
      <c r="AT34" s="830"/>
      <c r="AU34" s="830">
        <v>5015</v>
      </c>
      <c r="AV34" s="830"/>
      <c r="AW34" s="830"/>
      <c r="AX34" s="830"/>
      <c r="AY34" s="830"/>
      <c r="AZ34" s="831"/>
      <c r="BA34" s="831"/>
      <c r="BB34" s="831"/>
      <c r="BC34" s="831"/>
      <c r="BD34" s="831"/>
      <c r="BE34" s="832" t="s">
        <v>418</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419</v>
      </c>
      <c r="C35" s="781"/>
      <c r="D35" s="781"/>
      <c r="E35" s="781"/>
      <c r="F35" s="781"/>
      <c r="G35" s="781"/>
      <c r="H35" s="781"/>
      <c r="I35" s="781"/>
      <c r="J35" s="781"/>
      <c r="K35" s="781"/>
      <c r="L35" s="781"/>
      <c r="M35" s="781"/>
      <c r="N35" s="781"/>
      <c r="O35" s="781"/>
      <c r="P35" s="782"/>
      <c r="Q35" s="783">
        <v>3134</v>
      </c>
      <c r="R35" s="784"/>
      <c r="S35" s="784"/>
      <c r="T35" s="784"/>
      <c r="U35" s="784"/>
      <c r="V35" s="784">
        <v>3187</v>
      </c>
      <c r="W35" s="784"/>
      <c r="X35" s="784"/>
      <c r="Y35" s="784"/>
      <c r="Z35" s="784"/>
      <c r="AA35" s="784">
        <v>-52</v>
      </c>
      <c r="AB35" s="784"/>
      <c r="AC35" s="784"/>
      <c r="AD35" s="784"/>
      <c r="AE35" s="785"/>
      <c r="AF35" s="786">
        <v>895</v>
      </c>
      <c r="AG35" s="787"/>
      <c r="AH35" s="787"/>
      <c r="AI35" s="787"/>
      <c r="AJ35" s="788"/>
      <c r="AK35" s="834">
        <v>683</v>
      </c>
      <c r="AL35" s="830"/>
      <c r="AM35" s="830"/>
      <c r="AN35" s="830"/>
      <c r="AO35" s="830"/>
      <c r="AP35" s="830">
        <v>1039</v>
      </c>
      <c r="AQ35" s="830"/>
      <c r="AR35" s="830"/>
      <c r="AS35" s="830"/>
      <c r="AT35" s="830"/>
      <c r="AU35" s="830">
        <v>669</v>
      </c>
      <c r="AV35" s="830"/>
      <c r="AW35" s="830"/>
      <c r="AX35" s="830"/>
      <c r="AY35" s="830"/>
      <c r="AZ35" s="831"/>
      <c r="BA35" s="831"/>
      <c r="BB35" s="831"/>
      <c r="BC35" s="831"/>
      <c r="BD35" s="831"/>
      <c r="BE35" s="832" t="s">
        <v>420</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421</v>
      </c>
      <c r="C36" s="781"/>
      <c r="D36" s="781"/>
      <c r="E36" s="781"/>
      <c r="F36" s="781"/>
      <c r="G36" s="781"/>
      <c r="H36" s="781"/>
      <c r="I36" s="781"/>
      <c r="J36" s="781"/>
      <c r="K36" s="781"/>
      <c r="L36" s="781"/>
      <c r="M36" s="781"/>
      <c r="N36" s="781"/>
      <c r="O36" s="781"/>
      <c r="P36" s="782"/>
      <c r="Q36" s="783">
        <v>9</v>
      </c>
      <c r="R36" s="784"/>
      <c r="S36" s="784"/>
      <c r="T36" s="784"/>
      <c r="U36" s="784"/>
      <c r="V36" s="784">
        <v>9</v>
      </c>
      <c r="W36" s="784"/>
      <c r="X36" s="784"/>
      <c r="Y36" s="784"/>
      <c r="Z36" s="784"/>
      <c r="AA36" s="784" t="s">
        <v>547</v>
      </c>
      <c r="AB36" s="784"/>
      <c r="AC36" s="784"/>
      <c r="AD36" s="784"/>
      <c r="AE36" s="785"/>
      <c r="AF36" s="786" t="s">
        <v>140</v>
      </c>
      <c r="AG36" s="787"/>
      <c r="AH36" s="787"/>
      <c r="AI36" s="787"/>
      <c r="AJ36" s="788"/>
      <c r="AK36" s="834">
        <v>6</v>
      </c>
      <c r="AL36" s="830"/>
      <c r="AM36" s="830"/>
      <c r="AN36" s="830"/>
      <c r="AO36" s="830"/>
      <c r="AP36" s="830" t="s">
        <v>547</v>
      </c>
      <c r="AQ36" s="830"/>
      <c r="AR36" s="830"/>
      <c r="AS36" s="830"/>
      <c r="AT36" s="830"/>
      <c r="AU36" s="830" t="s">
        <v>547</v>
      </c>
      <c r="AV36" s="830"/>
      <c r="AW36" s="830"/>
      <c r="AX36" s="830"/>
      <c r="AY36" s="830"/>
      <c r="AZ36" s="831"/>
      <c r="BA36" s="831"/>
      <c r="BB36" s="831"/>
      <c r="BC36" s="831"/>
      <c r="BD36" s="831"/>
      <c r="BE36" s="832" t="s">
        <v>422</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t="s">
        <v>423</v>
      </c>
      <c r="C37" s="781"/>
      <c r="D37" s="781"/>
      <c r="E37" s="781"/>
      <c r="F37" s="781"/>
      <c r="G37" s="781"/>
      <c r="H37" s="781"/>
      <c r="I37" s="781"/>
      <c r="J37" s="781"/>
      <c r="K37" s="781"/>
      <c r="L37" s="781"/>
      <c r="M37" s="781"/>
      <c r="N37" s="781"/>
      <c r="O37" s="781"/>
      <c r="P37" s="782"/>
      <c r="Q37" s="783">
        <v>21</v>
      </c>
      <c r="R37" s="784"/>
      <c r="S37" s="784"/>
      <c r="T37" s="784"/>
      <c r="U37" s="784"/>
      <c r="V37" s="784">
        <v>21</v>
      </c>
      <c r="W37" s="784"/>
      <c r="X37" s="784"/>
      <c r="Y37" s="784"/>
      <c r="Z37" s="784"/>
      <c r="AA37" s="784" t="s">
        <v>547</v>
      </c>
      <c r="AB37" s="784"/>
      <c r="AC37" s="784"/>
      <c r="AD37" s="784"/>
      <c r="AE37" s="785"/>
      <c r="AF37" s="786" t="s">
        <v>424</v>
      </c>
      <c r="AG37" s="787"/>
      <c r="AH37" s="787"/>
      <c r="AI37" s="787"/>
      <c r="AJ37" s="788"/>
      <c r="AK37" s="834">
        <v>12</v>
      </c>
      <c r="AL37" s="830"/>
      <c r="AM37" s="830"/>
      <c r="AN37" s="830"/>
      <c r="AO37" s="830"/>
      <c r="AP37" s="830">
        <v>82</v>
      </c>
      <c r="AQ37" s="830"/>
      <c r="AR37" s="830"/>
      <c r="AS37" s="830"/>
      <c r="AT37" s="830"/>
      <c r="AU37" s="830">
        <v>82</v>
      </c>
      <c r="AV37" s="830"/>
      <c r="AW37" s="830"/>
      <c r="AX37" s="830"/>
      <c r="AY37" s="830"/>
      <c r="AZ37" s="831"/>
      <c r="BA37" s="831"/>
      <c r="BB37" s="831"/>
      <c r="BC37" s="831"/>
      <c r="BD37" s="831"/>
      <c r="BE37" s="832" t="s">
        <v>425</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t="s">
        <v>426</v>
      </c>
      <c r="C38" s="781"/>
      <c r="D38" s="781"/>
      <c r="E38" s="781"/>
      <c r="F38" s="781"/>
      <c r="G38" s="781"/>
      <c r="H38" s="781"/>
      <c r="I38" s="781"/>
      <c r="J38" s="781"/>
      <c r="K38" s="781"/>
      <c r="L38" s="781"/>
      <c r="M38" s="781"/>
      <c r="N38" s="781"/>
      <c r="O38" s="781"/>
      <c r="P38" s="782"/>
      <c r="Q38" s="783">
        <v>9</v>
      </c>
      <c r="R38" s="784"/>
      <c r="S38" s="784"/>
      <c r="T38" s="784"/>
      <c r="U38" s="784"/>
      <c r="V38" s="784">
        <v>9</v>
      </c>
      <c r="W38" s="784"/>
      <c r="X38" s="784"/>
      <c r="Y38" s="784"/>
      <c r="Z38" s="784"/>
      <c r="AA38" s="784">
        <v>0</v>
      </c>
      <c r="AB38" s="784"/>
      <c r="AC38" s="784"/>
      <c r="AD38" s="784"/>
      <c r="AE38" s="785"/>
      <c r="AF38" s="786">
        <v>0</v>
      </c>
      <c r="AG38" s="787"/>
      <c r="AH38" s="787"/>
      <c r="AI38" s="787"/>
      <c r="AJ38" s="788"/>
      <c r="AK38" s="834" t="s">
        <v>622</v>
      </c>
      <c r="AL38" s="830"/>
      <c r="AM38" s="830"/>
      <c r="AN38" s="830"/>
      <c r="AO38" s="830"/>
      <c r="AP38" s="830">
        <v>1</v>
      </c>
      <c r="AQ38" s="830"/>
      <c r="AR38" s="830"/>
      <c r="AS38" s="830"/>
      <c r="AT38" s="830"/>
      <c r="AU38" s="830">
        <v>0</v>
      </c>
      <c r="AV38" s="830"/>
      <c r="AW38" s="830"/>
      <c r="AX38" s="830"/>
      <c r="AY38" s="830"/>
      <c r="AZ38" s="831"/>
      <c r="BA38" s="831"/>
      <c r="BB38" s="831"/>
      <c r="BC38" s="831"/>
      <c r="BD38" s="831"/>
      <c r="BE38" s="832" t="s">
        <v>427</v>
      </c>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428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395</v>
      </c>
      <c r="B63" s="789" t="s">
        <v>429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2088</v>
      </c>
      <c r="AG63" s="844"/>
      <c r="AH63" s="844"/>
      <c r="AI63" s="844"/>
      <c r="AJ63" s="845"/>
      <c r="AK63" s="846"/>
      <c r="AL63" s="841"/>
      <c r="AM63" s="841"/>
      <c r="AN63" s="841"/>
      <c r="AO63" s="841"/>
      <c r="AP63" s="844">
        <v>10597</v>
      </c>
      <c r="AQ63" s="844"/>
      <c r="AR63" s="844"/>
      <c r="AS63" s="844"/>
      <c r="AT63" s="844"/>
      <c r="AU63" s="844">
        <v>7356</v>
      </c>
      <c r="AV63" s="844"/>
      <c r="AW63" s="844"/>
      <c r="AX63" s="844"/>
      <c r="AY63" s="844"/>
      <c r="AZ63" s="848"/>
      <c r="BA63" s="848"/>
      <c r="BB63" s="848"/>
      <c r="BC63" s="848"/>
      <c r="BD63" s="848"/>
      <c r="BE63" s="849"/>
      <c r="BF63" s="849"/>
      <c r="BG63" s="849"/>
      <c r="BH63" s="849"/>
      <c r="BI63" s="850"/>
      <c r="BJ63" s="851" t="s">
        <v>430</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431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432</v>
      </c>
      <c r="B66" s="728"/>
      <c r="C66" s="728"/>
      <c r="D66" s="728"/>
      <c r="E66" s="728"/>
      <c r="F66" s="728"/>
      <c r="G66" s="728"/>
      <c r="H66" s="728"/>
      <c r="I66" s="728"/>
      <c r="J66" s="728"/>
      <c r="K66" s="728"/>
      <c r="L66" s="728"/>
      <c r="M66" s="728"/>
      <c r="N66" s="728"/>
      <c r="O66" s="728"/>
      <c r="P66" s="729"/>
      <c r="Q66" s="733" t="s">
        <v>433</v>
      </c>
      <c r="R66" s="734"/>
      <c r="S66" s="734"/>
      <c r="T66" s="734"/>
      <c r="U66" s="735"/>
      <c r="V66" s="733" t="s">
        <v>434</v>
      </c>
      <c r="W66" s="734"/>
      <c r="X66" s="734"/>
      <c r="Y66" s="734"/>
      <c r="Z66" s="735"/>
      <c r="AA66" s="733" t="s">
        <v>435</v>
      </c>
      <c r="AB66" s="734"/>
      <c r="AC66" s="734"/>
      <c r="AD66" s="734"/>
      <c r="AE66" s="735"/>
      <c r="AF66" s="854" t="s">
        <v>436</v>
      </c>
      <c r="AG66" s="815"/>
      <c r="AH66" s="815"/>
      <c r="AI66" s="815"/>
      <c r="AJ66" s="855"/>
      <c r="AK66" s="733" t="s">
        <v>404</v>
      </c>
      <c r="AL66" s="728"/>
      <c r="AM66" s="728"/>
      <c r="AN66" s="728"/>
      <c r="AO66" s="729"/>
      <c r="AP66" s="733" t="s">
        <v>437</v>
      </c>
      <c r="AQ66" s="734"/>
      <c r="AR66" s="734"/>
      <c r="AS66" s="734"/>
      <c r="AT66" s="735"/>
      <c r="AU66" s="733" t="s">
        <v>438</v>
      </c>
      <c r="AV66" s="734"/>
      <c r="AW66" s="734"/>
      <c r="AX66" s="734"/>
      <c r="AY66" s="735"/>
      <c r="AZ66" s="733" t="s">
        <v>379</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628</v>
      </c>
      <c r="C68" s="870"/>
      <c r="D68" s="870"/>
      <c r="E68" s="870"/>
      <c r="F68" s="870"/>
      <c r="G68" s="870"/>
      <c r="H68" s="870"/>
      <c r="I68" s="870"/>
      <c r="J68" s="870"/>
      <c r="K68" s="870"/>
      <c r="L68" s="870"/>
      <c r="M68" s="870"/>
      <c r="N68" s="870"/>
      <c r="O68" s="870"/>
      <c r="P68" s="870"/>
      <c r="Q68" s="871">
        <v>8365</v>
      </c>
      <c r="R68" s="866"/>
      <c r="S68" s="866"/>
      <c r="T68" s="866"/>
      <c r="U68" s="866"/>
      <c r="V68" s="866">
        <v>7823</v>
      </c>
      <c r="W68" s="866"/>
      <c r="X68" s="866"/>
      <c r="Y68" s="866"/>
      <c r="Z68" s="866"/>
      <c r="AA68" s="866">
        <v>542</v>
      </c>
      <c r="AB68" s="866"/>
      <c r="AC68" s="866"/>
      <c r="AD68" s="866"/>
      <c r="AE68" s="866"/>
      <c r="AF68" s="866">
        <v>542</v>
      </c>
      <c r="AG68" s="866"/>
      <c r="AH68" s="866"/>
      <c r="AI68" s="866"/>
      <c r="AJ68" s="866"/>
      <c r="AK68" s="866">
        <v>3700</v>
      </c>
      <c r="AL68" s="866"/>
      <c r="AM68" s="866"/>
      <c r="AN68" s="866"/>
      <c r="AO68" s="866"/>
      <c r="AP68" s="866" t="s">
        <v>547</v>
      </c>
      <c r="AQ68" s="866"/>
      <c r="AR68" s="866"/>
      <c r="AS68" s="866"/>
      <c r="AT68" s="866"/>
      <c r="AU68" s="866" t="s">
        <v>547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69" t="s">
        <v>629</v>
      </c>
      <c r="C69" s="870"/>
      <c r="D69" s="870"/>
      <c r="E69" s="870"/>
      <c r="F69" s="870"/>
      <c r="G69" s="870"/>
      <c r="H69" s="870"/>
      <c r="I69" s="870"/>
      <c r="J69" s="870"/>
      <c r="K69" s="870"/>
      <c r="L69" s="870"/>
      <c r="M69" s="870"/>
      <c r="N69" s="870"/>
      <c r="O69" s="870"/>
      <c r="P69" s="870"/>
      <c r="Q69" s="872">
        <v>544</v>
      </c>
      <c r="R69" s="830"/>
      <c r="S69" s="830"/>
      <c r="T69" s="830"/>
      <c r="U69" s="830"/>
      <c r="V69" s="830">
        <v>542</v>
      </c>
      <c r="W69" s="830"/>
      <c r="X69" s="830"/>
      <c r="Y69" s="830"/>
      <c r="Z69" s="830"/>
      <c r="AA69" s="830">
        <v>2</v>
      </c>
      <c r="AB69" s="830"/>
      <c r="AC69" s="830"/>
      <c r="AD69" s="830"/>
      <c r="AE69" s="830"/>
      <c r="AF69" s="830">
        <v>2</v>
      </c>
      <c r="AG69" s="830"/>
      <c r="AH69" s="830"/>
      <c r="AI69" s="830"/>
      <c r="AJ69" s="830"/>
      <c r="AK69" s="830" t="s">
        <v>547</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69" t="s">
        <v>630</v>
      </c>
      <c r="C70" s="870"/>
      <c r="D70" s="870"/>
      <c r="E70" s="870"/>
      <c r="F70" s="870"/>
      <c r="G70" s="870"/>
      <c r="H70" s="870"/>
      <c r="I70" s="870"/>
      <c r="J70" s="870"/>
      <c r="K70" s="870"/>
      <c r="L70" s="870"/>
      <c r="M70" s="870"/>
      <c r="N70" s="870"/>
      <c r="O70" s="870"/>
      <c r="P70" s="870"/>
      <c r="Q70" s="872">
        <v>21</v>
      </c>
      <c r="R70" s="830"/>
      <c r="S70" s="830"/>
      <c r="T70" s="830"/>
      <c r="U70" s="830"/>
      <c r="V70" s="830">
        <v>18</v>
      </c>
      <c r="W70" s="830"/>
      <c r="X70" s="830"/>
      <c r="Y70" s="830"/>
      <c r="Z70" s="830"/>
      <c r="AA70" s="830">
        <v>2</v>
      </c>
      <c r="AB70" s="830"/>
      <c r="AC70" s="830"/>
      <c r="AD70" s="830"/>
      <c r="AE70" s="830"/>
      <c r="AF70" s="830">
        <v>2</v>
      </c>
      <c r="AG70" s="830"/>
      <c r="AH70" s="830"/>
      <c r="AI70" s="830"/>
      <c r="AJ70" s="830"/>
      <c r="AK70" s="830">
        <v>1</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69" t="s">
        <v>631</v>
      </c>
      <c r="C71" s="870"/>
      <c r="D71" s="870"/>
      <c r="E71" s="870"/>
      <c r="F71" s="870"/>
      <c r="G71" s="870"/>
      <c r="H71" s="870"/>
      <c r="I71" s="870"/>
      <c r="J71" s="870"/>
      <c r="K71" s="870"/>
      <c r="L71" s="870"/>
      <c r="M71" s="870"/>
      <c r="N71" s="870"/>
      <c r="O71" s="870"/>
      <c r="P71" s="870"/>
      <c r="Q71" s="872">
        <v>203</v>
      </c>
      <c r="R71" s="830"/>
      <c r="S71" s="830"/>
      <c r="T71" s="830"/>
      <c r="U71" s="830"/>
      <c r="V71" s="830">
        <v>186</v>
      </c>
      <c r="W71" s="830"/>
      <c r="X71" s="830"/>
      <c r="Y71" s="830"/>
      <c r="Z71" s="830"/>
      <c r="AA71" s="830">
        <v>18</v>
      </c>
      <c r="AB71" s="830"/>
      <c r="AC71" s="830"/>
      <c r="AD71" s="830"/>
      <c r="AE71" s="830"/>
      <c r="AF71" s="830">
        <v>18</v>
      </c>
      <c r="AG71" s="830"/>
      <c r="AH71" s="830"/>
      <c r="AI71" s="830"/>
      <c r="AJ71" s="830"/>
      <c r="AK71" s="830" t="s">
        <v>547</v>
      </c>
      <c r="AL71" s="830"/>
      <c r="AM71" s="830"/>
      <c r="AN71" s="830"/>
      <c r="AO71" s="830"/>
      <c r="AP71" s="830">
        <v>59</v>
      </c>
      <c r="AQ71" s="830"/>
      <c r="AR71" s="830"/>
      <c r="AS71" s="830"/>
      <c r="AT71" s="830"/>
      <c r="AU71" s="830">
        <v>40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69" t="s">
        <v>632</v>
      </c>
      <c r="C72" s="870"/>
      <c r="D72" s="870"/>
      <c r="E72" s="870"/>
      <c r="F72" s="870"/>
      <c r="G72" s="870"/>
      <c r="H72" s="870"/>
      <c r="I72" s="870"/>
      <c r="J72" s="870"/>
      <c r="K72" s="870"/>
      <c r="L72" s="870"/>
      <c r="M72" s="870"/>
      <c r="N72" s="870"/>
      <c r="O72" s="870"/>
      <c r="P72" s="870"/>
      <c r="Q72" s="872">
        <v>312</v>
      </c>
      <c r="R72" s="830"/>
      <c r="S72" s="830"/>
      <c r="T72" s="830"/>
      <c r="U72" s="830"/>
      <c r="V72" s="830">
        <v>271</v>
      </c>
      <c r="W72" s="830"/>
      <c r="X72" s="830"/>
      <c r="Y72" s="830"/>
      <c r="Z72" s="830"/>
      <c r="AA72" s="830">
        <v>41</v>
      </c>
      <c r="AB72" s="830"/>
      <c r="AC72" s="830"/>
      <c r="AD72" s="830"/>
      <c r="AE72" s="830"/>
      <c r="AF72" s="830">
        <v>41</v>
      </c>
      <c r="AG72" s="830"/>
      <c r="AH72" s="830"/>
      <c r="AI72" s="830"/>
      <c r="AJ72" s="830"/>
      <c r="AK72" s="830">
        <v>11</v>
      </c>
      <c r="AL72" s="830"/>
      <c r="AM72" s="830"/>
      <c r="AN72" s="830"/>
      <c r="AO72" s="830"/>
      <c r="AP72" s="830">
        <v>36</v>
      </c>
      <c r="AQ72" s="830"/>
      <c r="AR72" s="830"/>
      <c r="AS72" s="830"/>
      <c r="AT72" s="830"/>
      <c r="AU72" s="830">
        <v>36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69" t="s">
        <v>633</v>
      </c>
      <c r="C73" s="870"/>
      <c r="D73" s="870"/>
      <c r="E73" s="870"/>
      <c r="F73" s="870"/>
      <c r="G73" s="870"/>
      <c r="H73" s="870"/>
      <c r="I73" s="870"/>
      <c r="J73" s="870"/>
      <c r="K73" s="870"/>
      <c r="L73" s="870"/>
      <c r="M73" s="870"/>
      <c r="N73" s="870"/>
      <c r="O73" s="870"/>
      <c r="P73" s="870"/>
      <c r="Q73" s="872">
        <v>1290</v>
      </c>
      <c r="R73" s="830"/>
      <c r="S73" s="830"/>
      <c r="T73" s="830"/>
      <c r="U73" s="830"/>
      <c r="V73" s="830">
        <v>1211</v>
      </c>
      <c r="W73" s="830"/>
      <c r="X73" s="830"/>
      <c r="Y73" s="830"/>
      <c r="Z73" s="830"/>
      <c r="AA73" s="830">
        <v>79</v>
      </c>
      <c r="AB73" s="830"/>
      <c r="AC73" s="830"/>
      <c r="AD73" s="830"/>
      <c r="AE73" s="830"/>
      <c r="AF73" s="830">
        <v>79</v>
      </c>
      <c r="AG73" s="830"/>
      <c r="AH73" s="830"/>
      <c r="AI73" s="830"/>
      <c r="AJ73" s="830"/>
      <c r="AK73" s="830">
        <v>139</v>
      </c>
      <c r="AL73" s="830"/>
      <c r="AM73" s="830"/>
      <c r="AN73" s="830"/>
      <c r="AO73" s="830"/>
      <c r="AP73" s="830" t="s">
        <v>547</v>
      </c>
      <c r="AQ73" s="830"/>
      <c r="AR73" s="830"/>
      <c r="AS73" s="830"/>
      <c r="AT73" s="830"/>
      <c r="AU73" s="830" t="s">
        <v>547</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69" t="s">
        <v>634</v>
      </c>
      <c r="C74" s="870"/>
      <c r="D74" s="870"/>
      <c r="E74" s="870"/>
      <c r="F74" s="870"/>
      <c r="G74" s="870"/>
      <c r="H74" s="870"/>
      <c r="I74" s="870"/>
      <c r="J74" s="870"/>
      <c r="K74" s="870"/>
      <c r="L74" s="870"/>
      <c r="M74" s="870"/>
      <c r="N74" s="870"/>
      <c r="O74" s="870"/>
      <c r="P74" s="870"/>
      <c r="Q74" s="872">
        <v>1015</v>
      </c>
      <c r="R74" s="830"/>
      <c r="S74" s="830"/>
      <c r="T74" s="830"/>
      <c r="U74" s="830"/>
      <c r="V74" s="830">
        <v>997</v>
      </c>
      <c r="W74" s="830"/>
      <c r="X74" s="830"/>
      <c r="Y74" s="830"/>
      <c r="Z74" s="830"/>
      <c r="AA74" s="830">
        <v>18</v>
      </c>
      <c r="AB74" s="830"/>
      <c r="AC74" s="830"/>
      <c r="AD74" s="830"/>
      <c r="AE74" s="830"/>
      <c r="AF74" s="830">
        <v>18</v>
      </c>
      <c r="AG74" s="830"/>
      <c r="AH74" s="830"/>
      <c r="AI74" s="830"/>
      <c r="AJ74" s="830"/>
      <c r="AK74" s="830" t="s">
        <v>547</v>
      </c>
      <c r="AL74" s="830"/>
      <c r="AM74" s="830"/>
      <c r="AN74" s="830"/>
      <c r="AO74" s="830"/>
      <c r="AP74" s="830">
        <v>158</v>
      </c>
      <c r="AQ74" s="830"/>
      <c r="AR74" s="830"/>
      <c r="AS74" s="830"/>
      <c r="AT74" s="830"/>
      <c r="AU74" s="830">
        <v>106</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69" t="s">
        <v>635</v>
      </c>
      <c r="C75" s="870"/>
      <c r="D75" s="870"/>
      <c r="E75" s="870"/>
      <c r="F75" s="870"/>
      <c r="G75" s="870"/>
      <c r="H75" s="870"/>
      <c r="I75" s="870"/>
      <c r="J75" s="870"/>
      <c r="K75" s="870"/>
      <c r="L75" s="870"/>
      <c r="M75" s="870"/>
      <c r="N75" s="870"/>
      <c r="O75" s="870"/>
      <c r="P75" s="870"/>
      <c r="Q75" s="873">
        <v>5</v>
      </c>
      <c r="R75" s="874"/>
      <c r="S75" s="874"/>
      <c r="T75" s="874"/>
      <c r="U75" s="834"/>
      <c r="V75" s="875">
        <v>4</v>
      </c>
      <c r="W75" s="874"/>
      <c r="X75" s="874"/>
      <c r="Y75" s="874"/>
      <c r="Z75" s="834"/>
      <c r="AA75" s="875">
        <v>1</v>
      </c>
      <c r="AB75" s="874"/>
      <c r="AC75" s="874"/>
      <c r="AD75" s="874"/>
      <c r="AE75" s="834"/>
      <c r="AF75" s="875">
        <v>1</v>
      </c>
      <c r="AG75" s="874"/>
      <c r="AH75" s="874"/>
      <c r="AI75" s="874"/>
      <c r="AJ75" s="834"/>
      <c r="AK75" s="875" t="s">
        <v>547</v>
      </c>
      <c r="AL75" s="874"/>
      <c r="AM75" s="874"/>
      <c r="AN75" s="874"/>
      <c r="AO75" s="834"/>
      <c r="AP75" s="875" t="s">
        <v>547</v>
      </c>
      <c r="AQ75" s="874"/>
      <c r="AR75" s="874"/>
      <c r="AS75" s="874"/>
      <c r="AT75" s="834"/>
      <c r="AU75" s="875" t="s">
        <v>547</v>
      </c>
      <c r="AV75" s="874"/>
      <c r="AW75" s="874"/>
      <c r="AX75" s="874"/>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69" t="s">
        <v>636</v>
      </c>
      <c r="C76" s="870"/>
      <c r="D76" s="870"/>
      <c r="E76" s="870"/>
      <c r="F76" s="870"/>
      <c r="G76" s="870"/>
      <c r="H76" s="870"/>
      <c r="I76" s="870"/>
      <c r="J76" s="870"/>
      <c r="K76" s="870"/>
      <c r="L76" s="870"/>
      <c r="M76" s="870"/>
      <c r="N76" s="870"/>
      <c r="O76" s="870"/>
      <c r="P76" s="870"/>
      <c r="Q76" s="873">
        <v>1</v>
      </c>
      <c r="R76" s="874"/>
      <c r="S76" s="874"/>
      <c r="T76" s="874"/>
      <c r="U76" s="834"/>
      <c r="V76" s="875">
        <v>0</v>
      </c>
      <c r="W76" s="874"/>
      <c r="X76" s="874"/>
      <c r="Y76" s="874"/>
      <c r="Z76" s="834"/>
      <c r="AA76" s="875">
        <v>1</v>
      </c>
      <c r="AB76" s="874"/>
      <c r="AC76" s="874"/>
      <c r="AD76" s="874"/>
      <c r="AE76" s="834"/>
      <c r="AF76" s="875">
        <v>1</v>
      </c>
      <c r="AG76" s="874"/>
      <c r="AH76" s="874"/>
      <c r="AI76" s="874"/>
      <c r="AJ76" s="834"/>
      <c r="AK76" s="875" t="s">
        <v>547</v>
      </c>
      <c r="AL76" s="874"/>
      <c r="AM76" s="874"/>
      <c r="AN76" s="874"/>
      <c r="AO76" s="834"/>
      <c r="AP76" s="875" t="s">
        <v>547</v>
      </c>
      <c r="AQ76" s="874"/>
      <c r="AR76" s="874"/>
      <c r="AS76" s="874"/>
      <c r="AT76" s="834"/>
      <c r="AU76" s="875" t="s">
        <v>547</v>
      </c>
      <c r="AV76" s="874"/>
      <c r="AW76" s="874"/>
      <c r="AX76" s="874"/>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69" t="s">
        <v>637</v>
      </c>
      <c r="C77" s="870"/>
      <c r="D77" s="870"/>
      <c r="E77" s="870"/>
      <c r="F77" s="870"/>
      <c r="G77" s="870"/>
      <c r="H77" s="870"/>
      <c r="I77" s="870"/>
      <c r="J77" s="870"/>
      <c r="K77" s="870"/>
      <c r="L77" s="870"/>
      <c r="M77" s="870"/>
      <c r="N77" s="870"/>
      <c r="O77" s="870"/>
      <c r="P77" s="870"/>
      <c r="Q77" s="873">
        <v>62</v>
      </c>
      <c r="R77" s="874"/>
      <c r="S77" s="874"/>
      <c r="T77" s="874"/>
      <c r="U77" s="834"/>
      <c r="V77" s="875">
        <v>57</v>
      </c>
      <c r="W77" s="874"/>
      <c r="X77" s="874"/>
      <c r="Y77" s="874"/>
      <c r="Z77" s="834"/>
      <c r="AA77" s="875">
        <v>6</v>
      </c>
      <c r="AB77" s="874"/>
      <c r="AC77" s="874"/>
      <c r="AD77" s="874"/>
      <c r="AE77" s="834"/>
      <c r="AF77" s="875">
        <v>6</v>
      </c>
      <c r="AG77" s="874"/>
      <c r="AH77" s="874"/>
      <c r="AI77" s="874"/>
      <c r="AJ77" s="834"/>
      <c r="AK77" s="875" t="s">
        <v>547</v>
      </c>
      <c r="AL77" s="874"/>
      <c r="AM77" s="874"/>
      <c r="AN77" s="874"/>
      <c r="AO77" s="834"/>
      <c r="AP77" s="875" t="s">
        <v>547</v>
      </c>
      <c r="AQ77" s="874"/>
      <c r="AR77" s="874"/>
      <c r="AS77" s="874"/>
      <c r="AT77" s="834"/>
      <c r="AU77" s="875" t="s">
        <v>547</v>
      </c>
      <c r="AV77" s="874"/>
      <c r="AW77" s="874"/>
      <c r="AX77" s="874"/>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69" t="s">
        <v>638</v>
      </c>
      <c r="C78" s="870"/>
      <c r="D78" s="870"/>
      <c r="E78" s="870"/>
      <c r="F78" s="870"/>
      <c r="G78" s="870"/>
      <c r="H78" s="870"/>
      <c r="I78" s="870"/>
      <c r="J78" s="870"/>
      <c r="K78" s="870"/>
      <c r="L78" s="870"/>
      <c r="M78" s="870"/>
      <c r="N78" s="870"/>
      <c r="O78" s="870"/>
      <c r="P78" s="870"/>
      <c r="Q78" s="872">
        <v>161</v>
      </c>
      <c r="R78" s="830"/>
      <c r="S78" s="830"/>
      <c r="T78" s="830"/>
      <c r="U78" s="830"/>
      <c r="V78" s="830">
        <v>99</v>
      </c>
      <c r="W78" s="830"/>
      <c r="X78" s="830"/>
      <c r="Y78" s="830"/>
      <c r="Z78" s="830"/>
      <c r="AA78" s="830">
        <v>62</v>
      </c>
      <c r="AB78" s="830"/>
      <c r="AC78" s="830"/>
      <c r="AD78" s="830"/>
      <c r="AE78" s="830"/>
      <c r="AF78" s="830">
        <v>62</v>
      </c>
      <c r="AG78" s="830"/>
      <c r="AH78" s="830"/>
      <c r="AI78" s="830"/>
      <c r="AJ78" s="830"/>
      <c r="AK78" s="830" t="s">
        <v>547</v>
      </c>
      <c r="AL78" s="830"/>
      <c r="AM78" s="830"/>
      <c r="AN78" s="830"/>
      <c r="AO78" s="830"/>
      <c r="AP78" s="830" t="s">
        <v>547</v>
      </c>
      <c r="AQ78" s="830"/>
      <c r="AR78" s="830"/>
      <c r="AS78" s="830"/>
      <c r="AT78" s="830"/>
      <c r="AU78" s="830" t="s">
        <v>547</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69" t="s">
        <v>639</v>
      </c>
      <c r="C79" s="870"/>
      <c r="D79" s="870"/>
      <c r="E79" s="870"/>
      <c r="F79" s="870"/>
      <c r="G79" s="870"/>
      <c r="H79" s="870"/>
      <c r="I79" s="870"/>
      <c r="J79" s="870"/>
      <c r="K79" s="870"/>
      <c r="L79" s="870"/>
      <c r="M79" s="870"/>
      <c r="N79" s="870"/>
      <c r="O79" s="870"/>
      <c r="P79" s="870"/>
      <c r="Q79" s="872">
        <v>86</v>
      </c>
      <c r="R79" s="830"/>
      <c r="S79" s="830"/>
      <c r="T79" s="830"/>
      <c r="U79" s="830"/>
      <c r="V79" s="830">
        <v>68</v>
      </c>
      <c r="W79" s="830"/>
      <c r="X79" s="830"/>
      <c r="Y79" s="830"/>
      <c r="Z79" s="830"/>
      <c r="AA79" s="830">
        <v>18</v>
      </c>
      <c r="AB79" s="830"/>
      <c r="AC79" s="830"/>
      <c r="AD79" s="830"/>
      <c r="AE79" s="830"/>
      <c r="AF79" s="830">
        <v>18</v>
      </c>
      <c r="AG79" s="830"/>
      <c r="AH79" s="830"/>
      <c r="AI79" s="830"/>
      <c r="AJ79" s="830"/>
      <c r="AK79" s="830" t="s">
        <v>547</v>
      </c>
      <c r="AL79" s="830"/>
      <c r="AM79" s="830"/>
      <c r="AN79" s="830"/>
      <c r="AO79" s="830"/>
      <c r="AP79" s="830" t="s">
        <v>547</v>
      </c>
      <c r="AQ79" s="830"/>
      <c r="AR79" s="830"/>
      <c r="AS79" s="830"/>
      <c r="AT79" s="830"/>
      <c r="AU79" s="830" t="s">
        <v>547</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69" t="s">
        <v>640</v>
      </c>
      <c r="C80" s="870"/>
      <c r="D80" s="870"/>
      <c r="E80" s="870"/>
      <c r="F80" s="870"/>
      <c r="G80" s="870"/>
      <c r="H80" s="870"/>
      <c r="I80" s="870"/>
      <c r="J80" s="870"/>
      <c r="K80" s="870"/>
      <c r="L80" s="870"/>
      <c r="M80" s="870"/>
      <c r="N80" s="870"/>
      <c r="O80" s="870"/>
      <c r="P80" s="870"/>
      <c r="Q80" s="872">
        <v>225614</v>
      </c>
      <c r="R80" s="830"/>
      <c r="S80" s="830"/>
      <c r="T80" s="830"/>
      <c r="U80" s="830"/>
      <c r="V80" s="830">
        <v>216457</v>
      </c>
      <c r="W80" s="830"/>
      <c r="X80" s="830"/>
      <c r="Y80" s="830"/>
      <c r="Z80" s="830"/>
      <c r="AA80" s="830">
        <v>9156</v>
      </c>
      <c r="AB80" s="830"/>
      <c r="AC80" s="830"/>
      <c r="AD80" s="830"/>
      <c r="AE80" s="830"/>
      <c r="AF80" s="830">
        <v>9156</v>
      </c>
      <c r="AG80" s="830"/>
      <c r="AH80" s="830"/>
      <c r="AI80" s="830"/>
      <c r="AJ80" s="830"/>
      <c r="AK80" s="830" t="s">
        <v>547</v>
      </c>
      <c r="AL80" s="830"/>
      <c r="AM80" s="830"/>
      <c r="AN80" s="830"/>
      <c r="AO80" s="830"/>
      <c r="AP80" s="830" t="s">
        <v>547</v>
      </c>
      <c r="AQ80" s="830"/>
      <c r="AR80" s="830"/>
      <c r="AS80" s="830"/>
      <c r="AT80" s="830"/>
      <c r="AU80" s="830" t="s">
        <v>547</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6"/>
      <c r="C81" s="877"/>
      <c r="D81" s="877"/>
      <c r="E81" s="877"/>
      <c r="F81" s="877"/>
      <c r="G81" s="877"/>
      <c r="H81" s="877"/>
      <c r="I81" s="877"/>
      <c r="J81" s="877"/>
      <c r="K81" s="877"/>
      <c r="L81" s="877"/>
      <c r="M81" s="877"/>
      <c r="N81" s="877"/>
      <c r="O81" s="877"/>
      <c r="P81" s="878"/>
      <c r="Q81" s="872"/>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6"/>
      <c r="C82" s="877"/>
      <c r="D82" s="877"/>
      <c r="E82" s="877"/>
      <c r="F82" s="877"/>
      <c r="G82" s="877"/>
      <c r="H82" s="877"/>
      <c r="I82" s="877"/>
      <c r="J82" s="877"/>
      <c r="K82" s="877"/>
      <c r="L82" s="877"/>
      <c r="M82" s="877"/>
      <c r="N82" s="877"/>
      <c r="O82" s="877"/>
      <c r="P82" s="878"/>
      <c r="Q82" s="872"/>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6"/>
      <c r="C83" s="877"/>
      <c r="D83" s="877"/>
      <c r="E83" s="877"/>
      <c r="F83" s="877"/>
      <c r="G83" s="877"/>
      <c r="H83" s="877"/>
      <c r="I83" s="877"/>
      <c r="J83" s="877"/>
      <c r="K83" s="877"/>
      <c r="L83" s="877"/>
      <c r="M83" s="877"/>
      <c r="N83" s="877"/>
      <c r="O83" s="877"/>
      <c r="P83" s="878"/>
      <c r="Q83" s="872"/>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6"/>
      <c r="C84" s="877"/>
      <c r="D84" s="877"/>
      <c r="E84" s="877"/>
      <c r="F84" s="877"/>
      <c r="G84" s="877"/>
      <c r="H84" s="877"/>
      <c r="I84" s="877"/>
      <c r="J84" s="877"/>
      <c r="K84" s="877"/>
      <c r="L84" s="877"/>
      <c r="M84" s="877"/>
      <c r="N84" s="877"/>
      <c r="O84" s="877"/>
      <c r="P84" s="878"/>
      <c r="Q84" s="872"/>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6"/>
      <c r="C85" s="877"/>
      <c r="D85" s="877"/>
      <c r="E85" s="877"/>
      <c r="F85" s="877"/>
      <c r="G85" s="877"/>
      <c r="H85" s="877"/>
      <c r="I85" s="877"/>
      <c r="J85" s="877"/>
      <c r="K85" s="877"/>
      <c r="L85" s="877"/>
      <c r="M85" s="877"/>
      <c r="N85" s="877"/>
      <c r="O85" s="877"/>
      <c r="P85" s="878"/>
      <c r="Q85" s="872"/>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6"/>
      <c r="C86" s="877"/>
      <c r="D86" s="877"/>
      <c r="E86" s="877"/>
      <c r="F86" s="877"/>
      <c r="G86" s="877"/>
      <c r="H86" s="877"/>
      <c r="I86" s="877"/>
      <c r="J86" s="877"/>
      <c r="K86" s="877"/>
      <c r="L86" s="877"/>
      <c r="M86" s="877"/>
      <c r="N86" s="877"/>
      <c r="O86" s="877"/>
      <c r="P86" s="878"/>
      <c r="Q86" s="872"/>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395</v>
      </c>
      <c r="B88" s="789" t="s">
        <v>439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9946</v>
      </c>
      <c r="AG88" s="844"/>
      <c r="AH88" s="844"/>
      <c r="AI88" s="844"/>
      <c r="AJ88" s="844"/>
      <c r="AK88" s="841"/>
      <c r="AL88" s="841"/>
      <c r="AM88" s="841"/>
      <c r="AN88" s="841"/>
      <c r="AO88" s="841"/>
      <c r="AP88" s="844">
        <v>253</v>
      </c>
      <c r="AQ88" s="844"/>
      <c r="AR88" s="844"/>
      <c r="AS88" s="844"/>
      <c r="AT88" s="844"/>
      <c r="AU88" s="844">
        <v>182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789" t="s">
        <v>440</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81</v>
      </c>
      <c r="CS102" s="852"/>
      <c r="CT102" s="852"/>
      <c r="CU102" s="852"/>
      <c r="CV102" s="890"/>
      <c r="CW102" s="889">
        <v>26</v>
      </c>
      <c r="CX102" s="852"/>
      <c r="CY102" s="852"/>
      <c r="CZ102" s="852"/>
      <c r="DA102" s="890"/>
      <c r="DB102" s="889">
        <v>20</v>
      </c>
      <c r="DC102" s="852"/>
      <c r="DD102" s="852"/>
      <c r="DE102" s="852"/>
      <c r="DF102" s="890"/>
      <c r="DG102" s="889" t="s">
        <v>547</v>
      </c>
      <c r="DH102" s="852"/>
      <c r="DI102" s="852"/>
      <c r="DJ102" s="852"/>
      <c r="DK102" s="890"/>
      <c r="DL102" s="889" t="s">
        <v>547</v>
      </c>
      <c r="DM102" s="852"/>
      <c r="DN102" s="852"/>
      <c r="DO102" s="852"/>
      <c r="DP102" s="890"/>
      <c r="DQ102" s="889" t="s">
        <v>547</v>
      </c>
      <c r="DR102" s="852"/>
      <c r="DS102" s="852"/>
      <c r="DT102" s="852"/>
      <c r="DU102" s="890"/>
      <c r="DV102" s="789"/>
      <c r="DW102" s="790"/>
      <c r="DX102" s="790"/>
      <c r="DY102" s="790"/>
      <c r="DZ102" s="91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441</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442</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443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6" t="s">
        <v>445</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446</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15">
      <c r="A109" s="911" t="s">
        <v>447</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448</v>
      </c>
      <c r="AB109" s="892"/>
      <c r="AC109" s="892"/>
      <c r="AD109" s="892"/>
      <c r="AE109" s="893"/>
      <c r="AF109" s="891" t="s">
        <v>449</v>
      </c>
      <c r="AG109" s="892"/>
      <c r="AH109" s="892"/>
      <c r="AI109" s="892"/>
      <c r="AJ109" s="893"/>
      <c r="AK109" s="891" t="s">
        <v>309</v>
      </c>
      <c r="AL109" s="892"/>
      <c r="AM109" s="892"/>
      <c r="AN109" s="892"/>
      <c r="AO109" s="893"/>
      <c r="AP109" s="891" t="s">
        <v>450</v>
      </c>
      <c r="AQ109" s="892"/>
      <c r="AR109" s="892"/>
      <c r="AS109" s="892"/>
      <c r="AT109" s="894"/>
      <c r="AU109" s="911" t="s">
        <v>447</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448</v>
      </c>
      <c r="BR109" s="892"/>
      <c r="BS109" s="892"/>
      <c r="BT109" s="892"/>
      <c r="BU109" s="893"/>
      <c r="BV109" s="891" t="s">
        <v>449</v>
      </c>
      <c r="BW109" s="892"/>
      <c r="BX109" s="892"/>
      <c r="BY109" s="892"/>
      <c r="BZ109" s="893"/>
      <c r="CA109" s="891" t="s">
        <v>309</v>
      </c>
      <c r="CB109" s="892"/>
      <c r="CC109" s="892"/>
      <c r="CD109" s="892"/>
      <c r="CE109" s="893"/>
      <c r="CF109" s="912" t="s">
        <v>450</v>
      </c>
      <c r="CG109" s="912"/>
      <c r="CH109" s="912"/>
      <c r="CI109" s="912"/>
      <c r="CJ109" s="912"/>
      <c r="CK109" s="891" t="s">
        <v>451</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448</v>
      </c>
      <c r="DH109" s="892"/>
      <c r="DI109" s="892"/>
      <c r="DJ109" s="892"/>
      <c r="DK109" s="893"/>
      <c r="DL109" s="891" t="s">
        <v>449</v>
      </c>
      <c r="DM109" s="892"/>
      <c r="DN109" s="892"/>
      <c r="DO109" s="892"/>
      <c r="DP109" s="893"/>
      <c r="DQ109" s="891" t="s">
        <v>309</v>
      </c>
      <c r="DR109" s="892"/>
      <c r="DS109" s="892"/>
      <c r="DT109" s="892"/>
      <c r="DU109" s="893"/>
      <c r="DV109" s="891" t="s">
        <v>450</v>
      </c>
      <c r="DW109" s="892"/>
      <c r="DX109" s="892"/>
      <c r="DY109" s="892"/>
      <c r="DZ109" s="894"/>
    </row>
    <row r="110" spans="1:131" s="230" customFormat="1" ht="26.25" customHeight="1" x14ac:dyDescent="0.15">
      <c r="A110" s="895" t="s">
        <v>452</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2443052</v>
      </c>
      <c r="AB110" s="899"/>
      <c r="AC110" s="899"/>
      <c r="AD110" s="899"/>
      <c r="AE110" s="900"/>
      <c r="AF110" s="901">
        <v>2678093</v>
      </c>
      <c r="AG110" s="899"/>
      <c r="AH110" s="899"/>
      <c r="AI110" s="899"/>
      <c r="AJ110" s="900"/>
      <c r="AK110" s="901">
        <v>3012370</v>
      </c>
      <c r="AL110" s="899"/>
      <c r="AM110" s="899"/>
      <c r="AN110" s="899"/>
      <c r="AO110" s="900"/>
      <c r="AP110" s="902">
        <v>23.8</v>
      </c>
      <c r="AQ110" s="903"/>
      <c r="AR110" s="903"/>
      <c r="AS110" s="903"/>
      <c r="AT110" s="904"/>
      <c r="AU110" s="905" t="s">
        <v>75</v>
      </c>
      <c r="AV110" s="906"/>
      <c r="AW110" s="906"/>
      <c r="AX110" s="906"/>
      <c r="AY110" s="906"/>
      <c r="AZ110" s="928" t="s">
        <v>453</v>
      </c>
      <c r="BA110" s="896"/>
      <c r="BB110" s="896"/>
      <c r="BC110" s="896"/>
      <c r="BD110" s="896"/>
      <c r="BE110" s="896"/>
      <c r="BF110" s="896"/>
      <c r="BG110" s="896"/>
      <c r="BH110" s="896"/>
      <c r="BI110" s="896"/>
      <c r="BJ110" s="896"/>
      <c r="BK110" s="896"/>
      <c r="BL110" s="896"/>
      <c r="BM110" s="896"/>
      <c r="BN110" s="896"/>
      <c r="BO110" s="896"/>
      <c r="BP110" s="897"/>
      <c r="BQ110" s="929">
        <v>31065545</v>
      </c>
      <c r="BR110" s="930"/>
      <c r="BS110" s="930"/>
      <c r="BT110" s="930"/>
      <c r="BU110" s="930"/>
      <c r="BV110" s="930">
        <v>33028660</v>
      </c>
      <c r="BW110" s="930"/>
      <c r="BX110" s="930"/>
      <c r="BY110" s="930"/>
      <c r="BZ110" s="930"/>
      <c r="CA110" s="930">
        <v>33421542</v>
      </c>
      <c r="CB110" s="930"/>
      <c r="CC110" s="930"/>
      <c r="CD110" s="930"/>
      <c r="CE110" s="930"/>
      <c r="CF110" s="943">
        <v>264.10000000000002</v>
      </c>
      <c r="CG110" s="944"/>
      <c r="CH110" s="944"/>
      <c r="CI110" s="944"/>
      <c r="CJ110" s="944"/>
      <c r="CK110" s="945" t="s">
        <v>454</v>
      </c>
      <c r="CL110" s="946"/>
      <c r="CM110" s="928" t="s">
        <v>455</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v>120533</v>
      </c>
      <c r="DH110" s="930"/>
      <c r="DI110" s="930"/>
      <c r="DJ110" s="930"/>
      <c r="DK110" s="930"/>
      <c r="DL110" s="930">
        <v>243458</v>
      </c>
      <c r="DM110" s="930"/>
      <c r="DN110" s="930"/>
      <c r="DO110" s="930"/>
      <c r="DP110" s="930"/>
      <c r="DQ110" s="930">
        <v>223341</v>
      </c>
      <c r="DR110" s="930"/>
      <c r="DS110" s="930"/>
      <c r="DT110" s="930"/>
      <c r="DU110" s="930"/>
      <c r="DV110" s="931">
        <v>1.8</v>
      </c>
      <c r="DW110" s="931"/>
      <c r="DX110" s="931"/>
      <c r="DY110" s="931"/>
      <c r="DZ110" s="932"/>
    </row>
    <row r="111" spans="1:131" s="230" customFormat="1" ht="26.25" customHeight="1" x14ac:dyDescent="0.15">
      <c r="A111" s="933" t="s">
        <v>456</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410</v>
      </c>
      <c r="AB111" s="937"/>
      <c r="AC111" s="937"/>
      <c r="AD111" s="937"/>
      <c r="AE111" s="938"/>
      <c r="AF111" s="939" t="s">
        <v>397</v>
      </c>
      <c r="AG111" s="937"/>
      <c r="AH111" s="937"/>
      <c r="AI111" s="937"/>
      <c r="AJ111" s="938"/>
      <c r="AK111" s="939" t="s">
        <v>397</v>
      </c>
      <c r="AL111" s="937"/>
      <c r="AM111" s="937"/>
      <c r="AN111" s="937"/>
      <c r="AO111" s="938"/>
      <c r="AP111" s="940" t="s">
        <v>410</v>
      </c>
      <c r="AQ111" s="941"/>
      <c r="AR111" s="941"/>
      <c r="AS111" s="941"/>
      <c r="AT111" s="942"/>
      <c r="AU111" s="907"/>
      <c r="AV111" s="908"/>
      <c r="AW111" s="908"/>
      <c r="AX111" s="908"/>
      <c r="AY111" s="908"/>
      <c r="AZ111" s="921" t="s">
        <v>457</v>
      </c>
      <c r="BA111" s="922"/>
      <c r="BB111" s="922"/>
      <c r="BC111" s="922"/>
      <c r="BD111" s="922"/>
      <c r="BE111" s="922"/>
      <c r="BF111" s="922"/>
      <c r="BG111" s="922"/>
      <c r="BH111" s="922"/>
      <c r="BI111" s="922"/>
      <c r="BJ111" s="922"/>
      <c r="BK111" s="922"/>
      <c r="BL111" s="922"/>
      <c r="BM111" s="922"/>
      <c r="BN111" s="922"/>
      <c r="BO111" s="922"/>
      <c r="BP111" s="923"/>
      <c r="BQ111" s="924">
        <v>193583</v>
      </c>
      <c r="BR111" s="925"/>
      <c r="BS111" s="925"/>
      <c r="BT111" s="925"/>
      <c r="BU111" s="925"/>
      <c r="BV111" s="925">
        <v>306887</v>
      </c>
      <c r="BW111" s="925"/>
      <c r="BX111" s="925"/>
      <c r="BY111" s="925"/>
      <c r="BZ111" s="925"/>
      <c r="CA111" s="925">
        <v>305767</v>
      </c>
      <c r="CB111" s="925"/>
      <c r="CC111" s="925"/>
      <c r="CD111" s="925"/>
      <c r="CE111" s="925"/>
      <c r="CF111" s="919">
        <v>2.4</v>
      </c>
      <c r="CG111" s="920"/>
      <c r="CH111" s="920"/>
      <c r="CI111" s="920"/>
      <c r="CJ111" s="920"/>
      <c r="CK111" s="947"/>
      <c r="CL111" s="948"/>
      <c r="CM111" s="921" t="s">
        <v>458</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410</v>
      </c>
      <c r="DH111" s="925"/>
      <c r="DI111" s="925"/>
      <c r="DJ111" s="925"/>
      <c r="DK111" s="925"/>
      <c r="DL111" s="925" t="s">
        <v>410</v>
      </c>
      <c r="DM111" s="925"/>
      <c r="DN111" s="925"/>
      <c r="DO111" s="925"/>
      <c r="DP111" s="925"/>
      <c r="DQ111" s="925" t="s">
        <v>410</v>
      </c>
      <c r="DR111" s="925"/>
      <c r="DS111" s="925"/>
      <c r="DT111" s="925"/>
      <c r="DU111" s="925"/>
      <c r="DV111" s="926" t="s">
        <v>410</v>
      </c>
      <c r="DW111" s="926"/>
      <c r="DX111" s="926"/>
      <c r="DY111" s="926"/>
      <c r="DZ111" s="927"/>
    </row>
    <row r="112" spans="1:131" s="230" customFormat="1" ht="26.25" customHeight="1" x14ac:dyDescent="0.15">
      <c r="A112" s="951" t="s">
        <v>459</v>
      </c>
      <c r="B112" s="952"/>
      <c r="C112" s="922" t="s">
        <v>460</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410</v>
      </c>
      <c r="AB112" s="958"/>
      <c r="AC112" s="958"/>
      <c r="AD112" s="958"/>
      <c r="AE112" s="959"/>
      <c r="AF112" s="960" t="s">
        <v>410</v>
      </c>
      <c r="AG112" s="958"/>
      <c r="AH112" s="958"/>
      <c r="AI112" s="958"/>
      <c r="AJ112" s="959"/>
      <c r="AK112" s="960" t="s">
        <v>410</v>
      </c>
      <c r="AL112" s="958"/>
      <c r="AM112" s="958"/>
      <c r="AN112" s="958"/>
      <c r="AO112" s="959"/>
      <c r="AP112" s="961" t="s">
        <v>410</v>
      </c>
      <c r="AQ112" s="962"/>
      <c r="AR112" s="962"/>
      <c r="AS112" s="962"/>
      <c r="AT112" s="963"/>
      <c r="AU112" s="907"/>
      <c r="AV112" s="908"/>
      <c r="AW112" s="908"/>
      <c r="AX112" s="908"/>
      <c r="AY112" s="908"/>
      <c r="AZ112" s="921" t="s">
        <v>461</v>
      </c>
      <c r="BA112" s="922"/>
      <c r="BB112" s="922"/>
      <c r="BC112" s="922"/>
      <c r="BD112" s="922"/>
      <c r="BE112" s="922"/>
      <c r="BF112" s="922"/>
      <c r="BG112" s="922"/>
      <c r="BH112" s="922"/>
      <c r="BI112" s="922"/>
      <c r="BJ112" s="922"/>
      <c r="BK112" s="922"/>
      <c r="BL112" s="922"/>
      <c r="BM112" s="922"/>
      <c r="BN112" s="922"/>
      <c r="BO112" s="922"/>
      <c r="BP112" s="923"/>
      <c r="BQ112" s="924">
        <v>7638857</v>
      </c>
      <c r="BR112" s="925"/>
      <c r="BS112" s="925"/>
      <c r="BT112" s="925"/>
      <c r="BU112" s="925"/>
      <c r="BV112" s="925">
        <v>7274069</v>
      </c>
      <c r="BW112" s="925"/>
      <c r="BX112" s="925"/>
      <c r="BY112" s="925"/>
      <c r="BZ112" s="925"/>
      <c r="CA112" s="925">
        <v>7356757</v>
      </c>
      <c r="CB112" s="925"/>
      <c r="CC112" s="925"/>
      <c r="CD112" s="925"/>
      <c r="CE112" s="925"/>
      <c r="CF112" s="919">
        <v>58.1</v>
      </c>
      <c r="CG112" s="920"/>
      <c r="CH112" s="920"/>
      <c r="CI112" s="920"/>
      <c r="CJ112" s="920"/>
      <c r="CK112" s="947"/>
      <c r="CL112" s="948"/>
      <c r="CM112" s="921" t="s">
        <v>462</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410</v>
      </c>
      <c r="DH112" s="925"/>
      <c r="DI112" s="925"/>
      <c r="DJ112" s="925"/>
      <c r="DK112" s="925"/>
      <c r="DL112" s="925" t="s">
        <v>410</v>
      </c>
      <c r="DM112" s="925"/>
      <c r="DN112" s="925"/>
      <c r="DO112" s="925"/>
      <c r="DP112" s="925"/>
      <c r="DQ112" s="925" t="s">
        <v>410</v>
      </c>
      <c r="DR112" s="925"/>
      <c r="DS112" s="925"/>
      <c r="DT112" s="925"/>
      <c r="DU112" s="925"/>
      <c r="DV112" s="926" t="s">
        <v>397</v>
      </c>
      <c r="DW112" s="926"/>
      <c r="DX112" s="926"/>
      <c r="DY112" s="926"/>
      <c r="DZ112" s="927"/>
    </row>
    <row r="113" spans="1:130" s="230" customFormat="1" ht="26.25" customHeight="1" x14ac:dyDescent="0.15">
      <c r="A113" s="953"/>
      <c r="B113" s="954"/>
      <c r="C113" s="922" t="s">
        <v>463</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754141</v>
      </c>
      <c r="AB113" s="937"/>
      <c r="AC113" s="937"/>
      <c r="AD113" s="937"/>
      <c r="AE113" s="938"/>
      <c r="AF113" s="939">
        <v>771021</v>
      </c>
      <c r="AG113" s="937"/>
      <c r="AH113" s="937"/>
      <c r="AI113" s="937"/>
      <c r="AJ113" s="938"/>
      <c r="AK113" s="939">
        <v>810042</v>
      </c>
      <c r="AL113" s="937"/>
      <c r="AM113" s="937"/>
      <c r="AN113" s="937"/>
      <c r="AO113" s="938"/>
      <c r="AP113" s="940">
        <v>6.4</v>
      </c>
      <c r="AQ113" s="941"/>
      <c r="AR113" s="941"/>
      <c r="AS113" s="941"/>
      <c r="AT113" s="942"/>
      <c r="AU113" s="907"/>
      <c r="AV113" s="908"/>
      <c r="AW113" s="908"/>
      <c r="AX113" s="908"/>
      <c r="AY113" s="908"/>
      <c r="AZ113" s="921" t="s">
        <v>464</v>
      </c>
      <c r="BA113" s="922"/>
      <c r="BB113" s="922"/>
      <c r="BC113" s="922"/>
      <c r="BD113" s="922"/>
      <c r="BE113" s="922"/>
      <c r="BF113" s="922"/>
      <c r="BG113" s="922"/>
      <c r="BH113" s="922"/>
      <c r="BI113" s="922"/>
      <c r="BJ113" s="922"/>
      <c r="BK113" s="922"/>
      <c r="BL113" s="922"/>
      <c r="BM113" s="922"/>
      <c r="BN113" s="922"/>
      <c r="BO113" s="922"/>
      <c r="BP113" s="923"/>
      <c r="BQ113" s="924">
        <v>276734</v>
      </c>
      <c r="BR113" s="925"/>
      <c r="BS113" s="925"/>
      <c r="BT113" s="925"/>
      <c r="BU113" s="925"/>
      <c r="BV113" s="925">
        <v>231259</v>
      </c>
      <c r="BW113" s="925"/>
      <c r="BX113" s="925"/>
      <c r="BY113" s="925"/>
      <c r="BZ113" s="925"/>
      <c r="CA113" s="925">
        <v>181785</v>
      </c>
      <c r="CB113" s="925"/>
      <c r="CC113" s="925"/>
      <c r="CD113" s="925"/>
      <c r="CE113" s="925"/>
      <c r="CF113" s="919">
        <v>1.4</v>
      </c>
      <c r="CG113" s="920"/>
      <c r="CH113" s="920"/>
      <c r="CI113" s="920"/>
      <c r="CJ113" s="920"/>
      <c r="CK113" s="947"/>
      <c r="CL113" s="948"/>
      <c r="CM113" s="921" t="s">
        <v>465</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410</v>
      </c>
      <c r="DH113" s="958"/>
      <c r="DI113" s="958"/>
      <c r="DJ113" s="958"/>
      <c r="DK113" s="959"/>
      <c r="DL113" s="960" t="s">
        <v>397</v>
      </c>
      <c r="DM113" s="958"/>
      <c r="DN113" s="958"/>
      <c r="DO113" s="958"/>
      <c r="DP113" s="959"/>
      <c r="DQ113" s="960" t="s">
        <v>410</v>
      </c>
      <c r="DR113" s="958"/>
      <c r="DS113" s="958"/>
      <c r="DT113" s="958"/>
      <c r="DU113" s="959"/>
      <c r="DV113" s="961" t="s">
        <v>410</v>
      </c>
      <c r="DW113" s="962"/>
      <c r="DX113" s="962"/>
      <c r="DY113" s="962"/>
      <c r="DZ113" s="963"/>
    </row>
    <row r="114" spans="1:130" s="230" customFormat="1" ht="26.25" customHeight="1" x14ac:dyDescent="0.15">
      <c r="A114" s="953"/>
      <c r="B114" s="954"/>
      <c r="C114" s="922" t="s">
        <v>466</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40687</v>
      </c>
      <c r="AB114" s="958"/>
      <c r="AC114" s="958"/>
      <c r="AD114" s="958"/>
      <c r="AE114" s="959"/>
      <c r="AF114" s="960">
        <v>53756</v>
      </c>
      <c r="AG114" s="958"/>
      <c r="AH114" s="958"/>
      <c r="AI114" s="958"/>
      <c r="AJ114" s="959"/>
      <c r="AK114" s="960">
        <v>59152</v>
      </c>
      <c r="AL114" s="958"/>
      <c r="AM114" s="958"/>
      <c r="AN114" s="958"/>
      <c r="AO114" s="959"/>
      <c r="AP114" s="961">
        <v>0.5</v>
      </c>
      <c r="AQ114" s="962"/>
      <c r="AR114" s="962"/>
      <c r="AS114" s="962"/>
      <c r="AT114" s="963"/>
      <c r="AU114" s="907"/>
      <c r="AV114" s="908"/>
      <c r="AW114" s="908"/>
      <c r="AX114" s="908"/>
      <c r="AY114" s="908"/>
      <c r="AZ114" s="921" t="s">
        <v>467</v>
      </c>
      <c r="BA114" s="922"/>
      <c r="BB114" s="922"/>
      <c r="BC114" s="922"/>
      <c r="BD114" s="922"/>
      <c r="BE114" s="922"/>
      <c r="BF114" s="922"/>
      <c r="BG114" s="922"/>
      <c r="BH114" s="922"/>
      <c r="BI114" s="922"/>
      <c r="BJ114" s="922"/>
      <c r="BK114" s="922"/>
      <c r="BL114" s="922"/>
      <c r="BM114" s="922"/>
      <c r="BN114" s="922"/>
      <c r="BO114" s="922"/>
      <c r="BP114" s="923"/>
      <c r="BQ114" s="924">
        <v>3536745</v>
      </c>
      <c r="BR114" s="925"/>
      <c r="BS114" s="925"/>
      <c r="BT114" s="925"/>
      <c r="BU114" s="925"/>
      <c r="BV114" s="925">
        <v>3381930</v>
      </c>
      <c r="BW114" s="925"/>
      <c r="BX114" s="925"/>
      <c r="BY114" s="925"/>
      <c r="BZ114" s="925"/>
      <c r="CA114" s="925">
        <v>3292378</v>
      </c>
      <c r="CB114" s="925"/>
      <c r="CC114" s="925"/>
      <c r="CD114" s="925"/>
      <c r="CE114" s="925"/>
      <c r="CF114" s="919">
        <v>26</v>
      </c>
      <c r="CG114" s="920"/>
      <c r="CH114" s="920"/>
      <c r="CI114" s="920"/>
      <c r="CJ114" s="920"/>
      <c r="CK114" s="947"/>
      <c r="CL114" s="948"/>
      <c r="CM114" s="921" t="s">
        <v>468</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410</v>
      </c>
      <c r="DH114" s="958"/>
      <c r="DI114" s="958"/>
      <c r="DJ114" s="958"/>
      <c r="DK114" s="959"/>
      <c r="DL114" s="960" t="s">
        <v>410</v>
      </c>
      <c r="DM114" s="958"/>
      <c r="DN114" s="958"/>
      <c r="DO114" s="958"/>
      <c r="DP114" s="959"/>
      <c r="DQ114" s="960" t="s">
        <v>397</v>
      </c>
      <c r="DR114" s="958"/>
      <c r="DS114" s="958"/>
      <c r="DT114" s="958"/>
      <c r="DU114" s="959"/>
      <c r="DV114" s="961" t="s">
        <v>410</v>
      </c>
      <c r="DW114" s="962"/>
      <c r="DX114" s="962"/>
      <c r="DY114" s="962"/>
      <c r="DZ114" s="963"/>
    </row>
    <row r="115" spans="1:130" s="230" customFormat="1" ht="26.25" customHeight="1" x14ac:dyDescent="0.15">
      <c r="A115" s="953"/>
      <c r="B115" s="954"/>
      <c r="C115" s="922" t="s">
        <v>469</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56191</v>
      </c>
      <c r="AB115" s="937"/>
      <c r="AC115" s="937"/>
      <c r="AD115" s="937"/>
      <c r="AE115" s="938"/>
      <c r="AF115" s="939">
        <v>51131</v>
      </c>
      <c r="AG115" s="937"/>
      <c r="AH115" s="937"/>
      <c r="AI115" s="937"/>
      <c r="AJ115" s="938"/>
      <c r="AK115" s="939">
        <v>50129</v>
      </c>
      <c r="AL115" s="937"/>
      <c r="AM115" s="937"/>
      <c r="AN115" s="937"/>
      <c r="AO115" s="938"/>
      <c r="AP115" s="940">
        <v>0.4</v>
      </c>
      <c r="AQ115" s="941"/>
      <c r="AR115" s="941"/>
      <c r="AS115" s="941"/>
      <c r="AT115" s="942"/>
      <c r="AU115" s="907"/>
      <c r="AV115" s="908"/>
      <c r="AW115" s="908"/>
      <c r="AX115" s="908"/>
      <c r="AY115" s="908"/>
      <c r="AZ115" s="921" t="s">
        <v>470</v>
      </c>
      <c r="BA115" s="922"/>
      <c r="BB115" s="922"/>
      <c r="BC115" s="922"/>
      <c r="BD115" s="922"/>
      <c r="BE115" s="922"/>
      <c r="BF115" s="922"/>
      <c r="BG115" s="922"/>
      <c r="BH115" s="922"/>
      <c r="BI115" s="922"/>
      <c r="BJ115" s="922"/>
      <c r="BK115" s="922"/>
      <c r="BL115" s="922"/>
      <c r="BM115" s="922"/>
      <c r="BN115" s="922"/>
      <c r="BO115" s="922"/>
      <c r="BP115" s="923"/>
      <c r="BQ115" s="924" t="s">
        <v>410</v>
      </c>
      <c r="BR115" s="925"/>
      <c r="BS115" s="925"/>
      <c r="BT115" s="925"/>
      <c r="BU115" s="925"/>
      <c r="BV115" s="925" t="s">
        <v>410</v>
      </c>
      <c r="BW115" s="925"/>
      <c r="BX115" s="925"/>
      <c r="BY115" s="925"/>
      <c r="BZ115" s="925"/>
      <c r="CA115" s="925" t="s">
        <v>397</v>
      </c>
      <c r="CB115" s="925"/>
      <c r="CC115" s="925"/>
      <c r="CD115" s="925"/>
      <c r="CE115" s="925"/>
      <c r="CF115" s="919" t="s">
        <v>410</v>
      </c>
      <c r="CG115" s="920"/>
      <c r="CH115" s="920"/>
      <c r="CI115" s="920"/>
      <c r="CJ115" s="920"/>
      <c r="CK115" s="947"/>
      <c r="CL115" s="948"/>
      <c r="CM115" s="921" t="s">
        <v>471</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410</v>
      </c>
      <c r="DH115" s="958"/>
      <c r="DI115" s="958"/>
      <c r="DJ115" s="958"/>
      <c r="DK115" s="959"/>
      <c r="DL115" s="960" t="s">
        <v>410</v>
      </c>
      <c r="DM115" s="958"/>
      <c r="DN115" s="958"/>
      <c r="DO115" s="958"/>
      <c r="DP115" s="959"/>
      <c r="DQ115" s="960" t="s">
        <v>397</v>
      </c>
      <c r="DR115" s="958"/>
      <c r="DS115" s="958"/>
      <c r="DT115" s="958"/>
      <c r="DU115" s="959"/>
      <c r="DV115" s="961" t="s">
        <v>410</v>
      </c>
      <c r="DW115" s="962"/>
      <c r="DX115" s="962"/>
      <c r="DY115" s="962"/>
      <c r="DZ115" s="963"/>
    </row>
    <row r="116" spans="1:130" s="230" customFormat="1" ht="26.25" customHeight="1" x14ac:dyDescent="0.15">
      <c r="A116" s="955"/>
      <c r="B116" s="956"/>
      <c r="C116" s="964" t="s">
        <v>472</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410</v>
      </c>
      <c r="AB116" s="958"/>
      <c r="AC116" s="958"/>
      <c r="AD116" s="958"/>
      <c r="AE116" s="959"/>
      <c r="AF116" s="960" t="s">
        <v>410</v>
      </c>
      <c r="AG116" s="958"/>
      <c r="AH116" s="958"/>
      <c r="AI116" s="958"/>
      <c r="AJ116" s="959"/>
      <c r="AK116" s="960" t="s">
        <v>410</v>
      </c>
      <c r="AL116" s="958"/>
      <c r="AM116" s="958"/>
      <c r="AN116" s="958"/>
      <c r="AO116" s="959"/>
      <c r="AP116" s="961" t="s">
        <v>410</v>
      </c>
      <c r="AQ116" s="962"/>
      <c r="AR116" s="962"/>
      <c r="AS116" s="962"/>
      <c r="AT116" s="963"/>
      <c r="AU116" s="907"/>
      <c r="AV116" s="908"/>
      <c r="AW116" s="908"/>
      <c r="AX116" s="908"/>
      <c r="AY116" s="908"/>
      <c r="AZ116" s="966" t="s">
        <v>473</v>
      </c>
      <c r="BA116" s="967"/>
      <c r="BB116" s="967"/>
      <c r="BC116" s="967"/>
      <c r="BD116" s="967"/>
      <c r="BE116" s="967"/>
      <c r="BF116" s="967"/>
      <c r="BG116" s="967"/>
      <c r="BH116" s="967"/>
      <c r="BI116" s="967"/>
      <c r="BJ116" s="967"/>
      <c r="BK116" s="967"/>
      <c r="BL116" s="967"/>
      <c r="BM116" s="967"/>
      <c r="BN116" s="967"/>
      <c r="BO116" s="967"/>
      <c r="BP116" s="968"/>
      <c r="BQ116" s="924" t="s">
        <v>410</v>
      </c>
      <c r="BR116" s="925"/>
      <c r="BS116" s="925"/>
      <c r="BT116" s="925"/>
      <c r="BU116" s="925"/>
      <c r="BV116" s="925" t="s">
        <v>410</v>
      </c>
      <c r="BW116" s="925"/>
      <c r="BX116" s="925"/>
      <c r="BY116" s="925"/>
      <c r="BZ116" s="925"/>
      <c r="CA116" s="925" t="s">
        <v>410</v>
      </c>
      <c r="CB116" s="925"/>
      <c r="CC116" s="925"/>
      <c r="CD116" s="925"/>
      <c r="CE116" s="925"/>
      <c r="CF116" s="919" t="s">
        <v>397</v>
      </c>
      <c r="CG116" s="920"/>
      <c r="CH116" s="920"/>
      <c r="CI116" s="920"/>
      <c r="CJ116" s="920"/>
      <c r="CK116" s="947"/>
      <c r="CL116" s="948"/>
      <c r="CM116" s="921" t="s">
        <v>474</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v>22650</v>
      </c>
      <c r="DH116" s="958"/>
      <c r="DI116" s="958"/>
      <c r="DJ116" s="958"/>
      <c r="DK116" s="959"/>
      <c r="DL116" s="960">
        <v>18120</v>
      </c>
      <c r="DM116" s="958"/>
      <c r="DN116" s="958"/>
      <c r="DO116" s="958"/>
      <c r="DP116" s="959"/>
      <c r="DQ116" s="960">
        <v>43590</v>
      </c>
      <c r="DR116" s="958"/>
      <c r="DS116" s="958"/>
      <c r="DT116" s="958"/>
      <c r="DU116" s="959"/>
      <c r="DV116" s="961">
        <v>0.3</v>
      </c>
      <c r="DW116" s="962"/>
      <c r="DX116" s="962"/>
      <c r="DY116" s="962"/>
      <c r="DZ116" s="963"/>
    </row>
    <row r="117" spans="1:130" s="230" customFormat="1" ht="26.25" customHeight="1" x14ac:dyDescent="0.15">
      <c r="A117" s="911" t="s">
        <v>189</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475</v>
      </c>
      <c r="Z117" s="893"/>
      <c r="AA117" s="977">
        <v>3294071</v>
      </c>
      <c r="AB117" s="978"/>
      <c r="AC117" s="978"/>
      <c r="AD117" s="978"/>
      <c r="AE117" s="979"/>
      <c r="AF117" s="980">
        <v>3554001</v>
      </c>
      <c r="AG117" s="978"/>
      <c r="AH117" s="978"/>
      <c r="AI117" s="978"/>
      <c r="AJ117" s="979"/>
      <c r="AK117" s="980">
        <v>3931693</v>
      </c>
      <c r="AL117" s="978"/>
      <c r="AM117" s="978"/>
      <c r="AN117" s="978"/>
      <c r="AO117" s="979"/>
      <c r="AP117" s="981"/>
      <c r="AQ117" s="982"/>
      <c r="AR117" s="982"/>
      <c r="AS117" s="982"/>
      <c r="AT117" s="983"/>
      <c r="AU117" s="907"/>
      <c r="AV117" s="908"/>
      <c r="AW117" s="908"/>
      <c r="AX117" s="908"/>
      <c r="AY117" s="908"/>
      <c r="AZ117" s="973" t="s">
        <v>476</v>
      </c>
      <c r="BA117" s="974"/>
      <c r="BB117" s="974"/>
      <c r="BC117" s="974"/>
      <c r="BD117" s="974"/>
      <c r="BE117" s="974"/>
      <c r="BF117" s="974"/>
      <c r="BG117" s="974"/>
      <c r="BH117" s="974"/>
      <c r="BI117" s="974"/>
      <c r="BJ117" s="974"/>
      <c r="BK117" s="974"/>
      <c r="BL117" s="974"/>
      <c r="BM117" s="974"/>
      <c r="BN117" s="974"/>
      <c r="BO117" s="974"/>
      <c r="BP117" s="975"/>
      <c r="BQ117" s="924" t="s">
        <v>477</v>
      </c>
      <c r="BR117" s="925"/>
      <c r="BS117" s="925"/>
      <c r="BT117" s="925"/>
      <c r="BU117" s="925"/>
      <c r="BV117" s="925" t="s">
        <v>478</v>
      </c>
      <c r="BW117" s="925"/>
      <c r="BX117" s="925"/>
      <c r="BY117" s="925"/>
      <c r="BZ117" s="925"/>
      <c r="CA117" s="925" t="s">
        <v>479</v>
      </c>
      <c r="CB117" s="925"/>
      <c r="CC117" s="925"/>
      <c r="CD117" s="925"/>
      <c r="CE117" s="925"/>
      <c r="CF117" s="919" t="s">
        <v>480</v>
      </c>
      <c r="CG117" s="920"/>
      <c r="CH117" s="920"/>
      <c r="CI117" s="920"/>
      <c r="CJ117" s="920"/>
      <c r="CK117" s="947"/>
      <c r="CL117" s="948"/>
      <c r="CM117" s="921" t="s">
        <v>481</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480</v>
      </c>
      <c r="DH117" s="958"/>
      <c r="DI117" s="958"/>
      <c r="DJ117" s="958"/>
      <c r="DK117" s="959"/>
      <c r="DL117" s="960" t="s">
        <v>479</v>
      </c>
      <c r="DM117" s="958"/>
      <c r="DN117" s="958"/>
      <c r="DO117" s="958"/>
      <c r="DP117" s="959"/>
      <c r="DQ117" s="960" t="s">
        <v>482</v>
      </c>
      <c r="DR117" s="958"/>
      <c r="DS117" s="958"/>
      <c r="DT117" s="958"/>
      <c r="DU117" s="959"/>
      <c r="DV117" s="961" t="s">
        <v>480</v>
      </c>
      <c r="DW117" s="962"/>
      <c r="DX117" s="962"/>
      <c r="DY117" s="962"/>
      <c r="DZ117" s="963"/>
    </row>
    <row r="118" spans="1:130" s="230" customFormat="1" ht="26.25" customHeight="1" x14ac:dyDescent="0.15">
      <c r="A118" s="911" t="s">
        <v>451</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448</v>
      </c>
      <c r="AB118" s="892"/>
      <c r="AC118" s="892"/>
      <c r="AD118" s="892"/>
      <c r="AE118" s="893"/>
      <c r="AF118" s="891" t="s">
        <v>449</v>
      </c>
      <c r="AG118" s="892"/>
      <c r="AH118" s="892"/>
      <c r="AI118" s="892"/>
      <c r="AJ118" s="893"/>
      <c r="AK118" s="891" t="s">
        <v>309</v>
      </c>
      <c r="AL118" s="892"/>
      <c r="AM118" s="892"/>
      <c r="AN118" s="892"/>
      <c r="AO118" s="893"/>
      <c r="AP118" s="969" t="s">
        <v>450</v>
      </c>
      <c r="AQ118" s="970"/>
      <c r="AR118" s="970"/>
      <c r="AS118" s="970"/>
      <c r="AT118" s="971"/>
      <c r="AU118" s="907"/>
      <c r="AV118" s="908"/>
      <c r="AW118" s="908"/>
      <c r="AX118" s="908"/>
      <c r="AY118" s="908"/>
      <c r="AZ118" s="972" t="s">
        <v>483</v>
      </c>
      <c r="BA118" s="964"/>
      <c r="BB118" s="964"/>
      <c r="BC118" s="964"/>
      <c r="BD118" s="964"/>
      <c r="BE118" s="964"/>
      <c r="BF118" s="964"/>
      <c r="BG118" s="964"/>
      <c r="BH118" s="964"/>
      <c r="BI118" s="964"/>
      <c r="BJ118" s="964"/>
      <c r="BK118" s="964"/>
      <c r="BL118" s="964"/>
      <c r="BM118" s="964"/>
      <c r="BN118" s="964"/>
      <c r="BO118" s="964"/>
      <c r="BP118" s="965"/>
      <c r="BQ118" s="998" t="s">
        <v>484</v>
      </c>
      <c r="BR118" s="999"/>
      <c r="BS118" s="999"/>
      <c r="BT118" s="999"/>
      <c r="BU118" s="999"/>
      <c r="BV118" s="999" t="s">
        <v>485</v>
      </c>
      <c r="BW118" s="999"/>
      <c r="BX118" s="999"/>
      <c r="BY118" s="999"/>
      <c r="BZ118" s="999"/>
      <c r="CA118" s="999" t="s">
        <v>486</v>
      </c>
      <c r="CB118" s="999"/>
      <c r="CC118" s="999"/>
      <c r="CD118" s="999"/>
      <c r="CE118" s="999"/>
      <c r="CF118" s="919" t="s">
        <v>485</v>
      </c>
      <c r="CG118" s="920"/>
      <c r="CH118" s="920"/>
      <c r="CI118" s="920"/>
      <c r="CJ118" s="920"/>
      <c r="CK118" s="947"/>
      <c r="CL118" s="948"/>
      <c r="CM118" s="921" t="s">
        <v>487</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486</v>
      </c>
      <c r="DH118" s="958"/>
      <c r="DI118" s="958"/>
      <c r="DJ118" s="958"/>
      <c r="DK118" s="959"/>
      <c r="DL118" s="960" t="s">
        <v>488</v>
      </c>
      <c r="DM118" s="958"/>
      <c r="DN118" s="958"/>
      <c r="DO118" s="958"/>
      <c r="DP118" s="959"/>
      <c r="DQ118" s="960" t="s">
        <v>485</v>
      </c>
      <c r="DR118" s="958"/>
      <c r="DS118" s="958"/>
      <c r="DT118" s="958"/>
      <c r="DU118" s="959"/>
      <c r="DV118" s="961" t="s">
        <v>489</v>
      </c>
      <c r="DW118" s="962"/>
      <c r="DX118" s="962"/>
      <c r="DY118" s="962"/>
      <c r="DZ118" s="963"/>
    </row>
    <row r="119" spans="1:130" s="230" customFormat="1" ht="26.25" customHeight="1" x14ac:dyDescent="0.15">
      <c r="A119" s="1055" t="s">
        <v>454</v>
      </c>
      <c r="B119" s="946"/>
      <c r="C119" s="928" t="s">
        <v>455</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v>16002</v>
      </c>
      <c r="AB119" s="899"/>
      <c r="AC119" s="899"/>
      <c r="AD119" s="899"/>
      <c r="AE119" s="900"/>
      <c r="AF119" s="901">
        <v>16011</v>
      </c>
      <c r="AG119" s="899"/>
      <c r="AH119" s="899"/>
      <c r="AI119" s="899"/>
      <c r="AJ119" s="900"/>
      <c r="AK119" s="901">
        <v>21521</v>
      </c>
      <c r="AL119" s="899"/>
      <c r="AM119" s="899"/>
      <c r="AN119" s="899"/>
      <c r="AO119" s="900"/>
      <c r="AP119" s="902">
        <v>0.2</v>
      </c>
      <c r="AQ119" s="903"/>
      <c r="AR119" s="903"/>
      <c r="AS119" s="903"/>
      <c r="AT119" s="904"/>
      <c r="AU119" s="909"/>
      <c r="AV119" s="910"/>
      <c r="AW119" s="910"/>
      <c r="AX119" s="910"/>
      <c r="AY119" s="910"/>
      <c r="AZ119" s="251" t="s">
        <v>189</v>
      </c>
      <c r="BA119" s="251"/>
      <c r="BB119" s="251"/>
      <c r="BC119" s="251"/>
      <c r="BD119" s="251"/>
      <c r="BE119" s="251"/>
      <c r="BF119" s="251"/>
      <c r="BG119" s="251"/>
      <c r="BH119" s="251"/>
      <c r="BI119" s="251"/>
      <c r="BJ119" s="251"/>
      <c r="BK119" s="251"/>
      <c r="BL119" s="251"/>
      <c r="BM119" s="251"/>
      <c r="BN119" s="251"/>
      <c r="BO119" s="976" t="s">
        <v>490</v>
      </c>
      <c r="BP119" s="1004"/>
      <c r="BQ119" s="998">
        <v>42711464</v>
      </c>
      <c r="BR119" s="999"/>
      <c r="BS119" s="999"/>
      <c r="BT119" s="999"/>
      <c r="BU119" s="999"/>
      <c r="BV119" s="999">
        <v>44222805</v>
      </c>
      <c r="BW119" s="999"/>
      <c r="BX119" s="999"/>
      <c r="BY119" s="999"/>
      <c r="BZ119" s="999"/>
      <c r="CA119" s="999">
        <v>44558229</v>
      </c>
      <c r="CB119" s="999"/>
      <c r="CC119" s="999"/>
      <c r="CD119" s="999"/>
      <c r="CE119" s="999"/>
      <c r="CF119" s="1000"/>
      <c r="CG119" s="1001"/>
      <c r="CH119" s="1001"/>
      <c r="CI119" s="1001"/>
      <c r="CJ119" s="1002"/>
      <c r="CK119" s="949"/>
      <c r="CL119" s="950"/>
      <c r="CM119" s="972" t="s">
        <v>491</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v>50400</v>
      </c>
      <c r="DH119" s="985"/>
      <c r="DI119" s="985"/>
      <c r="DJ119" s="985"/>
      <c r="DK119" s="986"/>
      <c r="DL119" s="984">
        <v>45309</v>
      </c>
      <c r="DM119" s="985"/>
      <c r="DN119" s="985"/>
      <c r="DO119" s="985"/>
      <c r="DP119" s="986"/>
      <c r="DQ119" s="984">
        <v>38836</v>
      </c>
      <c r="DR119" s="985"/>
      <c r="DS119" s="985"/>
      <c r="DT119" s="985"/>
      <c r="DU119" s="986"/>
      <c r="DV119" s="987">
        <v>0.3</v>
      </c>
      <c r="DW119" s="988"/>
      <c r="DX119" s="988"/>
      <c r="DY119" s="988"/>
      <c r="DZ119" s="989"/>
    </row>
    <row r="120" spans="1:130" s="230" customFormat="1" ht="26.25" customHeight="1" x14ac:dyDescent="0.15">
      <c r="A120" s="1056"/>
      <c r="B120" s="948"/>
      <c r="C120" s="921" t="s">
        <v>458</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489</v>
      </c>
      <c r="AB120" s="958"/>
      <c r="AC120" s="958"/>
      <c r="AD120" s="958"/>
      <c r="AE120" s="959"/>
      <c r="AF120" s="960" t="s">
        <v>492</v>
      </c>
      <c r="AG120" s="958"/>
      <c r="AH120" s="958"/>
      <c r="AI120" s="958"/>
      <c r="AJ120" s="959"/>
      <c r="AK120" s="960" t="s">
        <v>492</v>
      </c>
      <c r="AL120" s="958"/>
      <c r="AM120" s="958"/>
      <c r="AN120" s="958"/>
      <c r="AO120" s="959"/>
      <c r="AP120" s="961" t="s">
        <v>492</v>
      </c>
      <c r="AQ120" s="962"/>
      <c r="AR120" s="962"/>
      <c r="AS120" s="962"/>
      <c r="AT120" s="963"/>
      <c r="AU120" s="990" t="s">
        <v>493</v>
      </c>
      <c r="AV120" s="991"/>
      <c r="AW120" s="991"/>
      <c r="AX120" s="991"/>
      <c r="AY120" s="992"/>
      <c r="AZ120" s="928" t="s">
        <v>494</v>
      </c>
      <c r="BA120" s="896"/>
      <c r="BB120" s="896"/>
      <c r="BC120" s="896"/>
      <c r="BD120" s="896"/>
      <c r="BE120" s="896"/>
      <c r="BF120" s="896"/>
      <c r="BG120" s="896"/>
      <c r="BH120" s="896"/>
      <c r="BI120" s="896"/>
      <c r="BJ120" s="896"/>
      <c r="BK120" s="896"/>
      <c r="BL120" s="896"/>
      <c r="BM120" s="896"/>
      <c r="BN120" s="896"/>
      <c r="BO120" s="896"/>
      <c r="BP120" s="897"/>
      <c r="BQ120" s="929">
        <v>8111923</v>
      </c>
      <c r="BR120" s="930"/>
      <c r="BS120" s="930"/>
      <c r="BT120" s="930"/>
      <c r="BU120" s="930"/>
      <c r="BV120" s="930">
        <v>8270496</v>
      </c>
      <c r="BW120" s="930"/>
      <c r="BX120" s="930"/>
      <c r="BY120" s="930"/>
      <c r="BZ120" s="930"/>
      <c r="CA120" s="930">
        <v>9227017</v>
      </c>
      <c r="CB120" s="930"/>
      <c r="CC120" s="930"/>
      <c r="CD120" s="930"/>
      <c r="CE120" s="930"/>
      <c r="CF120" s="943">
        <v>72.900000000000006</v>
      </c>
      <c r="CG120" s="944"/>
      <c r="CH120" s="944"/>
      <c r="CI120" s="944"/>
      <c r="CJ120" s="944"/>
      <c r="CK120" s="1005" t="s">
        <v>495</v>
      </c>
      <c r="CL120" s="1006"/>
      <c r="CM120" s="1006"/>
      <c r="CN120" s="1006"/>
      <c r="CO120" s="1007"/>
      <c r="CP120" s="1013" t="s">
        <v>496</v>
      </c>
      <c r="CQ120" s="1014"/>
      <c r="CR120" s="1014"/>
      <c r="CS120" s="1014"/>
      <c r="CT120" s="1014"/>
      <c r="CU120" s="1014"/>
      <c r="CV120" s="1014"/>
      <c r="CW120" s="1014"/>
      <c r="CX120" s="1014"/>
      <c r="CY120" s="1014"/>
      <c r="CZ120" s="1014"/>
      <c r="DA120" s="1014"/>
      <c r="DB120" s="1014"/>
      <c r="DC120" s="1014"/>
      <c r="DD120" s="1014"/>
      <c r="DE120" s="1014"/>
      <c r="DF120" s="1015"/>
      <c r="DG120" s="929">
        <v>5099309</v>
      </c>
      <c r="DH120" s="930"/>
      <c r="DI120" s="930"/>
      <c r="DJ120" s="930"/>
      <c r="DK120" s="930"/>
      <c r="DL120" s="930">
        <v>4988213</v>
      </c>
      <c r="DM120" s="930"/>
      <c r="DN120" s="930"/>
      <c r="DO120" s="930"/>
      <c r="DP120" s="930"/>
      <c r="DQ120" s="930">
        <v>5015076</v>
      </c>
      <c r="DR120" s="930"/>
      <c r="DS120" s="930"/>
      <c r="DT120" s="930"/>
      <c r="DU120" s="930"/>
      <c r="DV120" s="931">
        <v>39.6</v>
      </c>
      <c r="DW120" s="931"/>
      <c r="DX120" s="931"/>
      <c r="DY120" s="931"/>
      <c r="DZ120" s="932"/>
    </row>
    <row r="121" spans="1:130" s="230" customFormat="1" ht="26.25" customHeight="1" x14ac:dyDescent="0.15">
      <c r="A121" s="1056"/>
      <c r="B121" s="948"/>
      <c r="C121" s="973" t="s">
        <v>497</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492</v>
      </c>
      <c r="AB121" s="958"/>
      <c r="AC121" s="958"/>
      <c r="AD121" s="958"/>
      <c r="AE121" s="959"/>
      <c r="AF121" s="960" t="s">
        <v>489</v>
      </c>
      <c r="AG121" s="958"/>
      <c r="AH121" s="958"/>
      <c r="AI121" s="958"/>
      <c r="AJ121" s="959"/>
      <c r="AK121" s="960" t="s">
        <v>485</v>
      </c>
      <c r="AL121" s="958"/>
      <c r="AM121" s="958"/>
      <c r="AN121" s="958"/>
      <c r="AO121" s="959"/>
      <c r="AP121" s="961" t="s">
        <v>484</v>
      </c>
      <c r="AQ121" s="962"/>
      <c r="AR121" s="962"/>
      <c r="AS121" s="962"/>
      <c r="AT121" s="963"/>
      <c r="AU121" s="993"/>
      <c r="AV121" s="994"/>
      <c r="AW121" s="994"/>
      <c r="AX121" s="994"/>
      <c r="AY121" s="995"/>
      <c r="AZ121" s="921" t="s">
        <v>498</v>
      </c>
      <c r="BA121" s="922"/>
      <c r="BB121" s="922"/>
      <c r="BC121" s="922"/>
      <c r="BD121" s="922"/>
      <c r="BE121" s="922"/>
      <c r="BF121" s="922"/>
      <c r="BG121" s="922"/>
      <c r="BH121" s="922"/>
      <c r="BI121" s="922"/>
      <c r="BJ121" s="922"/>
      <c r="BK121" s="922"/>
      <c r="BL121" s="922"/>
      <c r="BM121" s="922"/>
      <c r="BN121" s="922"/>
      <c r="BO121" s="922"/>
      <c r="BP121" s="923"/>
      <c r="BQ121" s="924">
        <v>437442</v>
      </c>
      <c r="BR121" s="925"/>
      <c r="BS121" s="925"/>
      <c r="BT121" s="925"/>
      <c r="BU121" s="925"/>
      <c r="BV121" s="925">
        <v>616299</v>
      </c>
      <c r="BW121" s="925"/>
      <c r="BX121" s="925"/>
      <c r="BY121" s="925"/>
      <c r="BZ121" s="925"/>
      <c r="CA121" s="925">
        <v>601679</v>
      </c>
      <c r="CB121" s="925"/>
      <c r="CC121" s="925"/>
      <c r="CD121" s="925"/>
      <c r="CE121" s="925"/>
      <c r="CF121" s="919">
        <v>4.8</v>
      </c>
      <c r="CG121" s="920"/>
      <c r="CH121" s="920"/>
      <c r="CI121" s="920"/>
      <c r="CJ121" s="920"/>
      <c r="CK121" s="1008"/>
      <c r="CL121" s="1009"/>
      <c r="CM121" s="1009"/>
      <c r="CN121" s="1009"/>
      <c r="CO121" s="1010"/>
      <c r="CP121" s="1018" t="s">
        <v>499</v>
      </c>
      <c r="CQ121" s="1019"/>
      <c r="CR121" s="1019"/>
      <c r="CS121" s="1019"/>
      <c r="CT121" s="1019"/>
      <c r="CU121" s="1019"/>
      <c r="CV121" s="1019"/>
      <c r="CW121" s="1019"/>
      <c r="CX121" s="1019"/>
      <c r="CY121" s="1019"/>
      <c r="CZ121" s="1019"/>
      <c r="DA121" s="1019"/>
      <c r="DB121" s="1019"/>
      <c r="DC121" s="1019"/>
      <c r="DD121" s="1019"/>
      <c r="DE121" s="1019"/>
      <c r="DF121" s="1020"/>
      <c r="DG121" s="924">
        <v>1232892</v>
      </c>
      <c r="DH121" s="925"/>
      <c r="DI121" s="925"/>
      <c r="DJ121" s="925"/>
      <c r="DK121" s="925"/>
      <c r="DL121" s="925">
        <v>1272520</v>
      </c>
      <c r="DM121" s="925"/>
      <c r="DN121" s="925"/>
      <c r="DO121" s="925"/>
      <c r="DP121" s="925"/>
      <c r="DQ121" s="925">
        <v>1590247</v>
      </c>
      <c r="DR121" s="925"/>
      <c r="DS121" s="925"/>
      <c r="DT121" s="925"/>
      <c r="DU121" s="925"/>
      <c r="DV121" s="926">
        <v>12.6</v>
      </c>
      <c r="DW121" s="926"/>
      <c r="DX121" s="926"/>
      <c r="DY121" s="926"/>
      <c r="DZ121" s="927"/>
    </row>
    <row r="122" spans="1:130" s="230" customFormat="1" ht="26.25" customHeight="1" x14ac:dyDescent="0.15">
      <c r="A122" s="1056"/>
      <c r="B122" s="948"/>
      <c r="C122" s="921" t="s">
        <v>468</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488</v>
      </c>
      <c r="AB122" s="958"/>
      <c r="AC122" s="958"/>
      <c r="AD122" s="958"/>
      <c r="AE122" s="959"/>
      <c r="AF122" s="960" t="s">
        <v>500</v>
      </c>
      <c r="AG122" s="958"/>
      <c r="AH122" s="958"/>
      <c r="AI122" s="958"/>
      <c r="AJ122" s="959"/>
      <c r="AK122" s="960" t="s">
        <v>501</v>
      </c>
      <c r="AL122" s="958"/>
      <c r="AM122" s="958"/>
      <c r="AN122" s="958"/>
      <c r="AO122" s="959"/>
      <c r="AP122" s="961" t="s">
        <v>486</v>
      </c>
      <c r="AQ122" s="962"/>
      <c r="AR122" s="962"/>
      <c r="AS122" s="962"/>
      <c r="AT122" s="963"/>
      <c r="AU122" s="993"/>
      <c r="AV122" s="994"/>
      <c r="AW122" s="994"/>
      <c r="AX122" s="994"/>
      <c r="AY122" s="995"/>
      <c r="AZ122" s="972" t="s">
        <v>502</v>
      </c>
      <c r="BA122" s="964"/>
      <c r="BB122" s="964"/>
      <c r="BC122" s="964"/>
      <c r="BD122" s="964"/>
      <c r="BE122" s="964"/>
      <c r="BF122" s="964"/>
      <c r="BG122" s="964"/>
      <c r="BH122" s="964"/>
      <c r="BI122" s="964"/>
      <c r="BJ122" s="964"/>
      <c r="BK122" s="964"/>
      <c r="BL122" s="964"/>
      <c r="BM122" s="964"/>
      <c r="BN122" s="964"/>
      <c r="BO122" s="964"/>
      <c r="BP122" s="965"/>
      <c r="BQ122" s="998">
        <v>28897995</v>
      </c>
      <c r="BR122" s="999"/>
      <c r="BS122" s="999"/>
      <c r="BT122" s="999"/>
      <c r="BU122" s="999"/>
      <c r="BV122" s="999">
        <v>29873072</v>
      </c>
      <c r="BW122" s="999"/>
      <c r="BX122" s="999"/>
      <c r="BY122" s="999"/>
      <c r="BZ122" s="999"/>
      <c r="CA122" s="999">
        <v>29515307</v>
      </c>
      <c r="CB122" s="999"/>
      <c r="CC122" s="999"/>
      <c r="CD122" s="999"/>
      <c r="CE122" s="999"/>
      <c r="CF122" s="1016">
        <v>233.3</v>
      </c>
      <c r="CG122" s="1017"/>
      <c r="CH122" s="1017"/>
      <c r="CI122" s="1017"/>
      <c r="CJ122" s="1017"/>
      <c r="CK122" s="1008"/>
      <c r="CL122" s="1009"/>
      <c r="CM122" s="1009"/>
      <c r="CN122" s="1009"/>
      <c r="CO122" s="1010"/>
      <c r="CP122" s="1018" t="s">
        <v>503</v>
      </c>
      <c r="CQ122" s="1019"/>
      <c r="CR122" s="1019"/>
      <c r="CS122" s="1019"/>
      <c r="CT122" s="1019"/>
      <c r="CU122" s="1019"/>
      <c r="CV122" s="1019"/>
      <c r="CW122" s="1019"/>
      <c r="CX122" s="1019"/>
      <c r="CY122" s="1019"/>
      <c r="CZ122" s="1019"/>
      <c r="DA122" s="1019"/>
      <c r="DB122" s="1019"/>
      <c r="DC122" s="1019"/>
      <c r="DD122" s="1019"/>
      <c r="DE122" s="1019"/>
      <c r="DF122" s="1020"/>
      <c r="DG122" s="924">
        <v>1220878</v>
      </c>
      <c r="DH122" s="925"/>
      <c r="DI122" s="925"/>
      <c r="DJ122" s="925"/>
      <c r="DK122" s="925"/>
      <c r="DL122" s="925">
        <v>929599</v>
      </c>
      <c r="DM122" s="925"/>
      <c r="DN122" s="925"/>
      <c r="DO122" s="925"/>
      <c r="DP122" s="925"/>
      <c r="DQ122" s="925">
        <v>669170</v>
      </c>
      <c r="DR122" s="925"/>
      <c r="DS122" s="925"/>
      <c r="DT122" s="925"/>
      <c r="DU122" s="925"/>
      <c r="DV122" s="926">
        <v>5.3</v>
      </c>
      <c r="DW122" s="926"/>
      <c r="DX122" s="926"/>
      <c r="DY122" s="926"/>
      <c r="DZ122" s="927"/>
    </row>
    <row r="123" spans="1:130" s="230" customFormat="1" ht="26.25" customHeight="1" x14ac:dyDescent="0.15">
      <c r="A123" s="1056"/>
      <c r="B123" s="948"/>
      <c r="C123" s="921" t="s">
        <v>474</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v>4911</v>
      </c>
      <c r="AB123" s="958"/>
      <c r="AC123" s="958"/>
      <c r="AD123" s="958"/>
      <c r="AE123" s="959"/>
      <c r="AF123" s="960">
        <v>4847</v>
      </c>
      <c r="AG123" s="958"/>
      <c r="AH123" s="958"/>
      <c r="AI123" s="958"/>
      <c r="AJ123" s="959"/>
      <c r="AK123" s="960">
        <v>4784</v>
      </c>
      <c r="AL123" s="958"/>
      <c r="AM123" s="958"/>
      <c r="AN123" s="958"/>
      <c r="AO123" s="959"/>
      <c r="AP123" s="961">
        <v>0</v>
      </c>
      <c r="AQ123" s="962"/>
      <c r="AR123" s="962"/>
      <c r="AS123" s="962"/>
      <c r="AT123" s="963"/>
      <c r="AU123" s="996"/>
      <c r="AV123" s="997"/>
      <c r="AW123" s="997"/>
      <c r="AX123" s="997"/>
      <c r="AY123" s="997"/>
      <c r="AZ123" s="251" t="s">
        <v>189</v>
      </c>
      <c r="BA123" s="251"/>
      <c r="BB123" s="251"/>
      <c r="BC123" s="251"/>
      <c r="BD123" s="251"/>
      <c r="BE123" s="251"/>
      <c r="BF123" s="251"/>
      <c r="BG123" s="251"/>
      <c r="BH123" s="251"/>
      <c r="BI123" s="251"/>
      <c r="BJ123" s="251"/>
      <c r="BK123" s="251"/>
      <c r="BL123" s="251"/>
      <c r="BM123" s="251"/>
      <c r="BN123" s="251"/>
      <c r="BO123" s="976" t="s">
        <v>504</v>
      </c>
      <c r="BP123" s="1004"/>
      <c r="BQ123" s="1062">
        <v>37447360</v>
      </c>
      <c r="BR123" s="1063"/>
      <c r="BS123" s="1063"/>
      <c r="BT123" s="1063"/>
      <c r="BU123" s="1063"/>
      <c r="BV123" s="1063">
        <v>38759867</v>
      </c>
      <c r="BW123" s="1063"/>
      <c r="BX123" s="1063"/>
      <c r="BY123" s="1063"/>
      <c r="BZ123" s="1063"/>
      <c r="CA123" s="1063">
        <v>39344003</v>
      </c>
      <c r="CB123" s="1063"/>
      <c r="CC123" s="1063"/>
      <c r="CD123" s="1063"/>
      <c r="CE123" s="1063"/>
      <c r="CF123" s="1000"/>
      <c r="CG123" s="1001"/>
      <c r="CH123" s="1001"/>
      <c r="CI123" s="1001"/>
      <c r="CJ123" s="1002"/>
      <c r="CK123" s="1008"/>
      <c r="CL123" s="1009"/>
      <c r="CM123" s="1009"/>
      <c r="CN123" s="1009"/>
      <c r="CO123" s="1010"/>
      <c r="CP123" s="1018" t="s">
        <v>505</v>
      </c>
      <c r="CQ123" s="1019"/>
      <c r="CR123" s="1019"/>
      <c r="CS123" s="1019"/>
      <c r="CT123" s="1019"/>
      <c r="CU123" s="1019"/>
      <c r="CV123" s="1019"/>
      <c r="CW123" s="1019"/>
      <c r="CX123" s="1019"/>
      <c r="CY123" s="1019"/>
      <c r="CZ123" s="1019"/>
      <c r="DA123" s="1019"/>
      <c r="DB123" s="1019"/>
      <c r="DC123" s="1019"/>
      <c r="DD123" s="1019"/>
      <c r="DE123" s="1019"/>
      <c r="DF123" s="1020"/>
      <c r="DG123" s="957">
        <v>84711</v>
      </c>
      <c r="DH123" s="958"/>
      <c r="DI123" s="958"/>
      <c r="DJ123" s="958"/>
      <c r="DK123" s="959"/>
      <c r="DL123" s="960">
        <v>83113</v>
      </c>
      <c r="DM123" s="958"/>
      <c r="DN123" s="958"/>
      <c r="DO123" s="958"/>
      <c r="DP123" s="959"/>
      <c r="DQ123" s="960">
        <v>81853</v>
      </c>
      <c r="DR123" s="958"/>
      <c r="DS123" s="958"/>
      <c r="DT123" s="958"/>
      <c r="DU123" s="959"/>
      <c r="DV123" s="961">
        <v>0.6</v>
      </c>
      <c r="DW123" s="962"/>
      <c r="DX123" s="962"/>
      <c r="DY123" s="962"/>
      <c r="DZ123" s="963"/>
    </row>
    <row r="124" spans="1:130" s="230" customFormat="1" ht="26.25" customHeight="1" thickBot="1" x14ac:dyDescent="0.2">
      <c r="A124" s="1056"/>
      <c r="B124" s="948"/>
      <c r="C124" s="921" t="s">
        <v>481</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506</v>
      </c>
      <c r="AB124" s="958"/>
      <c r="AC124" s="958"/>
      <c r="AD124" s="958"/>
      <c r="AE124" s="959"/>
      <c r="AF124" s="960" t="s">
        <v>486</v>
      </c>
      <c r="AG124" s="958"/>
      <c r="AH124" s="958"/>
      <c r="AI124" s="958"/>
      <c r="AJ124" s="959"/>
      <c r="AK124" s="960" t="s">
        <v>484</v>
      </c>
      <c r="AL124" s="958"/>
      <c r="AM124" s="958"/>
      <c r="AN124" s="958"/>
      <c r="AO124" s="959"/>
      <c r="AP124" s="961" t="s">
        <v>484</v>
      </c>
      <c r="AQ124" s="962"/>
      <c r="AR124" s="962"/>
      <c r="AS124" s="962"/>
      <c r="AT124" s="963"/>
      <c r="AU124" s="1058" t="s">
        <v>507</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41.7</v>
      </c>
      <c r="BR124" s="1026"/>
      <c r="BS124" s="1026"/>
      <c r="BT124" s="1026"/>
      <c r="BU124" s="1026"/>
      <c r="BV124" s="1026">
        <v>41.5</v>
      </c>
      <c r="BW124" s="1026"/>
      <c r="BX124" s="1026"/>
      <c r="BY124" s="1026"/>
      <c r="BZ124" s="1026"/>
      <c r="CA124" s="1026">
        <v>41.2</v>
      </c>
      <c r="CB124" s="1026"/>
      <c r="CC124" s="1026"/>
      <c r="CD124" s="1026"/>
      <c r="CE124" s="1026"/>
      <c r="CF124" s="1027"/>
      <c r="CG124" s="1028"/>
      <c r="CH124" s="1028"/>
      <c r="CI124" s="1028"/>
      <c r="CJ124" s="1029"/>
      <c r="CK124" s="1011"/>
      <c r="CL124" s="1011"/>
      <c r="CM124" s="1011"/>
      <c r="CN124" s="1011"/>
      <c r="CO124" s="1012"/>
      <c r="CP124" s="1018" t="s">
        <v>508</v>
      </c>
      <c r="CQ124" s="1019"/>
      <c r="CR124" s="1019"/>
      <c r="CS124" s="1019"/>
      <c r="CT124" s="1019"/>
      <c r="CU124" s="1019"/>
      <c r="CV124" s="1019"/>
      <c r="CW124" s="1019"/>
      <c r="CX124" s="1019"/>
      <c r="CY124" s="1019"/>
      <c r="CZ124" s="1019"/>
      <c r="DA124" s="1019"/>
      <c r="DB124" s="1019"/>
      <c r="DC124" s="1019"/>
      <c r="DD124" s="1019"/>
      <c r="DE124" s="1019"/>
      <c r="DF124" s="1020"/>
      <c r="DG124" s="1003">
        <v>1067</v>
      </c>
      <c r="DH124" s="985"/>
      <c r="DI124" s="985"/>
      <c r="DJ124" s="985"/>
      <c r="DK124" s="986"/>
      <c r="DL124" s="984">
        <v>624</v>
      </c>
      <c r="DM124" s="985"/>
      <c r="DN124" s="985"/>
      <c r="DO124" s="985"/>
      <c r="DP124" s="986"/>
      <c r="DQ124" s="984">
        <v>411</v>
      </c>
      <c r="DR124" s="985"/>
      <c r="DS124" s="985"/>
      <c r="DT124" s="985"/>
      <c r="DU124" s="986"/>
      <c r="DV124" s="987">
        <v>0</v>
      </c>
      <c r="DW124" s="988"/>
      <c r="DX124" s="988"/>
      <c r="DY124" s="988"/>
      <c r="DZ124" s="989"/>
    </row>
    <row r="125" spans="1:130" s="230" customFormat="1" ht="26.25" customHeight="1" x14ac:dyDescent="0.15">
      <c r="A125" s="1056"/>
      <c r="B125" s="948"/>
      <c r="C125" s="921" t="s">
        <v>487</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489</v>
      </c>
      <c r="AB125" s="958"/>
      <c r="AC125" s="958"/>
      <c r="AD125" s="958"/>
      <c r="AE125" s="959"/>
      <c r="AF125" s="960" t="s">
        <v>485</v>
      </c>
      <c r="AG125" s="958"/>
      <c r="AH125" s="958"/>
      <c r="AI125" s="958"/>
      <c r="AJ125" s="959"/>
      <c r="AK125" s="960" t="s">
        <v>486</v>
      </c>
      <c r="AL125" s="958"/>
      <c r="AM125" s="958"/>
      <c r="AN125" s="958"/>
      <c r="AO125" s="959"/>
      <c r="AP125" s="961" t="s">
        <v>485</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509</v>
      </c>
      <c r="CL125" s="1006"/>
      <c r="CM125" s="1006"/>
      <c r="CN125" s="1006"/>
      <c r="CO125" s="1007"/>
      <c r="CP125" s="928" t="s">
        <v>510</v>
      </c>
      <c r="CQ125" s="896"/>
      <c r="CR125" s="896"/>
      <c r="CS125" s="896"/>
      <c r="CT125" s="896"/>
      <c r="CU125" s="896"/>
      <c r="CV125" s="896"/>
      <c r="CW125" s="896"/>
      <c r="CX125" s="896"/>
      <c r="CY125" s="896"/>
      <c r="CZ125" s="896"/>
      <c r="DA125" s="896"/>
      <c r="DB125" s="896"/>
      <c r="DC125" s="896"/>
      <c r="DD125" s="896"/>
      <c r="DE125" s="896"/>
      <c r="DF125" s="897"/>
      <c r="DG125" s="929" t="s">
        <v>482</v>
      </c>
      <c r="DH125" s="930"/>
      <c r="DI125" s="930"/>
      <c r="DJ125" s="930"/>
      <c r="DK125" s="930"/>
      <c r="DL125" s="930" t="s">
        <v>492</v>
      </c>
      <c r="DM125" s="930"/>
      <c r="DN125" s="930"/>
      <c r="DO125" s="930"/>
      <c r="DP125" s="930"/>
      <c r="DQ125" s="930" t="s">
        <v>511</v>
      </c>
      <c r="DR125" s="930"/>
      <c r="DS125" s="930"/>
      <c r="DT125" s="930"/>
      <c r="DU125" s="930"/>
      <c r="DV125" s="931" t="s">
        <v>512</v>
      </c>
      <c r="DW125" s="931"/>
      <c r="DX125" s="931"/>
      <c r="DY125" s="931"/>
      <c r="DZ125" s="932"/>
    </row>
    <row r="126" spans="1:130" s="230" customFormat="1" ht="26.25" customHeight="1" thickBot="1" x14ac:dyDescent="0.2">
      <c r="A126" s="1056"/>
      <c r="B126" s="948"/>
      <c r="C126" s="921" t="s">
        <v>491</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v>11753</v>
      </c>
      <c r="AB126" s="958"/>
      <c r="AC126" s="958"/>
      <c r="AD126" s="958"/>
      <c r="AE126" s="959"/>
      <c r="AF126" s="960">
        <v>11754</v>
      </c>
      <c r="AG126" s="958"/>
      <c r="AH126" s="958"/>
      <c r="AI126" s="958"/>
      <c r="AJ126" s="959"/>
      <c r="AK126" s="960">
        <v>6473</v>
      </c>
      <c r="AL126" s="958"/>
      <c r="AM126" s="958"/>
      <c r="AN126" s="958"/>
      <c r="AO126" s="959"/>
      <c r="AP126" s="961">
        <v>0.1</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513</v>
      </c>
      <c r="CQ126" s="922"/>
      <c r="CR126" s="922"/>
      <c r="CS126" s="922"/>
      <c r="CT126" s="922"/>
      <c r="CU126" s="922"/>
      <c r="CV126" s="922"/>
      <c r="CW126" s="922"/>
      <c r="CX126" s="922"/>
      <c r="CY126" s="922"/>
      <c r="CZ126" s="922"/>
      <c r="DA126" s="922"/>
      <c r="DB126" s="922"/>
      <c r="DC126" s="922"/>
      <c r="DD126" s="922"/>
      <c r="DE126" s="922"/>
      <c r="DF126" s="923"/>
      <c r="DG126" s="924" t="s">
        <v>485</v>
      </c>
      <c r="DH126" s="925"/>
      <c r="DI126" s="925"/>
      <c r="DJ126" s="925"/>
      <c r="DK126" s="925"/>
      <c r="DL126" s="925" t="s">
        <v>512</v>
      </c>
      <c r="DM126" s="925"/>
      <c r="DN126" s="925"/>
      <c r="DO126" s="925"/>
      <c r="DP126" s="925"/>
      <c r="DQ126" s="925" t="s">
        <v>480</v>
      </c>
      <c r="DR126" s="925"/>
      <c r="DS126" s="925"/>
      <c r="DT126" s="925"/>
      <c r="DU126" s="925"/>
      <c r="DV126" s="926" t="s">
        <v>485</v>
      </c>
      <c r="DW126" s="926"/>
      <c r="DX126" s="926"/>
      <c r="DY126" s="926"/>
      <c r="DZ126" s="927"/>
    </row>
    <row r="127" spans="1:130" s="230" customFormat="1" ht="26.25" customHeight="1" x14ac:dyDescent="0.15">
      <c r="A127" s="1057"/>
      <c r="B127" s="950"/>
      <c r="C127" s="972" t="s">
        <v>514</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v>23525</v>
      </c>
      <c r="AB127" s="958"/>
      <c r="AC127" s="958"/>
      <c r="AD127" s="958"/>
      <c r="AE127" s="959"/>
      <c r="AF127" s="960">
        <v>18519</v>
      </c>
      <c r="AG127" s="958"/>
      <c r="AH127" s="958"/>
      <c r="AI127" s="958"/>
      <c r="AJ127" s="959"/>
      <c r="AK127" s="960">
        <v>17351</v>
      </c>
      <c r="AL127" s="958"/>
      <c r="AM127" s="958"/>
      <c r="AN127" s="958"/>
      <c r="AO127" s="959"/>
      <c r="AP127" s="961">
        <v>0.1</v>
      </c>
      <c r="AQ127" s="962"/>
      <c r="AR127" s="962"/>
      <c r="AS127" s="962"/>
      <c r="AT127" s="963"/>
      <c r="AU127" s="232"/>
      <c r="AV127" s="232"/>
      <c r="AW127" s="232"/>
      <c r="AX127" s="1030" t="s">
        <v>515</v>
      </c>
      <c r="AY127" s="1031"/>
      <c r="AZ127" s="1031"/>
      <c r="BA127" s="1031"/>
      <c r="BB127" s="1031"/>
      <c r="BC127" s="1031"/>
      <c r="BD127" s="1031"/>
      <c r="BE127" s="1032"/>
      <c r="BF127" s="1033" t="s">
        <v>516</v>
      </c>
      <c r="BG127" s="1031"/>
      <c r="BH127" s="1031"/>
      <c r="BI127" s="1031"/>
      <c r="BJ127" s="1031"/>
      <c r="BK127" s="1031"/>
      <c r="BL127" s="1032"/>
      <c r="BM127" s="1033" t="s">
        <v>517</v>
      </c>
      <c r="BN127" s="1031"/>
      <c r="BO127" s="1031"/>
      <c r="BP127" s="1031"/>
      <c r="BQ127" s="1031"/>
      <c r="BR127" s="1031"/>
      <c r="BS127" s="1032"/>
      <c r="BT127" s="1033" t="s">
        <v>518</v>
      </c>
      <c r="BU127" s="1031"/>
      <c r="BV127" s="1031"/>
      <c r="BW127" s="1031"/>
      <c r="BX127" s="1031"/>
      <c r="BY127" s="1031"/>
      <c r="BZ127" s="1054"/>
      <c r="CA127" s="232"/>
      <c r="CB127" s="232"/>
      <c r="CC127" s="232"/>
      <c r="CD127" s="255"/>
      <c r="CE127" s="255"/>
      <c r="CF127" s="255"/>
      <c r="CG127" s="232"/>
      <c r="CH127" s="232"/>
      <c r="CI127" s="232"/>
      <c r="CJ127" s="254"/>
      <c r="CK127" s="1022"/>
      <c r="CL127" s="1009"/>
      <c r="CM127" s="1009"/>
      <c r="CN127" s="1009"/>
      <c r="CO127" s="1010"/>
      <c r="CP127" s="921" t="s">
        <v>519</v>
      </c>
      <c r="CQ127" s="922"/>
      <c r="CR127" s="922"/>
      <c r="CS127" s="922"/>
      <c r="CT127" s="922"/>
      <c r="CU127" s="922"/>
      <c r="CV127" s="922"/>
      <c r="CW127" s="922"/>
      <c r="CX127" s="922"/>
      <c r="CY127" s="922"/>
      <c r="CZ127" s="922"/>
      <c r="DA127" s="922"/>
      <c r="DB127" s="922"/>
      <c r="DC127" s="922"/>
      <c r="DD127" s="922"/>
      <c r="DE127" s="922"/>
      <c r="DF127" s="923"/>
      <c r="DG127" s="924" t="s">
        <v>492</v>
      </c>
      <c r="DH127" s="925"/>
      <c r="DI127" s="925"/>
      <c r="DJ127" s="925"/>
      <c r="DK127" s="925"/>
      <c r="DL127" s="925" t="s">
        <v>485</v>
      </c>
      <c r="DM127" s="925"/>
      <c r="DN127" s="925"/>
      <c r="DO127" s="925"/>
      <c r="DP127" s="925"/>
      <c r="DQ127" s="925" t="s">
        <v>477</v>
      </c>
      <c r="DR127" s="925"/>
      <c r="DS127" s="925"/>
      <c r="DT127" s="925"/>
      <c r="DU127" s="925"/>
      <c r="DV127" s="926" t="s">
        <v>488</v>
      </c>
      <c r="DW127" s="926"/>
      <c r="DX127" s="926"/>
      <c r="DY127" s="926"/>
      <c r="DZ127" s="927"/>
    </row>
    <row r="128" spans="1:130" s="230" customFormat="1" ht="26.25" customHeight="1" thickBot="1" x14ac:dyDescent="0.2">
      <c r="A128" s="1040" t="s">
        <v>520</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521</v>
      </c>
      <c r="X128" s="1042"/>
      <c r="Y128" s="1042"/>
      <c r="Z128" s="1043"/>
      <c r="AA128" s="1044">
        <v>33214</v>
      </c>
      <c r="AB128" s="1045"/>
      <c r="AC128" s="1045"/>
      <c r="AD128" s="1045"/>
      <c r="AE128" s="1046"/>
      <c r="AF128" s="1047">
        <v>21581</v>
      </c>
      <c r="AG128" s="1045"/>
      <c r="AH128" s="1045"/>
      <c r="AI128" s="1045"/>
      <c r="AJ128" s="1046"/>
      <c r="AK128" s="1047">
        <v>18555</v>
      </c>
      <c r="AL128" s="1045"/>
      <c r="AM128" s="1045"/>
      <c r="AN128" s="1045"/>
      <c r="AO128" s="1046"/>
      <c r="AP128" s="1048"/>
      <c r="AQ128" s="1049"/>
      <c r="AR128" s="1049"/>
      <c r="AS128" s="1049"/>
      <c r="AT128" s="1050"/>
      <c r="AU128" s="232"/>
      <c r="AV128" s="232"/>
      <c r="AW128" s="232"/>
      <c r="AX128" s="895" t="s">
        <v>522</v>
      </c>
      <c r="AY128" s="896"/>
      <c r="AZ128" s="896"/>
      <c r="BA128" s="896"/>
      <c r="BB128" s="896"/>
      <c r="BC128" s="896"/>
      <c r="BD128" s="896"/>
      <c r="BE128" s="897"/>
      <c r="BF128" s="1051" t="s">
        <v>523</v>
      </c>
      <c r="BG128" s="1052"/>
      <c r="BH128" s="1052"/>
      <c r="BI128" s="1052"/>
      <c r="BJ128" s="1052"/>
      <c r="BK128" s="1052"/>
      <c r="BL128" s="1053"/>
      <c r="BM128" s="1051">
        <v>12.74</v>
      </c>
      <c r="BN128" s="1052"/>
      <c r="BO128" s="1052"/>
      <c r="BP128" s="1052"/>
      <c r="BQ128" s="1052"/>
      <c r="BR128" s="1052"/>
      <c r="BS128" s="1053"/>
      <c r="BT128" s="1051">
        <v>20</v>
      </c>
      <c r="BU128" s="1052"/>
      <c r="BV128" s="1052"/>
      <c r="BW128" s="1052"/>
      <c r="BX128" s="1052"/>
      <c r="BY128" s="1052"/>
      <c r="BZ128" s="1075"/>
      <c r="CA128" s="255"/>
      <c r="CB128" s="255"/>
      <c r="CC128" s="255"/>
      <c r="CD128" s="255"/>
      <c r="CE128" s="255"/>
      <c r="CF128" s="255"/>
      <c r="CG128" s="232"/>
      <c r="CH128" s="232"/>
      <c r="CI128" s="232"/>
      <c r="CJ128" s="254"/>
      <c r="CK128" s="1023"/>
      <c r="CL128" s="1024"/>
      <c r="CM128" s="1024"/>
      <c r="CN128" s="1024"/>
      <c r="CO128" s="1025"/>
      <c r="CP128" s="1034" t="s">
        <v>524</v>
      </c>
      <c r="CQ128" s="726"/>
      <c r="CR128" s="726"/>
      <c r="CS128" s="726"/>
      <c r="CT128" s="726"/>
      <c r="CU128" s="726"/>
      <c r="CV128" s="726"/>
      <c r="CW128" s="726"/>
      <c r="CX128" s="726"/>
      <c r="CY128" s="726"/>
      <c r="CZ128" s="726"/>
      <c r="DA128" s="726"/>
      <c r="DB128" s="726"/>
      <c r="DC128" s="726"/>
      <c r="DD128" s="726"/>
      <c r="DE128" s="726"/>
      <c r="DF128" s="1035"/>
      <c r="DG128" s="1036" t="s">
        <v>525</v>
      </c>
      <c r="DH128" s="1037"/>
      <c r="DI128" s="1037"/>
      <c r="DJ128" s="1037"/>
      <c r="DK128" s="1037"/>
      <c r="DL128" s="1037" t="s">
        <v>485</v>
      </c>
      <c r="DM128" s="1037"/>
      <c r="DN128" s="1037"/>
      <c r="DO128" s="1037"/>
      <c r="DP128" s="1037"/>
      <c r="DQ128" s="1037" t="s">
        <v>485</v>
      </c>
      <c r="DR128" s="1037"/>
      <c r="DS128" s="1037"/>
      <c r="DT128" s="1037"/>
      <c r="DU128" s="1037"/>
      <c r="DV128" s="1038" t="s">
        <v>525</v>
      </c>
      <c r="DW128" s="1038"/>
      <c r="DX128" s="1038"/>
      <c r="DY128" s="1038"/>
      <c r="DZ128" s="1039"/>
    </row>
    <row r="129" spans="1:131" s="230" customFormat="1" ht="26.25" customHeight="1" x14ac:dyDescent="0.15">
      <c r="A129" s="933" t="s">
        <v>108</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526</v>
      </c>
      <c r="X129" s="1070"/>
      <c r="Y129" s="1070"/>
      <c r="Z129" s="1071"/>
      <c r="AA129" s="957">
        <v>14981786</v>
      </c>
      <c r="AB129" s="958"/>
      <c r="AC129" s="958"/>
      <c r="AD129" s="958"/>
      <c r="AE129" s="959"/>
      <c r="AF129" s="960">
        <v>15709813</v>
      </c>
      <c r="AG129" s="958"/>
      <c r="AH129" s="958"/>
      <c r="AI129" s="958"/>
      <c r="AJ129" s="959"/>
      <c r="AK129" s="960">
        <v>15491690</v>
      </c>
      <c r="AL129" s="958"/>
      <c r="AM129" s="958"/>
      <c r="AN129" s="958"/>
      <c r="AO129" s="959"/>
      <c r="AP129" s="1072"/>
      <c r="AQ129" s="1073"/>
      <c r="AR129" s="1073"/>
      <c r="AS129" s="1073"/>
      <c r="AT129" s="1074"/>
      <c r="AU129" s="233"/>
      <c r="AV129" s="233"/>
      <c r="AW129" s="233"/>
      <c r="AX129" s="1064" t="s">
        <v>527</v>
      </c>
      <c r="AY129" s="922"/>
      <c r="AZ129" s="922"/>
      <c r="BA129" s="922"/>
      <c r="BB129" s="922"/>
      <c r="BC129" s="922"/>
      <c r="BD129" s="922"/>
      <c r="BE129" s="923"/>
      <c r="BF129" s="1065" t="s">
        <v>482</v>
      </c>
      <c r="BG129" s="1066"/>
      <c r="BH129" s="1066"/>
      <c r="BI129" s="1066"/>
      <c r="BJ129" s="1066"/>
      <c r="BK129" s="1066"/>
      <c r="BL129" s="1067"/>
      <c r="BM129" s="1065">
        <v>17.739999999999998</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3" t="s">
        <v>528</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529</v>
      </c>
      <c r="X130" s="1070"/>
      <c r="Y130" s="1070"/>
      <c r="Z130" s="1071"/>
      <c r="AA130" s="957">
        <v>2372090</v>
      </c>
      <c r="AB130" s="958"/>
      <c r="AC130" s="958"/>
      <c r="AD130" s="958"/>
      <c r="AE130" s="959"/>
      <c r="AF130" s="960">
        <v>2550813</v>
      </c>
      <c r="AG130" s="958"/>
      <c r="AH130" s="958"/>
      <c r="AI130" s="958"/>
      <c r="AJ130" s="959"/>
      <c r="AK130" s="960">
        <v>2838076</v>
      </c>
      <c r="AL130" s="958"/>
      <c r="AM130" s="958"/>
      <c r="AN130" s="958"/>
      <c r="AO130" s="959"/>
      <c r="AP130" s="1072"/>
      <c r="AQ130" s="1073"/>
      <c r="AR130" s="1073"/>
      <c r="AS130" s="1073"/>
      <c r="AT130" s="1074"/>
      <c r="AU130" s="233"/>
      <c r="AV130" s="233"/>
      <c r="AW130" s="233"/>
      <c r="AX130" s="1064" t="s">
        <v>530</v>
      </c>
      <c r="AY130" s="922"/>
      <c r="AZ130" s="922"/>
      <c r="BA130" s="922"/>
      <c r="BB130" s="922"/>
      <c r="BC130" s="922"/>
      <c r="BD130" s="922"/>
      <c r="BE130" s="923"/>
      <c r="BF130" s="1100">
        <v>7.6</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531</v>
      </c>
      <c r="X131" s="1107"/>
      <c r="Y131" s="1107"/>
      <c r="Z131" s="1108"/>
      <c r="AA131" s="1003">
        <v>12609696</v>
      </c>
      <c r="AB131" s="985"/>
      <c r="AC131" s="985"/>
      <c r="AD131" s="985"/>
      <c r="AE131" s="986"/>
      <c r="AF131" s="984">
        <v>13159000</v>
      </c>
      <c r="AG131" s="985"/>
      <c r="AH131" s="985"/>
      <c r="AI131" s="985"/>
      <c r="AJ131" s="986"/>
      <c r="AK131" s="984">
        <v>12653614</v>
      </c>
      <c r="AL131" s="985"/>
      <c r="AM131" s="985"/>
      <c r="AN131" s="985"/>
      <c r="AO131" s="986"/>
      <c r="AP131" s="1109"/>
      <c r="AQ131" s="1110"/>
      <c r="AR131" s="1110"/>
      <c r="AS131" s="1110"/>
      <c r="AT131" s="1111"/>
      <c r="AU131" s="233"/>
      <c r="AV131" s="233"/>
      <c r="AW131" s="233"/>
      <c r="AX131" s="1082" t="s">
        <v>532</v>
      </c>
      <c r="AY131" s="726"/>
      <c r="AZ131" s="726"/>
      <c r="BA131" s="726"/>
      <c r="BB131" s="726"/>
      <c r="BC131" s="726"/>
      <c r="BD131" s="726"/>
      <c r="BE131" s="1035"/>
      <c r="BF131" s="1083">
        <v>41.2</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89" t="s">
        <v>533</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534</v>
      </c>
      <c r="W132" s="1093"/>
      <c r="X132" s="1093"/>
      <c r="Y132" s="1093"/>
      <c r="Z132" s="1094"/>
      <c r="AA132" s="1095">
        <v>7.0482825279999997</v>
      </c>
      <c r="AB132" s="1096"/>
      <c r="AC132" s="1096"/>
      <c r="AD132" s="1096"/>
      <c r="AE132" s="1097"/>
      <c r="AF132" s="1098">
        <v>7.4595865950000002</v>
      </c>
      <c r="AG132" s="1096"/>
      <c r="AH132" s="1096"/>
      <c r="AI132" s="1096"/>
      <c r="AJ132" s="1097"/>
      <c r="AK132" s="1098">
        <v>8.4960865729999995</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535</v>
      </c>
      <c r="W133" s="1076"/>
      <c r="X133" s="1076"/>
      <c r="Y133" s="1076"/>
      <c r="Z133" s="1077"/>
      <c r="AA133" s="1078">
        <v>7.1</v>
      </c>
      <c r="AB133" s="1079"/>
      <c r="AC133" s="1079"/>
      <c r="AD133" s="1079"/>
      <c r="AE133" s="1080"/>
      <c r="AF133" s="1078">
        <v>7.1</v>
      </c>
      <c r="AG133" s="1079"/>
      <c r="AH133" s="1079"/>
      <c r="AI133" s="1079"/>
      <c r="AJ133" s="1080"/>
      <c r="AK133" s="1078">
        <v>7.6</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xeNAPYF8hjMLRX4zYumdg7SZBpH2WyYh3k4ruRcVrNmtZKfuiN531yN40K2CMYdfGWLYt2Nu4mqVCilemq6uA==" saltValue="vSRYIXU8PCRgqOka1IFG9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641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fmFSgBZx2uGpDoVwtaXBW8BXQ1cVg6qiZsYbGvuXSJI+taTimxZo2ttwMfRQBpDOms/zCWSoBXRCzTv9uwwYeg==" saltValue="r3rSLYXC4e6it8eGRYln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23lMSe2sDjBPRy5bckfmoFA5nzFByIkHP5pgxa9WyJjjiSMTw0XH3Yit8o3bW4k+kU2F6BEBF+2eGqB+jdlkQ==" saltValue="jHWpp4K7rh7Ze0ILFnkFH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536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537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538</v>
      </c>
      <c r="AP7" s="272"/>
      <c r="AQ7" s="273" t="s">
        <v>539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540</v>
      </c>
      <c r="AQ8" s="279" t="s">
        <v>541</v>
      </c>
      <c r="AR8" s="280" t="s">
        <v>542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543</v>
      </c>
      <c r="AL9" s="1116"/>
      <c r="AM9" s="1116"/>
      <c r="AN9" s="1117"/>
      <c r="AO9" s="281">
        <v>4837385</v>
      </c>
      <c r="AP9" s="281">
        <v>119206</v>
      </c>
      <c r="AQ9" s="282">
        <v>105319</v>
      </c>
      <c r="AR9" s="283">
        <v>13.2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544</v>
      </c>
      <c r="AL10" s="1116"/>
      <c r="AM10" s="1116"/>
      <c r="AN10" s="1117"/>
      <c r="AO10" s="284">
        <v>544998</v>
      </c>
      <c r="AP10" s="284">
        <v>13430</v>
      </c>
      <c r="AQ10" s="285">
        <v>9860</v>
      </c>
      <c r="AR10" s="286">
        <v>36.200000000000003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545</v>
      </c>
      <c r="AL11" s="1116"/>
      <c r="AM11" s="1116"/>
      <c r="AN11" s="1117"/>
      <c r="AO11" s="284">
        <v>264482</v>
      </c>
      <c r="AP11" s="284">
        <v>6518</v>
      </c>
      <c r="AQ11" s="285">
        <v>1656</v>
      </c>
      <c r="AR11" s="286">
        <v>293.60000000000002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546</v>
      </c>
      <c r="AL12" s="1116"/>
      <c r="AM12" s="1116"/>
      <c r="AN12" s="1117"/>
      <c r="AO12" s="284" t="s">
        <v>547</v>
      </c>
      <c r="AP12" s="284" t="s">
        <v>547</v>
      </c>
      <c r="AQ12" s="285">
        <v>3</v>
      </c>
      <c r="AR12" s="286" t="s">
        <v>547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548</v>
      </c>
      <c r="AL13" s="1116"/>
      <c r="AM13" s="1116"/>
      <c r="AN13" s="1117"/>
      <c r="AO13" s="284">
        <v>168144</v>
      </c>
      <c r="AP13" s="284">
        <v>4144</v>
      </c>
      <c r="AQ13" s="285">
        <v>4056</v>
      </c>
      <c r="AR13" s="286">
        <v>2.2000000000000002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549</v>
      </c>
      <c r="AL14" s="1116"/>
      <c r="AM14" s="1116"/>
      <c r="AN14" s="1117"/>
      <c r="AO14" s="284">
        <v>82570</v>
      </c>
      <c r="AP14" s="284">
        <v>2035</v>
      </c>
      <c r="AQ14" s="285">
        <v>2339</v>
      </c>
      <c r="AR14" s="286">
        <v>-13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550</v>
      </c>
      <c r="AL15" s="1119"/>
      <c r="AM15" s="1119"/>
      <c r="AN15" s="1120"/>
      <c r="AO15" s="284">
        <v>-456469</v>
      </c>
      <c r="AP15" s="284">
        <v>-11249</v>
      </c>
      <c r="AQ15" s="285">
        <v>-7717</v>
      </c>
      <c r="AR15" s="286">
        <v>45.8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189</v>
      </c>
      <c r="AL16" s="1119"/>
      <c r="AM16" s="1119"/>
      <c r="AN16" s="1120"/>
      <c r="AO16" s="284">
        <v>5441110</v>
      </c>
      <c r="AP16" s="284">
        <v>134084</v>
      </c>
      <c r="AQ16" s="285">
        <v>115515</v>
      </c>
      <c r="AR16" s="286">
        <v>16.100000000000001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551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552</v>
      </c>
      <c r="AP20" s="293" t="s">
        <v>553</v>
      </c>
      <c r="AQ20" s="294" t="s">
        <v>554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555</v>
      </c>
      <c r="AL21" s="1122"/>
      <c r="AM21" s="1122"/>
      <c r="AN21" s="1123"/>
      <c r="AO21" s="297">
        <v>10.69</v>
      </c>
      <c r="AP21" s="298">
        <v>10.69</v>
      </c>
      <c r="AQ21" s="299">
        <v>0</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556</v>
      </c>
      <c r="AL22" s="1122"/>
      <c r="AM22" s="1122"/>
      <c r="AN22" s="1123"/>
      <c r="AO22" s="302">
        <v>93.8</v>
      </c>
      <c r="AP22" s="303">
        <v>97.4</v>
      </c>
      <c r="AQ22" s="304">
        <v>-3.6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2" t="s">
        <v>557</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x14ac:dyDescent="0.15">
      <c r="A27" s="309"/>
      <c r="AO27" s="262"/>
      <c r="AP27" s="262"/>
      <c r="AQ27" s="262"/>
      <c r="AR27" s="262"/>
      <c r="AS27" s="262"/>
      <c r="AT27" s="262"/>
    </row>
    <row r="28" spans="1:46" ht="17.25" x14ac:dyDescent="0.15">
      <c r="A28" s="263" t="s">
        <v>558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559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538</v>
      </c>
      <c r="AP30" s="272"/>
      <c r="AQ30" s="273" t="s">
        <v>539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540</v>
      </c>
      <c r="AQ31" s="279" t="s">
        <v>541</v>
      </c>
      <c r="AR31" s="280" t="s">
        <v>542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560</v>
      </c>
      <c r="AL32" s="1130"/>
      <c r="AM32" s="1130"/>
      <c r="AN32" s="1131"/>
      <c r="AO32" s="312">
        <v>3012370</v>
      </c>
      <c r="AP32" s="312">
        <v>74233</v>
      </c>
      <c r="AQ32" s="313">
        <v>74824</v>
      </c>
      <c r="AR32" s="314">
        <v>-0.8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561</v>
      </c>
      <c r="AL33" s="1130"/>
      <c r="AM33" s="1130"/>
      <c r="AN33" s="1131"/>
      <c r="AO33" s="312" t="s">
        <v>547</v>
      </c>
      <c r="AP33" s="312" t="s">
        <v>547</v>
      </c>
      <c r="AQ33" s="313" t="s">
        <v>547</v>
      </c>
      <c r="AR33" s="314" t="s">
        <v>547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562</v>
      </c>
      <c r="AL34" s="1130"/>
      <c r="AM34" s="1130"/>
      <c r="AN34" s="1131"/>
      <c r="AO34" s="312" t="s">
        <v>547</v>
      </c>
      <c r="AP34" s="312" t="s">
        <v>547</v>
      </c>
      <c r="AQ34" s="313">
        <v>1</v>
      </c>
      <c r="AR34" s="314" t="s">
        <v>547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563</v>
      </c>
      <c r="AL35" s="1130"/>
      <c r="AM35" s="1130"/>
      <c r="AN35" s="1131"/>
      <c r="AO35" s="312">
        <v>810042</v>
      </c>
      <c r="AP35" s="312">
        <v>19962</v>
      </c>
      <c r="AQ35" s="313">
        <v>17427</v>
      </c>
      <c r="AR35" s="314">
        <v>14.5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564</v>
      </c>
      <c r="AL36" s="1130"/>
      <c r="AM36" s="1130"/>
      <c r="AN36" s="1131"/>
      <c r="AO36" s="312">
        <v>59152</v>
      </c>
      <c r="AP36" s="312">
        <v>1458</v>
      </c>
      <c r="AQ36" s="313">
        <v>2447</v>
      </c>
      <c r="AR36" s="314">
        <v>-40.4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565</v>
      </c>
      <c r="AL37" s="1130"/>
      <c r="AM37" s="1130"/>
      <c r="AN37" s="1131"/>
      <c r="AO37" s="312">
        <v>50129</v>
      </c>
      <c r="AP37" s="312">
        <v>1235</v>
      </c>
      <c r="AQ37" s="313">
        <v>591</v>
      </c>
      <c r="AR37" s="314">
        <v>109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566</v>
      </c>
      <c r="AL38" s="1133"/>
      <c r="AM38" s="1133"/>
      <c r="AN38" s="1134"/>
      <c r="AO38" s="315" t="s">
        <v>547</v>
      </c>
      <c r="AP38" s="315" t="s">
        <v>547</v>
      </c>
      <c r="AQ38" s="316">
        <v>2</v>
      </c>
      <c r="AR38" s="304" t="s">
        <v>547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567</v>
      </c>
      <c r="AL39" s="1133"/>
      <c r="AM39" s="1133"/>
      <c r="AN39" s="1134"/>
      <c r="AO39" s="312">
        <v>-18555</v>
      </c>
      <c r="AP39" s="312">
        <v>-457</v>
      </c>
      <c r="AQ39" s="313">
        <v>-3618</v>
      </c>
      <c r="AR39" s="314">
        <v>-87.4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568</v>
      </c>
      <c r="AL40" s="1130"/>
      <c r="AM40" s="1130"/>
      <c r="AN40" s="1131"/>
      <c r="AO40" s="312">
        <v>-2838076</v>
      </c>
      <c r="AP40" s="312">
        <v>-69938</v>
      </c>
      <c r="AQ40" s="313">
        <v>-63812</v>
      </c>
      <c r="AR40" s="314">
        <v>9.6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301</v>
      </c>
      <c r="AL41" s="1136"/>
      <c r="AM41" s="1136"/>
      <c r="AN41" s="1137"/>
      <c r="AO41" s="312">
        <v>1075062</v>
      </c>
      <c r="AP41" s="312">
        <v>26492</v>
      </c>
      <c r="AQ41" s="313">
        <v>27863</v>
      </c>
      <c r="AR41" s="314">
        <v>-4.9000000000000004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569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570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571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538</v>
      </c>
      <c r="AN49" s="1126" t="s">
        <v>572</v>
      </c>
      <c r="AO49" s="1127"/>
      <c r="AP49" s="1127"/>
      <c r="AQ49" s="1127"/>
      <c r="AR49" s="112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573</v>
      </c>
      <c r="AO50" s="329" t="s">
        <v>574</v>
      </c>
      <c r="AP50" s="330" t="s">
        <v>575</v>
      </c>
      <c r="AQ50" s="331" t="s">
        <v>576</v>
      </c>
      <c r="AR50" s="332" t="s">
        <v>577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578</v>
      </c>
      <c r="AL51" s="325"/>
      <c r="AM51" s="333">
        <v>5576045</v>
      </c>
      <c r="AN51" s="334">
        <v>128480</v>
      </c>
      <c r="AO51" s="335">
        <v>81.599999999999994</v>
      </c>
      <c r="AP51" s="336">
        <v>85173</v>
      </c>
      <c r="AQ51" s="337">
        <v>-4.3</v>
      </c>
      <c r="AR51" s="338">
        <v>85.9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579</v>
      </c>
      <c r="AM52" s="341">
        <v>1528850</v>
      </c>
      <c r="AN52" s="342">
        <v>35227</v>
      </c>
      <c r="AO52" s="343">
        <v>-5.4</v>
      </c>
      <c r="AP52" s="344">
        <v>43913</v>
      </c>
      <c r="AQ52" s="345">
        <v>-3.4</v>
      </c>
      <c r="AR52" s="346">
        <v>-2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580</v>
      </c>
      <c r="AL53" s="325"/>
      <c r="AM53" s="333">
        <v>5531202</v>
      </c>
      <c r="AN53" s="334">
        <v>129518</v>
      </c>
      <c r="AO53" s="335">
        <v>0.8</v>
      </c>
      <c r="AP53" s="336">
        <v>94081</v>
      </c>
      <c r="AQ53" s="337">
        <v>10.5</v>
      </c>
      <c r="AR53" s="338">
        <v>-9.6999999999999993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579</v>
      </c>
      <c r="AM54" s="341">
        <v>1814884</v>
      </c>
      <c r="AN54" s="342">
        <v>42497</v>
      </c>
      <c r="AO54" s="343">
        <v>20.6</v>
      </c>
      <c r="AP54" s="344">
        <v>48949</v>
      </c>
      <c r="AQ54" s="345">
        <v>11.5</v>
      </c>
      <c r="AR54" s="346">
        <v>9.1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581</v>
      </c>
      <c r="AL55" s="325"/>
      <c r="AM55" s="333">
        <v>5244906</v>
      </c>
      <c r="AN55" s="334">
        <v>124867</v>
      </c>
      <c r="AO55" s="335">
        <v>-3.6</v>
      </c>
      <c r="AP55" s="336">
        <v>92632</v>
      </c>
      <c r="AQ55" s="337">
        <v>-1.5</v>
      </c>
      <c r="AR55" s="338">
        <v>-2.1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579</v>
      </c>
      <c r="AM56" s="341">
        <v>2127809</v>
      </c>
      <c r="AN56" s="342">
        <v>50657</v>
      </c>
      <c r="AO56" s="343">
        <v>19.2</v>
      </c>
      <c r="AP56" s="344">
        <v>47978</v>
      </c>
      <c r="AQ56" s="345">
        <v>-2</v>
      </c>
      <c r="AR56" s="346">
        <v>21.2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582</v>
      </c>
      <c r="AL57" s="325"/>
      <c r="AM57" s="333">
        <v>6737557</v>
      </c>
      <c r="AN57" s="334">
        <v>163137</v>
      </c>
      <c r="AO57" s="335">
        <v>30.6</v>
      </c>
      <c r="AP57" s="336">
        <v>96469</v>
      </c>
      <c r="AQ57" s="337">
        <v>4.0999999999999996</v>
      </c>
      <c r="AR57" s="338">
        <v>26.5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579</v>
      </c>
      <c r="AM58" s="341">
        <v>3123528</v>
      </c>
      <c r="AN58" s="342">
        <v>75630</v>
      </c>
      <c r="AO58" s="343">
        <v>49.3</v>
      </c>
      <c r="AP58" s="344">
        <v>49775</v>
      </c>
      <c r="AQ58" s="345">
        <v>3.7</v>
      </c>
      <c r="AR58" s="346">
        <v>45.6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583</v>
      </c>
      <c r="AL59" s="325"/>
      <c r="AM59" s="333">
        <v>4766111</v>
      </c>
      <c r="AN59" s="334">
        <v>117450</v>
      </c>
      <c r="AO59" s="335">
        <v>-28</v>
      </c>
      <c r="AP59" s="336">
        <v>85743</v>
      </c>
      <c r="AQ59" s="337">
        <v>-11.1</v>
      </c>
      <c r="AR59" s="338">
        <v>-16.899999999999999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579</v>
      </c>
      <c r="AM60" s="341">
        <v>2084700</v>
      </c>
      <c r="AN60" s="342">
        <v>51373</v>
      </c>
      <c r="AO60" s="343">
        <v>-32.1</v>
      </c>
      <c r="AP60" s="344">
        <v>45231</v>
      </c>
      <c r="AQ60" s="345">
        <v>-9.1</v>
      </c>
      <c r="AR60" s="346">
        <v>-23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584</v>
      </c>
      <c r="AL61" s="347"/>
      <c r="AM61" s="348">
        <v>5571164</v>
      </c>
      <c r="AN61" s="349">
        <v>132690</v>
      </c>
      <c r="AO61" s="350">
        <v>16.3</v>
      </c>
      <c r="AP61" s="351">
        <v>90820</v>
      </c>
      <c r="AQ61" s="352">
        <v>-0.5</v>
      </c>
      <c r="AR61" s="338">
        <v>16.8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579</v>
      </c>
      <c r="AM62" s="341">
        <v>2135954</v>
      </c>
      <c r="AN62" s="342">
        <v>51077</v>
      </c>
      <c r="AO62" s="343">
        <v>10.3</v>
      </c>
      <c r="AP62" s="344">
        <v>47169</v>
      </c>
      <c r="AQ62" s="345">
        <v>0.1</v>
      </c>
      <c r="AR62" s="346">
        <v>10.199999999999999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2pJHs7DpferjursphHRT0/a173ini0SFfCUxo/Aj2fBia4XZlhKkAh1QHLaKjCn2bNdrhY0uNrTsIgBPPpZsAw==" saltValue="sgl4Whovn77whsbt96oI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586</v>
      </c>
    </row>
    <row r="120" spans="125:125" ht="13.5" hidden="1" customHeight="1" x14ac:dyDescent="0.15"/>
    <row r="121" spans="125:125" ht="13.5" hidden="1" customHeight="1" x14ac:dyDescent="0.15">
      <c r="DU121" s="259"/>
    </row>
  </sheetData>
  <sheetProtection algorithmName="SHA-512" hashValue="ihMtO9yVVH04uCupl0mT28N2uWzYxyRBCWZ+WGlCSWj3R4PWa1h8rVQ1UzHFxzIvqjgsJNGvMTKi8m/CSswOrg==" saltValue="9qiB1ULkuv++Qvuo9siE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587</v>
      </c>
    </row>
  </sheetData>
  <sheetProtection algorithmName="SHA-512" hashValue="G1lGA60dt7RI8xb3gvtAN1+jlgphniVqOWqr0heNvrYLHo5rBjX5q9cZz//Yqw7pStVywNuDzcnqPKmOLHfCHA==" saltValue="DD3AhfrKnCVlr0n7upVJ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588</v>
      </c>
      <c r="G46" s="8" t="s">
        <v>589</v>
      </c>
      <c r="H46" s="8" t="s">
        <v>590</v>
      </c>
      <c r="I46" s="8" t="s">
        <v>591</v>
      </c>
      <c r="J46" s="9" t="s">
        <v>592</v>
      </c>
    </row>
    <row r="47" spans="2:10" ht="57.75" customHeight="1" x14ac:dyDescent="0.15">
      <c r="B47" s="10"/>
      <c r="C47" s="1138" t="s">
        <v>3</v>
      </c>
      <c r="D47" s="1138"/>
      <c r="E47" s="1139"/>
      <c r="F47" s="11">
        <v>17.23</v>
      </c>
      <c r="G47" s="12">
        <v>16.18</v>
      </c>
      <c r="H47" s="12">
        <v>16.850000000000001</v>
      </c>
      <c r="I47" s="12">
        <v>16.07</v>
      </c>
      <c r="J47" s="13">
        <v>19.52</v>
      </c>
    </row>
    <row r="48" spans="2:10" ht="57.75" customHeight="1" x14ac:dyDescent="0.15">
      <c r="B48" s="14"/>
      <c r="C48" s="1140" t="s">
        <v>4</v>
      </c>
      <c r="D48" s="1140"/>
      <c r="E48" s="1141"/>
      <c r="F48" s="15">
        <v>13.58</v>
      </c>
      <c r="G48" s="16">
        <v>14.7</v>
      </c>
      <c r="H48" s="16">
        <v>15.29</v>
      </c>
      <c r="I48" s="16">
        <v>23.7</v>
      </c>
      <c r="J48" s="17">
        <v>19.86</v>
      </c>
    </row>
    <row r="49" spans="2:10" ht="57.75" customHeight="1" thickBot="1" x14ac:dyDescent="0.2">
      <c r="B49" s="18"/>
      <c r="C49" s="1142" t="s">
        <v>5</v>
      </c>
      <c r="D49" s="1142"/>
      <c r="E49" s="1143"/>
      <c r="F49" s="19" t="s">
        <v>593</v>
      </c>
      <c r="G49" s="20" t="s">
        <v>594</v>
      </c>
      <c r="H49" s="20">
        <v>2.59</v>
      </c>
      <c r="I49" s="20">
        <v>9.6300000000000008</v>
      </c>
      <c r="J49" s="21" t="s">
        <v>595</v>
      </c>
    </row>
    <row r="50" spans="2:10" x14ac:dyDescent="0.15"/>
  </sheetData>
  <sheetProtection algorithmName="SHA-512" hashValue="1Vra6vVDjx2et6BRq3JfDNmgHQMVspbVt0hQSKdFKng8sdowirBHrATC+2bOIyqc99Xn5zaEXKooKDOEC/PYZw==" saltValue="W/V3QsMlpisx36xaUOxo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2024-03-25T06:20:23Z</cp:lastPrinted>
  <dcterms:created xsi:type="dcterms:W3CDTF">2024-02-05T03:07:49Z</dcterms:created>
  <dcterms:modified xsi:type="dcterms:W3CDTF">2024-09-09T06:32:55Z</dcterms:modified>
  <cp:category/>
</cp:coreProperties>
</file>