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58372A75-AA60-4BBE-BF61-6C2782132806}" xr6:coauthVersionLast="36" xr6:coauthVersionMax="47" xr10:uidLastSave="{00000000-0000-0000-0000-000000000000}"/>
  <bookViews>
    <workbookView xWindow="-105" yWindow="-105" windowWidth="19425" windowHeight="1150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U38" i="10"/>
  <c r="C38" i="10"/>
  <c r="BE37" i="10"/>
  <c r="C37" i="10"/>
  <c r="BE36" i="10"/>
  <c r="C36" i="10"/>
  <c r="BE35" i="10"/>
  <c r="BW34" i="10"/>
  <c r="BW35" i="10" s="1"/>
  <c r="BW36" i="10" s="1"/>
  <c r="BW37" i="10" s="1"/>
  <c r="BW38" i="10" s="1"/>
  <c r="BW39" i="10" s="1"/>
  <c r="BW40" i="10" s="1"/>
  <c r="BW41" i="10" s="1"/>
  <c r="BW42" i="10" s="1"/>
  <c r="BW43" i="10" s="1"/>
  <c r="C34" i="10"/>
  <c r="C35" i="10" s="1"/>
  <c r="CO34" i="10" l="1"/>
  <c r="CO35" i="10" s="1"/>
  <c r="CO36" i="10" s="1"/>
  <c r="CO37" i="10" s="1"/>
  <c r="CO38" i="10" s="1"/>
  <c r="CO39" i="10" s="1"/>
  <c r="CO40" i="10" s="1"/>
  <c r="CO41" i="10" s="1"/>
  <c r="U34" i="10"/>
  <c r="U35" i="10" s="1"/>
  <c r="U36" i="10" s="1"/>
  <c r="U37"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<sst xmlns="http://schemas.openxmlformats.org/spreadsheetml/2006/main" count="1185" uniqueCount="641">
  <si>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</si>
  <si>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</si>
  <si>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</si>
  <si>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</si>
  <si>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</si>
  <si>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</si>
  <si>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</si>
  <si>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</si>
  <si>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</si>
  <si>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</si>
  <si>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</si>
  <si>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</si>
  <si>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</si>
  <si>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</si>
  <si>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</si>
  <si>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</si>
  <si>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</si>
  <si>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</si>
  <si>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</si>
  <si>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</si>
  <si>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</si>
  <si>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</si>
  <si>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</si>
  <si>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</si>
  <si>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</si>
  <si>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</si>
  <si>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</si>
  <si>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</si>
  <si>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</si>
  <si>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</si>
  <si>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</si>
  <si>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</si>
  <si>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</si>
  <si>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</si>
  <si>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</si>
  <si>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</si>
  <si>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</si>
  <si>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</si>
  <si>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</si>
  <si>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</si>
  <si>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</si>
  <si>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</si>
  <si>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</si>
  <si>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</si>
  <si>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</si>
  <si>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</si>
  <si>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</si>
  <si>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</si>
  <si>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</si>
  <si>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</si>
  <si>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</si>
  <si>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</si>
  <si>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</si>
  <si>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</si>
  <si>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</si>
  <si>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</si>
  <si>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</si>
  <si>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</si>
  <si>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</si>
  <si>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</si>
  <si>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</si>
  <si>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</si>
  <si>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</si>
  <si>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</si>
  <si>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</si>
  <si>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</si>
  <si>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</si>
  <si>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</si>
  <si>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</si>
  <si>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</si>
  <si>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</si>
  <si>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</si>
  <si>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</si>
  <si>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</si>
  <si>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</si>
  <si>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</si>
  <si>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</si>
  <si>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</si>
  <si>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</si>
  <si>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</si>
  <si>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</si>
  <si>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</si>
  <si>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</si>
  <si>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</si>
  <si>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</si>
  <si>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</si>
  <si>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</si>
  <si>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</si>
  <si>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</si>
  <si>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</si>
  <si>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</si>
  <si>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</si>
  <si>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</si>
  <si>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</si>
  <si>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</si>
  <si>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</si>
  <si>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</si>
  <si>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</si>
  <si>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</si>
  <si>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</si>
  <si>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</si>
  <si>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</si>
  <si>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</si>
  <si>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</si>
  <si>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</si>
  <si>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</si>
  <si>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</si>
  <si>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</si>
  <si>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</si>
  <si>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</si>
  <si>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</si>
  <si>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</si>
  <si>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</si>
  <si>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</si>
  <si>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</si>
  <si>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</si>
  <si>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</si>
  <si>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</si>
  <si>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</si>
  <si>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</si>
  <si>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</si>
  <si>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</si>
  <si>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</si>
  <si>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</si>
  <si>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</si>
  <si>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</si>
  <si>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</si>
  <si>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</si>
  <si>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</si>
  <si>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</si>
  <si>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</si>
  <si>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</si>
  <si>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</si>
  <si>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</si>
  <si>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</si>
  <si>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</si>
  <si>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</si>
  <si>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</si>
  <si>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</si>
  <si>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</si>
  <si>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</si>
  <si>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</si>
  <si>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</si>
  <si>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</si>
  <si>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</si>
  <si>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</si>
  <si>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</si>
  <si>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</si>
  <si>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</si>
  <si>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</si>
  <si>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</si>
  <si>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</si>
  <si>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</si>
  <si>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</si>
  <si>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</si>
  <si>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</si>
  <si>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</si>
  <si>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</si>
  <si>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</si>
  <si>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</si>
  <si>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</si>
  <si>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</si>
  <si>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</si>
  <si>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</si>
  <si>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</si>
  <si>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</si>
  <si>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</si>
  <si>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</si>
  <si>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</si>
  <si>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</si>
  <si>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</si>
  <si>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</si>
  <si>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</si>
  <si>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</si>
  <si>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</si>
  <si>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</si>
  <si>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</si>
  <si>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</si>
  <si>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</si>
  <si>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</si>
  <si>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</si>
  <si>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</si>
  <si>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</si>
  <si>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</si>
  <si>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</si>
  <si>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</si>
  <si>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</si>
  <si>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</si>
  <si>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</si>
  <si>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</si>
  <si>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</si>
  <si>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</si>
  <si>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</si>
  <si>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</si>
  <si>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</si>
  <si>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</si>
  <si>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</si>
  <si>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</si>
  <si>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</si>
  <si>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</si>
  <si>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</si>
  <si>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</si>
  <si>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</si>
  <si>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</si>
  <si>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</si>
  <si>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</si>
  <si>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</si>
  <si>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</si>
  <si>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</si>
  <si>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</si>
  <si>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</si>
  <si>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</si>
  <si>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</si>
  <si>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</si>
  <si>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</si>
  <si>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</si>
  <si>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</si>
  <si>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</si>
  <si>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愛媛県西予市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</si>
  <si>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</si>
  <si>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</si>
  <si>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</si>
  <si>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</si>
  <si>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</si>
  <si>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</si>
  <si>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</si>
  <si>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</si>
  <si>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</si>
  <si>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</si>
  <si>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</si>
  <si>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</si>
  <si>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</si>
  <si>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</si>
  <si>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</si>
  <si>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</si>
  <si>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</si>
  <si>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</si>
  <si>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</si>
  <si>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</si>
  <si>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</si>
  <si>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</si>
  <si>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</si>
  <si>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</si>
  <si>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</si>
  <si>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</si>
  <si>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</si>
  <si>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</si>
  <si>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</si>
  <si>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</si>
  <si>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</si>
  <si>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</si>
  <si>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</si>
  <si>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</si>
  <si>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</si>
  <si>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</si>
  <si>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</si>
  <si>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</si>
  <si>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</si>
  <si>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</si>
  <si>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</si>
  <si>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</si>
  <si>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</si>
  <si>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</si>
  <si>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</si>
  <si>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</si>
  <si>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</si>
  <si>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</si>
  <si>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</si>
  <si>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</si>
  <si>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</si>
  <si>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</si>
  <si>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</si>
  <si>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</si>
  <si>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</si>
  <si>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</si>
  <si>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</si>
  <si>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</si>
  <si>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</si>
  <si>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</si>
  <si>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</si>
  <si>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</si>
  <si>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</si>
  <si>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</si>
  <si>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</si>
  <si>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</si>
  <si>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</si>
  <si>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</si>
  <si>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</si>
  <si>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</si>
  <si>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</si>
  <si>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</si>
  <si>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</si>
  <si>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</si>
  <si>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</si>
  <si>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</si>
  <si>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</si>
  <si>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</si>
  <si>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</si>
  <si>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</si>
  <si>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</si>
  <si>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</si>
  <si>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</si>
  <si>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</si>
  <si>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</si>
  <si>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</si>
  <si>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</si>
  <si>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</si>
  <si>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</si>
  <si>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</si>
  <si>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</si>
  <si>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</si>
  <si>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</si>
  <si>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</si>
  <si>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</si>
  <si>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</si>
  <si>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</si>
  <si>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</si>
  <si>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</si>
  <si>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</si>
  <si>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</si>
  <si>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</si>
  <si>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</si>
  <si>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</si>
  <si>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</si>
  <si>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</si>
  <si>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</si>
  <si>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</si>
  <si>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</si>
  <si>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</si>
  <si>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</si>
  <si>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</si>
  <si>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</si>
  <si>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</si>
  <si>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</si>
  <si>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</si>
  <si>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</si>
  <si>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</si>
  <si>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</si>
  <si>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</si>
  <si>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</si>
  <si>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</si>
  <si>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</si>
  <si>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</si>
  <si>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</si>
  <si>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</si>
  <si>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</si>
  <si>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</si>
  <si>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</si>
  <si>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</si>
  <si>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</si>
  <si>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</si>
  <si>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</si>
  <si>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</si>
  <si>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</si>
  <si>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</si>
  <si>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</si>
  <si>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</si>
  <si>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</si>
  <si>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</si>
  <si>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</si>
  <si>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</si>
  <si>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</si>
  <si>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</si>
  <si>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</si>
  <si>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</si>
  <si>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</si>
  <si>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</si>
  <si>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</si>
  <si>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</si>
  <si>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</si>
  <si>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</si>
  <si>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</si>
  <si>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愛媛県西予市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</si>
  <si>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</si>
  <si>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</si>
  <si>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</si>
  <si>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</si>
  <si>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</si>
  <si>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</si>
  <si>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</si>
  <si>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</si>
  <si>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</si>
  <si>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</si>
  <si>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</si>
  <si>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</si>
  <si>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</si>
  <si>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</si>
  <si>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</si>
  <si>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</si>
  <si>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</si>
  <si>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</si>
  <si>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</si>
  <si>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</si>
  <si>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</si>
  <si>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</si>
  <si>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</si>
  <si>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</si>
  <si>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</si>
  <si>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</si>
  <si>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</si>
  <si>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</si>
  <si>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</si>
  <si>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</si>
  <si>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</si>
  <si>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</si>
  <si>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</si>
  <si>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</si>
  <si>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</si>
  <si>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</si>
  <si>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</si>
  <si>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</si>
  <si>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</si>
  <si>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</si>
  <si>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</si>
  <si>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簡易水道事業会計</t>
    <phoneticPr fontId="5"/>
  </si>
  <si>
    <t>公共下水道事業会計</t>
    <phoneticPr fontId="5"/>
  </si>
  <si>
    <t>法適用企業</t>
    <phoneticPr fontId="5"/>
  </si>
  <si>
    <t>病院事業会計</t>
    <phoneticPr fontId="5"/>
  </si>
  <si>
    <t>野村介護老人保健施設事業会計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</si>
  <si>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</si>
  <si>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</si>
  <si>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</si>
  <si>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</si>
  <si>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</si>
  <si>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</si>
  <si>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</si>
  <si>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</si>
  <si>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</si>
  <si>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</si>
  <si>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</si>
  <si>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</si>
  <si>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</si>
  <si>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</si>
  <si>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</si>
  <si>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</si>
  <si>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</si>
  <si>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</si>
  <si>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</si>
  <si>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</si>
  <si>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</si>
  <si>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</si>
  <si>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</si>
  <si>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</si>
  <si>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</si>
  <si>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</si>
  <si>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</si>
  <si>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</si>
  <si>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</si>
  <si>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</si>
  <si>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</si>
  <si>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</si>
  <si>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</si>
  <si>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</si>
  <si>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</si>
  <si>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</si>
  <si>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</si>
  <si>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</si>
  <si>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</si>
  <si>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</si>
  <si>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</si>
  <si>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</si>
  <si>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</si>
  <si>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</si>
  <si>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</si>
  <si>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</si>
  <si>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</si>
  <si>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</si>
  <si>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</si>
  <si>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</si>
  <si>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</si>
  <si>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</si>
  <si>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</si>
  <si>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</si>
  <si>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</si>
  <si>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</si>
  <si>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</si>
  <si>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</si>
  <si>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</si>
  <si>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</si>
  <si>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</si>
  <si>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</si>
  <si>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</si>
  <si>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</si>
  <si>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</si>
  <si>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</si>
  <si>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</si>
  <si>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</si>
  <si>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</si>
  <si>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</si>
  <si>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</si>
  <si>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</si>
  <si>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</si>
  <si>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</si>
  <si>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</si>
  <si>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</si>
  <si>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</si>
  <si>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</si>
  <si>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</si>
  <si>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</si>
  <si>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</si>
  <si>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</si>
  <si>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</si>
  <si>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</si>
  <si>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</si>
  <si>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</si>
  <si>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</si>
  <si>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</si>
  <si>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</si>
  <si>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</si>
  <si>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</si>
  <si>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</si>
  <si>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</si>
  <si>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</si>
  <si>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</si>
  <si>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</si>
  <si>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</si>
  <si>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</si>
  <si>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</si>
  <si>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</si>
  <si>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</si>
  <si>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</si>
  <si>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</si>
  <si>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</si>
  <si>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</si>
  <si>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</si>
  <si>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</si>
  <si>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</si>
  <si>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</si>
  <si>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</si>
  <si>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</si>
  <si>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</si>
  <si>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</si>
  <si>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</si>
  <si>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</si>
  <si>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</si>
  <si>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</si>
  <si>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</si>
  <si>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</si>
  <si>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</si>
  <si>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</si>
  <si>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</si>
  <si>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</si>
  <si>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</si>
  <si>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</si>
  <si>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</si>
  <si>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</si>
  <si>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</si>
  <si>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</si>
  <si>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</si>
  <si>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</si>
  <si>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</si>
  <si>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</si>
  <si>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</si>
  <si>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</si>
  <si>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</si>
  <si>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</si>
  <si>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</si>
  <si>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</si>
  <si>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</si>
  <si>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</si>
  <si>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</si>
  <si>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</si>
  <si>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</si>
  <si>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</si>
  <si>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</si>
  <si>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</si>
  <si>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</si>
  <si>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</si>
  <si>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</si>
  <si>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</si>
  <si>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</si>
  <si>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</si>
  <si>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</si>
  <si>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</si>
  <si>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</si>
  <si>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</si>
  <si>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</si>
  <si>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8.11</t>
  </si>
  <si>
    <t>▲ 0.15</t>
  </si>
  <si>
    <t>▲ 3.98</t>
  </si>
  <si>
    <t>▲ 3.41</t>
  </si>
  <si>
    <t>病院事業会計</t>
  </si>
  <si>
    <t>一般会計</t>
  </si>
  <si>
    <t>水道事業会計</t>
  </si>
  <si>
    <t>公共下水道事業会計</t>
  </si>
  <si>
    <t>介護保険特別会計(保険事業勘定）</t>
  </si>
  <si>
    <t>野村介護老人保健施設事業会計</t>
  </si>
  <si>
    <t>簡易水道事業会計</t>
  </si>
  <si>
    <t>国民健康保険特別会計(事業勘定)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</si>
  <si>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</si>
  <si>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</si>
  <si>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</si>
  <si>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</si>
  <si>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</si>
  <si>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</si>
  <si>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</si>
  <si>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</si>
  <si>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</si>
  <si>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あけはまシーサイドサンパーク（株）</t>
  </si>
  <si>
    <t>（株）どんぶり館</t>
  </si>
  <si>
    <t>（財）宇和文化会館</t>
  </si>
  <si>
    <t>西予ＣＡＴＶ（株）</t>
  </si>
  <si>
    <t>（株）グリーンヒル</t>
  </si>
  <si>
    <t>（株）エフシー</t>
  </si>
  <si>
    <t>（株）城川ファクトリー</t>
  </si>
  <si>
    <t>西予市土地開発公社</t>
  </si>
  <si>
    <t>○</t>
    <phoneticPr fontId="2"/>
  </si>
  <si>
    <t>八幡浜地区施設事務組合 一般会計</t>
    <rPh sb="12" eb="14">
      <t>イッパン</t>
    </rPh>
    <rPh sb="14" eb="16">
      <t>カイケイ</t>
    </rPh>
    <phoneticPr fontId="2"/>
  </si>
  <si>
    <t>八幡浜地区施設事務組合 消防事業特別会計</t>
  </si>
  <si>
    <t>八幡浜地区施設事務組合 一次救急休日・夜間診療所事業特別会計</t>
  </si>
  <si>
    <t>八幡浜地区施設事務組合 し尿処理事業特別会計</t>
  </si>
  <si>
    <t>八幡浜地区施設事務組合 特別養護老人ホーム事業特別会計</t>
  </si>
  <si>
    <t>八幡浜・大洲地区広域市町村圏組合 一般会計</t>
    <rPh sb="17" eb="19">
      <t>イッパン</t>
    </rPh>
    <rPh sb="19" eb="21">
      <t>カイケイ</t>
    </rPh>
    <phoneticPr fontId="2"/>
  </si>
  <si>
    <t>八幡浜・大洲地区広域市町村圏組合 八幡浜・大洲地方拠点都市対策室特別会計</t>
  </si>
  <si>
    <t>八幡浜・大洲地区広域市町村圏組合 運動公園特別会計</t>
  </si>
  <si>
    <t>愛媛県市町総合事務組合 退職手当事業分</t>
  </si>
  <si>
    <t>愛媛県市町総合事務組合 消防補償事業分</t>
  </si>
  <si>
    <t>愛媛県市町総合事務組合 交通災害共済事業分</t>
  </si>
  <si>
    <t>愛媛県市町総合事務組合 自治会館事業分</t>
  </si>
  <si>
    <t>愛媛県市町総合事務組合 議員公務災害事業分</t>
  </si>
  <si>
    <t>愛媛県市町総合事務組合 共通経費分</t>
  </si>
  <si>
    <t>愛媛地方税滞納整理機構</t>
  </si>
  <si>
    <t>愛媛県後期高齢者医療広域連合 一般会計</t>
    <rPh sb="15" eb="17">
      <t>イッパン</t>
    </rPh>
    <rPh sb="17" eb="19">
      <t>カイケイ</t>
    </rPh>
    <phoneticPr fontId="2"/>
  </si>
  <si>
    <t>愛媛県後期高齢者医療広域連合 後期高齢者医療特別会計</t>
  </si>
  <si>
    <t>南予水道企業団</t>
  </si>
  <si>
    <t>西予市地域振興基金</t>
    <rPh sb="0" eb="3">
      <t>セイヨシ</t>
    </rPh>
    <rPh sb="3" eb="9">
      <t>チイキシンコウキキン</t>
    </rPh>
    <phoneticPr fontId="5"/>
  </si>
  <si>
    <t>西予市公共施設整備基金</t>
    <rPh sb="0" eb="3">
      <t>セイヨシ</t>
    </rPh>
    <rPh sb="3" eb="5">
      <t>コウキョウ</t>
    </rPh>
    <rPh sb="5" eb="7">
      <t>シセツ</t>
    </rPh>
    <rPh sb="7" eb="11">
      <t>セイビキキン</t>
    </rPh>
    <phoneticPr fontId="5"/>
  </si>
  <si>
    <t>西予市災害対策基金</t>
    <rPh sb="0" eb="3">
      <t>セイヨシ</t>
    </rPh>
    <rPh sb="3" eb="5">
      <t>サイガイ</t>
    </rPh>
    <rPh sb="5" eb="7">
      <t>タイサク</t>
    </rPh>
    <rPh sb="7" eb="9">
      <t>キキン</t>
    </rPh>
    <phoneticPr fontId="5"/>
  </si>
  <si>
    <t>西予市ふるさと応援基金</t>
    <rPh sb="0" eb="3">
      <t>セイヨシ</t>
    </rPh>
    <rPh sb="7" eb="9">
      <t>オウエン</t>
    </rPh>
    <rPh sb="9" eb="11">
      <t>キキン</t>
    </rPh>
    <phoneticPr fontId="5"/>
  </si>
  <si>
    <t>白水観音水トゥファ保全給水設備維持管理事業基金</t>
    <rPh sb="0" eb="2">
      <t>シラミズ</t>
    </rPh>
    <rPh sb="2" eb="4">
      <t>カンノン</t>
    </rPh>
    <rPh sb="4" eb="5">
      <t>ミズ</t>
    </rPh>
    <rPh sb="9" eb="11">
      <t>ホゼン</t>
    </rPh>
    <rPh sb="11" eb="13">
      <t>キュウスイ</t>
    </rPh>
    <rPh sb="13" eb="15">
      <t>セツビ</t>
    </rPh>
    <rPh sb="15" eb="17">
      <t>イジ</t>
    </rPh>
    <rPh sb="17" eb="19">
      <t>カンリ</t>
    </rPh>
    <rPh sb="19" eb="21">
      <t>ジギョウ</t>
    </rPh>
    <rPh sb="21" eb="23">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</si>
  <si>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</si>
  <si>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</si>
  <si>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</si>
  <si>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</si>
  <si>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</si>
  <si>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実質公債費比率は類似団体平均を上回っており、令和３年度から0.9ポイント悪化している。
　今後も、大型事業等の過疎対策事業債及び合併特例事業債の元金償還金、債務負担行為に基づく支出予定額の増加を見込んでおり、将来負担比率の増加とともに実質公債費比率も上昇すると予測している。将来負担比率、実質公債費比率は類似団体平均が減少傾向にある一方で、本市は今後増加の一途をたどる見込みであるため、行財政改革を推進し、投資的経費の抑制、地方債の計画管理による残高の抑制を図り、将来持続可能な財政構造の確立に取り組んでいく必要がある。</t>
    <rPh sb="171" eb="172">
      <t>ホン</t>
    </rPh>
    <rPh sb="172" eb="173">
      <t>シ</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</si>
  <si>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</si>
  <si>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</si>
  <si>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</si>
  <si>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類似団体平均を上回っており、令和３年度から9.6ポイント悪化している。これは、令和４年度において、PFI事業（卯之町はちのじまちづくり事業）に係る債務負担行為に基づく支出予定額及び地方債現在高が令和３年度と比べ増加したためである。今後、充当可能な特定歳入である基金が減少し、将来負担比率は上昇する見込みである。有形固定資産減価償却率について類似団体平均を下回っている主な要因としては、認定こども園・幼稚園・保育所39.7％、図書館が14.3％、庁舎が30.8％と類似団体平均を下回っていることが挙げられる。しかしながら福祉施設の有形固定資産減価償却率は97.2％、体育館・プールは73.3％と、老朽化が著しく、これら施設は類似団体と比較して有形固定資産減価償却率が特に上回っており、公共施設等総合管理計画に基づき、除却・更新など老朽化対策に取り組んでいく。</t>
    <rPh sb="41" eb="43">
      <t>アッカ</t>
    </rPh>
    <rPh sb="65" eb="67">
      <t>ジギョウ</t>
    </rPh>
    <rPh sb="68" eb="71">
      <t>ウノマチ</t>
    </rPh>
    <rPh sb="80" eb="82">
      <t>ジギョウ</t>
    </rPh>
    <rPh sb="84" eb="85">
      <t>カカワ</t>
    </rPh>
    <rPh sb="86" eb="92">
      <t>サイムフタンコウイ</t>
    </rPh>
    <rPh sb="93" eb="94">
      <t>モト</t>
    </rPh>
    <rPh sb="100" eb="101">
      <t>ガク</t>
    </rPh>
    <rPh sb="101" eb="102">
      <t>オヨ</t>
    </rPh>
    <rPh sb="106" eb="109">
      <t>ゲンザイダカ</t>
    </rPh>
    <rPh sb="118" eb="120">
      <t>ゾウカ</t>
    </rPh>
    <rPh sb="131" eb="135">
      <t>ジュウトウカノウ</t>
    </rPh>
    <rPh sb="136" eb="140">
      <t>トクテイサイニュウ</t>
    </rPh>
    <rPh sb="143" eb="145">
      <t>キキン</t>
    </rPh>
    <rPh sb="146" eb="148">
      <t>ゲンショウ</t>
    </rPh>
    <rPh sb="235" eb="237">
      <t>チョウシャ</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</si>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</sst>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A219BF1-5B87-4277-9A67-7DEA8D4D38B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599D-4F65-B355-9B42A66AB1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140902</c:v>
                </c:pt>
                <c:pt idx="1">
                  <c:v>151692</c:v>
                </c:pt>
                <c:pt idx="2">
                  <c:v>133271</c:v>
                </c:pt>
                <c:pt idx="3">
                  <c:v>136425</c:v>
                </c:pt>
                <c:pt idx="4">
                  <c:v>196275</c:v>
                </c:pt>
              </c:numCache>
            </c:numRef>
          </c:val>
          <c:smooth val="0"/>
          <c:extLst>
            <c:ext xmlns:c16="http://schemas.microsoft.com/office/drawing/2014/chart" uri="{C3380CC4-5D6E-409C-BE32-E72D297353CC}">
              <c16:uniqueId val="{00000001-599D-4F65-B355-9B42A66AB1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5.57</c:v>
                </c:pt>
                <c:pt idx="1">
                  <c:v>8.85</c:v>
                </c:pt>
                <c:pt idx="2">
                  <c:v>6.56</c:v>
                </c:pt>
                <c:pt idx="3">
                  <c:v>9.51</c:v>
                </c:pt>
                <c:pt idx="4">
                  <c:v>8.35</c:v>
                </c:pt>
              </c:numCache>
            </c:numRef>
          </c:val>
          <c:extLst>
            <c:ext xmlns:c16="http://schemas.microsoft.com/office/drawing/2014/chart" uri="{C3380CC4-5D6E-409C-BE32-E72D297353CC}">
              <c16:uniqueId val="{00000000-F31A-483C-9025-022936AE9F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22.67</c:v>
                </c:pt>
                <c:pt idx="1">
                  <c:v>19.53</c:v>
                </c:pt>
                <c:pt idx="2">
                  <c:v>16.91</c:v>
                </c:pt>
                <c:pt idx="3">
                  <c:v>14.75</c:v>
                </c:pt>
                <c:pt idx="4">
                  <c:v>12.89</c:v>
                </c:pt>
              </c:numCache>
            </c:numRef>
          </c:val>
          <c:extLst>
            <c:ext xmlns:c16="http://schemas.microsoft.com/office/drawing/2014/chart" uri="{C3380CC4-5D6E-409C-BE32-E72D297353CC}">
              <c16:uniqueId val="{00000001-F31A-483C-9025-022936AE9F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-8.11</c:v>
                </c:pt>
                <c:pt idx="1">
                  <c:v>-0.15</c:v>
                </c:pt>
                <c:pt idx="2">
                  <c:v>-3.98</c:v>
                </c:pt>
                <c:pt idx="3">
                  <c:v>1.68</c:v>
                </c:pt>
                <c:pt idx="4">
                  <c:v>-3.41</c:v>
                </c:pt>
              </c:numCache>
            </c:numRef>
          </c:val>
          <c:smooth val="0"/>
          <c:extLst>
            <c:ext xmlns:c16="http://schemas.microsoft.com/office/drawing/2014/chart" uri="{C3380CC4-5D6E-409C-BE32-E72D297353CC}">
              <c16:uniqueId val="{00000002-F31A-483C-9025-022936AE9F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0.23</c:v>
                </c:pt>
                <c:pt idx="2">
                  <c:v>#N/A</c:v>
                </c:pt>
                <c:pt idx="3">
                  <c:v>0.88</c:v>
                </c:pt>
                <c:pt idx="4">
                  <c:v>#N/A</c:v>
                </c:pt>
                <c:pt idx="5">
                  <c:v>0.28999999999999998</c:v>
                </c:pt>
                <c:pt idx="6">
                  <c:v>#N/A</c:v>
                </c:pt>
                <c:pt idx="7">
                  <c:v>0.21</c:v>
                </c:pt>
                <c:pt idx="8">
                  <c:v>#N/A</c:v>
                </c:pt>
                <c:pt idx="9">
                  <c:v>0.38</c:v>
                </c:pt>
              </c:numCache>
            </c:numRef>
          </c:val>
          <c:extLst>
            <c:ext xmlns:c16="http://schemas.microsoft.com/office/drawing/2014/chart" uri="{C3380CC4-5D6E-409C-BE32-E72D297353CC}">
              <c16:uniqueId val="{00000000-BBD9-49C6-91A8-9531907890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D9-49C6-91A8-9531907890A0}"/>
            </c:ext>
          </c:extLst>
        </c:ser>
        <c:ser>
          <c:idx val="2"/>
          <c:order val="2"/>
          <c:tx>
            <c:strRef>
              <c:f>データシート!$A$29</c:f>
              <c:strCache>
                <c:ptCount val="1"/>
                <c:pt idx="0">
                  <c:v>国民健康保険特別会計(事業勘定)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0.96</c:v>
                </c:pt>
                <c:pt idx="2">
                  <c:v>#N/A</c:v>
                </c:pt>
                <c:pt idx="3">
                  <c:v>1.38</c:v>
                </c:pt>
                <c:pt idx="4">
                  <c:v>#N/A</c:v>
                </c:pt>
                <c:pt idx="5">
                  <c:v>0.44</c:v>
                </c:pt>
                <c:pt idx="6">
                  <c:v>#N/A</c:v>
                </c:pt>
                <c:pt idx="7">
                  <c:v>0.38</c:v>
                </c:pt>
                <c:pt idx="8">
                  <c:v>#N/A</c:v>
                </c:pt>
                <c:pt idx="9">
                  <c:v>0.27</c:v>
                </c:pt>
              </c:numCache>
            </c:numRef>
          </c:val>
          <c:extLst>
            <c:ext xmlns:c16="http://schemas.microsoft.com/office/drawing/2014/chart" uri="{C3380CC4-5D6E-409C-BE32-E72D297353CC}">
              <c16:uniqueId val="{00000002-BBD9-49C6-91A8-9531907890A0}"/>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0.63</c:v>
                </c:pt>
                <c:pt idx="6">
                  <c:v>#N/A</c:v>
                </c:pt>
                <c:pt idx="7">
                  <c:v>0.65</c:v>
                </c:pt>
                <c:pt idx="8">
                  <c:v>#N/A</c:v>
                </c:pt>
                <c:pt idx="9">
                  <c:v>0.72</c:v>
                </c:pt>
              </c:numCache>
            </c:numRef>
          </c:val>
          <c:extLst>
            <c:ext xmlns:c16="http://schemas.microsoft.com/office/drawing/2014/chart" uri="{C3380CC4-5D6E-409C-BE32-E72D297353CC}">
              <c16:uniqueId val="{00000003-BBD9-49C6-91A8-9531907890A0}"/>
            </c:ext>
          </c:extLst>
        </c:ser>
        <c:ser>
          <c:idx val="4"/>
          <c:order val="4"/>
          <c:tx>
            <c:strRef>
              <c:f>データシート!$A$31</c:f>
              <c:strCache>
                <c:ptCount val="1"/>
                <c:pt idx="0">
                  <c:v>野村介護老人保健施設事業会計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0.54</c:v>
                </c:pt>
                <c:pt idx="2">
                  <c:v>#N/A</c:v>
                </c:pt>
                <c:pt idx="3">
                  <c:v>0.63</c:v>
                </c:pt>
                <c:pt idx="4">
                  <c:v>#N/A</c:v>
                </c:pt>
                <c:pt idx="5">
                  <c:v>0.76</c:v>
                </c:pt>
                <c:pt idx="6">
                  <c:v>#N/A</c:v>
                </c:pt>
                <c:pt idx="7">
                  <c:v>0.89</c:v>
                </c:pt>
                <c:pt idx="8">
                  <c:v>#N/A</c:v>
                </c:pt>
                <c:pt idx="9">
                  <c:v>0.97</c:v>
                </c:pt>
              </c:numCache>
            </c:numRef>
          </c:val>
          <c:extLst>
            <c:ext xmlns:c16="http://schemas.microsoft.com/office/drawing/2014/chart" uri="{C3380CC4-5D6E-409C-BE32-E72D297353CC}">
              <c16:uniqueId val="{00000004-BBD9-49C6-91A8-9531907890A0}"/>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0.47</c:v>
                </c:pt>
                <c:pt idx="2">
                  <c:v>#N/A</c:v>
                </c:pt>
                <c:pt idx="3">
                  <c:v>7.0000000000000007E-2</c:v>
                </c:pt>
                <c:pt idx="4">
                  <c:v>#N/A</c:v>
                </c:pt>
                <c:pt idx="5">
                  <c:v>0.36</c:v>
                </c:pt>
                <c:pt idx="6">
                  <c:v>#N/A</c:v>
                </c:pt>
                <c:pt idx="7">
                  <c:v>1.05</c:v>
                </c:pt>
                <c:pt idx="8">
                  <c:v>#N/A</c:v>
                </c:pt>
                <c:pt idx="9">
                  <c:v>1.57</c:v>
                </c:pt>
              </c:numCache>
            </c:numRef>
          </c:val>
          <c:extLst>
            <c:ext xmlns:c16="http://schemas.microsoft.com/office/drawing/2014/chart" uri="{C3380CC4-5D6E-409C-BE32-E72D297353CC}">
              <c16:uniqueId val="{00000005-BBD9-49C6-91A8-9531907890A0}"/>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1.1000000000000001</c:v>
                </c:pt>
                <c:pt idx="6">
                  <c:v>#N/A</c:v>
                </c:pt>
                <c:pt idx="7">
                  <c:v>1.44</c:v>
                </c:pt>
                <c:pt idx="8">
                  <c:v>#N/A</c:v>
                </c:pt>
                <c:pt idx="9">
                  <c:v>1.89</c:v>
                </c:pt>
              </c:numCache>
            </c:numRef>
          </c:val>
          <c:extLst>
            <c:ext xmlns:c16="http://schemas.microsoft.com/office/drawing/2014/chart" uri="{C3380CC4-5D6E-409C-BE32-E72D297353CC}">
              <c16:uniqueId val="{00000006-BBD9-49C6-91A8-9531907890A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5.07</c:v>
                </c:pt>
                <c:pt idx="2">
                  <c:v>#N/A</c:v>
                </c:pt>
                <c:pt idx="3">
                  <c:v>4.92</c:v>
                </c:pt>
                <c:pt idx="4">
                  <c:v>#N/A</c:v>
                </c:pt>
                <c:pt idx="5">
                  <c:v>5.21</c:v>
                </c:pt>
                <c:pt idx="6">
                  <c:v>#N/A</c:v>
                </c:pt>
                <c:pt idx="7">
                  <c:v>4.8600000000000003</c:v>
                </c:pt>
                <c:pt idx="8">
                  <c:v>#N/A</c:v>
                </c:pt>
                <c:pt idx="9">
                  <c:v>4.42</c:v>
                </c:pt>
              </c:numCache>
            </c:numRef>
          </c:val>
          <c:extLst>
            <c:ext xmlns:c16="http://schemas.microsoft.com/office/drawing/2014/chart" uri="{C3380CC4-5D6E-409C-BE32-E72D297353CC}">
              <c16:uniqueId val="{00000007-BBD9-49C6-91A8-9531907890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5.46</c:v>
                </c:pt>
                <c:pt idx="2">
                  <c:v>#N/A</c:v>
                </c:pt>
                <c:pt idx="3">
                  <c:v>8.6999999999999993</c:v>
                </c:pt>
                <c:pt idx="4">
                  <c:v>#N/A</c:v>
                </c:pt>
                <c:pt idx="5">
                  <c:v>6.39</c:v>
                </c:pt>
                <c:pt idx="6">
                  <c:v>#N/A</c:v>
                </c:pt>
                <c:pt idx="7">
                  <c:v>9.43</c:v>
                </c:pt>
                <c:pt idx="8">
                  <c:v>#N/A</c:v>
                </c:pt>
                <c:pt idx="9">
                  <c:v>8.25</c:v>
                </c:pt>
              </c:numCache>
            </c:numRef>
          </c:val>
          <c:extLst>
            <c:ext xmlns:c16="http://schemas.microsoft.com/office/drawing/2014/chart" uri="{C3380CC4-5D6E-409C-BE32-E72D297353CC}">
              <c16:uniqueId val="{00000008-BBD9-49C6-91A8-9531907890A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11.92</c:v>
                </c:pt>
                <c:pt idx="2">
                  <c:v>#N/A</c:v>
                </c:pt>
                <c:pt idx="3">
                  <c:v>12.52</c:v>
                </c:pt>
                <c:pt idx="4">
                  <c:v>#N/A</c:v>
                </c:pt>
                <c:pt idx="5">
                  <c:v>12.47</c:v>
                </c:pt>
                <c:pt idx="6">
                  <c:v>#N/A</c:v>
                </c:pt>
                <c:pt idx="7">
                  <c:v>12.09</c:v>
                </c:pt>
                <c:pt idx="8">
                  <c:v>#N/A</c:v>
                </c:pt>
                <c:pt idx="9">
                  <c:v>10.9</c:v>
                </c:pt>
              </c:numCache>
            </c:numRef>
          </c:val>
          <c:extLst>
            <c:ext xmlns:c16="http://schemas.microsoft.com/office/drawing/2014/chart" uri="{C3380CC4-5D6E-409C-BE32-E72D297353CC}">
              <c16:uniqueId val="{00000009-BBD9-49C6-91A8-9531907890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3072</c:v>
                </c:pt>
                <c:pt idx="5">
                  <c:v>3200</c:v>
                </c:pt>
                <c:pt idx="8">
                  <c:v>3483</c:v>
                </c:pt>
                <c:pt idx="11">
                  <c:v>3507</c:v>
                </c:pt>
                <c:pt idx="14">
                  <c:v>3749</c:v>
                </c:pt>
              </c:numCache>
            </c:numRef>
          </c:val>
          <c:extLst>
            <c:ext xmlns:c16="http://schemas.microsoft.com/office/drawing/2014/chart" uri="{C3380CC4-5D6E-409C-BE32-E72D297353CC}">
              <c16:uniqueId val="{00000000-C39A-45D5-A8C7-3D11FE7679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9A-45D5-A8C7-3D11FE7679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27</c:v>
                </c:pt>
                <c:pt idx="3">
                  <c:v>23</c:v>
                </c:pt>
                <c:pt idx="6">
                  <c:v>66</c:v>
                </c:pt>
                <c:pt idx="9">
                  <c:v>48</c:v>
                </c:pt>
                <c:pt idx="12">
                  <c:v>108</c:v>
                </c:pt>
              </c:numCache>
            </c:numRef>
          </c:val>
          <c:extLst>
            <c:ext xmlns:c16="http://schemas.microsoft.com/office/drawing/2014/chart" uri="{C3380CC4-5D6E-409C-BE32-E72D297353CC}">
              <c16:uniqueId val="{00000002-C39A-45D5-A8C7-3D11FE7679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0</c:v>
                </c:pt>
                <c:pt idx="6">
                  <c:v>0</c:v>
                </c:pt>
                <c:pt idx="9">
                  <c:v>8</c:v>
                </c:pt>
                <c:pt idx="12">
                  <c:v>14</c:v>
                </c:pt>
              </c:numCache>
            </c:numRef>
          </c:val>
          <c:extLst>
            <c:ext xmlns:c16="http://schemas.microsoft.com/office/drawing/2014/chart" uri="{C3380CC4-5D6E-409C-BE32-E72D297353CC}">
              <c16:uniqueId val="{00000003-C39A-45D5-A8C7-3D11FE7679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805</c:v>
                </c:pt>
                <c:pt idx="3">
                  <c:v>822</c:v>
                </c:pt>
                <c:pt idx="6">
                  <c:v>761</c:v>
                </c:pt>
                <c:pt idx="9">
                  <c:v>769</c:v>
                </c:pt>
                <c:pt idx="12">
                  <c:v>819</c:v>
                </c:pt>
              </c:numCache>
            </c:numRef>
          </c:val>
          <c:extLst>
            <c:ext xmlns:c16="http://schemas.microsoft.com/office/drawing/2014/chart" uri="{C3380CC4-5D6E-409C-BE32-E72D297353CC}">
              <c16:uniqueId val="{00000004-C39A-45D5-A8C7-3D11FE7679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9A-45D5-A8C7-3D11FE7679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9A-45D5-A8C7-3D11FE7679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3431</c:v>
                </c:pt>
                <c:pt idx="3">
                  <c:v>3629</c:v>
                </c:pt>
                <c:pt idx="6">
                  <c:v>4039</c:v>
                </c:pt>
                <c:pt idx="9">
                  <c:v>4295</c:v>
                </c:pt>
                <c:pt idx="12">
                  <c:v>4419</c:v>
                </c:pt>
              </c:numCache>
            </c:numRef>
          </c:val>
          <c:extLst>
            <c:ext xmlns:c16="http://schemas.microsoft.com/office/drawing/2014/chart" uri="{C3380CC4-5D6E-409C-BE32-E72D297353CC}">
              <c16:uniqueId val="{00000007-C39A-45D5-A8C7-3D11FE7679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1192</c:v>
                </c:pt>
                <c:pt idx="2">
                  <c:v>#N/A</c:v>
                </c:pt>
                <c:pt idx="3">
                  <c:v>#N/A</c:v>
                </c:pt>
                <c:pt idx="4">
                  <c:v>1274</c:v>
                </c:pt>
                <c:pt idx="5">
                  <c:v>#N/A</c:v>
                </c:pt>
                <c:pt idx="6">
                  <c:v>#N/A</c:v>
                </c:pt>
                <c:pt idx="7">
                  <c:v>1383</c:v>
                </c:pt>
                <c:pt idx="8">
                  <c:v>#N/A</c:v>
                </c:pt>
                <c:pt idx="9">
                  <c:v>#N/A</c:v>
                </c:pt>
                <c:pt idx="10">
                  <c:v>1613</c:v>
                </c:pt>
                <c:pt idx="11">
                  <c:v>#N/A</c:v>
                </c:pt>
                <c:pt idx="12">
                  <c:v>#N/A</c:v>
                </c:pt>
                <c:pt idx="13">
                  <c:v>1611</c:v>
                </c:pt>
                <c:pt idx="14">
                  <c:v>#N/A</c:v>
                </c:pt>
              </c:numCache>
            </c:numRef>
          </c:val>
          <c:smooth val="0"/>
          <c:extLst>
            <c:ext xmlns:c16="http://schemas.microsoft.com/office/drawing/2014/chart" uri="{C3380CC4-5D6E-409C-BE32-E72D297353CC}">
              <c16:uniqueId val="{00000008-C39A-45D5-A8C7-3D11FE7679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35188</c:v>
                </c:pt>
                <c:pt idx="5">
                  <c:v>35393</c:v>
                </c:pt>
                <c:pt idx="8">
                  <c:v>34522</c:v>
                </c:pt>
                <c:pt idx="11">
                  <c:v>33794</c:v>
                </c:pt>
                <c:pt idx="14">
                  <c:v>33811</c:v>
                </c:pt>
              </c:numCache>
            </c:numRef>
          </c:val>
          <c:extLst>
            <c:ext xmlns:c16="http://schemas.microsoft.com/office/drawing/2014/chart" uri="{C3380CC4-5D6E-409C-BE32-E72D297353CC}">
              <c16:uniqueId val="{00000000-31E9-4D0B-8095-643E6C2899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359</c:v>
                </c:pt>
                <c:pt idx="5">
                  <c:v>389</c:v>
                </c:pt>
                <c:pt idx="8">
                  <c:v>803</c:v>
                </c:pt>
                <c:pt idx="11">
                  <c:v>978</c:v>
                </c:pt>
                <c:pt idx="14">
                  <c:v>1080</c:v>
                </c:pt>
              </c:numCache>
            </c:numRef>
          </c:val>
          <c:extLst>
            <c:ext xmlns:c16="http://schemas.microsoft.com/office/drawing/2014/chart" uri="{C3380CC4-5D6E-409C-BE32-E72D297353CC}">
              <c16:uniqueId val="{00000001-31E9-4D0B-8095-643E6C2899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9595</c:v>
                </c:pt>
                <c:pt idx="5">
                  <c:v>8630</c:v>
                </c:pt>
                <c:pt idx="8">
                  <c:v>8705</c:v>
                </c:pt>
                <c:pt idx="11">
                  <c:v>8724</c:v>
                </c:pt>
                <c:pt idx="14">
                  <c:v>8163</c:v>
                </c:pt>
              </c:numCache>
            </c:numRef>
          </c:val>
          <c:extLst>
            <c:ext xmlns:c16="http://schemas.microsoft.com/office/drawing/2014/chart" uri="{C3380CC4-5D6E-409C-BE32-E72D297353CC}">
              <c16:uniqueId val="{00000002-31E9-4D0B-8095-643E6C2899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E9-4D0B-8095-643E6C2899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E9-4D0B-8095-643E6C2899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70</c:v>
                </c:pt>
                <c:pt idx="3">
                  <c:v>43</c:v>
                </c:pt>
                <c:pt idx="6">
                  <c:v>41</c:v>
                </c:pt>
                <c:pt idx="9">
                  <c:v>9</c:v>
                </c:pt>
                <c:pt idx="12">
                  <c:v>18</c:v>
                </c:pt>
              </c:numCache>
            </c:numRef>
          </c:val>
          <c:extLst>
            <c:ext xmlns:c16="http://schemas.microsoft.com/office/drawing/2014/chart" uri="{C3380CC4-5D6E-409C-BE32-E72D297353CC}">
              <c16:uniqueId val="{00000005-31E9-4D0B-8095-643E6C2899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3335</c:v>
                </c:pt>
                <c:pt idx="3">
                  <c:v>3181</c:v>
                </c:pt>
                <c:pt idx="6">
                  <c:v>3219</c:v>
                </c:pt>
                <c:pt idx="9">
                  <c:v>3192</c:v>
                </c:pt>
                <c:pt idx="12">
                  <c:v>3084</c:v>
                </c:pt>
              </c:numCache>
            </c:numRef>
          </c:val>
          <c:extLst>
            <c:ext xmlns:c16="http://schemas.microsoft.com/office/drawing/2014/chart" uri="{C3380CC4-5D6E-409C-BE32-E72D297353CC}">
              <c16:uniqueId val="{00000006-31E9-4D0B-8095-643E6C2899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23</c:v>
                </c:pt>
                <c:pt idx="3">
                  <c:v>54</c:v>
                </c:pt>
                <c:pt idx="6">
                  <c:v>131</c:v>
                </c:pt>
                <c:pt idx="9">
                  <c:v>122</c:v>
                </c:pt>
                <c:pt idx="12">
                  <c:v>106</c:v>
                </c:pt>
              </c:numCache>
            </c:numRef>
          </c:val>
          <c:extLst>
            <c:ext xmlns:c16="http://schemas.microsoft.com/office/drawing/2014/chart" uri="{C3380CC4-5D6E-409C-BE32-E72D297353CC}">
              <c16:uniqueId val="{00000007-31E9-4D0B-8095-643E6C2899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9495</c:v>
                </c:pt>
                <c:pt idx="3">
                  <c:v>9580</c:v>
                </c:pt>
                <c:pt idx="6">
                  <c:v>9581</c:v>
                </c:pt>
                <c:pt idx="9">
                  <c:v>8738</c:v>
                </c:pt>
                <c:pt idx="12">
                  <c:v>8281</c:v>
                </c:pt>
              </c:numCache>
            </c:numRef>
          </c:val>
          <c:extLst>
            <c:ext xmlns:c16="http://schemas.microsoft.com/office/drawing/2014/chart" uri="{C3380CC4-5D6E-409C-BE32-E72D297353CC}">
              <c16:uniqueId val="{00000008-31E9-4D0B-8095-643E6C2899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92</c:v>
                </c:pt>
                <c:pt idx="3">
                  <c:v>75</c:v>
                </c:pt>
                <c:pt idx="6">
                  <c:v>58</c:v>
                </c:pt>
                <c:pt idx="9">
                  <c:v>43</c:v>
                </c:pt>
                <c:pt idx="12">
                  <c:v>644</c:v>
                </c:pt>
              </c:numCache>
            </c:numRef>
          </c:val>
          <c:extLst>
            <c:ext xmlns:c16="http://schemas.microsoft.com/office/drawing/2014/chart" uri="{C3380CC4-5D6E-409C-BE32-E72D297353CC}">
              <c16:uniqueId val="{00000009-31E9-4D0B-8095-643E6C2899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38543</c:v>
                </c:pt>
                <c:pt idx="3">
                  <c:v>40179</c:v>
                </c:pt>
                <c:pt idx="6">
                  <c:v>39916</c:v>
                </c:pt>
                <c:pt idx="9">
                  <c:v>39626</c:v>
                </c:pt>
                <c:pt idx="12">
                  <c:v>40017</c:v>
                </c:pt>
              </c:numCache>
            </c:numRef>
          </c:val>
          <c:extLst>
            <c:ext xmlns:c16="http://schemas.microsoft.com/office/drawing/2014/chart" uri="{C3380CC4-5D6E-409C-BE32-E72D297353CC}">
              <c16:uniqueId val="{0000000A-31E9-4D0B-8095-643E6C2899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6416</c:v>
                </c:pt>
                <c:pt idx="2">
                  <c:v>#N/A</c:v>
                </c:pt>
                <c:pt idx="3">
                  <c:v>#N/A</c:v>
                </c:pt>
                <c:pt idx="4">
                  <c:v>8699</c:v>
                </c:pt>
                <c:pt idx="5">
                  <c:v>#N/A</c:v>
                </c:pt>
                <c:pt idx="6">
                  <c:v>#N/A</c:v>
                </c:pt>
                <c:pt idx="7">
                  <c:v>8916</c:v>
                </c:pt>
                <c:pt idx="8">
                  <c:v>#N/A</c:v>
                </c:pt>
                <c:pt idx="9">
                  <c:v>#N/A</c:v>
                </c:pt>
                <c:pt idx="10">
                  <c:v>8234</c:v>
                </c:pt>
                <c:pt idx="11">
                  <c:v>#N/A</c:v>
                </c:pt>
                <c:pt idx="12">
                  <c:v>#N/A</c:v>
                </c:pt>
                <c:pt idx="13">
                  <c:v>9096</c:v>
                </c:pt>
                <c:pt idx="14">
                  <c:v>#N/A</c:v>
                </c:pt>
              </c:numCache>
            </c:numRef>
          </c:val>
          <c:smooth val="0"/>
          <c:extLst>
            <c:ext xmlns:c16="http://schemas.microsoft.com/office/drawing/2014/chart" uri="{C3380CC4-5D6E-409C-BE32-E72D297353CC}">
              <c16:uniqueId val="{0000000B-31E9-4D0B-8095-643E6C2899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2649</c:v>
                </c:pt>
                <c:pt idx="1">
                  <c:v>2403</c:v>
                </c:pt>
                <c:pt idx="2">
                  <c:v>2066</c:v>
                </c:pt>
              </c:numCache>
            </c:numRef>
          </c:val>
          <c:extLst>
            <c:ext xmlns:c16="http://schemas.microsoft.com/office/drawing/2014/chart" uri="{C3380CC4-5D6E-409C-BE32-E72D297353CC}">
              <c16:uniqueId val="{00000000-F023-4260-91B8-3F005DF624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1115</c:v>
                </c:pt>
                <c:pt idx="1">
                  <c:v>1274</c:v>
                </c:pt>
                <c:pt idx="2">
                  <c:v>1124</c:v>
                </c:pt>
              </c:numCache>
            </c:numRef>
          </c:val>
          <c:extLst>
            <c:ext xmlns:c16="http://schemas.microsoft.com/office/drawing/2014/chart" uri="{C3380CC4-5D6E-409C-BE32-E72D297353CC}">
              <c16:uniqueId val="{00000001-F023-4260-91B8-3F005DF624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6492</c:v>
                </c:pt>
                <c:pt idx="1">
                  <c:v>6454</c:v>
                </c:pt>
                <c:pt idx="2">
                  <c:v>6269</c:v>
                </c:pt>
              </c:numCache>
            </c:numRef>
          </c:val>
          <c:extLst>
            <c:ext xmlns:c16="http://schemas.microsoft.com/office/drawing/2014/chart" uri="{C3380CC4-5D6E-409C-BE32-E72D297353CC}">
              <c16:uniqueId val="{00000002-F023-4260-91B8-3F005DF624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{990958CA-ADAC-4CF8-8BA4-556377CC8EEA}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2C3-4B2B-89FC-F4ADF8C446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{5BD0789D-B0C3-4ECD-9248-3151A2EB6E67}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C3-4B2B-89FC-F4ADF8C446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{A5BB61E0-1558-4A4D-B048-11C0C41F79A7}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C3-4B2B-89FC-F4ADF8C446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{1056E75D-6734-447C-8D01-4AD73DBB9DFE}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C3-4B2B-89FC-F4ADF8C446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{D8CC3B85-B57D-4643-90E6-0DBAC7BD5839}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C3-4B2B-89FC-F4ADF8C4465E}"/>
                </c:ext>
              </c:extLst>
            </c:dLbl>
            <c:dLbl>
              <c:idx val="8"/>
              <c:layout>
                <c:manualLayout>
                  <c:x val="0"/>
                  <c:y val="-1.7459239926808322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{BBA2D65E-87DB-4E6E-B30B-DE69F91D99BC}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2C3-4B2B-89FC-F4ADF8C4465E}"/>
                </c:ext>
              </c:extLst>
            </c:dLbl>
            <c:dLbl>
              <c:idx val="16"/>
              <c:layout>
                <c:manualLayout>
                  <c:x val="0"/>
                  <c:y val="1.7459239926808239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{B2C61008-D82B-4389-AEFE-9D88A0CE78DE}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2C3-4B2B-89FC-F4ADF8C4465E}"/>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{13B1188C-998A-4818-9FB0-CEF3863524F5}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2C3-4B2B-89FC-F4ADF8C4465E}"/>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{804D4792-E482-4F16-B27F-CAD70A1390EE}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2C3-4B2B-89FC-F4ADF8C446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56.8</c:v>
                </c:pt>
                <c:pt idx="16">
                  <c:v>56.8</c:v>
                </c:pt>
                <c:pt idx="24">
                  <c:v>57</c:v>
                </c:pt>
                <c:pt idx="32">
                  <c:v>57.6</c:v>
                </c:pt>
              </c:numCache>
            </c:numRef>
          </c:xVal>
          <c:yVal>
            <c:numRef>
              <c:f>公会計指標分析・財政指標組合せ分析表!$BP$51:$DC$51</c:f>
              <c:numCache>
                <c:formatCode>#,##0.0;"▲ "#,##0.0</c:formatCode>
                <c:ptCount val="40"/>
                <c:pt idx="0">
                  <c:v>52.1</c:v>
                </c:pt>
                <c:pt idx="8">
                  <c:v>72.400000000000006</c:v>
                </c:pt>
                <c:pt idx="16">
                  <c:v>72.900000000000006</c:v>
                </c:pt>
                <c:pt idx="24">
                  <c:v>64.099999999999994</c:v>
                </c:pt>
                <c:pt idx="32">
                  <c:v>73.7</c:v>
                </c:pt>
              </c:numCache>
            </c:numRef>
          </c:yVal>
          <c:smooth val="0"/>
          <c:extLst>
            <c:ext xmlns:c16="http://schemas.microsoft.com/office/drawing/2014/chart" uri="{C3380CC4-5D6E-409C-BE32-E72D297353CC}">
              <c16:uniqueId val="{00000009-F2C3-4B2B-89FC-F4ADF8C446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622596550781169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{573FBC6E-E5AE-4100-A4A3-D9034BB412F7}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2C3-4B2B-89FC-F4ADF8C446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{EBAABC46-C83A-41D2-9535-58634B969DEF}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C3-4B2B-89FC-F4ADF8C446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{293FAB00-BE6D-4848-9125-95F0970EE582}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C3-4B2B-89FC-F4ADF8C446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{E7273134-7494-4B58-9A7B-E50F079B4AA8}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C3-4B2B-89FC-F4ADF8C446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{3B883ED7-B961-4815-9C10-D461976EB6E3}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C3-4B2B-89FC-F4ADF8C4465E}"/>
                </c:ext>
              </c:extLst>
            </c:dLbl>
            <c:dLbl>
              <c:idx val="8"/>
              <c:layout>
                <c:manualLayout>
                  <c:x val="-3.7934985611994772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{7112DF64-B2F9-4FF0-BB68-E1DC4573F914}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2C3-4B2B-89FC-F4ADF8C4465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{35CE9D1A-7706-4CAF-9F63-5939E7A6D87B}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2C3-4B2B-89FC-F4ADF8C4465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{7DD90AB4-C873-45C2-BE0B-7519F57C5876}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2C3-4B2B-89FC-F4ADF8C4465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{2839DADD-A5D0-467F-862E-8FA82946EA7F}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2C3-4B2B-89FC-F4ADF8C446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F2C3-4B2B-89FC-F4ADF8C4465E}"/>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{3B9FEE97-E184-4829-A47B-3500BA704BE1}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50F-4AF3-9C0A-07AE588A15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{4FB67A47-E3AB-4B06-B9BA-ABD89D9D9FD7}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0F-4AF3-9C0A-07AE588A15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{36F919EB-362B-4DB3-A1B6-DDFC252B1648}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0F-4AF3-9C0A-07AE588A15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{8352E6B2-F07F-4799-97B5-10DC989F5AF8}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0F-4AF3-9C0A-07AE588A15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{075E37BC-697E-434F-AED6-02AAFFED16BD}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0F-4AF3-9C0A-07AE588A158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{B3D0E87F-EA19-4863-8511-7386F88E4DAB}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50F-4AF3-9C0A-07AE588A158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{4A32099E-58C9-4EEA-B5C6-A84AAB6DD678}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50F-4AF3-9C0A-07AE588A158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{A7485816-A75F-40FF-9626-1F68B6F73083}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50F-4AF3-9C0A-07AE588A158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{028B6B74-ED8D-4A9D-96F2-E64BF6B33A3C}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50F-4AF3-9C0A-07AE588A15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9.6999999999999993</c:v>
                </c:pt>
                <c:pt idx="16">
                  <c:v>10.5</c:v>
                </c:pt>
                <c:pt idx="24">
                  <c:v>11.4</c:v>
                </c:pt>
                <c:pt idx="32">
                  <c:v>12.3</c:v>
                </c:pt>
              </c:numCache>
            </c:numRef>
          </c:xVal>
          <c:yVal>
            <c:numRef>
              <c:f>公会計指標分析・財政指標組合せ分析表!$BP$73:$DC$73</c:f>
              <c:numCache>
                <c:formatCode>#,##0.0;"▲ "#,##0.0</c:formatCode>
                <c:ptCount val="40"/>
                <c:pt idx="0">
                  <c:v>52.1</c:v>
                </c:pt>
                <c:pt idx="8">
                  <c:v>72.400000000000006</c:v>
                </c:pt>
                <c:pt idx="16">
                  <c:v>72.900000000000006</c:v>
                </c:pt>
                <c:pt idx="24">
                  <c:v>64.099999999999994</c:v>
                </c:pt>
                <c:pt idx="32">
                  <c:v>73.7</c:v>
                </c:pt>
              </c:numCache>
            </c:numRef>
          </c:yVal>
          <c:smooth val="0"/>
          <c:extLst>
            <c:ext xmlns:c16="http://schemas.microsoft.com/office/drawing/2014/chart" uri="{C3380CC4-5D6E-409C-BE32-E72D297353CC}">
              <c16:uniqueId val="{00000009-750F-4AF3-9C0A-07AE588A15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15912109469986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{0D0AC0C5-6280-4206-825F-E51C734F4989}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50F-4AF3-9C0A-07AE588A15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{2A0B23C3-A77B-4609-B565-99C295B80AA0}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0F-4AF3-9C0A-07AE588A15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{222CA96F-9A65-4BED-8C62-8B4A586FCB5A}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0F-4AF3-9C0A-07AE588A15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{C274988A-A406-425D-8CF7-F4FBE5DA4EE8}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0F-4AF3-9C0A-07AE588A15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{267A6E01-8DE2-4BAB-9978-7A29FAF810F3}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0F-4AF3-9C0A-07AE588A1586}"/>
                </c:ext>
              </c:extLst>
            </c:dLbl>
            <c:dLbl>
              <c:idx val="8"/>
              <c:layout>
                <c:manualLayout>
                  <c:x val="0"/>
                  <c:y val="1.415946358226920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{2F9E61BE-0B34-402E-A07B-F628D1ED8979}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50F-4AF3-9C0A-07AE588A158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{BFAA1F22-F766-4512-9188-C161CD5F5ECA}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50F-4AF3-9C0A-07AE588A158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{2B3EEFA1-84FF-4690-A48E-CA6936FE88E8}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50F-4AF3-9C0A-07AE588A158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{DC641785-5F76-4BF3-9833-61D10A757D9B}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50F-4AF3-9C0A-07AE588A15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750F-4AF3-9C0A-07AE588A1586}"/>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年度旧合併特例事業及び平成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一般単独災害普及事業債等の元金償還が開始となり、償還完了額に対し元金償還額が大幅な増となったこととによる。元金償還額は令和６年度に一時的に減少するものの、今後も高水準で推移し、算定分子は増加する見込みであるため、地方債の新規発行枠設定による抑制等を図り、指標の増加を抑え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加算要因である債務負担行為に基づく支出予定額については、</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卯之町はちのじまちづくり整備事業）に係る債務負担行為額が増加となり、控除要因である充当可能基金についても、地方債の償還額等に充当可能な基金（財政調整基金、減債基金、災害対策基金等）の取り崩しが進み減少となった。これらのことから算定分子の増加となった。今後も将来負担比率は増加する見込みであるため、引き続き行財政改革を推進し、投資的経費の抑制、地方債の計画管理による残高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年７月豪雨災害からの復旧・復興に要する経費、扶助費・公債費の増のほか、新型コロナウイルス感染症対応による収支バランスの調整を図るため財政調整基金の取崩し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億円、野村支所庁舎建設にかかる庁舎建設事業基金の取崩し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えの影響による地方交付税の減少及び近年の大型事業の実施による地方債残高の増加に伴う公債費の増加により、収支の財源不足分を財政調整基金で補填するとともに、公債費の増加分について減債基金を償還財源とする傾向が続く見通しである。災害対応等に備え財政調整基金の確保維持が急務であり、歳入見合いの収支バランスに努めるととともに、長期的な対応となるが公債費の圧縮のため、地方債の枠を設定することで対応を図っていく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令和５年度から開始する地域づくり活動センターに関連する経費として地域振興基金を毎年度一定額を取り崩すこととしており、その他特定目的基金についても減少していく見込みである。中長期的な収支バランスによる財政改革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においては、災害対策、公共施設の整備など、特定の目的を計画的に達成するため、各種特定目的基金を設置している。主なものとして、市民の連帯の強化又は地域振興に要する経費の財源に充てる地域振興基金、災害の発生に際し、その復旧に要する経費の財源に充てる災害対策基金、公共施設の整備等に要する経費の財源に充てる公共施設整備基金、学校施設整備基金、庁舎建築事業基金等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特定目的基金全体の令和４年度末残高は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億円、災害対策基金が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うち地域振興基金については、令和５年度から開始する地域づくり活動センターに関連する経費として今後継続的に取り崩す予定としているとともに、消防庁舎の大型建設事業等に関連し、公共施設整備基金・消防関連基金の取り崩しを計画しており、取り崩しが続くものと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財政調整基金の令和４年度末残高は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減）となった。この要因として、平成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年７月豪雨災害からの復旧・復興に要する経費、扶助費・公債費の増のほか、前年度に引き続き新型コロナウイルス感染症対応による収支バランスの調整を図るため取り崩しを行ったものである。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当市の中長期的な財政見通しにおいて、財政調整基金は毎年度一定額取り崩す計画であるが、平成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対して大幅に減額している状況にあり、災害時における柔軟な財政出動に備え、一定程度の確保は必要な状況にある。また、今後も続く公債費の増加が財政を圧迫する状況にあるため歳出予算の全体的な削減に努め、収支バランスの適正化により財政調整基金の取り崩しを圧縮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減債基金の令和４年度末残高は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％減）となった。公債費の増加による償還財源として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億円を取り崩しており、交付税措置等による積立が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億円であったことから減額となったものである。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当市の公債費については、近年の大型建設事業の実施により、令和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年度に償還のピークを迎える予定となっており、地方債残高の増加による公債費の増加が財政を圧迫する見通しである。今後も毎年度３億円程度を取り崩す計画としている。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A322DA-7103-49A5-85A3-EC785536B3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A0EFFBC-02C8-42AC-B06E-5F6B641E24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8F28C70-C7F9-450E-958C-649B6B1C9D4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BD1D9F4-84D6-42A0-A21F-DF99BEAB3FA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17568FA-A1BE-40DE-AF15-642124F9F3E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2DC6936-2F33-4158-820E-F93568604DD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5C492C8-0E61-4B21-868D-E0ED36B2201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F16BA7F-F3E4-4C7F-92B6-0B91E5C5EB1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EA83316-62A5-42AE-89FA-35F4E7F9D93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DCAE34B-E1F1-45A9-B05D-A1AC2DD6907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D48535C-F826-4F9E-ABD5-785AB22A615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067346C-12E1-4394-9603-E1C0850493B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35,232
34,924
514.34
35,617,090
33,878,011
1,338,523
16,030,806
40,016,971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CBD26AF-04FC-4B45-839A-034CBD98E9E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A4EE237-9113-4222-A5AE-93889A447D0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3DE4AEA-F21F-4272-B968-203CEF444A4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F34062A-2B44-4B48-865A-6618E87B587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6C96F76-F0DA-49DC-A9E0-4330EB91F96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C849B11-8252-4DA1-886A-3E79F06EA53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2FBF158-6FB2-435F-9F11-24C1FBD5C13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A751DF5-4A19-4EBE-8110-AF7C27D1EC1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807AA37-E109-4547-80CC-BC92C8ADB1E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3A386A1-9EA8-4452-9EAD-35AA7204F42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FAD534D-7727-45CF-846B-5051FFD6B36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002CDA9-1170-42E5-BBFD-C98B8ACE9D2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5A612B6-C3B6-4824-9053-D4FC6E69D65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75588E1-465B-4D89-8392-38F58751B05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23D33B5-3923-4D62-8D3B-CCAE27A1CED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CA5FBB3-09F1-44EA-AE3B-4AAF4665D21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79EFEB5-2651-46EF-9298-C4F0735EAF7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0F989A3-431F-4DF4-95DC-645FC48F2F8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A724194-9287-4BB6-9371-66A72EF766C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2AEA507-F3E3-4D8E-B49A-BE90D719DAC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D06EDF1-E2ED-4725-8812-1AA6C419C03A}"/>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E525515-DEFE-40E6-B76A-2B0A72D2D84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BE019E5-1D95-4030-85F7-D1FF7FA7F2F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CE2BF5F-A70F-4DBF-B70A-DB67D111C67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3F0F64A-F6DE-48BA-B894-5C03A5A36AD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E3CC4B5-F98F-4F65-8964-B68BABA5756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12E64DD-EFAA-45B4-A531-69823E3E383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2C71A8C-3A52-41E4-BE4A-2546B00EED0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5C576A3-D155-4ECE-9C14-0CE7B5BC2D7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35A3F28-CAC7-4039-A27A-BABED97D881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D63C6BF-F8D9-48B8-A4B6-DD8AA8CA414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8E8DA82-2F2C-458B-8547-37F0EE3BBD0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BA321F2-C2C9-4C9D-BB2F-876197329D0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80BFEEF-37B7-4FDB-BC0D-78227F3E6F3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64457DE-406A-4343-93B7-841AE0B08FC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本市は</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514.34㎢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に及ぶ広範な区域に、旧５町ごとに目的が重複する施設等があり老朽化が著しいため、平成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年度に策定した公共施設等総合管理計画に基づき、施設の統廃合を検討し、施設の集約化・複合化や除却を進めている。令和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老朽化した施設の除却等に努めたが、有形固定資産減価償却率は昨年度より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ポイント悪化した。有形固定資産減価償却率は類似団体平均と比較して下回っているが、年々悪化していくことが予想され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ることから</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令和４年度に策定した</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個別</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施設</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計画</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適正な施設マネジメントに努める。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A88B577-49F5-4699-822B-A2AF9131204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7E85A50-402C-42C5-B2C6-F150EF1AFA6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DBD8C61-F7DC-4C41-8EEC-A33ACC4C6CC3}"/>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061C737-8748-4EB1-ABB4-37D772ED5F5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C98C0BDE-30A4-4946-A997-4F7B8571EA5E}"/>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CA2571E-277B-464D-9B09-8813389B6E1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6236AC7-6556-48D7-BC64-2878E2BB7CB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E3918E6-D2B7-48CD-85CF-DEC10269C942}"/>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2E4E0A9-B155-4B9C-AC4D-F6DC47C821A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415CA1A-2925-42B5-81A4-F4ACF6324CB1}"/>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116677A-F803-4FA3-8BCE-26EC516A3772}"/>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3A80F45-80F8-47EF-A93A-00D7F22750E1}"/>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304296C-F541-442E-B8C6-2489B6ACE79C}"/>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15D6CE4-4EE4-4502-A2E4-7A3070B1BA3D}"/>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D2E95127-27CF-43A6-B30D-531F06847DA4}"/>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8807B35-1501-44A4-BFB2-17623A846DF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573BA8BB-B4C2-44B1-947C-46E4FFF72257}"/>
            </a:ext>
          </a:extLst>
        </xdr:cNvPr>
        <xdr:cNvCxnSpPr/>
      </xdr:nvCxnSpPr>
      <xdr:spPr>
        <a:xfrm flipV="1">
          <a:off x="4760595" y="4494530"/>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803437ED-2F70-4FC4-A87F-336FCA8822C4}"/>
            </a:ext>
          </a:extLst>
        </xdr:cNvPr>
        <xdr:cNvSpPr txBox="1"/>
      </xdr:nvSpPr>
      <xdr:spPr>
        <a:xfrm>
          <a:off x="4813300" y="581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FD854F08-107D-4B6E-8687-11B73C56976D}"/>
            </a:ext>
          </a:extLst>
        </xdr:cNvPr>
        <xdr:cNvCxnSpPr/>
      </xdr:nvCxnSpPr>
      <xdr:spPr>
        <a:xfrm>
          <a:off x="4673600" y="581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B39706BC-8939-40AA-A676-593FAA8FDFF7}"/>
            </a:ext>
          </a:extLst>
        </xdr:cNvPr>
        <xdr:cNvSpPr txBox="1"/>
      </xdr:nvSpPr>
      <xdr:spPr>
        <a:xfrm>
          <a:off x="4813300" y="42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2E3BB455-7BFB-492C-A4D7-0B79EF2CE1E6}"/>
            </a:ext>
          </a:extLst>
        </xdr:cNvPr>
        <xdr:cNvCxnSpPr/>
      </xdr:nvCxnSpPr>
      <xdr:spPr>
        <a:xfrm>
          <a:off x="4673600" y="44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573EFDE5-EDEB-4062-891C-C4164C6E9D0F}"/>
            </a:ext>
          </a:extLst>
        </xdr:cNvPr>
        <xdr:cNvSpPr txBox="1"/>
      </xdr:nvSpPr>
      <xdr:spPr>
        <a:xfrm>
          <a:off x="4813300" y="5278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596AD215-D880-4807-B92B-941E2B1F4218}"/>
            </a:ext>
          </a:extLst>
        </xdr:cNvPr>
        <xdr:cNvSpPr/>
      </xdr:nvSpPr>
      <xdr:spPr>
        <a:xfrm>
          <a:off x="47117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F2374B92-812E-4E71-8163-E5E244967104}"/>
            </a:ext>
          </a:extLst>
        </xdr:cNvPr>
        <xdr:cNvSpPr/>
      </xdr:nvSpPr>
      <xdr:spPr>
        <a:xfrm>
          <a:off x="4000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00506380-EBFA-4552-AF16-61986F68F4FB}"/>
            </a:ext>
          </a:extLst>
        </xdr:cNvPr>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6046184D-0F57-4DAB-BC6B-E96441F65D32}"/>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E5FC1ECE-F5D2-4D87-AA7F-C757B0ACD735}"/>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21EB10E-9A07-406D-A21D-61FF1E8CF48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871F699-D34E-4D3D-AE42-F9DB0A84FB6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FE503CB-AED1-4AD5-B5C8-F45F1EDD540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3C4612F-9764-4E99-9617-53EC685CD16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55EFFCE-2084-485E-93A8-46398AA4651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1" name="楕円 80">
          <a:extLst>
            <a:ext uri="{FF2B5EF4-FFF2-40B4-BE49-F238E27FC236}">
              <a16:creationId xmlns:a16="http://schemas.microsoft.com/office/drawing/2014/main" id="{F101E749-F617-4C76-8FC8-D7B5B06186D6}"/>
            </a:ext>
          </a:extLst>
        </xdr:cNvPr>
        <xdr:cNvSpPr/>
      </xdr:nvSpPr>
      <xdr:spPr>
        <a:xfrm>
          <a:off x="47117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46372</xdr:rowOff>
    </xdr:from>
    <xdr:ext cx="405111" cy="259045"/>
    <xdr:sp macro="" textlink="">
      <xdr:nvSpPr>
        <xdr:cNvPr id="82" name="有形固定資産減価償却率該当値テキスト">
          <a:extLst>
            <a:ext uri="{FF2B5EF4-FFF2-40B4-BE49-F238E27FC236}">
              <a16:creationId xmlns:a16="http://schemas.microsoft.com/office/drawing/2014/main" id="{5C498281-3348-4D00-B7F5-7DB648B7A15D}"/>
            </a:ext>
          </a:extLst>
        </xdr:cNvPr>
        <xdr:cNvSpPr txBox="1"/>
      </xdr:nvSpPr>
      <xdr:spPr>
        <a:xfrm>
          <a:off x="4813300" y="501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3" name="楕円 82">
          <a:extLst>
            <a:ext uri="{FF2B5EF4-FFF2-40B4-BE49-F238E27FC236}">
              <a16:creationId xmlns:a16="http://schemas.microsoft.com/office/drawing/2014/main" id="{3C924465-9866-4A79-BE5E-1FB1380552D6}"/>
            </a:ext>
          </a:extLst>
        </xdr:cNvPr>
        <xdr:cNvSpPr/>
      </xdr:nvSpPr>
      <xdr:spPr>
        <a:xfrm>
          <a:off x="40005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63500</xdr:rowOff>
    </xdr:from>
    <xdr:to>
      <xdr:col>23</xdr:col>
      <xdr:colOff>85725</xdr:colOff>
      <xdr:row>30</xdr:row>
      <xdr:rowOff>74295</xdr:rowOff>
    </xdr:to>
    <xdr:cxnSp macro="">
      <xdr:nvCxnSpPr>
        <xdr:cNvPr id="84" name="直線コネクタ 83">
          <a:extLst>
            <a:ext uri="{FF2B5EF4-FFF2-40B4-BE49-F238E27FC236}">
              <a16:creationId xmlns:a16="http://schemas.microsoft.com/office/drawing/2014/main" id="{4E8C3A99-333A-4095-87B2-013F4B9DDD82}"/>
            </a:ext>
          </a:extLst>
        </xdr:cNvPr>
        <xdr:cNvCxnSpPr/>
      </xdr:nvCxnSpPr>
      <xdr:spPr>
        <a:xfrm>
          <a:off x="4051300" y="520700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9102</xdr:rowOff>
    </xdr:from>
    <xdr:to>
      <xdr:col>15</xdr:col>
      <xdr:colOff>187325</xdr:colOff>
      <xdr:row>30</xdr:row>
      <xdr:rowOff>110702</xdr:rowOff>
    </xdr:to>
    <xdr:sp macro="" textlink="">
      <xdr:nvSpPr>
        <xdr:cNvPr id="85" name="楕円 84">
          <a:extLst>
            <a:ext uri="{FF2B5EF4-FFF2-40B4-BE49-F238E27FC236}">
              <a16:creationId xmlns:a16="http://schemas.microsoft.com/office/drawing/2014/main" id="{C2691EC1-F565-4E18-A492-415954695C37}"/>
            </a:ext>
          </a:extLst>
        </xdr:cNvPr>
        <xdr:cNvSpPr/>
      </xdr:nvSpPr>
      <xdr:spPr>
        <a:xfrm>
          <a:off x="3238500" y="51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59902</xdr:rowOff>
    </xdr:from>
    <xdr:to>
      <xdr:col>19</xdr:col>
      <xdr:colOff>136525</xdr:colOff>
      <xdr:row>30</xdr:row>
      <xdr:rowOff>63500</xdr:rowOff>
    </xdr:to>
    <xdr:cxnSp macro="">
      <xdr:nvCxnSpPr>
        <xdr:cNvPr id="86" name="直線コネクタ 85">
          <a:extLst>
            <a:ext uri="{FF2B5EF4-FFF2-40B4-BE49-F238E27FC236}">
              <a16:creationId xmlns:a16="http://schemas.microsoft.com/office/drawing/2014/main" id="{A72BFDC1-D409-4CCC-BE93-23311CEF1600}"/>
            </a:ext>
          </a:extLst>
        </xdr:cNvPr>
        <xdr:cNvCxnSpPr/>
      </xdr:nvCxnSpPr>
      <xdr:spPr>
        <a:xfrm>
          <a:off x="3289300" y="520340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a:extLst>
            <a:ext uri="{FF2B5EF4-FFF2-40B4-BE49-F238E27FC236}">
              <a16:creationId xmlns:a16="http://schemas.microsoft.com/office/drawing/2014/main" id="{4A60AE3C-67DD-4FCC-9A2F-D6B74DB6D3B7}"/>
            </a:ext>
          </a:extLst>
        </xdr:cNvPr>
        <xdr:cNvSpPr/>
      </xdr:nvSpPr>
      <xdr:spPr>
        <a:xfrm>
          <a:off x="2476500" y="51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59902</xdr:rowOff>
    </xdr:to>
    <xdr:cxnSp macro="">
      <xdr:nvCxnSpPr>
        <xdr:cNvPr id="88" name="直線コネクタ 87">
          <a:extLst>
            <a:ext uri="{FF2B5EF4-FFF2-40B4-BE49-F238E27FC236}">
              <a16:creationId xmlns:a16="http://schemas.microsoft.com/office/drawing/2014/main" id="{026095DA-A2C6-4CED-B8E9-C53E439F3B2A}"/>
            </a:ext>
          </a:extLst>
        </xdr:cNvPr>
        <xdr:cNvCxnSpPr/>
      </xdr:nvCxnSpPr>
      <xdr:spPr>
        <a:xfrm>
          <a:off x="2527300" y="520340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10901</xdr:rowOff>
    </xdr:from>
    <xdr:to>
      <xdr:col>7</xdr:col>
      <xdr:colOff>187325</xdr:colOff>
      <xdr:row>30</xdr:row>
      <xdr:rowOff>112501</xdr:rowOff>
    </xdr:to>
    <xdr:sp macro="" textlink="">
      <xdr:nvSpPr>
        <xdr:cNvPr id="89" name="楕円 88">
          <a:extLst>
            <a:ext uri="{FF2B5EF4-FFF2-40B4-BE49-F238E27FC236}">
              <a16:creationId xmlns:a16="http://schemas.microsoft.com/office/drawing/2014/main" id="{CC3D9034-1CDC-41F3-8FEC-9ABACF09B8FC}"/>
            </a:ext>
          </a:extLst>
        </xdr:cNvPr>
        <xdr:cNvSpPr/>
      </xdr:nvSpPr>
      <xdr:spPr>
        <a:xfrm>
          <a:off x="1714500" y="51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59902</xdr:rowOff>
    </xdr:from>
    <xdr:to>
      <xdr:col>11</xdr:col>
      <xdr:colOff>136525</xdr:colOff>
      <xdr:row>30</xdr:row>
      <xdr:rowOff>61701</xdr:rowOff>
    </xdr:to>
    <xdr:cxnSp macro="">
      <xdr:nvCxnSpPr>
        <xdr:cNvPr id="90" name="直線コネクタ 89">
          <a:extLst>
            <a:ext uri="{FF2B5EF4-FFF2-40B4-BE49-F238E27FC236}">
              <a16:creationId xmlns:a16="http://schemas.microsoft.com/office/drawing/2014/main" id="{7A21AE8F-27BE-4343-89ED-AE5D7BA9D48B}"/>
            </a:ext>
          </a:extLst>
        </xdr:cNvPr>
        <xdr:cNvCxnSpPr/>
      </xdr:nvCxnSpPr>
      <xdr:spPr>
        <a:xfrm flipV="1">
          <a:off x="1765300" y="5203402"/>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42E82D7E-DAF3-417E-AA86-ABDE1F0827C5}"/>
            </a:ext>
          </a:extLst>
        </xdr:cNvPr>
        <xdr:cNvSpPr txBox="1"/>
      </xdr:nvSpPr>
      <xdr:spPr>
        <a:xfrm>
          <a:off x="38360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73D7ED3F-4DE9-448B-9AE9-030EA38559FB}"/>
            </a:ext>
          </a:extLst>
        </xdr:cNvPr>
        <xdr:cNvSpPr txBox="1"/>
      </xdr:nvSpPr>
      <xdr:spPr>
        <a:xfrm>
          <a:off x="3086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F02180A3-05CB-4C43-89E5-54984E351BFD}"/>
            </a:ext>
          </a:extLst>
        </xdr:cNvPr>
        <xdr:cNvSpPr txBox="1"/>
      </xdr:nvSpPr>
      <xdr:spPr>
        <a:xfrm>
          <a:off x="2324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D02BE719-7A50-42D4-A06E-C69374E97FA0}"/>
            </a:ext>
          </a:extLst>
        </xdr:cNvPr>
        <xdr:cNvSpPr txBox="1"/>
      </xdr:nvSpPr>
      <xdr:spPr>
        <a:xfrm>
          <a:off x="1562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95" name="n_1mainValue有形固定資産減価償却率">
          <a:extLst>
            <a:ext uri="{FF2B5EF4-FFF2-40B4-BE49-F238E27FC236}">
              <a16:creationId xmlns:a16="http://schemas.microsoft.com/office/drawing/2014/main" id="{837CAA0D-95BA-47D5-85CD-7807B661DF09}"/>
            </a:ext>
          </a:extLst>
        </xdr:cNvPr>
        <xdr:cNvSpPr txBox="1"/>
      </xdr:nvSpPr>
      <xdr:spPr>
        <a:xfrm>
          <a:off x="3836044"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127229</xdr:rowOff>
    </xdr:from>
    <xdr:ext cx="405111" cy="259045"/>
    <xdr:sp macro="" textlink="">
      <xdr:nvSpPr>
        <xdr:cNvPr id="96" name="n_2mainValue有形固定資産減価償却率">
          <a:extLst>
            <a:ext uri="{FF2B5EF4-FFF2-40B4-BE49-F238E27FC236}">
              <a16:creationId xmlns:a16="http://schemas.microsoft.com/office/drawing/2014/main" id="{D41298F4-BE9D-48DE-B04E-C289EFECA91A}"/>
            </a:ext>
          </a:extLst>
        </xdr:cNvPr>
        <xdr:cNvSpPr txBox="1"/>
      </xdr:nvSpPr>
      <xdr:spPr>
        <a:xfrm>
          <a:off x="3086744" y="492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7" name="n_3mainValue有形固定資産減価償却率">
          <a:extLst>
            <a:ext uri="{FF2B5EF4-FFF2-40B4-BE49-F238E27FC236}">
              <a16:creationId xmlns:a16="http://schemas.microsoft.com/office/drawing/2014/main" id="{81CBEE17-9ACA-4600-9F96-C4A7F51CB8E7}"/>
            </a:ext>
          </a:extLst>
        </xdr:cNvPr>
        <xdr:cNvSpPr txBox="1"/>
      </xdr:nvSpPr>
      <xdr:spPr>
        <a:xfrm>
          <a:off x="2324744" y="492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129028</xdr:rowOff>
    </xdr:from>
    <xdr:ext cx="405111" cy="259045"/>
    <xdr:sp macro="" textlink="">
      <xdr:nvSpPr>
        <xdr:cNvPr id="98" name="n_4mainValue有形固定資産減価償却率">
          <a:extLst>
            <a:ext uri="{FF2B5EF4-FFF2-40B4-BE49-F238E27FC236}">
              <a16:creationId xmlns:a16="http://schemas.microsoft.com/office/drawing/2014/main" id="{738E269B-D2E0-4919-859E-6DB1E4B4F06E}"/>
            </a:ext>
          </a:extLst>
        </xdr:cNvPr>
        <xdr:cNvSpPr txBox="1"/>
      </xdr:nvSpPr>
      <xdr:spPr>
        <a:xfrm>
          <a:off x="1562744" y="492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E81E899-083B-4732-A50C-CCB3822E04B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54C547B-D22B-47CB-A540-AD36D0B684D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E1D07B9-9268-4DB0-94D0-5E0D073FC3E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5ADA201-935D-41BA-A14A-E6AA594A551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9B48965-80B2-4001-A8A9-4D6A5CA50EA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9CAB996-7028-484B-BE2A-C2A654A1EBA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D89B548-2735-4A0B-B4CE-CD2BB6E662E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2540003-51D4-4C80-98ED-6A9110B3B39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C6F7FA8-7D82-4BCD-B7A2-F1C3FCA2E62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F1588D4-660A-4DD6-8FB6-75CF4466FD0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3FAB84C-A0D9-4489-BDF2-3CF51B024A2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7C5200B-8FAE-4093-A43C-9305AA95A14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8E2EC8C-28C9-4C00-A8C6-ADAA1ADB139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債務償還比率は類似団体平均を上回っており、主な要因として本市は、収入のうち特に税収が乏しく財政基盤が脆弱である一方で、将来負担額のうち地方債残高は高い状況が続いている。特に平成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７月豪雨災害の復興経費や新型コロナウイルス感染症対策等の経費のため財政調整基金等を取り崩し、充当可能財源が減少している。令和４年度は地方債残高の増加等により悪化傾向となっており、今後、充当可能財源が減少する見込みで、債務償還比率は上昇することが予想される。このため、行財政改革を推進し、地方債を財源とする投資的経費の抑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EEFC4E8-BD9D-4738-8097-EA5AAF53620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A26B234-58A4-446F-A589-663484350C4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8979AC4-42F6-4C8D-9EC3-BB2B972CE8E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680A9F8-7EEE-4395-B0D5-BDDFAC81419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E67D410-F78E-48DE-84EE-94BFDEA29B1A}"/>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9F36624-B1C1-4BA0-82B0-AA5627F085F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F095EAE-4350-4CBE-BF4E-680770785511}"/>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7A62A0E-09A8-4F99-B41F-BC517E827BD1}"/>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EB12B5C-E0A1-40DF-99DE-7E6582B75EB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FD1836C-1CEB-429B-9F5D-22AF023AB26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4EE205D-D783-48DC-8C3C-5744DC2AB05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66D56C0-3D66-4F92-837C-EBE0A84A6D73}"/>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A4E9CD6-575E-4169-AADB-74D0CA60E823}"/>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C7BEF7C-D52D-4D70-8AE3-1737D56CD92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04040C5-F7B6-4269-A838-435ACF625F0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C10F6055-5B4F-42A0-9F53-19457A824982}"/>
            </a:ext>
          </a:extLst>
        </xdr:cNvPr>
        <xdr:cNvCxnSpPr/>
      </xdr:nvCxnSpPr>
      <xdr:spPr>
        <a:xfrm flipV="1">
          <a:off x="14793595" y="4541308"/>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23B126E7-D7CB-4B82-A00A-62F60980358E}"/>
            </a:ext>
          </a:extLst>
        </xdr:cNvPr>
        <xdr:cNvSpPr txBox="1"/>
      </xdr:nvSpPr>
      <xdr:spPr>
        <a:xfrm>
          <a:off x="14846300" y="58394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A50E700D-1966-4A6C-A86E-FA7BC5265ADD}"/>
            </a:ext>
          </a:extLst>
        </xdr:cNvPr>
        <xdr:cNvCxnSpPr/>
      </xdr:nvCxnSpPr>
      <xdr:spPr>
        <a:xfrm>
          <a:off x="14706600" y="5835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57551A7-F579-4DFB-AE87-2F092A56DDDF}"/>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9B3DD25-30EA-44D4-B4E3-C8DA7497321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07AFF65F-4EAE-4AE6-BBD1-7FDCE3E2B1CA}"/>
            </a:ext>
          </a:extLst>
        </xdr:cNvPr>
        <xdr:cNvSpPr txBox="1"/>
      </xdr:nvSpPr>
      <xdr:spPr>
        <a:xfrm>
          <a:off x="14846300" y="5007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67A29B03-3B27-443B-8696-D22BC25E8AEA}"/>
            </a:ext>
          </a:extLst>
        </xdr:cNvPr>
        <xdr:cNvSpPr/>
      </xdr:nvSpPr>
      <xdr:spPr>
        <a:xfrm>
          <a:off x="147447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371FF64F-4885-49BE-825D-6201FE38EF4B}"/>
            </a:ext>
          </a:extLst>
        </xdr:cNvPr>
        <xdr:cNvSpPr/>
      </xdr:nvSpPr>
      <xdr:spPr>
        <a:xfrm>
          <a:off x="14033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8C7C70FB-B6DB-452A-97FB-0DBE1A9A19B5}"/>
            </a:ext>
          </a:extLst>
        </xdr:cNvPr>
        <xdr:cNvSpPr/>
      </xdr:nvSpPr>
      <xdr:spPr>
        <a:xfrm>
          <a:off x="13271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A774DB63-3184-41F7-9375-60AF6EB5421C}"/>
            </a:ext>
          </a:extLst>
        </xdr:cNvPr>
        <xdr:cNvSpPr/>
      </xdr:nvSpPr>
      <xdr:spPr>
        <a:xfrm>
          <a:off x="12509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2AB7E70F-583A-46CF-BE76-C81B72D9076D}"/>
            </a:ext>
          </a:extLst>
        </xdr:cNvPr>
        <xdr:cNvSpPr/>
      </xdr:nvSpPr>
      <xdr:spPr>
        <a:xfrm>
          <a:off x="11747500" y="532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7CF8E14-85B3-4C14-984C-918B49287C9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B681B0D-95CF-4641-892F-B4C495FFE51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034F4C4-B248-45C6-AA2B-C526DDC9E44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0124910-CAEB-4977-846F-C5028A029FC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9C7E99E-DB32-4C9D-8586-F97E304732B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92533</xdr:rowOff>
    </xdr:from>
    <xdr:to>
      <xdr:col>76</xdr:col>
      <xdr:colOff>73025</xdr:colOff>
      <xdr:row>32</xdr:row>
      <xdr:rowOff>22683</xdr:rowOff>
    </xdr:to>
    <xdr:sp macro="" textlink="">
      <xdr:nvSpPr>
        <xdr:cNvPr id="143" name="楕円 142">
          <a:extLst>
            <a:ext uri="{FF2B5EF4-FFF2-40B4-BE49-F238E27FC236}">
              <a16:creationId xmlns:a16="http://schemas.microsoft.com/office/drawing/2014/main" id="{FEF4381C-9CA1-462D-82F9-20E08DFDB50E}"/>
            </a:ext>
          </a:extLst>
        </xdr:cNvPr>
        <xdr:cNvSpPr/>
      </xdr:nvSpPr>
      <xdr:spPr>
        <a:xfrm>
          <a:off x="14744700" y="540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70960</xdr:rowOff>
    </xdr:from>
    <xdr:ext cx="469744" cy="259045"/>
    <xdr:sp macro="" textlink="">
      <xdr:nvSpPr>
        <xdr:cNvPr id="144" name="債務償還比率該当値テキスト">
          <a:extLst>
            <a:ext uri="{FF2B5EF4-FFF2-40B4-BE49-F238E27FC236}">
              <a16:creationId xmlns:a16="http://schemas.microsoft.com/office/drawing/2014/main" id="{50D3D12E-3E4D-41DE-926A-DBB0FA15BDED}"/>
            </a:ext>
          </a:extLst>
        </xdr:cNvPr>
        <xdr:cNvSpPr txBox="1"/>
      </xdr:nvSpPr>
      <xdr:spPr>
        <a:xfrm>
          <a:off x="14846300" y="53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160472</xdr:rowOff>
    </xdr:from>
    <xdr:to>
      <xdr:col>72</xdr:col>
      <xdr:colOff>123825</xdr:colOff>
      <xdr:row>31</xdr:row>
      <xdr:rowOff>90622</xdr:rowOff>
    </xdr:to>
    <xdr:sp macro="" textlink="">
      <xdr:nvSpPr>
        <xdr:cNvPr id="145" name="楕円 144">
          <a:extLst>
            <a:ext uri="{FF2B5EF4-FFF2-40B4-BE49-F238E27FC236}">
              <a16:creationId xmlns:a16="http://schemas.microsoft.com/office/drawing/2014/main" id="{D6C23D27-91CE-4A28-A715-3C7A49FFB843}"/>
            </a:ext>
          </a:extLst>
        </xdr:cNvPr>
        <xdr:cNvSpPr/>
      </xdr:nvSpPr>
      <xdr:spPr>
        <a:xfrm>
          <a:off x="14033500" y="53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39822</xdr:rowOff>
    </xdr:from>
    <xdr:to>
      <xdr:col>76</xdr:col>
      <xdr:colOff>22225</xdr:colOff>
      <xdr:row>31</xdr:row>
      <xdr:rowOff>143333</xdr:rowOff>
    </xdr:to>
    <xdr:cxnSp macro="">
      <xdr:nvCxnSpPr>
        <xdr:cNvPr id="146" name="直線コネクタ 145">
          <a:extLst>
            <a:ext uri="{FF2B5EF4-FFF2-40B4-BE49-F238E27FC236}">
              <a16:creationId xmlns:a16="http://schemas.microsoft.com/office/drawing/2014/main" id="{61614EED-6B00-4621-AB1C-A589CBC707AE}"/>
            </a:ext>
          </a:extLst>
        </xdr:cNvPr>
        <xdr:cNvCxnSpPr/>
      </xdr:nvCxnSpPr>
      <xdr:spPr>
        <a:xfrm>
          <a:off x="14084300" y="5354772"/>
          <a:ext cx="711200" cy="10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1806</xdr:rowOff>
    </xdr:from>
    <xdr:to>
      <xdr:col>68</xdr:col>
      <xdr:colOff>123825</xdr:colOff>
      <xdr:row>32</xdr:row>
      <xdr:rowOff>103406</xdr:rowOff>
    </xdr:to>
    <xdr:sp macro="" textlink="">
      <xdr:nvSpPr>
        <xdr:cNvPr id="147" name="楕円 146">
          <a:extLst>
            <a:ext uri="{FF2B5EF4-FFF2-40B4-BE49-F238E27FC236}">
              <a16:creationId xmlns:a16="http://schemas.microsoft.com/office/drawing/2014/main" id="{7E198697-53DA-40D0-B11C-23146FC7A51A}"/>
            </a:ext>
          </a:extLst>
        </xdr:cNvPr>
        <xdr:cNvSpPr/>
      </xdr:nvSpPr>
      <xdr:spPr>
        <a:xfrm>
          <a:off x="13271500" y="54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39822</xdr:rowOff>
    </xdr:from>
    <xdr:to>
      <xdr:col>72</xdr:col>
      <xdr:colOff>73025</xdr:colOff>
      <xdr:row>32</xdr:row>
      <xdr:rowOff>52606</xdr:rowOff>
    </xdr:to>
    <xdr:cxnSp macro="">
      <xdr:nvCxnSpPr>
        <xdr:cNvPr id="148" name="直線コネクタ 147">
          <a:extLst>
            <a:ext uri="{FF2B5EF4-FFF2-40B4-BE49-F238E27FC236}">
              <a16:creationId xmlns:a16="http://schemas.microsoft.com/office/drawing/2014/main" id="{A0D8E621-969B-4E2B-B782-9610D2B18B7C}"/>
            </a:ext>
          </a:extLst>
        </xdr:cNvPr>
        <xdr:cNvCxnSpPr/>
      </xdr:nvCxnSpPr>
      <xdr:spPr>
        <a:xfrm flipV="1">
          <a:off x="13322300" y="5354772"/>
          <a:ext cx="762000" cy="18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65737</xdr:rowOff>
    </xdr:from>
    <xdr:to>
      <xdr:col>64</xdr:col>
      <xdr:colOff>123825</xdr:colOff>
      <xdr:row>32</xdr:row>
      <xdr:rowOff>167337</xdr:rowOff>
    </xdr:to>
    <xdr:sp macro="" textlink="">
      <xdr:nvSpPr>
        <xdr:cNvPr id="149" name="楕円 148">
          <a:extLst>
            <a:ext uri="{FF2B5EF4-FFF2-40B4-BE49-F238E27FC236}">
              <a16:creationId xmlns:a16="http://schemas.microsoft.com/office/drawing/2014/main" id="{0C20D4BD-0AFC-40DD-8DA7-06E11F55197D}"/>
            </a:ext>
          </a:extLst>
        </xdr:cNvPr>
        <xdr:cNvSpPr/>
      </xdr:nvSpPr>
      <xdr:spPr>
        <a:xfrm>
          <a:off x="12509500" y="55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52606</xdr:rowOff>
    </xdr:from>
    <xdr:to>
      <xdr:col>68</xdr:col>
      <xdr:colOff>73025</xdr:colOff>
      <xdr:row>32</xdr:row>
      <xdr:rowOff>116537</xdr:rowOff>
    </xdr:to>
    <xdr:cxnSp macro="">
      <xdr:nvCxnSpPr>
        <xdr:cNvPr id="150" name="直線コネクタ 149">
          <a:extLst>
            <a:ext uri="{FF2B5EF4-FFF2-40B4-BE49-F238E27FC236}">
              <a16:creationId xmlns:a16="http://schemas.microsoft.com/office/drawing/2014/main" id="{4CC78B21-BD4B-4381-86EF-3FFB28C47142}"/>
            </a:ext>
          </a:extLst>
        </xdr:cNvPr>
        <xdr:cNvCxnSpPr/>
      </xdr:nvCxnSpPr>
      <xdr:spPr>
        <a:xfrm flipV="1">
          <a:off x="12560300" y="5539006"/>
          <a:ext cx="762000" cy="6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127198</xdr:rowOff>
    </xdr:from>
    <xdr:to>
      <xdr:col>60</xdr:col>
      <xdr:colOff>123825</xdr:colOff>
      <xdr:row>32</xdr:row>
      <xdr:rowOff>57348</xdr:rowOff>
    </xdr:to>
    <xdr:sp macro="" textlink="">
      <xdr:nvSpPr>
        <xdr:cNvPr id="151" name="楕円 150">
          <a:extLst>
            <a:ext uri="{FF2B5EF4-FFF2-40B4-BE49-F238E27FC236}">
              <a16:creationId xmlns:a16="http://schemas.microsoft.com/office/drawing/2014/main" id="{31D9A141-AE75-4E3C-A892-012DBD34E11C}"/>
            </a:ext>
          </a:extLst>
        </xdr:cNvPr>
        <xdr:cNvSpPr/>
      </xdr:nvSpPr>
      <xdr:spPr>
        <a:xfrm>
          <a:off x="11747500" y="544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6548</xdr:rowOff>
    </xdr:from>
    <xdr:to>
      <xdr:col>64</xdr:col>
      <xdr:colOff>73025</xdr:colOff>
      <xdr:row>32</xdr:row>
      <xdr:rowOff>116537</xdr:rowOff>
    </xdr:to>
    <xdr:cxnSp macro="">
      <xdr:nvCxnSpPr>
        <xdr:cNvPr id="152" name="直線コネクタ 151">
          <a:extLst>
            <a:ext uri="{FF2B5EF4-FFF2-40B4-BE49-F238E27FC236}">
              <a16:creationId xmlns:a16="http://schemas.microsoft.com/office/drawing/2014/main" id="{3C48EAD8-9FF9-4225-B735-61BCA5417117}"/>
            </a:ext>
          </a:extLst>
        </xdr:cNvPr>
        <xdr:cNvCxnSpPr/>
      </xdr:nvCxnSpPr>
      <xdr:spPr>
        <a:xfrm>
          <a:off x="11798300" y="5492948"/>
          <a:ext cx="762000" cy="10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14C146F0-75B2-40E8-8518-AAD81E596D43}"/>
            </a:ext>
          </a:extLst>
        </xdr:cNvPr>
        <xdr:cNvSpPr txBox="1"/>
      </xdr:nvSpPr>
      <xdr:spPr>
        <a:xfrm>
          <a:off x="138367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8C4EA0D7-4671-4B90-8569-58597999C053}"/>
            </a:ext>
          </a:extLst>
        </xdr:cNvPr>
        <xdr:cNvSpPr txBox="1"/>
      </xdr:nvSpPr>
      <xdr:spPr>
        <a:xfrm>
          <a:off x="13087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41905108-D883-42BA-BD36-48A03626C02C}"/>
            </a:ext>
          </a:extLst>
        </xdr:cNvPr>
        <xdr:cNvSpPr txBox="1"/>
      </xdr:nvSpPr>
      <xdr:spPr>
        <a:xfrm>
          <a:off x="12325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a:extLst>
            <a:ext uri="{FF2B5EF4-FFF2-40B4-BE49-F238E27FC236}">
              <a16:creationId xmlns:a16="http://schemas.microsoft.com/office/drawing/2014/main" id="{833B7B0E-0422-4D0A-B760-EB3CC0A07D58}"/>
            </a:ext>
          </a:extLst>
        </xdr:cNvPr>
        <xdr:cNvSpPr txBox="1"/>
      </xdr:nvSpPr>
      <xdr:spPr>
        <a:xfrm>
          <a:off x="11563427" y="509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81749</xdr:rowOff>
    </xdr:from>
    <xdr:ext cx="469744" cy="259045"/>
    <xdr:sp macro="" textlink="">
      <xdr:nvSpPr>
        <xdr:cNvPr id="157" name="n_1mainValue債務償還比率">
          <a:extLst>
            <a:ext uri="{FF2B5EF4-FFF2-40B4-BE49-F238E27FC236}">
              <a16:creationId xmlns:a16="http://schemas.microsoft.com/office/drawing/2014/main" id="{E3EFBDAC-1982-43FC-B09F-0D1E49B98762}"/>
            </a:ext>
          </a:extLst>
        </xdr:cNvPr>
        <xdr:cNvSpPr txBox="1"/>
      </xdr:nvSpPr>
      <xdr:spPr>
        <a:xfrm>
          <a:off x="13836727" y="539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94533</xdr:rowOff>
    </xdr:from>
    <xdr:ext cx="469744" cy="259045"/>
    <xdr:sp macro="" textlink="">
      <xdr:nvSpPr>
        <xdr:cNvPr id="158" name="n_2mainValue債務償還比率">
          <a:extLst>
            <a:ext uri="{FF2B5EF4-FFF2-40B4-BE49-F238E27FC236}">
              <a16:creationId xmlns:a16="http://schemas.microsoft.com/office/drawing/2014/main" id="{935C1B29-3613-4156-9D48-B1EC1D650D90}"/>
            </a:ext>
          </a:extLst>
        </xdr:cNvPr>
        <xdr:cNvSpPr txBox="1"/>
      </xdr:nvSpPr>
      <xdr:spPr>
        <a:xfrm>
          <a:off x="13087427" y="558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158464</xdr:rowOff>
    </xdr:from>
    <xdr:ext cx="469744" cy="259045"/>
    <xdr:sp macro="" textlink="">
      <xdr:nvSpPr>
        <xdr:cNvPr id="159" name="n_3mainValue債務償還比率">
          <a:extLst>
            <a:ext uri="{FF2B5EF4-FFF2-40B4-BE49-F238E27FC236}">
              <a16:creationId xmlns:a16="http://schemas.microsoft.com/office/drawing/2014/main" id="{2E23092F-4A66-4789-846B-BA37B7F4F600}"/>
            </a:ext>
          </a:extLst>
        </xdr:cNvPr>
        <xdr:cNvSpPr txBox="1"/>
      </xdr:nvSpPr>
      <xdr:spPr>
        <a:xfrm>
          <a:off x="12325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48475</xdr:rowOff>
    </xdr:from>
    <xdr:ext cx="469744" cy="259045"/>
    <xdr:sp macro="" textlink="">
      <xdr:nvSpPr>
        <xdr:cNvPr id="160" name="n_4mainValue債務償還比率">
          <a:extLst>
            <a:ext uri="{FF2B5EF4-FFF2-40B4-BE49-F238E27FC236}">
              <a16:creationId xmlns:a16="http://schemas.microsoft.com/office/drawing/2014/main" id="{8399860D-9ECF-4D89-A49B-1F1A73EF966E}"/>
            </a:ext>
          </a:extLst>
        </xdr:cNvPr>
        <xdr:cNvSpPr txBox="1"/>
      </xdr:nvSpPr>
      <xdr:spPr>
        <a:xfrm>
          <a:off x="11563427" y="553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31D7009-E5C6-4976-8ED1-BA97BC6FA3D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C9000FE-2453-408C-8D3F-C9E3C9F6E99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2E5C161-B4F9-4A88-8E78-1FD639734D6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376819A-09EA-474A-B2C0-2525638E41C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4DA66EB-5D67-4CBE-9F18-C8C1EFE4DA2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966D6CE-1F38-4712-8728-7F85E6FB81E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D00895-99CF-43F2-9073-AFC0A56D75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DE85A3-AA1C-4F2A-99C5-BDE879F64C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2B1220-8682-49E8-83F1-6A3B8A92E08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B46929-86C7-411E-AA23-913C28E1984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55912E-46AB-4CC3-A593-9B1369481D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BEB870-796B-4C84-AFD1-825F83ED4B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B8EF4C-7B62-40CC-82CC-29AE128B4D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211621-708C-4B78-8625-9D570DC8DC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88CDCA-C460-4926-997D-A3BBC8D720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DF83E4-3031-4ECB-A6A5-04D4C253B8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35,232
34,924
514.34
35,617,090
33,878,011
1,338,523
16,030,806
40,016,971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85F119-8A42-45E3-A8EC-FB9391E5C4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770A7F-44CA-48F9-B606-EA9D35CF33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CFE67B-4741-4C24-9F32-6B6738AA5BF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AD58C5-D467-4233-BC5B-412D1D952B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AB25FD-5AFF-4524-8B4B-CB49F42D49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AA8AF07-1932-4D8B-8075-D1740B8FDB0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5C36A8-5638-4348-930C-F05EFAEF76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BE2DBD-26B9-4165-9910-F72B9369CA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00E76E-53B4-44CB-A475-0ECD5AD19F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E779A1-67B9-4006-BB29-07CB8818027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6881A3-9D6A-4C98-BF1A-BD10BDA2B0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78D686-99BC-4AE4-841F-74E736D013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024377-2895-45BA-86CE-75DF04085E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C15E93-6D85-4C07-901E-D6828D59C9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5ECED7-7077-4270-BC9B-33EC2852C7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C27692-4FA6-4AA2-B265-E45A8AC7DEB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B5F86B-8030-48F1-84D6-28975516E0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10C8DF-590F-48FD-9F24-932D1B590E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BCD0D6-566A-45FB-A065-83ACDB0293E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0687B3-46B8-4163-B518-198359CD7F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CCDE55-D4BE-433E-B12E-6C8A9AAB326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2D47FE-CDDB-4911-BD96-042F674916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B45271-899C-4E9C-A4D4-3B15CFED05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730E2C-221A-4148-ADE4-6B3C10CA01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7BDDE9-2355-43AF-A51F-75D6203751B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B7C8BB-68FB-466D-9C7C-3CD62B0D12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CA6400-9A46-461C-BF8A-F85464F3E6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5845B8-3AE2-4880-A1F4-DC1C2A5BBA9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64ADAF-652A-420C-9014-7DDF0E5A72F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FF3302-8D65-4F3A-A5B2-532D72D010A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E15584A-9E38-40CC-8320-8AA6AF63DE3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1B16136-C023-488F-95D0-2412B5E5986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F3AFA05-8CE6-40D4-AB83-51C7EB4D187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6D5BCBE-753F-4A5D-8AA3-BB066DC0893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3F2733E-17CF-4A05-846F-E2A89BACD55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02BE77A-9B3D-4170-9EE3-F5F10C38EB4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AE2AFB7-CB19-456C-AA52-D7F79EDFFF2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2D496C4-1881-4590-A398-E421F2FB2AF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7A308B3-AD85-4765-8206-443B88EE99C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F962BA5-CD89-4FF6-8E33-71C3C585F55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657E651-D88D-43D9-BB6E-EBD96319106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4BAFB37-1AD1-4AD6-AD94-B873B1909D3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C9297A3-2A58-40B1-8142-F3E269E896C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558C7DC-5227-4A08-A9C0-C94C9CB9F29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EF1B656-77FB-43E2-BF0E-58AD136681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96502901-14B0-4367-AE2E-D98620A854D3}"/>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DF8CABE2-8B80-4958-B0CE-8E5A3DEC8916}"/>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57149F27-D8DF-40DE-BDE4-2AC1556D7004}"/>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8765B3D-4581-4949-AD0E-809787A82CDD}"/>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A8A023B8-F198-45D5-A18F-E398CE4FE1E0}"/>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FA412783-E7C2-47E4-BF0A-AED0F052402F}"/>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F32DE75A-9D2F-4379-80BE-524757F5967F}"/>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4D3D5405-7285-4AF3-94CC-0A38B911B708}"/>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60F2A2C3-3605-4563-968E-183548830DB0}"/>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B20AB85C-3C93-45D6-886A-88F8FC8029F8}"/>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17B456C3-6C1D-4525-97B9-3FFDA3B0770B}"/>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3E10A10-D839-4DB3-B739-F0A91EC3A3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E248B5-E0C0-4FAB-B339-360011FB6E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F7C45A-0042-40ED-9F58-726FE4EFE84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B4F6AD-799D-44BF-B63A-9459F1ECF1F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6BFA153-9FD1-4395-979A-A71239585FE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3" name="楕円 72">
          <a:extLst>
            <a:ext uri="{FF2B5EF4-FFF2-40B4-BE49-F238E27FC236}">
              <a16:creationId xmlns:a16="http://schemas.microsoft.com/office/drawing/2014/main" id="{555900C3-3A4A-405C-971B-A698B8C1E62D}"/>
            </a:ext>
          </a:extLst>
        </xdr:cNvPr>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396B2D4A-7880-49C7-A23F-58EF55D33485}"/>
            </a:ext>
          </a:extLst>
        </xdr:cNvPr>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5" name="楕円 74">
          <a:extLst>
            <a:ext uri="{FF2B5EF4-FFF2-40B4-BE49-F238E27FC236}">
              <a16:creationId xmlns:a16="http://schemas.microsoft.com/office/drawing/2014/main" id="{06372754-E839-4B2F-BD98-2E22864EA75A}"/>
            </a:ext>
          </a:extLst>
        </xdr:cNvPr>
        <xdr:cNvSpPr/>
      </xdr:nvSpPr>
      <xdr:spPr>
        <a:xfrm>
          <a:off x="3746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99060</xdr:rowOff>
    </xdr:to>
    <xdr:cxnSp macro="">
      <xdr:nvCxnSpPr>
        <xdr:cNvPr id="76" name="直線コネクタ 75">
          <a:extLst>
            <a:ext uri="{FF2B5EF4-FFF2-40B4-BE49-F238E27FC236}">
              <a16:creationId xmlns:a16="http://schemas.microsoft.com/office/drawing/2014/main" id="{12BEE181-A704-4010-98A0-E5AC793D1ABA}"/>
            </a:ext>
          </a:extLst>
        </xdr:cNvPr>
        <xdr:cNvCxnSpPr/>
      </xdr:nvCxnSpPr>
      <xdr:spPr>
        <a:xfrm>
          <a:off x="3797300" y="64236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7" name="楕円 76">
          <a:extLst>
            <a:ext uri="{FF2B5EF4-FFF2-40B4-BE49-F238E27FC236}">
              <a16:creationId xmlns:a16="http://schemas.microsoft.com/office/drawing/2014/main" id="{FA014D67-579E-4A01-B9A4-8340A4AC0702}"/>
            </a:ext>
          </a:extLst>
        </xdr:cNvPr>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80010</xdr:rowOff>
    </xdr:to>
    <xdr:cxnSp macro="">
      <xdr:nvCxnSpPr>
        <xdr:cNvPr id="78" name="直線コネクタ 77">
          <a:extLst>
            <a:ext uri="{FF2B5EF4-FFF2-40B4-BE49-F238E27FC236}">
              <a16:creationId xmlns:a16="http://schemas.microsoft.com/office/drawing/2014/main" id="{FF3DA0EA-D03B-45E1-85C0-29D4BCCCEA2A}"/>
            </a:ext>
          </a:extLst>
        </xdr:cNvPr>
        <xdr:cNvCxnSpPr/>
      </xdr:nvCxnSpPr>
      <xdr:spPr>
        <a:xfrm>
          <a:off x="2908300" y="6400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9" name="楕円 78">
          <a:extLst>
            <a:ext uri="{FF2B5EF4-FFF2-40B4-BE49-F238E27FC236}">
              <a16:creationId xmlns:a16="http://schemas.microsoft.com/office/drawing/2014/main" id="{9F9D8018-1119-4DD5-A146-0C4E0E86753A}"/>
            </a:ext>
          </a:extLst>
        </xdr:cNvPr>
        <xdr:cNvSpPr/>
      </xdr:nvSpPr>
      <xdr:spPr>
        <a:xfrm>
          <a:off x="1968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32385</xdr:rowOff>
    </xdr:from>
    <xdr:to>
      <xdr:col>15</xdr:col>
      <xdr:colOff>50800</xdr:colOff>
      <xdr:row>37</xdr:row>
      <xdr:rowOff>57150</xdr:rowOff>
    </xdr:to>
    <xdr:cxnSp macro="">
      <xdr:nvCxnSpPr>
        <xdr:cNvPr id="80" name="直線コネクタ 79">
          <a:extLst>
            <a:ext uri="{FF2B5EF4-FFF2-40B4-BE49-F238E27FC236}">
              <a16:creationId xmlns:a16="http://schemas.microsoft.com/office/drawing/2014/main" id="{2AFC435F-6053-4E92-BC93-0C38CCFC3BB6}"/>
            </a:ext>
          </a:extLst>
        </xdr:cNvPr>
        <xdr:cNvCxnSpPr/>
      </xdr:nvCxnSpPr>
      <xdr:spPr>
        <a:xfrm>
          <a:off x="2019300" y="63760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126365</xdr:rowOff>
    </xdr:from>
    <xdr:to>
      <xdr:col>6</xdr:col>
      <xdr:colOff>38100</xdr:colOff>
      <xdr:row>37</xdr:row>
      <xdr:rowOff>56515</xdr:rowOff>
    </xdr:to>
    <xdr:sp macro="" textlink="">
      <xdr:nvSpPr>
        <xdr:cNvPr id="81" name="楕円 80">
          <a:extLst>
            <a:ext uri="{FF2B5EF4-FFF2-40B4-BE49-F238E27FC236}">
              <a16:creationId xmlns:a16="http://schemas.microsoft.com/office/drawing/2014/main" id="{F0CDB7BA-0A3F-43B2-AC36-9F7ADD4879F3}"/>
            </a:ext>
          </a:extLst>
        </xdr:cNvPr>
        <xdr:cNvSpPr/>
      </xdr:nvSpPr>
      <xdr:spPr>
        <a:xfrm>
          <a:off x="1079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xdr:rowOff>
    </xdr:from>
    <xdr:to>
      <xdr:col>10</xdr:col>
      <xdr:colOff>114300</xdr:colOff>
      <xdr:row>37</xdr:row>
      <xdr:rowOff>32385</xdr:rowOff>
    </xdr:to>
    <xdr:cxnSp macro="">
      <xdr:nvCxnSpPr>
        <xdr:cNvPr id="82" name="直線コネクタ 81">
          <a:extLst>
            <a:ext uri="{FF2B5EF4-FFF2-40B4-BE49-F238E27FC236}">
              <a16:creationId xmlns:a16="http://schemas.microsoft.com/office/drawing/2014/main" id="{32CB2FC9-6012-4F7E-85B2-89BA2F95C5B9}"/>
            </a:ext>
          </a:extLst>
        </xdr:cNvPr>
        <xdr:cNvCxnSpPr/>
      </xdr:nvCxnSpPr>
      <xdr:spPr>
        <a:xfrm>
          <a:off x="1130300" y="6349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671F55A5-F5EA-4790-8A37-984B86561E91}"/>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C19A7E99-280A-41F4-B7D6-E342E2F2C860}"/>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8A15E26C-C95C-4E78-8274-FE7E5B28D315}"/>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E628EAAB-0D81-4F22-B687-94CAB8D667A7}"/>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147337</xdr:rowOff>
    </xdr:from>
    <xdr:ext cx="405111" cy="259045"/>
    <xdr:sp macro="" textlink="">
      <xdr:nvSpPr>
        <xdr:cNvPr id="87" name="n_1mainValue【道路】&#10;有形固定資産減価償却率">
          <a:extLst>
            <a:ext uri="{FF2B5EF4-FFF2-40B4-BE49-F238E27FC236}">
              <a16:creationId xmlns:a16="http://schemas.microsoft.com/office/drawing/2014/main" id="{E435C6D9-AC91-433F-9CFB-147AAA585765}"/>
            </a:ext>
          </a:extLst>
        </xdr:cNvPr>
        <xdr:cNvSpPr txBox="1"/>
      </xdr:nvSpPr>
      <xdr:spPr>
        <a:xfrm>
          <a:off x="35820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25008AD4-26F5-4037-845F-D15922415ECB}"/>
            </a:ext>
          </a:extLst>
        </xdr:cNvPr>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99712</xdr:rowOff>
    </xdr:from>
    <xdr:ext cx="405111" cy="259045"/>
    <xdr:sp macro="" textlink="">
      <xdr:nvSpPr>
        <xdr:cNvPr id="89" name="n_3mainValue【道路】&#10;有形固定資産減価償却率">
          <a:extLst>
            <a:ext uri="{FF2B5EF4-FFF2-40B4-BE49-F238E27FC236}">
              <a16:creationId xmlns:a16="http://schemas.microsoft.com/office/drawing/2014/main" id="{3434E9F1-22E9-4C5D-B52C-5A4FC8FE559D}"/>
            </a:ext>
          </a:extLst>
        </xdr:cNvPr>
        <xdr:cNvSpPr txBox="1"/>
      </xdr:nvSpPr>
      <xdr:spPr>
        <a:xfrm>
          <a:off x="1816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73042</xdr:rowOff>
    </xdr:from>
    <xdr:ext cx="405111" cy="259045"/>
    <xdr:sp macro="" textlink="">
      <xdr:nvSpPr>
        <xdr:cNvPr id="90" name="n_4mainValue【道路】&#10;有形固定資産減価償却率">
          <a:extLst>
            <a:ext uri="{FF2B5EF4-FFF2-40B4-BE49-F238E27FC236}">
              <a16:creationId xmlns:a16="http://schemas.microsoft.com/office/drawing/2014/main" id="{00E1217A-52A2-4FB3-9B01-D261C814FB1D}"/>
            </a:ext>
          </a:extLst>
        </xdr:cNvPr>
        <xdr:cNvSpPr txBox="1"/>
      </xdr:nvSpPr>
      <xdr:spPr>
        <a:xfrm>
          <a:off x="927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1D66B2D-57ED-41D9-AC80-BD7EEB7369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BFCD380-B1F2-4E9B-B75D-E5AD2C50798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C226622-742A-40AA-A3A0-D3278987A88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5E77F18-BFDE-476F-B0CD-ADA10964D4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7A3BB7B-548F-4617-8228-B7993E147B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45A689B-77CF-467A-A90A-A319DDE438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F75C7A4-E656-4142-BD14-D34BB1905AD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2A7BAA5-481F-40F2-9B46-2DEAF46955E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E6CD609-07EA-4486-90D5-BA249DA19D3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1EE8B9C-2C34-4727-9E63-345C66FED5E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7870AA4-DB66-42E7-8145-3ED25C235D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ED39D18-555F-4AA4-A688-C5210170F0C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9752D42-8800-45FC-9C30-8BA17423ACF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F2D5C795-A9E2-4833-9150-A0933AB4C4E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EC9233BB-1D4E-4D35-8E1A-38CEB9C0DFA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C96B2FC3-02DC-44DC-96D3-96040221C8E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8FEA8ED-130A-48E5-8BBF-65EEC98C028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30FB5306-E293-4814-8617-BAAB725FBB5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0B03C04-50D4-4DB6-9532-C1A0B0441F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CC96233-1BBE-4225-86D1-38BC37CAECA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6323A04-F7C9-4417-A148-F97E78737C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D6DA4487-D751-4485-8F53-4F118A7E58FA}"/>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BE7292F4-4973-4D20-BDFE-A14756A090D7}"/>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677D38F7-79BD-4C28-9814-A56D99274B97}"/>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7966BC37-BA22-4659-991B-51816AB8F2F1}"/>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E39D2E4A-325C-419F-94D8-504B01CA0576}"/>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289FDBDD-655B-455F-BA46-D5E2978421DA}"/>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F6F90541-58A0-4729-A64A-28B50D917F6C}"/>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667E4762-944B-41BF-AEBE-8E4BADE293F2}"/>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C707CC1E-D834-4188-A85D-2DF5A2648879}"/>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7331BE1B-3D28-47AA-8136-BBA366D920EC}"/>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A74604CC-AE02-4DEC-B575-C53C957B3AB2}"/>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1F26C07-8D40-4424-B21B-EAAF5E4665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8731B3F-3702-4426-AC82-6F4C6047F9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5CB8122-A0BF-4EAC-9DE3-96BAD9E79F1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77C6CAA-8B51-4EB5-983A-C9BB3131A29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8EEAF9-8181-45A6-941D-E04DCC5A51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127457</xdr:rowOff>
    </xdr:from>
    <xdr:to>
      <xdr:col>55</xdr:col>
      <xdr:colOff>50800</xdr:colOff>
      <xdr:row>40</xdr:row>
      <xdr:rowOff>57607</xdr:rowOff>
    </xdr:to>
    <xdr:sp macro="" textlink="">
      <xdr:nvSpPr>
        <xdr:cNvPr id="128" name="楕円 127">
          <a:extLst>
            <a:ext uri="{FF2B5EF4-FFF2-40B4-BE49-F238E27FC236}">
              <a16:creationId xmlns:a16="http://schemas.microsoft.com/office/drawing/2014/main" id="{BD2AD946-E70D-415E-BCF1-E6711A9974E9}"/>
            </a:ext>
          </a:extLst>
        </xdr:cNvPr>
        <xdr:cNvSpPr/>
      </xdr:nvSpPr>
      <xdr:spPr>
        <a:xfrm>
          <a:off x="10426700" y="68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150334</xdr:rowOff>
    </xdr:from>
    <xdr:ext cx="534377" cy="259045"/>
    <xdr:sp macro="" textlink="">
      <xdr:nvSpPr>
        <xdr:cNvPr id="129" name="【道路】&#10;一人当たり延長該当値テキスト">
          <a:extLst>
            <a:ext uri="{FF2B5EF4-FFF2-40B4-BE49-F238E27FC236}">
              <a16:creationId xmlns:a16="http://schemas.microsoft.com/office/drawing/2014/main" id="{A72A3055-1BE1-4170-AA56-0C77CCAB37E6}"/>
            </a:ext>
          </a:extLst>
        </xdr:cNvPr>
        <xdr:cNvSpPr txBox="1"/>
      </xdr:nvSpPr>
      <xdr:spPr>
        <a:xfrm>
          <a:off x="10515600" y="666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30" name="楕円 129">
          <a:extLst>
            <a:ext uri="{FF2B5EF4-FFF2-40B4-BE49-F238E27FC236}">
              <a16:creationId xmlns:a16="http://schemas.microsoft.com/office/drawing/2014/main" id="{4E331490-4DCC-4206-8BC0-5B357C534CE5}"/>
            </a:ext>
          </a:extLst>
        </xdr:cNvPr>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6807</xdr:rowOff>
    </xdr:from>
    <xdr:to>
      <xdr:col>55</xdr:col>
      <xdr:colOff>0</xdr:colOff>
      <xdr:row>40</xdr:row>
      <xdr:rowOff>13335</xdr:rowOff>
    </xdr:to>
    <xdr:cxnSp macro="">
      <xdr:nvCxnSpPr>
        <xdr:cNvPr id="131" name="直線コネクタ 130">
          <a:extLst>
            <a:ext uri="{FF2B5EF4-FFF2-40B4-BE49-F238E27FC236}">
              <a16:creationId xmlns:a16="http://schemas.microsoft.com/office/drawing/2014/main" id="{5AEF9D28-37BD-4657-840A-809943467979}"/>
            </a:ext>
          </a:extLst>
        </xdr:cNvPr>
        <xdr:cNvCxnSpPr/>
      </xdr:nvCxnSpPr>
      <xdr:spPr>
        <a:xfrm flipV="1">
          <a:off x="9639300" y="6864807"/>
          <a:ext cx="8382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139965</xdr:rowOff>
    </xdr:from>
    <xdr:to>
      <xdr:col>46</xdr:col>
      <xdr:colOff>38100</xdr:colOff>
      <xdr:row>40</xdr:row>
      <xdr:rowOff>70115</xdr:rowOff>
    </xdr:to>
    <xdr:sp macro="" textlink="">
      <xdr:nvSpPr>
        <xdr:cNvPr id="132" name="楕円 131">
          <a:extLst>
            <a:ext uri="{FF2B5EF4-FFF2-40B4-BE49-F238E27FC236}">
              <a16:creationId xmlns:a16="http://schemas.microsoft.com/office/drawing/2014/main" id="{F4208932-855C-47AD-B2AE-3A9D77EDC001}"/>
            </a:ext>
          </a:extLst>
        </xdr:cNvPr>
        <xdr:cNvSpPr/>
      </xdr:nvSpPr>
      <xdr:spPr>
        <a:xfrm>
          <a:off x="8699500" y="68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19315</xdr:rowOff>
    </xdr:to>
    <xdr:cxnSp macro="">
      <xdr:nvCxnSpPr>
        <xdr:cNvPr id="133" name="直線コネクタ 132">
          <a:extLst>
            <a:ext uri="{FF2B5EF4-FFF2-40B4-BE49-F238E27FC236}">
              <a16:creationId xmlns:a16="http://schemas.microsoft.com/office/drawing/2014/main" id="{19E5948C-9942-488F-A21F-9B7CEA2F8DFD}"/>
            </a:ext>
          </a:extLst>
        </xdr:cNvPr>
        <xdr:cNvCxnSpPr/>
      </xdr:nvCxnSpPr>
      <xdr:spPr>
        <a:xfrm flipV="1">
          <a:off x="8750300" y="6871335"/>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144574</xdr:rowOff>
    </xdr:from>
    <xdr:to>
      <xdr:col>41</xdr:col>
      <xdr:colOff>101600</xdr:colOff>
      <xdr:row>40</xdr:row>
      <xdr:rowOff>74724</xdr:rowOff>
    </xdr:to>
    <xdr:sp macro="" textlink="">
      <xdr:nvSpPr>
        <xdr:cNvPr id="134" name="楕円 133">
          <a:extLst>
            <a:ext uri="{FF2B5EF4-FFF2-40B4-BE49-F238E27FC236}">
              <a16:creationId xmlns:a16="http://schemas.microsoft.com/office/drawing/2014/main" id="{91DFCE79-BEC1-490B-8472-90C66342337A}"/>
            </a:ext>
          </a:extLst>
        </xdr:cNvPr>
        <xdr:cNvSpPr/>
      </xdr:nvSpPr>
      <xdr:spPr>
        <a:xfrm>
          <a:off x="7810500" y="683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19315</xdr:rowOff>
    </xdr:from>
    <xdr:to>
      <xdr:col>45</xdr:col>
      <xdr:colOff>177800</xdr:colOff>
      <xdr:row>40</xdr:row>
      <xdr:rowOff>23924</xdr:rowOff>
    </xdr:to>
    <xdr:cxnSp macro="">
      <xdr:nvCxnSpPr>
        <xdr:cNvPr id="135" name="直線コネクタ 134">
          <a:extLst>
            <a:ext uri="{FF2B5EF4-FFF2-40B4-BE49-F238E27FC236}">
              <a16:creationId xmlns:a16="http://schemas.microsoft.com/office/drawing/2014/main" id="{38ECFF07-CBC2-451A-BE08-82FB8B3147B6}"/>
            </a:ext>
          </a:extLst>
        </xdr:cNvPr>
        <xdr:cNvCxnSpPr/>
      </xdr:nvCxnSpPr>
      <xdr:spPr>
        <a:xfrm flipV="1">
          <a:off x="7861300" y="6877315"/>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150572</xdr:rowOff>
    </xdr:from>
    <xdr:to>
      <xdr:col>36</xdr:col>
      <xdr:colOff>165100</xdr:colOff>
      <xdr:row>40</xdr:row>
      <xdr:rowOff>80722</xdr:rowOff>
    </xdr:to>
    <xdr:sp macro="" textlink="">
      <xdr:nvSpPr>
        <xdr:cNvPr id="136" name="楕円 135">
          <a:extLst>
            <a:ext uri="{FF2B5EF4-FFF2-40B4-BE49-F238E27FC236}">
              <a16:creationId xmlns:a16="http://schemas.microsoft.com/office/drawing/2014/main" id="{C83989D5-8627-4B44-9233-27F7A328D1AB}"/>
            </a:ext>
          </a:extLst>
        </xdr:cNvPr>
        <xdr:cNvSpPr/>
      </xdr:nvSpPr>
      <xdr:spPr>
        <a:xfrm>
          <a:off x="6921500" y="68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23924</xdr:rowOff>
    </xdr:from>
    <xdr:to>
      <xdr:col>41</xdr:col>
      <xdr:colOff>50800</xdr:colOff>
      <xdr:row>40</xdr:row>
      <xdr:rowOff>29922</xdr:rowOff>
    </xdr:to>
    <xdr:cxnSp macro="">
      <xdr:nvCxnSpPr>
        <xdr:cNvPr id="137" name="直線コネクタ 136">
          <a:extLst>
            <a:ext uri="{FF2B5EF4-FFF2-40B4-BE49-F238E27FC236}">
              <a16:creationId xmlns:a16="http://schemas.microsoft.com/office/drawing/2014/main" id="{AD41D005-28B3-45BB-8360-03C12029DD80}"/>
            </a:ext>
          </a:extLst>
        </xdr:cNvPr>
        <xdr:cNvCxnSpPr/>
      </xdr:nvCxnSpPr>
      <xdr:spPr>
        <a:xfrm flipV="1">
          <a:off x="6972300" y="6881924"/>
          <a:ext cx="8890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06857E7D-F372-473C-B1F0-61E14FF370BF}"/>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D7D98E94-7B85-4B2B-ADF1-57EC31D8B24D}"/>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482E4B6E-337C-4CD9-A783-DC7AFE500BE1}"/>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D9ACD3DD-E53F-49DA-9B2E-9CC8E1E37FBB}"/>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80662</xdr:rowOff>
    </xdr:from>
    <xdr:ext cx="534377" cy="259045"/>
    <xdr:sp macro="" textlink="">
      <xdr:nvSpPr>
        <xdr:cNvPr id="142" name="n_1mainValue【道路】&#10;一人当たり延長">
          <a:extLst>
            <a:ext uri="{FF2B5EF4-FFF2-40B4-BE49-F238E27FC236}">
              <a16:creationId xmlns:a16="http://schemas.microsoft.com/office/drawing/2014/main" id="{90E38776-F768-4947-8110-4ECC4A173695}"/>
            </a:ext>
          </a:extLst>
        </xdr:cNvPr>
        <xdr:cNvSpPr txBox="1"/>
      </xdr:nvSpPr>
      <xdr:spPr>
        <a:xfrm>
          <a:off x="9359411" y="65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86642</xdr:rowOff>
    </xdr:from>
    <xdr:ext cx="534377" cy="259045"/>
    <xdr:sp macro="" textlink="">
      <xdr:nvSpPr>
        <xdr:cNvPr id="143" name="n_2mainValue【道路】&#10;一人当たり延長">
          <a:extLst>
            <a:ext uri="{FF2B5EF4-FFF2-40B4-BE49-F238E27FC236}">
              <a16:creationId xmlns:a16="http://schemas.microsoft.com/office/drawing/2014/main" id="{5EBAD7D3-CC97-4D16-A3FA-EF4B06C930BD}"/>
            </a:ext>
          </a:extLst>
        </xdr:cNvPr>
        <xdr:cNvSpPr txBox="1"/>
      </xdr:nvSpPr>
      <xdr:spPr>
        <a:xfrm>
          <a:off x="8483111" y="66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91251</xdr:rowOff>
    </xdr:from>
    <xdr:ext cx="534377" cy="259045"/>
    <xdr:sp macro="" textlink="">
      <xdr:nvSpPr>
        <xdr:cNvPr id="144" name="n_3mainValue【道路】&#10;一人当たり延長">
          <a:extLst>
            <a:ext uri="{FF2B5EF4-FFF2-40B4-BE49-F238E27FC236}">
              <a16:creationId xmlns:a16="http://schemas.microsoft.com/office/drawing/2014/main" id="{67E6AAC9-B3C6-450F-8685-2F6AFBC19597}"/>
            </a:ext>
          </a:extLst>
        </xdr:cNvPr>
        <xdr:cNvSpPr txBox="1"/>
      </xdr:nvSpPr>
      <xdr:spPr>
        <a:xfrm>
          <a:off x="7594111" y="660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97249</xdr:rowOff>
    </xdr:from>
    <xdr:ext cx="534377" cy="259045"/>
    <xdr:sp macro="" textlink="">
      <xdr:nvSpPr>
        <xdr:cNvPr id="145" name="n_4mainValue【道路】&#10;一人当たり延長">
          <a:extLst>
            <a:ext uri="{FF2B5EF4-FFF2-40B4-BE49-F238E27FC236}">
              <a16:creationId xmlns:a16="http://schemas.microsoft.com/office/drawing/2014/main" id="{1C38CA96-CE90-4DAB-950B-92D9B0DBF00D}"/>
            </a:ext>
          </a:extLst>
        </xdr:cNvPr>
        <xdr:cNvSpPr txBox="1"/>
      </xdr:nvSpPr>
      <xdr:spPr>
        <a:xfrm>
          <a:off x="6705111" y="66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626CC8B-4793-4869-930A-E48C1CDF28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737079A-95EA-4BD1-8CD5-7F12666DE94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2E66B8A-AEBE-4035-B8A9-3AA09B6956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F6895CF-7138-4B3C-B5F0-3BEFDF582EC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C27D3E6-6451-42D2-817D-78098823A6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BB63ADD-81B2-40CA-BD3E-76C32BDCD27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33956D8-9CFF-4D0C-92B8-A34CDF4DB0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E986A49-0574-46AB-A145-CCB712693D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B2E007C-FB90-4520-80E4-AA2F6A2F0B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E6D1EB9-9C77-468E-85DA-12AE67D4A29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A9264F4-0FAE-4BD7-8635-1D432AF828D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40D7A6F-0EA5-479F-9D13-9C467CEA9FA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BE6548E-5B83-4DC1-A093-0455ECD0F9E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B3DB290-ADD1-46DF-92A3-95C038FB2F1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5DC1AAD-D5A6-4B5C-A108-32ECAC20556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71D002D-EF8B-4679-B89E-2A16152A72B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7882ADF-80C7-4C92-831C-FDF07391BBD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65BFEAC-2F8A-434A-BA31-E099713D1CF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2D18FDB-DEEB-49BA-AB15-03BDCC3EB94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799FF76-34A6-429E-8E10-3E0809821EA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111CD13-A24E-4D6B-B2F9-1C657EE2BDC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494D306-6CA5-46FD-BF27-16496C5F124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14CDA75-1019-4CB2-8F6F-A06E21BC531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C6B7ED2-C096-4846-8A6C-3D9974767A0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A0A5D7C-C2D8-4F15-B786-8A6E5975BE8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691F20B4-ACC7-4C67-AF72-9DC82FB92FC3}"/>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5A9A971A-8944-4F52-B84C-07BFD0408C7D}"/>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ACBC1416-213D-4999-969D-7DCBA97DE373}"/>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2B2ABDD-C92D-4FE4-AD40-A4B957FA0A2A}"/>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E525A38A-C6D9-45F6-B3AB-D0A40F741DC7}"/>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84DFBB6-F757-4741-A3D6-48C5CEC650A2}"/>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8AEFCDBE-8AA6-46B5-8AEC-431605A6DB9D}"/>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409755B0-282B-497A-8DF8-016E2F14E6B7}"/>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A21AC88E-2370-4766-BA69-7AE2D825008B}"/>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C10F6FE9-CBA7-4075-BDCB-AE18ADF1AD85}"/>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14A5852E-8018-41B2-AF2E-C54393FF5A94}"/>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0148454-D051-436C-8AC8-78694AC7B7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75755DF-35E6-4986-AB0B-C4974C7D32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0713B00-94A3-4D77-AAFB-D776BCCF78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2C5E394-5888-4E50-B871-71DCE2A662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1C83772-8F95-4888-A72F-EFBFFC35E9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87" name="楕円 186">
          <a:extLst>
            <a:ext uri="{FF2B5EF4-FFF2-40B4-BE49-F238E27FC236}">
              <a16:creationId xmlns:a16="http://schemas.microsoft.com/office/drawing/2014/main" id="{D57C1C4E-2480-42D5-B4DE-3A030C9AB174}"/>
            </a:ext>
          </a:extLst>
        </xdr:cNvPr>
        <xdr:cNvSpPr/>
      </xdr:nvSpPr>
      <xdr:spPr>
        <a:xfrm>
          <a:off x="4584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0A75ACF-F729-493F-BD60-0F4DFE0EEA7B}"/>
            </a:ext>
          </a:extLst>
        </xdr:cNvPr>
        <xdr:cNvSpPr txBox="1"/>
      </xdr:nvSpPr>
      <xdr:spPr>
        <a:xfrm>
          <a:off x="4673600"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21046</xdr:rowOff>
    </xdr:from>
    <xdr:to>
      <xdr:col>20</xdr:col>
      <xdr:colOff>38100</xdr:colOff>
      <xdr:row>61</xdr:row>
      <xdr:rowOff>122646</xdr:rowOff>
    </xdr:to>
    <xdr:sp macro="" textlink="">
      <xdr:nvSpPr>
        <xdr:cNvPr id="189" name="楕円 188">
          <a:extLst>
            <a:ext uri="{FF2B5EF4-FFF2-40B4-BE49-F238E27FC236}">
              <a16:creationId xmlns:a16="http://schemas.microsoft.com/office/drawing/2014/main" id="{AFD434E2-7B68-4E7A-8812-9A2AC00F7895}"/>
            </a:ext>
          </a:extLst>
        </xdr:cNvPr>
        <xdr:cNvSpPr/>
      </xdr:nvSpPr>
      <xdr:spPr>
        <a:xfrm>
          <a:off x="3746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71846</xdr:rowOff>
    </xdr:from>
    <xdr:to>
      <xdr:col>24</xdr:col>
      <xdr:colOff>63500</xdr:colOff>
      <xdr:row>61</xdr:row>
      <xdr:rowOff>75112</xdr:rowOff>
    </xdr:to>
    <xdr:cxnSp macro="">
      <xdr:nvCxnSpPr>
        <xdr:cNvPr id="190" name="直線コネクタ 189">
          <a:extLst>
            <a:ext uri="{FF2B5EF4-FFF2-40B4-BE49-F238E27FC236}">
              <a16:creationId xmlns:a16="http://schemas.microsoft.com/office/drawing/2014/main" id="{18C30EED-CABB-423C-ABCE-ED5C66A2D043}"/>
            </a:ext>
          </a:extLst>
        </xdr:cNvPr>
        <xdr:cNvCxnSpPr/>
      </xdr:nvCxnSpPr>
      <xdr:spPr>
        <a:xfrm>
          <a:off x="3797300" y="1053029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91" name="楕円 190">
          <a:extLst>
            <a:ext uri="{FF2B5EF4-FFF2-40B4-BE49-F238E27FC236}">
              <a16:creationId xmlns:a16="http://schemas.microsoft.com/office/drawing/2014/main" id="{7DF75DB2-AF20-47BE-A3C2-FF6FDBC5A097}"/>
            </a:ext>
          </a:extLst>
        </xdr:cNvPr>
        <xdr:cNvSpPr/>
      </xdr:nvSpPr>
      <xdr:spPr>
        <a:xfrm>
          <a:off x="2857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71846</xdr:rowOff>
    </xdr:to>
    <xdr:cxnSp macro="">
      <xdr:nvCxnSpPr>
        <xdr:cNvPr id="192" name="直線コネクタ 191">
          <a:extLst>
            <a:ext uri="{FF2B5EF4-FFF2-40B4-BE49-F238E27FC236}">
              <a16:creationId xmlns:a16="http://schemas.microsoft.com/office/drawing/2014/main" id="{C27B9CBF-CB05-4E05-8600-1C04A760718F}"/>
            </a:ext>
          </a:extLst>
        </xdr:cNvPr>
        <xdr:cNvCxnSpPr/>
      </xdr:nvCxnSpPr>
      <xdr:spPr>
        <a:xfrm>
          <a:off x="2908300" y="1052049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3" name="楕円 192">
          <a:extLst>
            <a:ext uri="{FF2B5EF4-FFF2-40B4-BE49-F238E27FC236}">
              <a16:creationId xmlns:a16="http://schemas.microsoft.com/office/drawing/2014/main" id="{A338861E-2F59-4B61-A9C9-A63CB4C013FC}"/>
            </a:ext>
          </a:extLst>
        </xdr:cNvPr>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62049</xdr:rowOff>
    </xdr:to>
    <xdr:cxnSp macro="">
      <xdr:nvCxnSpPr>
        <xdr:cNvPr id="194" name="直線コネクタ 193">
          <a:extLst>
            <a:ext uri="{FF2B5EF4-FFF2-40B4-BE49-F238E27FC236}">
              <a16:creationId xmlns:a16="http://schemas.microsoft.com/office/drawing/2014/main" id="{5CBBDEF8-BA50-4B72-B232-4FAFFF8085E1}"/>
            </a:ext>
          </a:extLst>
        </xdr:cNvPr>
        <xdr:cNvCxnSpPr/>
      </xdr:nvCxnSpPr>
      <xdr:spPr>
        <a:xfrm>
          <a:off x="2019300" y="105188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5" name="楕円 194">
          <a:extLst>
            <a:ext uri="{FF2B5EF4-FFF2-40B4-BE49-F238E27FC236}">
              <a16:creationId xmlns:a16="http://schemas.microsoft.com/office/drawing/2014/main" id="{99949948-8C3D-410B-B758-B42FFFDA1495}"/>
            </a:ext>
          </a:extLst>
        </xdr:cNvPr>
        <xdr:cNvSpPr/>
      </xdr:nvSpPr>
      <xdr:spPr>
        <a:xfrm>
          <a:off x="107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60416</xdr:rowOff>
    </xdr:to>
    <xdr:cxnSp macro="">
      <xdr:nvCxnSpPr>
        <xdr:cNvPr id="196" name="直線コネクタ 195">
          <a:extLst>
            <a:ext uri="{FF2B5EF4-FFF2-40B4-BE49-F238E27FC236}">
              <a16:creationId xmlns:a16="http://schemas.microsoft.com/office/drawing/2014/main" id="{1FF236C5-9111-446F-A5C9-F28BD65FD8C8}"/>
            </a:ext>
          </a:extLst>
        </xdr:cNvPr>
        <xdr:cNvCxnSpPr/>
      </xdr:nvCxnSpPr>
      <xdr:spPr>
        <a:xfrm>
          <a:off x="1130300" y="104943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D413619-9C65-4827-8594-19017CA85401}"/>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8311F15-511A-49A5-94CB-AB6B0E4D8C52}"/>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9A3F7F9-6B9C-4908-AC8E-5C95F4A9A8B9}"/>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BE0D544-EA76-4894-84CC-EBE4E4221D83}"/>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113773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D92F432-32F2-4C0E-B623-EE47D1655C89}"/>
            </a:ext>
          </a:extLst>
        </xdr:cNvPr>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1E73189-80D1-49D9-BD3A-0062D8089DF8}"/>
            </a:ext>
          </a:extLst>
        </xdr:cNvPr>
        <xdr:cNvSpPr txBox="1"/>
      </xdr:nvSpPr>
      <xdr:spPr>
        <a:xfrm>
          <a:off x="2705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C8CE2A2-9231-49A7-89F1-0497F7780BCE}"/>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3BBD5B4-038F-48AB-9502-E5BC9C68C89B}"/>
            </a:ext>
          </a:extLst>
        </xdr:cNvPr>
        <xdr:cNvSpPr txBox="1"/>
      </xdr:nvSpPr>
      <xdr:spPr>
        <a:xfrm>
          <a:off x="927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DB03B42-2C85-400B-B8BC-DE3A58AE6F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31F159E-9CFA-416B-8764-134869519C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DF54B75-99FC-433C-BCBA-3DE4B5B855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C9C1564-66F9-4D4B-A299-BA6DAA3832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11D6000-112D-4F9F-88D6-E55EB8BE696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404008D-90D7-4A95-A8A3-E3EFE4E807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8F5C06B-F18B-4C84-BBEC-E733742CB6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87D545B-2B88-49A9-A117-CE8F88F990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7BC90A6-2A12-4B42-A205-5A27E3B3E08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2E4238A-B090-4ED2-9B16-7E45D8AE85D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5FD3DD2-2380-4D18-9467-124278A1E37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2D5A648-E876-4B91-8D8A-B9C1877A666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D3497FD-C167-4A26-8B29-7C239C09A36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303B72E-AE28-4559-ABB8-C44A0E607F1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B379E33-D6D0-4E5C-8A43-8D6E173E38E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CB0461A5-00B8-4BC1-A372-4D62B46A587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91B799D-1D98-443C-A2AA-B166B96B1FE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1CED307A-0345-4022-B299-A87ECFEBDCA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0F6AD93-415F-42F8-AF73-212D14B88FE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33F88A3-7143-45F7-AF6C-93C5F6732F8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B22BB70-3A8E-4467-A7DC-6B6BDF0FE3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E7188D6-CA90-47B0-81FC-3E876B95D24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6018C17-2F8C-42B1-A870-A59C552BEB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2D66AFC8-57DA-4986-9F89-9E420408E5E3}"/>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E1BFEA2E-FDF5-46C4-9638-28127B8A61B2}"/>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DABFFDE3-4E4E-414A-8043-6313BC89A0D8}"/>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AFB1EE7-DF9F-4A03-8E94-943F7AB043C3}"/>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C662B845-9118-4E02-B4B8-15542C654639}"/>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EA34C46-8ED3-4FB3-9B8E-664689BED5AF}"/>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2AE6FA45-3B38-41BD-8CF5-D38D7F4F0CF6}"/>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1C397E35-F0EB-41CD-A83D-20CDE795096F}"/>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1A9C6855-D188-49DA-99AF-309A41B5B105}"/>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A1FA2470-ABC7-4F24-8742-1398A4A8B0D0}"/>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F2B8F4A1-2D3C-4811-A027-95227B34B856}"/>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E89D610-9874-4C4C-99DB-1544F12893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CEFB0DF-06F3-4168-A3AD-7B83CE666B6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51AB00-D776-4481-AFA9-BD3132C0E6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CCC6010-8E43-4F65-9C6D-2376EF8DE6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D67509F-2E95-4888-A639-0CD97E7B9A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104961</xdr:rowOff>
    </xdr:from>
    <xdr:to>
      <xdr:col>55</xdr:col>
      <xdr:colOff>50800</xdr:colOff>
      <xdr:row>64</xdr:row>
      <xdr:rowOff>35111</xdr:rowOff>
    </xdr:to>
    <xdr:sp macro="" textlink="">
      <xdr:nvSpPr>
        <xdr:cNvPr id="244" name="楕円 243">
          <a:extLst>
            <a:ext uri="{FF2B5EF4-FFF2-40B4-BE49-F238E27FC236}">
              <a16:creationId xmlns:a16="http://schemas.microsoft.com/office/drawing/2014/main" id="{609EA7D8-8CB6-425B-80C2-8A730AA44493}"/>
            </a:ext>
          </a:extLst>
        </xdr:cNvPr>
        <xdr:cNvSpPr/>
      </xdr:nvSpPr>
      <xdr:spPr>
        <a:xfrm>
          <a:off x="10426700" y="1090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19888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80AF742-8289-415D-9260-61A1E484D16A}"/>
            </a:ext>
          </a:extLst>
        </xdr:cNvPr>
        <xdr:cNvSpPr txBox="1"/>
      </xdr:nvSpPr>
      <xdr:spPr>
        <a:xfrm>
          <a:off x="10515600" y="1082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108226</xdr:rowOff>
    </xdr:from>
    <xdr:to>
      <xdr:col>50</xdr:col>
      <xdr:colOff>165100</xdr:colOff>
      <xdr:row>64</xdr:row>
      <xdr:rowOff>38376</xdr:rowOff>
    </xdr:to>
    <xdr:sp macro="" textlink="">
      <xdr:nvSpPr>
        <xdr:cNvPr id="246" name="楕円 245">
          <a:extLst>
            <a:ext uri="{FF2B5EF4-FFF2-40B4-BE49-F238E27FC236}">
              <a16:creationId xmlns:a16="http://schemas.microsoft.com/office/drawing/2014/main" id="{CA9D55F4-359A-4D7F-A16C-C7271191CCFC}"/>
            </a:ext>
          </a:extLst>
        </xdr:cNvPr>
        <xdr:cNvSpPr/>
      </xdr:nvSpPr>
      <xdr:spPr>
        <a:xfrm>
          <a:off x="9588500" y="1090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155761</xdr:rowOff>
    </xdr:from>
    <xdr:to>
      <xdr:col>55</xdr:col>
      <xdr:colOff>0</xdr:colOff>
      <xdr:row>63</xdr:row>
      <xdr:rowOff>159026</xdr:rowOff>
    </xdr:to>
    <xdr:cxnSp macro="">
      <xdr:nvCxnSpPr>
        <xdr:cNvPr id="247" name="直線コネクタ 246">
          <a:extLst>
            <a:ext uri="{FF2B5EF4-FFF2-40B4-BE49-F238E27FC236}">
              <a16:creationId xmlns:a16="http://schemas.microsoft.com/office/drawing/2014/main" id="{42382ED8-0E5D-4E37-A55E-6ED0275012D4}"/>
            </a:ext>
          </a:extLst>
        </xdr:cNvPr>
        <xdr:cNvCxnSpPr/>
      </xdr:nvCxnSpPr>
      <xdr:spPr>
        <a:xfrm flipV="1">
          <a:off x="9639300" y="1095711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110956</xdr:rowOff>
    </xdr:from>
    <xdr:to>
      <xdr:col>46</xdr:col>
      <xdr:colOff>38100</xdr:colOff>
      <xdr:row>64</xdr:row>
      <xdr:rowOff>41106</xdr:rowOff>
    </xdr:to>
    <xdr:sp macro="" textlink="">
      <xdr:nvSpPr>
        <xdr:cNvPr id="248" name="楕円 247">
          <a:extLst>
            <a:ext uri="{FF2B5EF4-FFF2-40B4-BE49-F238E27FC236}">
              <a16:creationId xmlns:a16="http://schemas.microsoft.com/office/drawing/2014/main" id="{8C5F7134-6FC2-4F4C-80BB-32FD4BEFC7C6}"/>
            </a:ext>
          </a:extLst>
        </xdr:cNvPr>
        <xdr:cNvSpPr/>
      </xdr:nvSpPr>
      <xdr:spPr>
        <a:xfrm>
          <a:off x="8699500" y="10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159026</xdr:rowOff>
    </xdr:from>
    <xdr:to>
      <xdr:col>50</xdr:col>
      <xdr:colOff>114300</xdr:colOff>
      <xdr:row>63</xdr:row>
      <xdr:rowOff>161756</xdr:rowOff>
    </xdr:to>
    <xdr:cxnSp macro="">
      <xdr:nvCxnSpPr>
        <xdr:cNvPr id="249" name="直線コネクタ 248">
          <a:extLst>
            <a:ext uri="{FF2B5EF4-FFF2-40B4-BE49-F238E27FC236}">
              <a16:creationId xmlns:a16="http://schemas.microsoft.com/office/drawing/2014/main" id="{1844D3FF-7D10-4DD7-8140-64B5F17396D5}"/>
            </a:ext>
          </a:extLst>
        </xdr:cNvPr>
        <xdr:cNvCxnSpPr/>
      </xdr:nvCxnSpPr>
      <xdr:spPr>
        <a:xfrm flipV="1">
          <a:off x="8750300" y="10960376"/>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114015</xdr:rowOff>
    </xdr:from>
    <xdr:to>
      <xdr:col>41</xdr:col>
      <xdr:colOff>101600</xdr:colOff>
      <xdr:row>64</xdr:row>
      <xdr:rowOff>44165</xdr:rowOff>
    </xdr:to>
    <xdr:sp macro="" textlink="">
      <xdr:nvSpPr>
        <xdr:cNvPr id="250" name="楕円 249">
          <a:extLst>
            <a:ext uri="{FF2B5EF4-FFF2-40B4-BE49-F238E27FC236}">
              <a16:creationId xmlns:a16="http://schemas.microsoft.com/office/drawing/2014/main" id="{79DC818E-4B3A-4EC2-B795-04F29F3AC690}"/>
            </a:ext>
          </a:extLst>
        </xdr:cNvPr>
        <xdr:cNvSpPr/>
      </xdr:nvSpPr>
      <xdr:spPr>
        <a:xfrm>
          <a:off x="7810500" y="109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161756</xdr:rowOff>
    </xdr:from>
    <xdr:to>
      <xdr:col>45</xdr:col>
      <xdr:colOff>177800</xdr:colOff>
      <xdr:row>63</xdr:row>
      <xdr:rowOff>164815</xdr:rowOff>
    </xdr:to>
    <xdr:cxnSp macro="">
      <xdr:nvCxnSpPr>
        <xdr:cNvPr id="251" name="直線コネクタ 250">
          <a:extLst>
            <a:ext uri="{FF2B5EF4-FFF2-40B4-BE49-F238E27FC236}">
              <a16:creationId xmlns:a16="http://schemas.microsoft.com/office/drawing/2014/main" id="{4AF81510-6AAF-489F-856B-B4C1912547ED}"/>
            </a:ext>
          </a:extLst>
        </xdr:cNvPr>
        <xdr:cNvCxnSpPr/>
      </xdr:nvCxnSpPr>
      <xdr:spPr>
        <a:xfrm flipV="1">
          <a:off x="7861300" y="10963106"/>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115690</xdr:rowOff>
    </xdr:from>
    <xdr:to>
      <xdr:col>36</xdr:col>
      <xdr:colOff>165100</xdr:colOff>
      <xdr:row>64</xdr:row>
      <xdr:rowOff>45840</xdr:rowOff>
    </xdr:to>
    <xdr:sp macro="" textlink="">
      <xdr:nvSpPr>
        <xdr:cNvPr id="252" name="楕円 251">
          <a:extLst>
            <a:ext uri="{FF2B5EF4-FFF2-40B4-BE49-F238E27FC236}">
              <a16:creationId xmlns:a16="http://schemas.microsoft.com/office/drawing/2014/main" id="{02C5F3BF-C91B-4880-8869-F1E71912BF54}"/>
            </a:ext>
          </a:extLst>
        </xdr:cNvPr>
        <xdr:cNvSpPr/>
      </xdr:nvSpPr>
      <xdr:spPr>
        <a:xfrm>
          <a:off x="6921500" y="109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164815</xdr:rowOff>
    </xdr:from>
    <xdr:to>
      <xdr:col>41</xdr:col>
      <xdr:colOff>50800</xdr:colOff>
      <xdr:row>63</xdr:row>
      <xdr:rowOff>166490</xdr:rowOff>
    </xdr:to>
    <xdr:cxnSp macro="">
      <xdr:nvCxnSpPr>
        <xdr:cNvPr id="253" name="直線コネクタ 252">
          <a:extLst>
            <a:ext uri="{FF2B5EF4-FFF2-40B4-BE49-F238E27FC236}">
              <a16:creationId xmlns:a16="http://schemas.microsoft.com/office/drawing/2014/main" id="{31D044BE-49F3-4214-91FE-9AF724E15776}"/>
            </a:ext>
          </a:extLst>
        </xdr:cNvPr>
        <xdr:cNvCxnSpPr/>
      </xdr:nvCxnSpPr>
      <xdr:spPr>
        <a:xfrm flipV="1">
          <a:off x="6972300" y="10966165"/>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9F87E5F3-837D-4822-BBDF-38E19129124F}"/>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495F733-85D0-447D-B6CF-3D1F3008E9F5}"/>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E691204-3ABE-42D7-A82C-42F87FD761C8}"/>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FCFAEA2-B19B-41F1-8397-87921B97ECFB}"/>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29503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443F7B1C-11DC-449C-8643-A18AC56C33C9}"/>
            </a:ext>
          </a:extLst>
        </xdr:cNvPr>
        <xdr:cNvSpPr txBox="1"/>
      </xdr:nvSpPr>
      <xdr:spPr>
        <a:xfrm>
          <a:off x="9327095" y="1100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32233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4E0758A-407C-4E7D-8638-5C0F6066E424}"/>
            </a:ext>
          </a:extLst>
        </xdr:cNvPr>
        <xdr:cNvSpPr txBox="1"/>
      </xdr:nvSpPr>
      <xdr:spPr>
        <a:xfrm>
          <a:off x="8450795" y="1100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35292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5ABE977-F07E-42CA-A373-135CCF90EC2C}"/>
            </a:ext>
          </a:extLst>
        </xdr:cNvPr>
        <xdr:cNvSpPr txBox="1"/>
      </xdr:nvSpPr>
      <xdr:spPr>
        <a:xfrm>
          <a:off x="7561795" y="110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36967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1448D5A-F7A0-49F0-90E0-AEF80BAC7793}"/>
            </a:ext>
          </a:extLst>
        </xdr:cNvPr>
        <xdr:cNvSpPr txBox="1"/>
      </xdr:nvSpPr>
      <xdr:spPr>
        <a:xfrm>
          <a:off x="6672795" y="1100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F68DB96-6984-403D-9B3F-A84210E49C7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16FFD40-7646-481F-B94A-694F01B0D58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D439A4A-DC6E-4A7C-9778-E17E960DB99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414186C-DB35-4381-92CB-C8955B6796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699DE36-0968-4947-8AFF-9B4A6CB25F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B89C6AD-5853-40FC-90B9-E8929A7ABC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D8CB8AD-CFFA-4143-86D5-EE68689C73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20F79BD-6044-490D-9240-B05115CE57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91DB282-3ED7-42F3-9548-8CC84D4CCC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EA68642-023D-4410-ADAA-5B50E875BF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90380F2-158B-4634-9B2D-FFBF5A5EEA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0BE94CB-E541-44D6-8DE0-D81D8037ECE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1031030C-3129-41A4-9B95-715E3F65B95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00E30FD-0112-40FE-94B2-415804E6DC0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E1C65321-D4B1-4227-852D-2F1FA17BF2D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582FAB2-B49C-4DE3-861F-C1A3F376EB2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F83AEB1-1B4F-4A2A-9DEB-27D80AABF17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8B4135F-A9C6-4DDD-8516-6345027A23B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C9C0539-8A06-4D7C-827A-79251EDC34A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E9698642-0DCA-48D7-BA31-CA15DC72E47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E72A868-F91F-410F-946D-33BBF22CFB0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FA719C2-2797-423C-823A-66CDD1A27C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6995D5E-7BC2-4F84-8832-8208DECA738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3CA98632-08FA-418C-945A-F2ECE23D01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9ABBB9F-C2E3-434D-862F-3818836C4F99}"/>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3972D328-5CA0-4900-A65C-5AAA70CD8EE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0F72615-ED45-4D31-B0B6-B12502B5BB5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F6221FB-051D-4F65-A107-9420AB3D8BD8}"/>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A716F9AA-1128-44D8-8AD6-47A95CBB4C73}"/>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7A961CE-3831-4227-ACBE-88F15E6C9427}"/>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4CFB1A70-B911-4FD8-88AD-9794F4BFBA97}"/>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677EE032-7C03-424F-B108-4EDCD0A5D2D5}"/>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C9FF07E3-59A2-4067-B041-239EA31019AF}"/>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1C3381BE-B1DF-4BE5-BD1E-D6065BFFC01F}"/>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97D6B78D-C12D-4711-95C2-229BFF3A1E82}"/>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0D43B1C-5B31-4B5A-BBFF-F8DC643DBD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713F19B-C807-4CA5-855B-1FF9C94418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3DC63E7-46FC-4AF6-806D-224EFD94E9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8F850D3-A51F-441C-8A9F-196DA416AE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B3DAAC8-1F61-48AB-9950-44541AD78BE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2" name="楕円 301">
          <a:extLst>
            <a:ext uri="{FF2B5EF4-FFF2-40B4-BE49-F238E27FC236}">
              <a16:creationId xmlns:a16="http://schemas.microsoft.com/office/drawing/2014/main" id="{904E8F49-D30D-4445-946F-2BFCB16DD31C}"/>
            </a:ext>
          </a:extLst>
        </xdr:cNvPr>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135907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7419BB7-F45B-4EF9-8FE7-24CB010C4E6A}"/>
            </a:ext>
          </a:extLst>
        </xdr:cNvPr>
        <xdr:cNvSpPr txBox="1"/>
      </xdr:nvSpPr>
      <xdr:spPr>
        <a:xfrm>
          <a:off x="4673600"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304" name="楕円 303">
          <a:extLst>
            <a:ext uri="{FF2B5EF4-FFF2-40B4-BE49-F238E27FC236}">
              <a16:creationId xmlns:a16="http://schemas.microsoft.com/office/drawing/2014/main" id="{335C3553-4543-402A-9BED-B74BDA9EF1A3}"/>
            </a:ext>
          </a:extLst>
        </xdr:cNvPr>
        <xdr:cNvSpPr/>
      </xdr:nvSpPr>
      <xdr:spPr>
        <a:xfrm>
          <a:off x="3746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24764</xdr:rowOff>
    </xdr:to>
    <xdr:cxnSp macro="">
      <xdr:nvCxnSpPr>
        <xdr:cNvPr id="305" name="直線コネクタ 304">
          <a:extLst>
            <a:ext uri="{FF2B5EF4-FFF2-40B4-BE49-F238E27FC236}">
              <a16:creationId xmlns:a16="http://schemas.microsoft.com/office/drawing/2014/main" id="{98782D62-EA9B-4B91-9453-7207DCCFD277}"/>
            </a:ext>
          </a:extLst>
        </xdr:cNvPr>
        <xdr:cNvCxnSpPr/>
      </xdr:nvCxnSpPr>
      <xdr:spPr>
        <a:xfrm flipV="1">
          <a:off x="3797300" y="142227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306" name="楕円 305">
          <a:extLst>
            <a:ext uri="{FF2B5EF4-FFF2-40B4-BE49-F238E27FC236}">
              <a16:creationId xmlns:a16="http://schemas.microsoft.com/office/drawing/2014/main" id="{E7088DA2-7D0B-46DB-9A3D-DA7B4586BEAE}"/>
            </a:ext>
          </a:extLst>
        </xdr:cNvPr>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95250</xdr:rowOff>
    </xdr:to>
    <xdr:cxnSp macro="">
      <xdr:nvCxnSpPr>
        <xdr:cNvPr id="307" name="直線コネクタ 306">
          <a:extLst>
            <a:ext uri="{FF2B5EF4-FFF2-40B4-BE49-F238E27FC236}">
              <a16:creationId xmlns:a16="http://schemas.microsoft.com/office/drawing/2014/main" id="{5DFD28B7-548D-43F2-8A40-699117C2BED8}"/>
            </a:ext>
          </a:extLst>
        </xdr:cNvPr>
        <xdr:cNvCxnSpPr/>
      </xdr:nvCxnSpPr>
      <xdr:spPr>
        <a:xfrm flipV="1">
          <a:off x="2908300" y="14255114"/>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84455</xdr:rowOff>
    </xdr:from>
    <xdr:to>
      <xdr:col>10</xdr:col>
      <xdr:colOff>165100</xdr:colOff>
      <xdr:row>84</xdr:row>
      <xdr:rowOff>14605</xdr:rowOff>
    </xdr:to>
    <xdr:sp macro="" textlink="">
      <xdr:nvSpPr>
        <xdr:cNvPr id="308" name="楕円 307">
          <a:extLst>
            <a:ext uri="{FF2B5EF4-FFF2-40B4-BE49-F238E27FC236}">
              <a16:creationId xmlns:a16="http://schemas.microsoft.com/office/drawing/2014/main" id="{8A5FA592-DD88-4339-B8DB-0696E84F985D}"/>
            </a:ext>
          </a:extLst>
        </xdr:cNvPr>
        <xdr:cNvSpPr/>
      </xdr:nvSpPr>
      <xdr:spPr>
        <a:xfrm>
          <a:off x="1968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135255</xdr:rowOff>
    </xdr:to>
    <xdr:cxnSp macro="">
      <xdr:nvCxnSpPr>
        <xdr:cNvPr id="309" name="直線コネクタ 308">
          <a:extLst>
            <a:ext uri="{FF2B5EF4-FFF2-40B4-BE49-F238E27FC236}">
              <a16:creationId xmlns:a16="http://schemas.microsoft.com/office/drawing/2014/main" id="{CD657A86-3140-4C0C-A79E-4C573CA0CE52}"/>
            </a:ext>
          </a:extLst>
        </xdr:cNvPr>
        <xdr:cNvCxnSpPr/>
      </xdr:nvCxnSpPr>
      <xdr:spPr>
        <a:xfrm flipV="1">
          <a:off x="2019300" y="143256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59689</xdr:rowOff>
    </xdr:from>
    <xdr:to>
      <xdr:col>6</xdr:col>
      <xdr:colOff>38100</xdr:colOff>
      <xdr:row>83</xdr:row>
      <xdr:rowOff>161289</xdr:rowOff>
    </xdr:to>
    <xdr:sp macro="" textlink="">
      <xdr:nvSpPr>
        <xdr:cNvPr id="310" name="楕円 309">
          <a:extLst>
            <a:ext uri="{FF2B5EF4-FFF2-40B4-BE49-F238E27FC236}">
              <a16:creationId xmlns:a16="http://schemas.microsoft.com/office/drawing/2014/main" id="{F4B240D5-F80A-4363-829F-B77A68D554B5}"/>
            </a:ext>
          </a:extLst>
        </xdr:cNvPr>
        <xdr:cNvSpPr/>
      </xdr:nvSpPr>
      <xdr:spPr>
        <a:xfrm>
          <a:off x="107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83</xdr:row>
      <xdr:rowOff>135255</xdr:rowOff>
    </xdr:to>
    <xdr:cxnSp macro="">
      <xdr:nvCxnSpPr>
        <xdr:cNvPr id="311" name="直線コネクタ 310">
          <a:extLst>
            <a:ext uri="{FF2B5EF4-FFF2-40B4-BE49-F238E27FC236}">
              <a16:creationId xmlns:a16="http://schemas.microsoft.com/office/drawing/2014/main" id="{BD58F84B-AF97-48A2-80A9-E056EE6215F0}"/>
            </a:ext>
          </a:extLst>
        </xdr:cNvPr>
        <xdr:cNvCxnSpPr/>
      </xdr:nvCxnSpPr>
      <xdr:spPr>
        <a:xfrm>
          <a:off x="1130300" y="143408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594F24A3-1625-41D0-8ED5-0F112AD78B9C}"/>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4F17F5F7-AF0B-4BB6-9CAB-AF58FDC80369}"/>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E7C8C0E6-7C32-4C2F-A87B-6115C4B47838}"/>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14F1C657-EE54-499D-91BD-81ED07FE8190}"/>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92091</xdr:rowOff>
    </xdr:from>
    <xdr:ext cx="405111" cy="259045"/>
    <xdr:sp macro="" textlink="">
      <xdr:nvSpPr>
        <xdr:cNvPr id="316" name="n_1mainValue【公営住宅】&#10;有形固定資産減価償却率">
          <a:extLst>
            <a:ext uri="{FF2B5EF4-FFF2-40B4-BE49-F238E27FC236}">
              <a16:creationId xmlns:a16="http://schemas.microsoft.com/office/drawing/2014/main" id="{397C5D51-C59A-47EC-B789-DAB496932BFD}"/>
            </a:ext>
          </a:extLst>
        </xdr:cNvPr>
        <xdr:cNvSpPr txBox="1"/>
      </xdr:nvSpPr>
      <xdr:spPr>
        <a:xfrm>
          <a:off x="35820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7" name="n_2mainValue【公営住宅】&#10;有形固定資産減価償却率">
          <a:extLst>
            <a:ext uri="{FF2B5EF4-FFF2-40B4-BE49-F238E27FC236}">
              <a16:creationId xmlns:a16="http://schemas.microsoft.com/office/drawing/2014/main" id="{3D80D58B-CDB7-4609-BFE6-C6F623C745CC}"/>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5732</xdr:rowOff>
    </xdr:from>
    <xdr:ext cx="405111" cy="259045"/>
    <xdr:sp macro="" textlink="">
      <xdr:nvSpPr>
        <xdr:cNvPr id="318" name="n_3mainValue【公営住宅】&#10;有形固定資産減価償却率">
          <a:extLst>
            <a:ext uri="{FF2B5EF4-FFF2-40B4-BE49-F238E27FC236}">
              <a16:creationId xmlns:a16="http://schemas.microsoft.com/office/drawing/2014/main" id="{B1D63FC5-3075-42F2-A680-97E14E580527}"/>
            </a:ext>
          </a:extLst>
        </xdr:cNvPr>
        <xdr:cNvSpPr txBox="1"/>
      </xdr:nvSpPr>
      <xdr:spPr>
        <a:xfrm>
          <a:off x="1816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152416</xdr:rowOff>
    </xdr:from>
    <xdr:ext cx="405111" cy="259045"/>
    <xdr:sp macro="" textlink="">
      <xdr:nvSpPr>
        <xdr:cNvPr id="319" name="n_4mainValue【公営住宅】&#10;有形固定資産減価償却率">
          <a:extLst>
            <a:ext uri="{FF2B5EF4-FFF2-40B4-BE49-F238E27FC236}">
              <a16:creationId xmlns:a16="http://schemas.microsoft.com/office/drawing/2014/main" id="{083E8129-BC2E-4840-8281-DCE5B756AB4A}"/>
            </a:ext>
          </a:extLst>
        </xdr:cNvPr>
        <xdr:cNvSpPr txBox="1"/>
      </xdr:nvSpPr>
      <xdr:spPr>
        <a:xfrm>
          <a:off x="927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CCE895D-AFEB-49AB-B907-39018625A8A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129886E-EC75-4E00-8FF0-2A402B9CABB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83FB318-E781-4001-98B6-C67DA6524A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D350A93-C5C0-4C21-BB72-F220C131A2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F5E2AD6-7037-432E-8D92-340B364E35E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B3D786C-2940-4C8C-9458-935124C802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4AAC6F3-4609-46FF-A85B-90E5D95790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74F953B-E7F5-4590-9C2A-3A52CE50BF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568A6A9-4FE0-48EF-95B2-C37085D136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E3C1D8B-4C27-4BA2-A234-DDC289ED09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89F2FDF3-F111-4864-AA73-A275A70D931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6DC7145-4471-49DB-B7CE-D887C4B4EE7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7D8B8A1-E2D2-4FEA-AC03-1F613B0EFE6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A0ED1F4E-DE76-4672-BEF2-6A677AC253F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7069C62-B781-41DB-B38E-6C03B7F1B09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8CC186E3-A32D-472B-9A16-D76098D4F0C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9CC5017-077B-4A74-A8AC-39316C7AE31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A2DD2A44-F58D-46B6-A7CE-F784F68C6F8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0F3DB18-7E2A-4A89-B083-BDAE0C61355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F1816B43-C78D-494A-B5AC-93215D61794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96A7196B-9540-4F13-B39E-F0211B6BC89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67B80B33-2146-4E1E-B91F-33665F61A543}"/>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BBAFDE84-44AB-499B-8230-71EA82CFF398}"/>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5D94368D-C7E6-45B6-B57B-C87B454FE7AC}"/>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19F1E1FC-C74B-4644-9EFC-89FDB6415DB0}"/>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D97DCFDE-7520-4BEC-9972-FE0C799A3520}"/>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DBC077BC-B63A-446D-8588-51910624545C}"/>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659FC2B7-E7C9-42FB-9C33-885C31C673A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8F0211BE-AFE0-4E3C-9079-FEB3C1A14EA9}"/>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B68EE18F-5431-44D1-B040-1EB50606915F}"/>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879BFEDF-C47A-40BD-997B-CD1082A50A8E}"/>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C970B8A8-AC88-41F4-93C7-6DA076F9D409}"/>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F534400-5E34-4593-845A-DF91E71D505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0B6C25B-BB67-40CD-9097-7B1BF95A7A4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40CDC9C-53CF-49C7-9BAE-BE697AB380E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7BAD8EB-7C35-4429-B231-66C2F9024A3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C0797B-85A6-47BC-A06E-50E23EBA4D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79243</xdr:rowOff>
    </xdr:from>
    <xdr:to>
      <xdr:col>55</xdr:col>
      <xdr:colOff>50800</xdr:colOff>
      <xdr:row>86</xdr:row>
      <xdr:rowOff>9393</xdr:rowOff>
    </xdr:to>
    <xdr:sp macro="" textlink="">
      <xdr:nvSpPr>
        <xdr:cNvPr id="357" name="楕円 356">
          <a:extLst>
            <a:ext uri="{FF2B5EF4-FFF2-40B4-BE49-F238E27FC236}">
              <a16:creationId xmlns:a16="http://schemas.microsoft.com/office/drawing/2014/main" id="{28792554-3214-4686-AC52-53EE82F4DBBF}"/>
            </a:ext>
          </a:extLst>
        </xdr:cNvPr>
        <xdr:cNvSpPr/>
      </xdr:nvSpPr>
      <xdr:spPr>
        <a:xfrm>
          <a:off x="10426700" y="1465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38620</xdr:rowOff>
    </xdr:from>
    <xdr:ext cx="469744" cy="259045"/>
    <xdr:sp macro="" textlink="">
      <xdr:nvSpPr>
        <xdr:cNvPr id="358" name="【公営住宅】&#10;一人当たり面積該当値テキスト">
          <a:extLst>
            <a:ext uri="{FF2B5EF4-FFF2-40B4-BE49-F238E27FC236}">
              <a16:creationId xmlns:a16="http://schemas.microsoft.com/office/drawing/2014/main" id="{21B80721-6163-4A19-8401-8C0519CBBB27}"/>
            </a:ext>
          </a:extLst>
        </xdr:cNvPr>
        <xdr:cNvSpPr txBox="1"/>
      </xdr:nvSpPr>
      <xdr:spPr>
        <a:xfrm>
          <a:off x="10515600" y="1444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80158</xdr:rowOff>
    </xdr:from>
    <xdr:to>
      <xdr:col>50</xdr:col>
      <xdr:colOff>165100</xdr:colOff>
      <xdr:row>86</xdr:row>
      <xdr:rowOff>10308</xdr:rowOff>
    </xdr:to>
    <xdr:sp macro="" textlink="">
      <xdr:nvSpPr>
        <xdr:cNvPr id="359" name="楕円 358">
          <a:extLst>
            <a:ext uri="{FF2B5EF4-FFF2-40B4-BE49-F238E27FC236}">
              <a16:creationId xmlns:a16="http://schemas.microsoft.com/office/drawing/2014/main" id="{A6A2D1B7-F136-4017-8F3B-367062D6B730}"/>
            </a:ext>
          </a:extLst>
        </xdr:cNvPr>
        <xdr:cNvSpPr/>
      </xdr:nvSpPr>
      <xdr:spPr>
        <a:xfrm>
          <a:off x="9588500" y="146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130043</xdr:rowOff>
    </xdr:from>
    <xdr:to>
      <xdr:col>55</xdr:col>
      <xdr:colOff>0</xdr:colOff>
      <xdr:row>85</xdr:row>
      <xdr:rowOff>130958</xdr:rowOff>
    </xdr:to>
    <xdr:cxnSp macro="">
      <xdr:nvCxnSpPr>
        <xdr:cNvPr id="360" name="直線コネクタ 359">
          <a:extLst>
            <a:ext uri="{FF2B5EF4-FFF2-40B4-BE49-F238E27FC236}">
              <a16:creationId xmlns:a16="http://schemas.microsoft.com/office/drawing/2014/main" id="{1F9B2166-EFD3-463F-9D42-973D4ADD4F06}"/>
            </a:ext>
          </a:extLst>
        </xdr:cNvPr>
        <xdr:cNvCxnSpPr/>
      </xdr:nvCxnSpPr>
      <xdr:spPr>
        <a:xfrm flipV="1">
          <a:off x="9639300" y="1470329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80752</xdr:rowOff>
    </xdr:from>
    <xdr:to>
      <xdr:col>46</xdr:col>
      <xdr:colOff>38100</xdr:colOff>
      <xdr:row>86</xdr:row>
      <xdr:rowOff>10902</xdr:rowOff>
    </xdr:to>
    <xdr:sp macro="" textlink="">
      <xdr:nvSpPr>
        <xdr:cNvPr id="361" name="楕円 360">
          <a:extLst>
            <a:ext uri="{FF2B5EF4-FFF2-40B4-BE49-F238E27FC236}">
              <a16:creationId xmlns:a16="http://schemas.microsoft.com/office/drawing/2014/main" id="{2BA07E3C-1054-48C4-90F1-1C4D0BC92FD3}"/>
            </a:ext>
          </a:extLst>
        </xdr:cNvPr>
        <xdr:cNvSpPr/>
      </xdr:nvSpPr>
      <xdr:spPr>
        <a:xfrm>
          <a:off x="8699500" y="146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130958</xdr:rowOff>
    </xdr:from>
    <xdr:to>
      <xdr:col>50</xdr:col>
      <xdr:colOff>114300</xdr:colOff>
      <xdr:row>85</xdr:row>
      <xdr:rowOff>131552</xdr:rowOff>
    </xdr:to>
    <xdr:cxnSp macro="">
      <xdr:nvCxnSpPr>
        <xdr:cNvPr id="362" name="直線コネクタ 361">
          <a:extLst>
            <a:ext uri="{FF2B5EF4-FFF2-40B4-BE49-F238E27FC236}">
              <a16:creationId xmlns:a16="http://schemas.microsoft.com/office/drawing/2014/main" id="{F9A09BA5-CD02-4221-AB7B-57CEF7C63575}"/>
            </a:ext>
          </a:extLst>
        </xdr:cNvPr>
        <xdr:cNvCxnSpPr/>
      </xdr:nvCxnSpPr>
      <xdr:spPr>
        <a:xfrm flipV="1">
          <a:off x="8750300" y="14704208"/>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83632</xdr:rowOff>
    </xdr:from>
    <xdr:to>
      <xdr:col>41</xdr:col>
      <xdr:colOff>101600</xdr:colOff>
      <xdr:row>86</xdr:row>
      <xdr:rowOff>13782</xdr:rowOff>
    </xdr:to>
    <xdr:sp macro="" textlink="">
      <xdr:nvSpPr>
        <xdr:cNvPr id="363" name="楕円 362">
          <a:extLst>
            <a:ext uri="{FF2B5EF4-FFF2-40B4-BE49-F238E27FC236}">
              <a16:creationId xmlns:a16="http://schemas.microsoft.com/office/drawing/2014/main" id="{AC01E106-A42C-40A2-B1BE-0BA8461FCABE}"/>
            </a:ext>
          </a:extLst>
        </xdr:cNvPr>
        <xdr:cNvSpPr/>
      </xdr:nvSpPr>
      <xdr:spPr>
        <a:xfrm>
          <a:off x="7810500" y="146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131552</xdr:rowOff>
    </xdr:from>
    <xdr:to>
      <xdr:col>45</xdr:col>
      <xdr:colOff>177800</xdr:colOff>
      <xdr:row>85</xdr:row>
      <xdr:rowOff>134432</xdr:rowOff>
    </xdr:to>
    <xdr:cxnSp macro="">
      <xdr:nvCxnSpPr>
        <xdr:cNvPr id="364" name="直線コネクタ 363">
          <a:extLst>
            <a:ext uri="{FF2B5EF4-FFF2-40B4-BE49-F238E27FC236}">
              <a16:creationId xmlns:a16="http://schemas.microsoft.com/office/drawing/2014/main" id="{AB012FC8-EE2F-4E3F-8A01-C1CE5FC390C5}"/>
            </a:ext>
          </a:extLst>
        </xdr:cNvPr>
        <xdr:cNvCxnSpPr/>
      </xdr:nvCxnSpPr>
      <xdr:spPr>
        <a:xfrm flipV="1">
          <a:off x="7861300" y="14704802"/>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84866</xdr:rowOff>
    </xdr:from>
    <xdr:to>
      <xdr:col>36</xdr:col>
      <xdr:colOff>165100</xdr:colOff>
      <xdr:row>86</xdr:row>
      <xdr:rowOff>15016</xdr:rowOff>
    </xdr:to>
    <xdr:sp macro="" textlink="">
      <xdr:nvSpPr>
        <xdr:cNvPr id="365" name="楕円 364">
          <a:extLst>
            <a:ext uri="{FF2B5EF4-FFF2-40B4-BE49-F238E27FC236}">
              <a16:creationId xmlns:a16="http://schemas.microsoft.com/office/drawing/2014/main" id="{432E10F2-B385-4091-8A4A-C0FAB9BDBD4F}"/>
            </a:ext>
          </a:extLst>
        </xdr:cNvPr>
        <xdr:cNvSpPr/>
      </xdr:nvSpPr>
      <xdr:spPr>
        <a:xfrm>
          <a:off x="6921500" y="146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134432</xdr:rowOff>
    </xdr:from>
    <xdr:to>
      <xdr:col>41</xdr:col>
      <xdr:colOff>50800</xdr:colOff>
      <xdr:row>85</xdr:row>
      <xdr:rowOff>135666</xdr:rowOff>
    </xdr:to>
    <xdr:cxnSp macro="">
      <xdr:nvCxnSpPr>
        <xdr:cNvPr id="366" name="直線コネクタ 365">
          <a:extLst>
            <a:ext uri="{FF2B5EF4-FFF2-40B4-BE49-F238E27FC236}">
              <a16:creationId xmlns:a16="http://schemas.microsoft.com/office/drawing/2014/main" id="{8E966C25-1F5D-4448-B615-EBF3C4D63B60}"/>
            </a:ext>
          </a:extLst>
        </xdr:cNvPr>
        <xdr:cNvCxnSpPr/>
      </xdr:nvCxnSpPr>
      <xdr:spPr>
        <a:xfrm flipV="1">
          <a:off x="6972300" y="1470768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8E4C3750-2650-4EB5-88E5-9D7B3C53056E}"/>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6EEB90F6-50F5-48C1-8FD0-9234F2A2B007}"/>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0E2C916A-79F1-4DE8-89F1-A88940FFAD3F}"/>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7E974AD1-576F-44E7-A639-8308EF63F06A}"/>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26835</xdr:rowOff>
    </xdr:from>
    <xdr:ext cx="469744" cy="259045"/>
    <xdr:sp macro="" textlink="">
      <xdr:nvSpPr>
        <xdr:cNvPr id="371" name="n_1mainValue【公営住宅】&#10;一人当たり面積">
          <a:extLst>
            <a:ext uri="{FF2B5EF4-FFF2-40B4-BE49-F238E27FC236}">
              <a16:creationId xmlns:a16="http://schemas.microsoft.com/office/drawing/2014/main" id="{FA2F2208-ABF2-46B7-98FC-5827F0E4B808}"/>
            </a:ext>
          </a:extLst>
        </xdr:cNvPr>
        <xdr:cNvSpPr txBox="1"/>
      </xdr:nvSpPr>
      <xdr:spPr>
        <a:xfrm>
          <a:off x="9391727" y="1442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27429</xdr:rowOff>
    </xdr:from>
    <xdr:ext cx="469744" cy="259045"/>
    <xdr:sp macro="" textlink="">
      <xdr:nvSpPr>
        <xdr:cNvPr id="372" name="n_2mainValue【公営住宅】&#10;一人当たり面積">
          <a:extLst>
            <a:ext uri="{FF2B5EF4-FFF2-40B4-BE49-F238E27FC236}">
              <a16:creationId xmlns:a16="http://schemas.microsoft.com/office/drawing/2014/main" id="{310FBBB6-B5A3-4040-AC55-1FFF3183F243}"/>
            </a:ext>
          </a:extLst>
        </xdr:cNvPr>
        <xdr:cNvSpPr txBox="1"/>
      </xdr:nvSpPr>
      <xdr:spPr>
        <a:xfrm>
          <a:off x="8515427" y="1442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30309</xdr:rowOff>
    </xdr:from>
    <xdr:ext cx="469744" cy="259045"/>
    <xdr:sp macro="" textlink="">
      <xdr:nvSpPr>
        <xdr:cNvPr id="373" name="n_3mainValue【公営住宅】&#10;一人当たり面積">
          <a:extLst>
            <a:ext uri="{FF2B5EF4-FFF2-40B4-BE49-F238E27FC236}">
              <a16:creationId xmlns:a16="http://schemas.microsoft.com/office/drawing/2014/main" id="{074D88E1-8252-4AD8-988D-EAD6EB70B412}"/>
            </a:ext>
          </a:extLst>
        </xdr:cNvPr>
        <xdr:cNvSpPr txBox="1"/>
      </xdr:nvSpPr>
      <xdr:spPr>
        <a:xfrm>
          <a:off x="7626427" y="144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31543</xdr:rowOff>
    </xdr:from>
    <xdr:ext cx="469744" cy="259045"/>
    <xdr:sp macro="" textlink="">
      <xdr:nvSpPr>
        <xdr:cNvPr id="374" name="n_4mainValue【公営住宅】&#10;一人当たり面積">
          <a:extLst>
            <a:ext uri="{FF2B5EF4-FFF2-40B4-BE49-F238E27FC236}">
              <a16:creationId xmlns:a16="http://schemas.microsoft.com/office/drawing/2014/main" id="{968A67FA-6154-4BBC-92FE-0B860DB3945B}"/>
            </a:ext>
          </a:extLst>
        </xdr:cNvPr>
        <xdr:cNvSpPr txBox="1"/>
      </xdr:nvSpPr>
      <xdr:spPr>
        <a:xfrm>
          <a:off x="6737427" y="1443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EE00875-AE1E-4FBE-8EC1-56E84224D3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60B4796-7E7C-4046-9F33-4E1C5E3C7A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87C8423-E3FC-493D-A36D-1C9B69939D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8EEA550-8CA0-40A5-B05C-1DEF53E909F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2D42A46-B0E5-4CEB-8363-021F40192D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3A5DFB9-E50D-4C86-9627-AF74CD976A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EE0EA57-7180-47B7-90C5-A658D2BB53E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638946E-AAE3-44FF-A4AF-C05CCAF7FAB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51A9C02-B23C-444A-AF9D-A60083B2179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BBD40C1-A55D-4971-8101-3C0BCBB5C81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195E15E-93B3-4D33-BD34-EC29425BBB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7B1ACBCE-587B-43AC-983D-C22CC13B98E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398BCAA4-B200-4479-A99D-39E1FB29690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73302032-A34E-4C2C-8ED1-6A73583A044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FC3CA983-30DE-43BD-AEED-98061FA88D0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813273E7-8F44-4BA1-B47F-AD3053B4697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BC398549-81EE-4FDA-8AAB-F2097245447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E232A91E-E305-4022-A42A-C06F27660D0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B1B77319-7CBC-42E5-B7DB-DBABADF37E6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9729A2CF-53B7-455D-A6F7-624134474CE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B87A433-3DF6-4C2D-A908-F770F2F07FB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84FBC27C-4A95-45D4-AE8D-837CB40C6EA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4893F06C-295E-4F01-BCBC-54CAA743422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14255C1-C0B0-4D49-86AE-CA7A97ABD0B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AAC5EBC9-08C2-4535-AF79-94C9D07CDF2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9A3D560F-972C-4B44-8003-66745D9BC041}"/>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FAC90B77-80DC-40E6-A0DB-2333F1F7321F}"/>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7B174835-ACCB-4ADE-AE21-FE9C85F94FFC}"/>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21A436A9-E5C3-4D92-BDCA-FC109AD0BC4F}"/>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2FD20A4A-525A-4AF4-8E89-23FB65BA583D}"/>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93903349-08C3-466F-A3F5-6DFF7979BBAC}"/>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F33C9AE3-CA43-41F2-9A4C-32212DDCD257}"/>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F5C82265-BE73-4B8E-A771-148E56E56391}"/>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1E8F8B2E-5AF5-4531-BA99-D4F58E30121F}"/>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44D7537C-A8D6-4F46-B732-636E60F0EE40}"/>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970523E2-D01A-4622-947B-23F9B86ED0CF}"/>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5954DF4-3E9B-46A9-BE79-93A39DD5129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3EF709D-4FC5-42CB-B0A9-3C97779F240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626CF63-34C1-4544-ADB3-206F3292C43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AF0AB4E-D428-46F9-98A6-C91C0412D99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450FDFC-CB12-49ED-B3F5-85C4AE48C2F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416" name="楕円 415">
          <a:extLst>
            <a:ext uri="{FF2B5EF4-FFF2-40B4-BE49-F238E27FC236}">
              <a16:creationId xmlns:a16="http://schemas.microsoft.com/office/drawing/2014/main" id="{2C4F4F6E-FA7A-4103-B4C2-847D9BEBF39C}"/>
            </a:ext>
          </a:extLst>
        </xdr:cNvPr>
        <xdr:cNvSpPr/>
      </xdr:nvSpPr>
      <xdr:spPr>
        <a:xfrm>
          <a:off x="4584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107059</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57B35706-3AAF-4262-8782-8C15AB56F6E4}"/>
            </a:ext>
          </a:extLst>
        </xdr:cNvPr>
        <xdr:cNvSpPr txBox="1"/>
      </xdr:nvSpPr>
      <xdr:spPr>
        <a:xfrm>
          <a:off x="4673600" y="177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69487</xdr:rowOff>
    </xdr:from>
    <xdr:to>
      <xdr:col>20</xdr:col>
      <xdr:colOff>38100</xdr:colOff>
      <xdr:row>104</xdr:row>
      <xdr:rowOff>171087</xdr:rowOff>
    </xdr:to>
    <xdr:sp macro="" textlink="">
      <xdr:nvSpPr>
        <xdr:cNvPr id="418" name="楕円 417">
          <a:extLst>
            <a:ext uri="{FF2B5EF4-FFF2-40B4-BE49-F238E27FC236}">
              <a16:creationId xmlns:a16="http://schemas.microsoft.com/office/drawing/2014/main" id="{17DABA6F-E237-41DF-8186-A3A7A8AE79D3}"/>
            </a:ext>
          </a:extLst>
        </xdr:cNvPr>
        <xdr:cNvSpPr/>
      </xdr:nvSpPr>
      <xdr:spPr>
        <a:xfrm>
          <a:off x="3746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120287</xdr:rowOff>
    </xdr:from>
    <xdr:to>
      <xdr:col>24</xdr:col>
      <xdr:colOff>63500</xdr:colOff>
      <xdr:row>104</xdr:row>
      <xdr:rowOff>134982</xdr:rowOff>
    </xdr:to>
    <xdr:cxnSp macro="">
      <xdr:nvCxnSpPr>
        <xdr:cNvPr id="419" name="直線コネクタ 418">
          <a:extLst>
            <a:ext uri="{FF2B5EF4-FFF2-40B4-BE49-F238E27FC236}">
              <a16:creationId xmlns:a16="http://schemas.microsoft.com/office/drawing/2014/main" id="{35C9F3EA-200B-4D67-A028-6E8D068C664C}"/>
            </a:ext>
          </a:extLst>
        </xdr:cNvPr>
        <xdr:cNvCxnSpPr/>
      </xdr:nvCxnSpPr>
      <xdr:spPr>
        <a:xfrm>
          <a:off x="3797300" y="1795108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20" name="楕円 419">
          <a:extLst>
            <a:ext uri="{FF2B5EF4-FFF2-40B4-BE49-F238E27FC236}">
              <a16:creationId xmlns:a16="http://schemas.microsoft.com/office/drawing/2014/main" id="{CD59FC60-A1BC-4A1F-8F0C-833754C39A74}"/>
            </a:ext>
          </a:extLst>
        </xdr:cNvPr>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120287</xdr:rowOff>
    </xdr:to>
    <xdr:cxnSp macro="">
      <xdr:nvCxnSpPr>
        <xdr:cNvPr id="421" name="直線コネクタ 420">
          <a:extLst>
            <a:ext uri="{FF2B5EF4-FFF2-40B4-BE49-F238E27FC236}">
              <a16:creationId xmlns:a16="http://schemas.microsoft.com/office/drawing/2014/main" id="{B7513E2D-C0C2-43CC-817A-19B8B4142961}"/>
            </a:ext>
          </a:extLst>
        </xdr:cNvPr>
        <xdr:cNvCxnSpPr/>
      </xdr:nvCxnSpPr>
      <xdr:spPr>
        <a:xfrm>
          <a:off x="2908300" y="179412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22" name="楕円 421">
          <a:extLst>
            <a:ext uri="{FF2B5EF4-FFF2-40B4-BE49-F238E27FC236}">
              <a16:creationId xmlns:a16="http://schemas.microsoft.com/office/drawing/2014/main" id="{8731A6AD-A298-4AC7-95CA-2746170168DA}"/>
            </a:ext>
          </a:extLst>
        </xdr:cNvPr>
        <xdr:cNvSpPr/>
      </xdr:nvSpPr>
      <xdr:spPr>
        <a:xfrm>
          <a:off x="1968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85998</xdr:rowOff>
    </xdr:from>
    <xdr:to>
      <xdr:col>15</xdr:col>
      <xdr:colOff>50800</xdr:colOff>
      <xdr:row>104</xdr:row>
      <xdr:rowOff>110489</xdr:rowOff>
    </xdr:to>
    <xdr:cxnSp macro="">
      <xdr:nvCxnSpPr>
        <xdr:cNvPr id="423" name="直線コネクタ 422">
          <a:extLst>
            <a:ext uri="{FF2B5EF4-FFF2-40B4-BE49-F238E27FC236}">
              <a16:creationId xmlns:a16="http://schemas.microsoft.com/office/drawing/2014/main" id="{C94E7F00-B128-4253-98DE-B2FCD6BAC14E}"/>
            </a:ext>
          </a:extLst>
        </xdr:cNvPr>
        <xdr:cNvCxnSpPr/>
      </xdr:nvCxnSpPr>
      <xdr:spPr>
        <a:xfrm>
          <a:off x="2019300" y="1791679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17236</xdr:rowOff>
    </xdr:from>
    <xdr:to>
      <xdr:col>6</xdr:col>
      <xdr:colOff>38100</xdr:colOff>
      <xdr:row>104</xdr:row>
      <xdr:rowOff>118836</xdr:rowOff>
    </xdr:to>
    <xdr:sp macro="" textlink="">
      <xdr:nvSpPr>
        <xdr:cNvPr id="424" name="楕円 423">
          <a:extLst>
            <a:ext uri="{FF2B5EF4-FFF2-40B4-BE49-F238E27FC236}">
              <a16:creationId xmlns:a16="http://schemas.microsoft.com/office/drawing/2014/main" id="{21CAF4A0-0ABE-445D-AF75-FF782933AF1B}"/>
            </a:ext>
          </a:extLst>
        </xdr:cNvPr>
        <xdr:cNvSpPr/>
      </xdr:nvSpPr>
      <xdr:spPr>
        <a:xfrm>
          <a:off x="1079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68036</xdr:rowOff>
    </xdr:from>
    <xdr:to>
      <xdr:col>10</xdr:col>
      <xdr:colOff>114300</xdr:colOff>
      <xdr:row>104</xdr:row>
      <xdr:rowOff>85998</xdr:rowOff>
    </xdr:to>
    <xdr:cxnSp macro="">
      <xdr:nvCxnSpPr>
        <xdr:cNvPr id="425" name="直線コネクタ 424">
          <a:extLst>
            <a:ext uri="{FF2B5EF4-FFF2-40B4-BE49-F238E27FC236}">
              <a16:creationId xmlns:a16="http://schemas.microsoft.com/office/drawing/2014/main" id="{365A48F6-7D6C-4657-B052-F7F7EC136B71}"/>
            </a:ext>
          </a:extLst>
        </xdr:cNvPr>
        <xdr:cNvCxnSpPr/>
      </xdr:nvCxnSpPr>
      <xdr:spPr>
        <a:xfrm>
          <a:off x="1130300" y="1789883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844E4ACA-C18C-4FCC-8F7E-803E64E088C0}"/>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B761312A-E09E-4638-B76A-8F069E789C78}"/>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FE43B7CD-29F9-4965-B5EB-4237819EC693}"/>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05AC7C92-D439-42E2-BCAE-3A44FFBCA436}"/>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16164</xdr:rowOff>
    </xdr:from>
    <xdr:ext cx="405111" cy="259045"/>
    <xdr:sp macro="" textlink="">
      <xdr:nvSpPr>
        <xdr:cNvPr id="430" name="n_1mainValue【港湾・漁港】&#10;有形固定資産減価償却率">
          <a:extLst>
            <a:ext uri="{FF2B5EF4-FFF2-40B4-BE49-F238E27FC236}">
              <a16:creationId xmlns:a16="http://schemas.microsoft.com/office/drawing/2014/main" id="{9B5B73EB-FA85-48F2-8886-59CF33C37A1C}"/>
            </a:ext>
          </a:extLst>
        </xdr:cNvPr>
        <xdr:cNvSpPr txBox="1"/>
      </xdr:nvSpPr>
      <xdr:spPr>
        <a:xfrm>
          <a:off x="35820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6366</xdr:rowOff>
    </xdr:from>
    <xdr:ext cx="405111" cy="259045"/>
    <xdr:sp macro="" textlink="">
      <xdr:nvSpPr>
        <xdr:cNvPr id="431" name="n_2mainValue【港湾・漁港】&#10;有形固定資産減価償却率">
          <a:extLst>
            <a:ext uri="{FF2B5EF4-FFF2-40B4-BE49-F238E27FC236}">
              <a16:creationId xmlns:a16="http://schemas.microsoft.com/office/drawing/2014/main" id="{D5BA1383-AA6A-45BA-9E57-54FC1602FA92}"/>
            </a:ext>
          </a:extLst>
        </xdr:cNvPr>
        <xdr:cNvSpPr txBox="1"/>
      </xdr:nvSpPr>
      <xdr:spPr>
        <a:xfrm>
          <a:off x="2705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2" name="n_3mainValue【港湾・漁港】&#10;有形固定資産減価償却率">
          <a:extLst>
            <a:ext uri="{FF2B5EF4-FFF2-40B4-BE49-F238E27FC236}">
              <a16:creationId xmlns:a16="http://schemas.microsoft.com/office/drawing/2014/main" id="{6F548F52-BFB7-4BDE-84B5-FCE999D59FEF}"/>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135363</xdr:rowOff>
    </xdr:from>
    <xdr:ext cx="405111" cy="259045"/>
    <xdr:sp macro="" textlink="">
      <xdr:nvSpPr>
        <xdr:cNvPr id="433" name="n_4mainValue【港湾・漁港】&#10;有形固定資産減価償却率">
          <a:extLst>
            <a:ext uri="{FF2B5EF4-FFF2-40B4-BE49-F238E27FC236}">
              <a16:creationId xmlns:a16="http://schemas.microsoft.com/office/drawing/2014/main" id="{01E91204-7F8B-42D0-B10B-FCED2CF760B3}"/>
            </a:ext>
          </a:extLst>
        </xdr:cNvPr>
        <xdr:cNvSpPr txBox="1"/>
      </xdr:nvSpPr>
      <xdr:spPr>
        <a:xfrm>
          <a:off x="927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57DA0AD-2541-4E20-9F02-C5C7B57FE9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DA6A522C-57B4-46BF-9943-02BEB536A1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94B9F046-28C9-47FD-B32B-2A7A0FB493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FE5EEE8-ADF2-484F-8723-6237CEE09B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96E9A84-7470-4F25-8CEB-096B2A31E3D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6F59AC70-0310-48E9-B964-83C3916AA0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0625A59-69F7-4388-A91D-C581C30575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B9167D3-7D3D-4F84-8A99-5DE2DE7DD9C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348D675D-6B68-4737-8A87-7DD3D519911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630C9141-869D-4A0B-B1EE-7DA7BA2F819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4F7ED155-26F0-4437-A447-9B8C2C57DA8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B52F44DC-B57D-4E47-8FB9-2A80C08B84FB}"/>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D964B3F2-1899-4170-8108-9DD5F6FBB83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66DEBBD4-B371-409E-8BEB-7D03C0EEFF4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51ACD8FC-940C-4B37-BF71-AB0590B2FFF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A22E9EC3-362C-4A81-9DAA-53D04A2CD338}"/>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4A355567-698F-4426-8523-A1E5D9D1C19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4FB7C67D-3086-4CF8-A69D-B00EA268C489}"/>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347CB47-FB82-4F42-B2EC-33336421EBB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718673B7-7DDA-4A3F-A316-38F263E1CFA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51790AD0-06FF-43CE-9085-0C6F1F1F7B5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6D5AD385-1305-4521-80E6-73D412492981}"/>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27A97888-35A5-40FA-AF29-D25CB7311C3C}"/>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07F58F19-BFC7-429D-81D0-8E59169B755A}"/>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96285CAF-09C1-4DC7-A3E5-2D08B8471DBC}"/>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86AC6C6A-878A-4C37-90F1-3EC470D8FCD3}"/>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B1CE3AA0-CE7B-4A1E-B71B-561E72F1C97A}"/>
            </a:ext>
          </a:extLst>
        </xdr:cNvPr>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4F4AA83E-28B4-407D-B198-1961404DF5C4}"/>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B7A05090-C456-4C7A-9B04-78F398737669}"/>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5996CA3B-C147-4576-B6FA-54B283A0CF7E}"/>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20C07472-7A21-4C51-A217-7E0430B6CB3A}"/>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5650C6F0-E594-4D1F-9104-E21991B61D8A}"/>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CFDB7C8-47AD-446D-B7F7-7330172168F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744A595-BE32-4150-9EC2-119D84F8B6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57D9D65-5E82-4BB4-89F6-12E0E8DD32F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8AD3B9F-D5E1-4B0B-A339-26BBD7699BF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5DAD35C-2ED8-4F6F-B85A-7BD52CAAC38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31468</xdr:rowOff>
    </xdr:from>
    <xdr:to>
      <xdr:col>55</xdr:col>
      <xdr:colOff>50800</xdr:colOff>
      <xdr:row>107</xdr:row>
      <xdr:rowOff>133068</xdr:rowOff>
    </xdr:to>
    <xdr:sp macro="" textlink="">
      <xdr:nvSpPr>
        <xdr:cNvPr id="471" name="楕円 470">
          <a:extLst>
            <a:ext uri="{FF2B5EF4-FFF2-40B4-BE49-F238E27FC236}">
              <a16:creationId xmlns:a16="http://schemas.microsoft.com/office/drawing/2014/main" id="{3AC026C7-691A-432B-A8CE-337FB49A9C9B}"/>
            </a:ext>
          </a:extLst>
        </xdr:cNvPr>
        <xdr:cNvSpPr/>
      </xdr:nvSpPr>
      <xdr:spPr>
        <a:xfrm>
          <a:off x="10426700" y="183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9895</xdr:rowOff>
    </xdr:from>
    <xdr:ext cx="599010" cy="259045"/>
    <xdr:sp macro="" textlink="">
      <xdr:nvSpPr>
        <xdr:cNvPr id="472" name="【港湾・漁港】&#10;一人当たり有形固定資産（償却資産）額該当値テキスト">
          <a:extLst>
            <a:ext uri="{FF2B5EF4-FFF2-40B4-BE49-F238E27FC236}">
              <a16:creationId xmlns:a16="http://schemas.microsoft.com/office/drawing/2014/main" id="{49322AE6-3DB2-4C9D-877D-ECED9D1EFB70}"/>
            </a:ext>
          </a:extLst>
        </xdr:cNvPr>
        <xdr:cNvSpPr txBox="1"/>
      </xdr:nvSpPr>
      <xdr:spPr>
        <a:xfrm>
          <a:off x="10515600" y="1835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37378</xdr:rowOff>
    </xdr:from>
    <xdr:to>
      <xdr:col>50</xdr:col>
      <xdr:colOff>165100</xdr:colOff>
      <xdr:row>107</xdr:row>
      <xdr:rowOff>138978</xdr:rowOff>
    </xdr:to>
    <xdr:sp macro="" textlink="">
      <xdr:nvSpPr>
        <xdr:cNvPr id="473" name="楕円 472">
          <a:extLst>
            <a:ext uri="{FF2B5EF4-FFF2-40B4-BE49-F238E27FC236}">
              <a16:creationId xmlns:a16="http://schemas.microsoft.com/office/drawing/2014/main" id="{F8DA7963-AB16-48ED-86C2-91FD9718E474}"/>
            </a:ext>
          </a:extLst>
        </xdr:cNvPr>
        <xdr:cNvSpPr/>
      </xdr:nvSpPr>
      <xdr:spPr>
        <a:xfrm>
          <a:off x="9588500" y="1838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82268</xdr:rowOff>
    </xdr:from>
    <xdr:to>
      <xdr:col>55</xdr:col>
      <xdr:colOff>0</xdr:colOff>
      <xdr:row>107</xdr:row>
      <xdr:rowOff>88178</xdr:rowOff>
    </xdr:to>
    <xdr:cxnSp macro="">
      <xdr:nvCxnSpPr>
        <xdr:cNvPr id="474" name="直線コネクタ 473">
          <a:extLst>
            <a:ext uri="{FF2B5EF4-FFF2-40B4-BE49-F238E27FC236}">
              <a16:creationId xmlns:a16="http://schemas.microsoft.com/office/drawing/2014/main" id="{11DF4E06-7779-49ED-9EF1-0F42940F7B73}"/>
            </a:ext>
          </a:extLst>
        </xdr:cNvPr>
        <xdr:cNvCxnSpPr/>
      </xdr:nvCxnSpPr>
      <xdr:spPr>
        <a:xfrm flipV="1">
          <a:off x="9639300" y="18427418"/>
          <a:ext cx="8382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44430</xdr:rowOff>
    </xdr:from>
    <xdr:to>
      <xdr:col>46</xdr:col>
      <xdr:colOff>38100</xdr:colOff>
      <xdr:row>107</xdr:row>
      <xdr:rowOff>146030</xdr:rowOff>
    </xdr:to>
    <xdr:sp macro="" textlink="">
      <xdr:nvSpPr>
        <xdr:cNvPr id="475" name="楕円 474">
          <a:extLst>
            <a:ext uri="{FF2B5EF4-FFF2-40B4-BE49-F238E27FC236}">
              <a16:creationId xmlns:a16="http://schemas.microsoft.com/office/drawing/2014/main" id="{E579E632-BAB3-4EDF-BB68-4042CFE706B4}"/>
            </a:ext>
          </a:extLst>
        </xdr:cNvPr>
        <xdr:cNvSpPr/>
      </xdr:nvSpPr>
      <xdr:spPr>
        <a:xfrm>
          <a:off x="8699500" y="18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88178</xdr:rowOff>
    </xdr:from>
    <xdr:to>
      <xdr:col>50</xdr:col>
      <xdr:colOff>114300</xdr:colOff>
      <xdr:row>107</xdr:row>
      <xdr:rowOff>95230</xdr:rowOff>
    </xdr:to>
    <xdr:cxnSp macro="">
      <xdr:nvCxnSpPr>
        <xdr:cNvPr id="476" name="直線コネクタ 475">
          <a:extLst>
            <a:ext uri="{FF2B5EF4-FFF2-40B4-BE49-F238E27FC236}">
              <a16:creationId xmlns:a16="http://schemas.microsoft.com/office/drawing/2014/main" id="{34F138FA-6760-4607-A908-2B9CFED1F2A6}"/>
            </a:ext>
          </a:extLst>
        </xdr:cNvPr>
        <xdr:cNvCxnSpPr/>
      </xdr:nvCxnSpPr>
      <xdr:spPr>
        <a:xfrm flipV="1">
          <a:off x="8750300" y="18433328"/>
          <a:ext cx="889000" cy="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48092</xdr:rowOff>
    </xdr:from>
    <xdr:to>
      <xdr:col>41</xdr:col>
      <xdr:colOff>101600</xdr:colOff>
      <xdr:row>107</xdr:row>
      <xdr:rowOff>149692</xdr:rowOff>
    </xdr:to>
    <xdr:sp macro="" textlink="">
      <xdr:nvSpPr>
        <xdr:cNvPr id="477" name="楕円 476">
          <a:extLst>
            <a:ext uri="{FF2B5EF4-FFF2-40B4-BE49-F238E27FC236}">
              <a16:creationId xmlns:a16="http://schemas.microsoft.com/office/drawing/2014/main" id="{671DF2E9-358D-45EB-BF7F-6207920881E1}"/>
            </a:ext>
          </a:extLst>
        </xdr:cNvPr>
        <xdr:cNvSpPr/>
      </xdr:nvSpPr>
      <xdr:spPr>
        <a:xfrm>
          <a:off x="7810500" y="183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95230</xdr:rowOff>
    </xdr:from>
    <xdr:to>
      <xdr:col>45</xdr:col>
      <xdr:colOff>177800</xdr:colOff>
      <xdr:row>107</xdr:row>
      <xdr:rowOff>98892</xdr:rowOff>
    </xdr:to>
    <xdr:cxnSp macro="">
      <xdr:nvCxnSpPr>
        <xdr:cNvPr id="478" name="直線コネクタ 477">
          <a:extLst>
            <a:ext uri="{FF2B5EF4-FFF2-40B4-BE49-F238E27FC236}">
              <a16:creationId xmlns:a16="http://schemas.microsoft.com/office/drawing/2014/main" id="{92DA65F9-BDAD-40D9-A013-A496BF0BC1F3}"/>
            </a:ext>
          </a:extLst>
        </xdr:cNvPr>
        <xdr:cNvCxnSpPr/>
      </xdr:nvCxnSpPr>
      <xdr:spPr>
        <a:xfrm flipV="1">
          <a:off x="7861300" y="18440380"/>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53273</xdr:rowOff>
    </xdr:from>
    <xdr:to>
      <xdr:col>36</xdr:col>
      <xdr:colOff>165100</xdr:colOff>
      <xdr:row>107</xdr:row>
      <xdr:rowOff>154873</xdr:rowOff>
    </xdr:to>
    <xdr:sp macro="" textlink="">
      <xdr:nvSpPr>
        <xdr:cNvPr id="479" name="楕円 478">
          <a:extLst>
            <a:ext uri="{FF2B5EF4-FFF2-40B4-BE49-F238E27FC236}">
              <a16:creationId xmlns:a16="http://schemas.microsoft.com/office/drawing/2014/main" id="{FBDCD992-EDC2-40A5-9644-A6679DACCD33}"/>
            </a:ext>
          </a:extLst>
        </xdr:cNvPr>
        <xdr:cNvSpPr/>
      </xdr:nvSpPr>
      <xdr:spPr>
        <a:xfrm>
          <a:off x="6921500" y="1839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98892</xdr:rowOff>
    </xdr:from>
    <xdr:to>
      <xdr:col>41</xdr:col>
      <xdr:colOff>50800</xdr:colOff>
      <xdr:row>107</xdr:row>
      <xdr:rowOff>104073</xdr:rowOff>
    </xdr:to>
    <xdr:cxnSp macro="">
      <xdr:nvCxnSpPr>
        <xdr:cNvPr id="480" name="直線コネクタ 479">
          <a:extLst>
            <a:ext uri="{FF2B5EF4-FFF2-40B4-BE49-F238E27FC236}">
              <a16:creationId xmlns:a16="http://schemas.microsoft.com/office/drawing/2014/main" id="{3D2963B4-4C46-4BDB-9B45-09319E58BD87}"/>
            </a:ext>
          </a:extLst>
        </xdr:cNvPr>
        <xdr:cNvCxnSpPr/>
      </xdr:nvCxnSpPr>
      <xdr:spPr>
        <a:xfrm flipV="1">
          <a:off x="6972300" y="1844404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1C00A8F0-56AE-4738-9877-8FDE27E0960C}"/>
            </a:ext>
          </a:extLst>
        </xdr:cNvPr>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FE1CC16E-3F44-41B4-9C99-E4A828F110D2}"/>
            </a:ext>
          </a:extLst>
        </xdr:cNvPr>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1C07FAB2-7ADD-4E3B-A723-20F7B4C4DFA7}"/>
            </a:ext>
          </a:extLst>
        </xdr:cNvPr>
        <xdr:cNvSpPr txBox="1"/>
      </xdr:nvSpPr>
      <xdr:spPr>
        <a:xfrm>
          <a:off x="7561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21A72D9F-5CE5-4739-AB73-E5D2363485E5}"/>
            </a:ext>
          </a:extLst>
        </xdr:cNvPr>
        <xdr:cNvSpPr txBox="1"/>
      </xdr:nvSpPr>
      <xdr:spPr>
        <a:xfrm>
          <a:off x="6672795" y="181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130105</xdr:rowOff>
    </xdr:from>
    <xdr:ext cx="599010" cy="259045"/>
    <xdr:sp macro="" textlink="">
      <xdr:nvSpPr>
        <xdr:cNvPr id="485" name="n_1mainValue【港湾・漁港】&#10;一人当たり有形固定資産（償却資産）額">
          <a:extLst>
            <a:ext uri="{FF2B5EF4-FFF2-40B4-BE49-F238E27FC236}">
              <a16:creationId xmlns:a16="http://schemas.microsoft.com/office/drawing/2014/main" id="{7FE79162-303A-491A-BE6F-CCAB828A1D34}"/>
            </a:ext>
          </a:extLst>
        </xdr:cNvPr>
        <xdr:cNvSpPr txBox="1"/>
      </xdr:nvSpPr>
      <xdr:spPr>
        <a:xfrm>
          <a:off x="9327095" y="1847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137157</xdr:rowOff>
    </xdr:from>
    <xdr:ext cx="599010" cy="259045"/>
    <xdr:sp macro="" textlink="">
      <xdr:nvSpPr>
        <xdr:cNvPr id="486" name="n_2mainValue【港湾・漁港】&#10;一人当たり有形固定資産（償却資産）額">
          <a:extLst>
            <a:ext uri="{FF2B5EF4-FFF2-40B4-BE49-F238E27FC236}">
              <a16:creationId xmlns:a16="http://schemas.microsoft.com/office/drawing/2014/main" id="{EC2B7162-6D2A-4A4D-9C0E-3C180E76FCB6}"/>
            </a:ext>
          </a:extLst>
        </xdr:cNvPr>
        <xdr:cNvSpPr txBox="1"/>
      </xdr:nvSpPr>
      <xdr:spPr>
        <a:xfrm>
          <a:off x="8450795" y="1848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140819</xdr:rowOff>
    </xdr:from>
    <xdr:ext cx="599010" cy="259045"/>
    <xdr:sp macro="" textlink="">
      <xdr:nvSpPr>
        <xdr:cNvPr id="487" name="n_3mainValue【港湾・漁港】&#10;一人当たり有形固定資産（償却資産）額">
          <a:extLst>
            <a:ext uri="{FF2B5EF4-FFF2-40B4-BE49-F238E27FC236}">
              <a16:creationId xmlns:a16="http://schemas.microsoft.com/office/drawing/2014/main" id="{F7D2C81C-01CF-44D3-AFDE-D991D86747E2}"/>
            </a:ext>
          </a:extLst>
        </xdr:cNvPr>
        <xdr:cNvSpPr txBox="1"/>
      </xdr:nvSpPr>
      <xdr:spPr>
        <a:xfrm>
          <a:off x="7561795" y="1848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146000</xdr:rowOff>
    </xdr:from>
    <xdr:ext cx="599010" cy="259045"/>
    <xdr:sp macro="" textlink="">
      <xdr:nvSpPr>
        <xdr:cNvPr id="488" name="n_4mainValue【港湾・漁港】&#10;一人当たり有形固定資産（償却資産）額">
          <a:extLst>
            <a:ext uri="{FF2B5EF4-FFF2-40B4-BE49-F238E27FC236}">
              <a16:creationId xmlns:a16="http://schemas.microsoft.com/office/drawing/2014/main" id="{03FE0CB5-E53D-4486-A313-9370545D07C9}"/>
            </a:ext>
          </a:extLst>
        </xdr:cNvPr>
        <xdr:cNvSpPr txBox="1"/>
      </xdr:nvSpPr>
      <xdr:spPr>
        <a:xfrm>
          <a:off x="6672795" y="1849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568D8B5B-9AA1-4A44-B289-A4E969C65F2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D2260633-ABE2-4090-AEFA-48C6B2C6076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36B87D1-051F-4E46-80B8-839E4FC67E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B3F6453B-1698-4024-80D9-96FC017420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5C1FEE9E-C07D-4366-A706-EBCBD520DB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A2E6A857-7532-4BD2-89E7-E1681196A5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6DC1B977-8288-418E-9B3B-FC6DDD2A8B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8A412015-6E08-45E8-9695-15F7CB523D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608A1859-1301-4AD4-A5D2-5DF6873D21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F2CA20CF-E786-4D4C-A23B-D690FC11A2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2E4137F-E15C-4D2E-B300-3F0A8FE813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357A6536-FFB0-409B-8E4E-3C1677E37A5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CE523ADF-844D-4402-82BD-31D75F642E3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BB6454-AC36-4B94-88D5-BF6554CEDD9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45A01591-7088-4DA8-AD56-EFAF0808AA4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8B479E66-E04D-41C7-A0DE-A642E1CD59C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EBF5CF32-57F1-4381-9E5B-4497113C35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D95CE40B-8109-49C8-8EA3-1CB920DF808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47AD6B52-7687-49D3-8E8C-0BBF9149E4F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CF3345BF-E33A-4323-B3FD-2160C168905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FAC6870A-E719-4EFF-AF5B-7DE7B1A9B17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B30E2565-EE72-4FAF-9941-91B215B0EA1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AEB9235E-E347-41FF-A2A6-0F9FC295E13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272012E-A360-40B3-AD28-19E3E8870F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4535E30B-1B8A-4A60-94E5-6ABDF8067D7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C1DCA6DE-6FE8-409E-87A9-FC99E81D47EA}"/>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17852FE-E0BE-471B-BB62-4506E23D142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3860484C-EFDD-42D0-B083-4F3A91634F0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E86AC861-83E8-4AC7-B469-A2493E0F48D2}"/>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248F0C43-DAA8-427A-BC1F-70BE61642583}"/>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45B43D2A-9C53-4F1D-AAC4-01BF1FE72B02}"/>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8DDC4978-3177-4288-AC3C-6B12A00A06C3}"/>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371DB642-5183-4538-901E-06F41B84BE86}"/>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73284E42-12A2-44D1-8A54-B9E23949F091}"/>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91D1B616-6EA7-4F92-9865-BB87B74FE9A7}"/>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5C6A6DDF-D71E-4549-B0C1-3F73A145DE1C}"/>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5E93538-F8D7-4158-B798-2A8F80AF80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D458BC7-90FC-495F-B148-EEC6FACE5A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FB89A87-609D-4445-89E3-9F24F1C9DA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384845B-4D7D-40AD-B556-5D29C32169D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0DB509B-DE94-4B23-B694-05B5DDEB86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85816</xdr:rowOff>
    </xdr:from>
    <xdr:to>
      <xdr:col>85</xdr:col>
      <xdr:colOff>177800</xdr:colOff>
      <xdr:row>37</xdr:row>
      <xdr:rowOff>15966</xdr:rowOff>
    </xdr:to>
    <xdr:sp macro="" textlink="">
      <xdr:nvSpPr>
        <xdr:cNvPr id="530" name="楕円 529">
          <a:extLst>
            <a:ext uri="{FF2B5EF4-FFF2-40B4-BE49-F238E27FC236}">
              <a16:creationId xmlns:a16="http://schemas.microsoft.com/office/drawing/2014/main" id="{98C19DFF-7784-4701-9C8E-DBADA2D9C4FC}"/>
            </a:ext>
          </a:extLst>
        </xdr:cNvPr>
        <xdr:cNvSpPr/>
      </xdr:nvSpPr>
      <xdr:spPr>
        <a:xfrm>
          <a:off x="162687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108693</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8EDA5E38-B020-4E0E-84F4-F3E3878094B1}"/>
            </a:ext>
          </a:extLst>
        </xdr:cNvPr>
        <xdr:cNvSpPr txBox="1"/>
      </xdr:nvSpPr>
      <xdr:spPr>
        <a:xfrm>
          <a:off x="16357600" y="610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80917</xdr:rowOff>
    </xdr:from>
    <xdr:to>
      <xdr:col>81</xdr:col>
      <xdr:colOff>101600</xdr:colOff>
      <xdr:row>37</xdr:row>
      <xdr:rowOff>11067</xdr:rowOff>
    </xdr:to>
    <xdr:sp macro="" textlink="">
      <xdr:nvSpPr>
        <xdr:cNvPr id="532" name="楕円 531">
          <a:extLst>
            <a:ext uri="{FF2B5EF4-FFF2-40B4-BE49-F238E27FC236}">
              <a16:creationId xmlns:a16="http://schemas.microsoft.com/office/drawing/2014/main" id="{01A67D1D-B3F1-4D07-BDC6-90F770EF8D3A}"/>
            </a:ext>
          </a:extLst>
        </xdr:cNvPr>
        <xdr:cNvSpPr/>
      </xdr:nvSpPr>
      <xdr:spPr>
        <a:xfrm>
          <a:off x="15430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131717</xdr:rowOff>
    </xdr:from>
    <xdr:to>
      <xdr:col>85</xdr:col>
      <xdr:colOff>127000</xdr:colOff>
      <xdr:row>36</xdr:row>
      <xdr:rowOff>136616</xdr:rowOff>
    </xdr:to>
    <xdr:cxnSp macro="">
      <xdr:nvCxnSpPr>
        <xdr:cNvPr id="533" name="直線コネクタ 532">
          <a:extLst>
            <a:ext uri="{FF2B5EF4-FFF2-40B4-BE49-F238E27FC236}">
              <a16:creationId xmlns:a16="http://schemas.microsoft.com/office/drawing/2014/main" id="{711EAD81-82A6-4048-BC7B-9FD470FF2E8A}"/>
            </a:ext>
          </a:extLst>
        </xdr:cNvPr>
        <xdr:cNvCxnSpPr/>
      </xdr:nvCxnSpPr>
      <xdr:spPr>
        <a:xfrm>
          <a:off x="15481300" y="630391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110308</xdr:rowOff>
    </xdr:from>
    <xdr:to>
      <xdr:col>76</xdr:col>
      <xdr:colOff>165100</xdr:colOff>
      <xdr:row>37</xdr:row>
      <xdr:rowOff>40458</xdr:rowOff>
    </xdr:to>
    <xdr:sp macro="" textlink="">
      <xdr:nvSpPr>
        <xdr:cNvPr id="534" name="楕円 533">
          <a:extLst>
            <a:ext uri="{FF2B5EF4-FFF2-40B4-BE49-F238E27FC236}">
              <a16:creationId xmlns:a16="http://schemas.microsoft.com/office/drawing/2014/main" id="{7F2C5693-6FE3-4419-85C6-2358FC9BE098}"/>
            </a:ext>
          </a:extLst>
        </xdr:cNvPr>
        <xdr:cNvSpPr/>
      </xdr:nvSpPr>
      <xdr:spPr>
        <a:xfrm>
          <a:off x="14541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131717</xdr:rowOff>
    </xdr:from>
    <xdr:to>
      <xdr:col>81</xdr:col>
      <xdr:colOff>50800</xdr:colOff>
      <xdr:row>36</xdr:row>
      <xdr:rowOff>161108</xdr:rowOff>
    </xdr:to>
    <xdr:cxnSp macro="">
      <xdr:nvCxnSpPr>
        <xdr:cNvPr id="535" name="直線コネクタ 534">
          <a:extLst>
            <a:ext uri="{FF2B5EF4-FFF2-40B4-BE49-F238E27FC236}">
              <a16:creationId xmlns:a16="http://schemas.microsoft.com/office/drawing/2014/main" id="{2D8F0688-4136-48C2-AD37-3DD6588DEDEE}"/>
            </a:ext>
          </a:extLst>
        </xdr:cNvPr>
        <xdr:cNvCxnSpPr/>
      </xdr:nvCxnSpPr>
      <xdr:spPr>
        <a:xfrm flipV="1">
          <a:off x="14592300" y="630391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36" name="楕円 535">
          <a:extLst>
            <a:ext uri="{FF2B5EF4-FFF2-40B4-BE49-F238E27FC236}">
              <a16:creationId xmlns:a16="http://schemas.microsoft.com/office/drawing/2014/main" id="{A9B7E6DE-524D-4F27-9B16-19661B6FB1FF}"/>
            </a:ext>
          </a:extLst>
        </xdr:cNvPr>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161108</xdr:rowOff>
    </xdr:from>
    <xdr:to>
      <xdr:col>76</xdr:col>
      <xdr:colOff>114300</xdr:colOff>
      <xdr:row>38</xdr:row>
      <xdr:rowOff>121920</xdr:rowOff>
    </xdr:to>
    <xdr:cxnSp macro="">
      <xdr:nvCxnSpPr>
        <xdr:cNvPr id="537" name="直線コネクタ 536">
          <a:extLst>
            <a:ext uri="{FF2B5EF4-FFF2-40B4-BE49-F238E27FC236}">
              <a16:creationId xmlns:a16="http://schemas.microsoft.com/office/drawing/2014/main" id="{E3A24F8D-0A49-48F6-BC1D-ABEA79FB1023}"/>
            </a:ext>
          </a:extLst>
        </xdr:cNvPr>
        <xdr:cNvCxnSpPr/>
      </xdr:nvCxnSpPr>
      <xdr:spPr>
        <a:xfrm flipV="1">
          <a:off x="13703300" y="6333308"/>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5806</xdr:rowOff>
    </xdr:from>
    <xdr:to>
      <xdr:col>67</xdr:col>
      <xdr:colOff>101600</xdr:colOff>
      <xdr:row>38</xdr:row>
      <xdr:rowOff>107406</xdr:rowOff>
    </xdr:to>
    <xdr:sp macro="" textlink="">
      <xdr:nvSpPr>
        <xdr:cNvPr id="538" name="楕円 537">
          <a:extLst>
            <a:ext uri="{FF2B5EF4-FFF2-40B4-BE49-F238E27FC236}">
              <a16:creationId xmlns:a16="http://schemas.microsoft.com/office/drawing/2014/main" id="{87BCCE78-51F7-4A14-A743-225FFEABD928}"/>
            </a:ext>
          </a:extLst>
        </xdr:cNvPr>
        <xdr:cNvSpPr/>
      </xdr:nvSpPr>
      <xdr:spPr>
        <a:xfrm>
          <a:off x="12763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56606</xdr:rowOff>
    </xdr:from>
    <xdr:to>
      <xdr:col>71</xdr:col>
      <xdr:colOff>177800</xdr:colOff>
      <xdr:row>38</xdr:row>
      <xdr:rowOff>121920</xdr:rowOff>
    </xdr:to>
    <xdr:cxnSp macro="">
      <xdr:nvCxnSpPr>
        <xdr:cNvPr id="539" name="直線コネクタ 538">
          <a:extLst>
            <a:ext uri="{FF2B5EF4-FFF2-40B4-BE49-F238E27FC236}">
              <a16:creationId xmlns:a16="http://schemas.microsoft.com/office/drawing/2014/main" id="{C44EE8EE-85AD-458E-A7A4-C58F3BB9C129}"/>
            </a:ext>
          </a:extLst>
        </xdr:cNvPr>
        <xdr:cNvCxnSpPr/>
      </xdr:nvCxnSpPr>
      <xdr:spPr>
        <a:xfrm>
          <a:off x="12814300" y="65717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A98A51AF-3DE1-47D5-8844-4182F0124C36}"/>
            </a:ext>
          </a:extLst>
        </xdr:cNvPr>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6CD9DC-136B-4BA6-A55F-2FD25C9015B6}"/>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44A65572-3022-4E4D-9EE4-227B292DE714}"/>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90A6FF41-34BE-4751-9B2F-9AC370B68BDB}"/>
            </a:ext>
          </a:extLst>
        </xdr:cNvPr>
        <xdr:cNvSpPr txBox="1"/>
      </xdr:nvSpPr>
      <xdr:spPr>
        <a:xfrm>
          <a:off x="12611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27594</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8C85C7ED-34E7-45BD-8422-7C86BCBEA2F7}"/>
            </a:ext>
          </a:extLst>
        </xdr:cNvPr>
        <xdr:cNvSpPr txBox="1"/>
      </xdr:nvSpPr>
      <xdr:spPr>
        <a:xfrm>
          <a:off x="152660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915A9640-B4D2-4E5A-B620-229EE6FCCEAC}"/>
            </a:ext>
          </a:extLst>
        </xdr:cNvPr>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9F53AEF5-C7E1-432F-B2CD-4FA1A81B1758}"/>
            </a:ext>
          </a:extLst>
        </xdr:cNvPr>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18F1C8A-19C7-4F32-A877-817521E4B29A}"/>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604CB4E5-A54D-4E81-86AC-DF6F307EBC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6FCAEA65-002E-4F06-A228-B49DA3C13F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A9FE82C8-B30E-4D1F-BA1F-97B39D1B064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9B2BD1A-0753-450F-AB4B-88EBC19F3FD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46851B41-0152-4670-916A-D692540B2E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16244658-88CC-4BBA-8A95-B566DDB660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9D201A4B-E838-43CD-AB89-DAB403FA2B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A17C67D-A292-4284-9553-B54DE39C6C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C0E5DBE6-7B8A-4B84-B3E9-4F2A60FAE3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932C7881-EFA2-4C8F-B291-3AB9A015B5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406D4D91-3F81-4D67-BD55-20B363E6641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549D8C89-1E7A-4576-B89F-EDA226E542B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FFD4118B-3B57-4328-8D8D-1732F381ECA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5110195-3513-4D22-AAC3-C853148E63E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4A610FEF-1030-4AFD-AC4A-C9310B236F3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2A5E7FC2-C294-4556-B944-20903CB9DA3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E48034DC-B945-4E61-A7E6-F3984F526E9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567E2084-2416-43AF-B002-8A4F35296BD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D4FF80FF-793E-4085-BFF7-3415E5B5110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408B3950-3EFD-4A50-A5FA-F71AD21C8B6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2FD55226-45BD-4949-B636-84F7701DEF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129B42BA-96FD-41CE-B4D0-318A4713A75D}"/>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DCA5B961-E0B4-46C2-B071-4B2C97CE61B4}"/>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DE5B9B24-0046-4174-9265-032DD254A674}"/>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E82350B8-B65B-4300-A79B-5A9C27E78C7E}"/>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78BC85BB-2A30-441C-A244-854C165231E6}"/>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BDCC2002-D41C-4E85-A53A-EF3D7177017A}"/>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C05F84F5-A5D8-4155-B865-002CD0677A42}"/>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E374B871-B48F-4863-B55F-08E123AE79B6}"/>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99AF3E34-E76D-4F17-B6DA-BB49BBBFCF42}"/>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11D154B3-8264-4950-8FA3-B5D2967B79B1}"/>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E7D6DC9F-AB60-4300-A3FA-BE36038741CB}"/>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E5194F1-B473-4D88-94E7-3D2B4664A95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99018DD-1993-4B9A-826A-492D09FD5C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49ED42A-23A5-48D0-A8BC-9D776AB0EF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F7E99E0-7106-4992-85B9-7C5B00FC305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894469F-E02B-4195-BE13-8D747CFE02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585" name="楕円 584">
          <a:extLst>
            <a:ext uri="{FF2B5EF4-FFF2-40B4-BE49-F238E27FC236}">
              <a16:creationId xmlns:a16="http://schemas.microsoft.com/office/drawing/2014/main" id="{566AA0FB-4872-4885-B920-62181E207F19}"/>
            </a:ext>
          </a:extLst>
        </xdr:cNvPr>
        <xdr:cNvSpPr/>
      </xdr:nvSpPr>
      <xdr:spPr>
        <a:xfrm>
          <a:off x="221107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47261</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184F3CEE-DA44-4666-A589-3E712DC7816F}"/>
            </a:ext>
          </a:extLst>
        </xdr:cNvPr>
        <xdr:cNvSpPr txBox="1"/>
      </xdr:nvSpPr>
      <xdr:spPr>
        <a:xfrm>
          <a:off x="22199600"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20828</xdr:rowOff>
    </xdr:from>
    <xdr:to>
      <xdr:col>112</xdr:col>
      <xdr:colOff>38100</xdr:colOff>
      <xdr:row>39</xdr:row>
      <xdr:rowOff>122428</xdr:rowOff>
    </xdr:to>
    <xdr:sp macro="" textlink="">
      <xdr:nvSpPr>
        <xdr:cNvPr id="587" name="楕円 586">
          <a:extLst>
            <a:ext uri="{FF2B5EF4-FFF2-40B4-BE49-F238E27FC236}">
              <a16:creationId xmlns:a16="http://schemas.microsoft.com/office/drawing/2014/main" id="{9217C5E0-15A2-48CF-B5A8-464E9D33646C}"/>
            </a:ext>
          </a:extLst>
        </xdr:cNvPr>
        <xdr:cNvSpPr/>
      </xdr:nvSpPr>
      <xdr:spPr>
        <a:xfrm>
          <a:off x="21272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71628</xdr:rowOff>
    </xdr:from>
    <xdr:to>
      <xdr:col>116</xdr:col>
      <xdr:colOff>63500</xdr:colOff>
      <xdr:row>39</xdr:row>
      <xdr:rowOff>119634</xdr:rowOff>
    </xdr:to>
    <xdr:cxnSp macro="">
      <xdr:nvCxnSpPr>
        <xdr:cNvPr id="588" name="直線コネクタ 587">
          <a:extLst>
            <a:ext uri="{FF2B5EF4-FFF2-40B4-BE49-F238E27FC236}">
              <a16:creationId xmlns:a16="http://schemas.microsoft.com/office/drawing/2014/main" id="{326D03AD-363A-4728-B3C6-324FEF856888}"/>
            </a:ext>
          </a:extLst>
        </xdr:cNvPr>
        <xdr:cNvCxnSpPr/>
      </xdr:nvCxnSpPr>
      <xdr:spPr>
        <a:xfrm>
          <a:off x="21323300" y="675817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125984</xdr:rowOff>
    </xdr:from>
    <xdr:to>
      <xdr:col>107</xdr:col>
      <xdr:colOff>101600</xdr:colOff>
      <xdr:row>39</xdr:row>
      <xdr:rowOff>56134</xdr:rowOff>
    </xdr:to>
    <xdr:sp macro="" textlink="">
      <xdr:nvSpPr>
        <xdr:cNvPr id="589" name="楕円 588">
          <a:extLst>
            <a:ext uri="{FF2B5EF4-FFF2-40B4-BE49-F238E27FC236}">
              <a16:creationId xmlns:a16="http://schemas.microsoft.com/office/drawing/2014/main" id="{1B68C4FA-77D0-414A-882E-A2138B694B6D}"/>
            </a:ext>
          </a:extLst>
        </xdr:cNvPr>
        <xdr:cNvSpPr/>
      </xdr:nvSpPr>
      <xdr:spPr>
        <a:xfrm>
          <a:off x="20383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xdr:rowOff>
    </xdr:from>
    <xdr:to>
      <xdr:col>111</xdr:col>
      <xdr:colOff>177800</xdr:colOff>
      <xdr:row>39</xdr:row>
      <xdr:rowOff>71628</xdr:rowOff>
    </xdr:to>
    <xdr:cxnSp macro="">
      <xdr:nvCxnSpPr>
        <xdr:cNvPr id="590" name="直線コネクタ 589">
          <a:extLst>
            <a:ext uri="{FF2B5EF4-FFF2-40B4-BE49-F238E27FC236}">
              <a16:creationId xmlns:a16="http://schemas.microsoft.com/office/drawing/2014/main" id="{30928F4D-B7EA-4DC1-9763-2AFA098F33B9}"/>
            </a:ext>
          </a:extLst>
        </xdr:cNvPr>
        <xdr:cNvCxnSpPr/>
      </xdr:nvCxnSpPr>
      <xdr:spPr>
        <a:xfrm>
          <a:off x="20434300" y="669188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91" name="楕円 590">
          <a:extLst>
            <a:ext uri="{FF2B5EF4-FFF2-40B4-BE49-F238E27FC236}">
              <a16:creationId xmlns:a16="http://schemas.microsoft.com/office/drawing/2014/main" id="{BF46B897-5EE0-4F4C-9E12-00C8B18496EF}"/>
            </a:ext>
          </a:extLst>
        </xdr:cNvPr>
        <xdr:cNvSpPr/>
      </xdr:nvSpPr>
      <xdr:spPr>
        <a:xfrm>
          <a:off x="19494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xdr:rowOff>
    </xdr:from>
    <xdr:to>
      <xdr:col>107</xdr:col>
      <xdr:colOff>50800</xdr:colOff>
      <xdr:row>39</xdr:row>
      <xdr:rowOff>92202</xdr:rowOff>
    </xdr:to>
    <xdr:cxnSp macro="">
      <xdr:nvCxnSpPr>
        <xdr:cNvPr id="592" name="直線コネクタ 591">
          <a:extLst>
            <a:ext uri="{FF2B5EF4-FFF2-40B4-BE49-F238E27FC236}">
              <a16:creationId xmlns:a16="http://schemas.microsoft.com/office/drawing/2014/main" id="{8B91288C-2F93-45F6-A484-1039EFD0A91B}"/>
            </a:ext>
          </a:extLst>
        </xdr:cNvPr>
        <xdr:cNvCxnSpPr/>
      </xdr:nvCxnSpPr>
      <xdr:spPr>
        <a:xfrm flipV="1">
          <a:off x="19545300" y="66918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141986</xdr:rowOff>
    </xdr:from>
    <xdr:to>
      <xdr:col>98</xdr:col>
      <xdr:colOff>38100</xdr:colOff>
      <xdr:row>39</xdr:row>
      <xdr:rowOff>72136</xdr:rowOff>
    </xdr:to>
    <xdr:sp macro="" textlink="">
      <xdr:nvSpPr>
        <xdr:cNvPr id="593" name="楕円 592">
          <a:extLst>
            <a:ext uri="{FF2B5EF4-FFF2-40B4-BE49-F238E27FC236}">
              <a16:creationId xmlns:a16="http://schemas.microsoft.com/office/drawing/2014/main" id="{5E455FA8-53A5-492F-9F10-14A04D570084}"/>
            </a:ext>
          </a:extLst>
        </xdr:cNvPr>
        <xdr:cNvSpPr/>
      </xdr:nvSpPr>
      <xdr:spPr>
        <a:xfrm>
          <a:off x="18605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21336</xdr:rowOff>
    </xdr:from>
    <xdr:to>
      <xdr:col>102</xdr:col>
      <xdr:colOff>114300</xdr:colOff>
      <xdr:row>39</xdr:row>
      <xdr:rowOff>92202</xdr:rowOff>
    </xdr:to>
    <xdr:cxnSp macro="">
      <xdr:nvCxnSpPr>
        <xdr:cNvPr id="594" name="直線コネクタ 593">
          <a:extLst>
            <a:ext uri="{FF2B5EF4-FFF2-40B4-BE49-F238E27FC236}">
              <a16:creationId xmlns:a16="http://schemas.microsoft.com/office/drawing/2014/main" id="{688939A1-E43B-4675-A375-9DD7BA2044F2}"/>
            </a:ext>
          </a:extLst>
        </xdr:cNvPr>
        <xdr:cNvCxnSpPr/>
      </xdr:nvCxnSpPr>
      <xdr:spPr>
        <a:xfrm>
          <a:off x="18656300" y="670788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BED381F1-09CF-46C2-B31B-10DCD5A2871D}"/>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CBB43D8A-0AE9-4B4A-AF3A-F638CC758E74}"/>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77A8D406-0310-43E7-88F9-257E1D61EF2D}"/>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D235C8E3-F4DB-4522-85EB-4B7DAA690D2D}"/>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113555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B678EDCC-69AB-418F-AE47-68E64BA0129D}"/>
            </a:ext>
          </a:extLst>
        </xdr:cNvPr>
        <xdr:cNvSpPr txBox="1"/>
      </xdr:nvSpPr>
      <xdr:spPr>
        <a:xfrm>
          <a:off x="21075727"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71A25822-9E7F-4C4B-A954-9B70609DA20C}"/>
            </a:ext>
          </a:extLst>
        </xdr:cNvPr>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98A3F731-74C7-47A2-AEF7-928F462178B6}"/>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88663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236EC070-6D0B-4174-9EB4-F503E9AAF5CE}"/>
            </a:ext>
          </a:extLst>
        </xdr:cNvPr>
        <xdr:cNvSpPr txBox="1"/>
      </xdr:nvSpPr>
      <xdr:spPr>
        <a:xfrm>
          <a:off x="18421427"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FB9EA3AD-85FE-4DF4-922D-87E69042FF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EC6CE237-16A2-45E9-B0CF-CB2A1D2C00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243AB9D6-A1A8-4A16-99C4-CB6892D2F9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13E0A88F-98D3-4B5B-8532-DF386FF17F1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9C201F7E-28BF-432F-B74E-ECC90F0CAB6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8F92E157-E439-46B2-A406-F679CDD0F9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762E9053-B2B4-49EC-BBB6-BFAEF30CC9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DE54CCA6-15F2-4E58-86C2-B5133408B9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8032CF9-E941-4B9D-9FB3-C1E921C801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E3A450AE-6C01-48FA-ABDE-9199F59691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37FE27F6-0280-4534-B0F9-D12D9C32FE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D73967CE-F49F-4D30-B1FC-43AF947F6D3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5A7023FB-139E-4243-AA2C-16A7E773FF1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DEF6D976-040A-4335-8990-846E4168D71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6A72585A-0A70-4DC5-9935-0B50877C3C4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77B2CF99-0C2B-4334-86F7-0F9C9048E0D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B05AAEE8-17EC-4B27-9680-9664C7793AB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780AF514-2253-41B4-974F-65BD9EA076D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28798673-DFB5-4395-A4F1-456BD848726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1AA136FD-B3D7-4A58-92C4-41293BDC0CE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30487E3D-2EE9-4618-902D-5D5D9C36DEA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28755CD4-D46C-42F7-BF82-4BED0481A3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8171C206-A408-482E-AF3D-BEFAB794177C}"/>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A72F0296-B7C5-4C72-B3BA-4A0D84EB4CF2}"/>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6D527E4A-E914-4DDB-8729-A35B8CB13E2B}"/>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190BBDE6-EF06-4E63-8DD8-B8A06816B2B5}"/>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3DFE2AC5-AB83-40C0-A6F1-309B2F8EEEC2}"/>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A2EFCD31-59F4-46CC-BFCF-CAC4F59DD7F0}"/>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337A4AC4-0C94-4838-9D2A-BF80537EAC09}"/>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BAF4858F-533F-4CF5-AB49-5F97670B02A3}"/>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1066AB0F-14D2-42A3-B4DB-31D95D561AE9}"/>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8DFFC7A5-50B5-413C-B5CA-04432A2EDF7C}"/>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D13C12E7-57B6-47A0-970C-643607724E13}"/>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3BB8DFF-0460-4B39-BE8F-D5C2A269AB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EC080A8-09F8-45F9-BA26-96CC40BB0C8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D86FA7D-51B2-459C-AE70-6E944A439F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49BBB07-EB6B-4C0D-B72C-F0074C387D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182E256-49FE-46D3-81F4-1C165F6EB5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65786</xdr:rowOff>
    </xdr:from>
    <xdr:to>
      <xdr:col>85</xdr:col>
      <xdr:colOff>177800</xdr:colOff>
      <xdr:row>59</xdr:row>
      <xdr:rowOff>167386</xdr:rowOff>
    </xdr:to>
    <xdr:sp macro="" textlink="">
      <xdr:nvSpPr>
        <xdr:cNvPr id="641" name="楕円 640">
          <a:extLst>
            <a:ext uri="{FF2B5EF4-FFF2-40B4-BE49-F238E27FC236}">
              <a16:creationId xmlns:a16="http://schemas.microsoft.com/office/drawing/2014/main" id="{AB92CE26-BD0F-4615-AB1C-F4AE80EBEED8}"/>
            </a:ext>
          </a:extLst>
        </xdr:cNvPr>
        <xdr:cNvSpPr/>
      </xdr:nvSpPr>
      <xdr:spPr>
        <a:xfrm>
          <a:off x="162687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44213</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88F6CF33-BD56-46C0-89AD-D8EBC9FF9943}"/>
            </a:ext>
          </a:extLst>
        </xdr:cNvPr>
        <xdr:cNvSpPr txBox="1"/>
      </xdr:nvSpPr>
      <xdr:spPr>
        <a:xfrm>
          <a:off x="16357600"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49784</xdr:rowOff>
    </xdr:from>
    <xdr:to>
      <xdr:col>81</xdr:col>
      <xdr:colOff>101600</xdr:colOff>
      <xdr:row>59</xdr:row>
      <xdr:rowOff>151384</xdr:rowOff>
    </xdr:to>
    <xdr:sp macro="" textlink="">
      <xdr:nvSpPr>
        <xdr:cNvPr id="643" name="楕円 642">
          <a:extLst>
            <a:ext uri="{FF2B5EF4-FFF2-40B4-BE49-F238E27FC236}">
              <a16:creationId xmlns:a16="http://schemas.microsoft.com/office/drawing/2014/main" id="{B1442F7A-927C-4099-B22E-399F83CE5715}"/>
            </a:ext>
          </a:extLst>
        </xdr:cNvPr>
        <xdr:cNvSpPr/>
      </xdr:nvSpPr>
      <xdr:spPr>
        <a:xfrm>
          <a:off x="15430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100584</xdr:rowOff>
    </xdr:from>
    <xdr:to>
      <xdr:col>85</xdr:col>
      <xdr:colOff>127000</xdr:colOff>
      <xdr:row>59</xdr:row>
      <xdr:rowOff>116586</xdr:rowOff>
    </xdr:to>
    <xdr:cxnSp macro="">
      <xdr:nvCxnSpPr>
        <xdr:cNvPr id="644" name="直線コネクタ 643">
          <a:extLst>
            <a:ext uri="{FF2B5EF4-FFF2-40B4-BE49-F238E27FC236}">
              <a16:creationId xmlns:a16="http://schemas.microsoft.com/office/drawing/2014/main" id="{3501FD0E-0128-4BC4-B123-CF846D5A222B}"/>
            </a:ext>
          </a:extLst>
        </xdr:cNvPr>
        <xdr:cNvCxnSpPr/>
      </xdr:nvCxnSpPr>
      <xdr:spPr>
        <a:xfrm>
          <a:off x="15481300" y="1021613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xdr:rowOff>
    </xdr:from>
    <xdr:to>
      <xdr:col>76</xdr:col>
      <xdr:colOff>165100</xdr:colOff>
      <xdr:row>59</xdr:row>
      <xdr:rowOff>112522</xdr:rowOff>
    </xdr:to>
    <xdr:sp macro="" textlink="">
      <xdr:nvSpPr>
        <xdr:cNvPr id="645" name="楕円 644">
          <a:extLst>
            <a:ext uri="{FF2B5EF4-FFF2-40B4-BE49-F238E27FC236}">
              <a16:creationId xmlns:a16="http://schemas.microsoft.com/office/drawing/2014/main" id="{7FE92156-705B-4F98-A8FA-50ED11FFB92C}"/>
            </a:ext>
          </a:extLst>
        </xdr:cNvPr>
        <xdr:cNvSpPr/>
      </xdr:nvSpPr>
      <xdr:spPr>
        <a:xfrm>
          <a:off x="14541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61722</xdr:rowOff>
    </xdr:from>
    <xdr:to>
      <xdr:col>81</xdr:col>
      <xdr:colOff>50800</xdr:colOff>
      <xdr:row>59</xdr:row>
      <xdr:rowOff>100584</xdr:rowOff>
    </xdr:to>
    <xdr:cxnSp macro="">
      <xdr:nvCxnSpPr>
        <xdr:cNvPr id="646" name="直線コネクタ 645">
          <a:extLst>
            <a:ext uri="{FF2B5EF4-FFF2-40B4-BE49-F238E27FC236}">
              <a16:creationId xmlns:a16="http://schemas.microsoft.com/office/drawing/2014/main" id="{4C11DA2A-A572-4EA7-BFFD-9CA66DE4B33E}"/>
            </a:ext>
          </a:extLst>
        </xdr:cNvPr>
        <xdr:cNvCxnSpPr/>
      </xdr:nvCxnSpPr>
      <xdr:spPr>
        <a:xfrm>
          <a:off x="14592300" y="101772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47" name="楕円 646">
          <a:extLst>
            <a:ext uri="{FF2B5EF4-FFF2-40B4-BE49-F238E27FC236}">
              <a16:creationId xmlns:a16="http://schemas.microsoft.com/office/drawing/2014/main" id="{5BEB0137-0255-4376-A5C0-3307AFA73D77}"/>
            </a:ext>
          </a:extLst>
        </xdr:cNvPr>
        <xdr:cNvSpPr/>
      </xdr:nvSpPr>
      <xdr:spPr>
        <a:xfrm>
          <a:off x="13652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50292</xdr:rowOff>
    </xdr:from>
    <xdr:to>
      <xdr:col>76</xdr:col>
      <xdr:colOff>114300</xdr:colOff>
      <xdr:row>59</xdr:row>
      <xdr:rowOff>61722</xdr:rowOff>
    </xdr:to>
    <xdr:cxnSp macro="">
      <xdr:nvCxnSpPr>
        <xdr:cNvPr id="648" name="直線コネクタ 647">
          <a:extLst>
            <a:ext uri="{FF2B5EF4-FFF2-40B4-BE49-F238E27FC236}">
              <a16:creationId xmlns:a16="http://schemas.microsoft.com/office/drawing/2014/main" id="{A221B57C-743B-4FE1-9F71-2BC0051BE7A2}"/>
            </a:ext>
          </a:extLst>
        </xdr:cNvPr>
        <xdr:cNvCxnSpPr/>
      </xdr:nvCxnSpPr>
      <xdr:spPr>
        <a:xfrm>
          <a:off x="13703300" y="101658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31496</xdr:rowOff>
    </xdr:from>
    <xdr:to>
      <xdr:col>67</xdr:col>
      <xdr:colOff>101600</xdr:colOff>
      <xdr:row>59</xdr:row>
      <xdr:rowOff>133096</xdr:rowOff>
    </xdr:to>
    <xdr:sp macro="" textlink="">
      <xdr:nvSpPr>
        <xdr:cNvPr id="649" name="楕円 648">
          <a:extLst>
            <a:ext uri="{FF2B5EF4-FFF2-40B4-BE49-F238E27FC236}">
              <a16:creationId xmlns:a16="http://schemas.microsoft.com/office/drawing/2014/main" id="{1F81BB05-B29C-4319-BF59-188E2AA7234E}"/>
            </a:ext>
          </a:extLst>
        </xdr:cNvPr>
        <xdr:cNvSpPr/>
      </xdr:nvSpPr>
      <xdr:spPr>
        <a:xfrm>
          <a:off x="12763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50292</xdr:rowOff>
    </xdr:from>
    <xdr:to>
      <xdr:col>71</xdr:col>
      <xdr:colOff>177800</xdr:colOff>
      <xdr:row>59</xdr:row>
      <xdr:rowOff>82296</xdr:rowOff>
    </xdr:to>
    <xdr:cxnSp macro="">
      <xdr:nvCxnSpPr>
        <xdr:cNvPr id="650" name="直線コネクタ 649">
          <a:extLst>
            <a:ext uri="{FF2B5EF4-FFF2-40B4-BE49-F238E27FC236}">
              <a16:creationId xmlns:a16="http://schemas.microsoft.com/office/drawing/2014/main" id="{C3A3E18A-8E58-4981-A184-1CC4D1B8FA66}"/>
            </a:ext>
          </a:extLst>
        </xdr:cNvPr>
        <xdr:cNvCxnSpPr/>
      </xdr:nvCxnSpPr>
      <xdr:spPr>
        <a:xfrm flipV="1">
          <a:off x="12814300" y="101658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38B54652-4BCE-4C44-813C-2096AEB3B5F6}"/>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52" name="n_2aveValue【学校施設】&#10;有形固定資産減価償却率">
          <a:extLst>
            <a:ext uri="{FF2B5EF4-FFF2-40B4-BE49-F238E27FC236}">
              <a16:creationId xmlns:a16="http://schemas.microsoft.com/office/drawing/2014/main" id="{FF188C5B-352A-4A3C-8114-31A1CD64C424}"/>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53" name="n_3aveValue【学校施設】&#10;有形固定資産減価償却率">
          <a:extLst>
            <a:ext uri="{FF2B5EF4-FFF2-40B4-BE49-F238E27FC236}">
              <a16:creationId xmlns:a16="http://schemas.microsoft.com/office/drawing/2014/main" id="{BA2781FA-48F4-477C-B4E7-B7BB2DC90C4E}"/>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5AD3EFB9-5079-4C97-B758-0E31EC1C4AF0}"/>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142511</xdr:rowOff>
    </xdr:from>
    <xdr:ext cx="405111" cy="259045"/>
    <xdr:sp macro="" textlink="">
      <xdr:nvSpPr>
        <xdr:cNvPr id="655" name="n_1mainValue【学校施設】&#10;有形固定資産減価償却率">
          <a:extLst>
            <a:ext uri="{FF2B5EF4-FFF2-40B4-BE49-F238E27FC236}">
              <a16:creationId xmlns:a16="http://schemas.microsoft.com/office/drawing/2014/main" id="{F0747FD0-4284-4806-9F75-D46336B72BBE}"/>
            </a:ext>
          </a:extLst>
        </xdr:cNvPr>
        <xdr:cNvSpPr txBox="1"/>
      </xdr:nvSpPr>
      <xdr:spPr>
        <a:xfrm>
          <a:off x="15266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103649</xdr:rowOff>
    </xdr:from>
    <xdr:ext cx="405111" cy="259045"/>
    <xdr:sp macro="" textlink="">
      <xdr:nvSpPr>
        <xdr:cNvPr id="656" name="n_2mainValue【学校施設】&#10;有形固定資産減価償却率">
          <a:extLst>
            <a:ext uri="{FF2B5EF4-FFF2-40B4-BE49-F238E27FC236}">
              <a16:creationId xmlns:a16="http://schemas.microsoft.com/office/drawing/2014/main" id="{8C0A80AC-2FA6-4574-A252-30BFFD4747D8}"/>
            </a:ext>
          </a:extLst>
        </xdr:cNvPr>
        <xdr:cNvSpPr txBox="1"/>
      </xdr:nvSpPr>
      <xdr:spPr>
        <a:xfrm>
          <a:off x="14389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657" name="n_3mainValue【学校施設】&#10;有形固定資産減価償却率">
          <a:extLst>
            <a:ext uri="{FF2B5EF4-FFF2-40B4-BE49-F238E27FC236}">
              <a16:creationId xmlns:a16="http://schemas.microsoft.com/office/drawing/2014/main" id="{773A8283-C5FA-408E-B24D-C5BF719BEE62}"/>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124223</xdr:rowOff>
    </xdr:from>
    <xdr:ext cx="405111" cy="259045"/>
    <xdr:sp macro="" textlink="">
      <xdr:nvSpPr>
        <xdr:cNvPr id="658" name="n_4mainValue【学校施設】&#10;有形固定資産減価償却率">
          <a:extLst>
            <a:ext uri="{FF2B5EF4-FFF2-40B4-BE49-F238E27FC236}">
              <a16:creationId xmlns:a16="http://schemas.microsoft.com/office/drawing/2014/main" id="{6308609E-CF44-4EDE-8D30-6479AE0F4E4E}"/>
            </a:ext>
          </a:extLst>
        </xdr:cNvPr>
        <xdr:cNvSpPr txBox="1"/>
      </xdr:nvSpPr>
      <xdr:spPr>
        <a:xfrm>
          <a:off x="12611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9E0C9D3F-464A-41AA-AE9B-024AFD9C7D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1E35E1E0-4201-4A74-BD1B-24432BE9B2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180B1640-7423-4D5B-B2FA-F71ED422B5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38588A3C-9340-411F-A8A4-13B2BB4A7C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C0851ED1-F611-4BE2-8268-03C1A0B387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892BA608-D849-4B72-BDE0-BF2FCB245C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96257153-412F-48B6-9037-3CBE92DFAE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1956CA7D-D356-4A2A-85A2-AAFD41DC6F3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9D7A78D9-D627-4F8D-9443-F89DAE07980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F5399C97-F26B-42F0-9EBD-269C2E96E4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44BD1560-B420-414F-AB04-55B67D29001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73972835-3AEA-44DF-8443-90BF5E35565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234DCAD9-95F4-43F4-ACD2-61C5C9F67D4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FAAE35D4-E460-4E9D-9269-FF2591790DD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3A60815C-F893-458A-8FFC-38CF8CC9790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EDA27034-FF91-4D14-8BCB-C0141D6E7ED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CB0D4CCA-74A1-48EA-8C93-4DE9F7A915D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B4DFF52D-7E86-45BB-B822-02A8C5F0363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C90A25BC-AF27-48CF-B85B-9ADD517CDE3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1C030598-BBAF-47D2-88F6-64B65F8347A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3E08A716-9706-48E6-8A88-94D2418DBA9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E381E7EC-74B6-41B5-90B1-690A93E6466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2E72C15B-8F96-4E36-A05A-5A2965762EE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5378C701-025C-42B3-8DC3-C596600BE860}"/>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93A23141-8F34-4DB6-A663-990444B5ECF3}"/>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57783E7B-75E2-4807-9DB7-7224FB65912A}"/>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D840C2F2-026B-4396-B4AB-49B27B1BC985}"/>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3FE462E6-4E85-49F3-B849-8CAE71A433F2}"/>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687" name="【学校施設】&#10;一人当たり面積平均値テキスト">
          <a:extLst>
            <a:ext uri="{FF2B5EF4-FFF2-40B4-BE49-F238E27FC236}">
              <a16:creationId xmlns:a16="http://schemas.microsoft.com/office/drawing/2014/main" id="{71F8D340-7751-4B2B-95A8-CDF694D6A8E2}"/>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0F7FCBC9-7EE1-431C-88AA-BFB124027E38}"/>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26E9BAE1-4723-47A0-A6AD-D288C8C53DAA}"/>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BB6766C3-347B-498C-8CC7-E68BCF203D8B}"/>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8DB975A1-F5F4-4667-A80B-1083F03B7772}"/>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48E69885-5768-4598-B8B5-2C47068ADEBE}"/>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82D5E3D9-991E-4B86-801F-FB08DC386B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47EFF11F-050B-414E-87F3-4DB65DC977C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AAF593F-CD23-4325-91C3-D29903D75E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699FA81-BFEB-4A93-8D44-78B696235B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BC890D2-FA68-4C3F-92A1-596FE20820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102553</xdr:rowOff>
    </xdr:from>
    <xdr:to>
      <xdr:col>116</xdr:col>
      <xdr:colOff>114300</xdr:colOff>
      <xdr:row>62</xdr:row>
      <xdr:rowOff>32703</xdr:rowOff>
    </xdr:to>
    <xdr:sp macro="" textlink="">
      <xdr:nvSpPr>
        <xdr:cNvPr id="698" name="楕円 697">
          <a:extLst>
            <a:ext uri="{FF2B5EF4-FFF2-40B4-BE49-F238E27FC236}">
              <a16:creationId xmlns:a16="http://schemas.microsoft.com/office/drawing/2014/main" id="{033F802D-9B42-4652-A00B-334D8453D250}"/>
            </a:ext>
          </a:extLst>
        </xdr:cNvPr>
        <xdr:cNvSpPr/>
      </xdr:nvSpPr>
      <xdr:spPr>
        <a:xfrm>
          <a:off x="22110700" y="1056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80980</xdr:rowOff>
    </xdr:from>
    <xdr:ext cx="469744" cy="259045"/>
    <xdr:sp macro="" textlink="">
      <xdr:nvSpPr>
        <xdr:cNvPr id="699" name="【学校施設】&#10;一人当たり面積該当値テキスト">
          <a:extLst>
            <a:ext uri="{FF2B5EF4-FFF2-40B4-BE49-F238E27FC236}">
              <a16:creationId xmlns:a16="http://schemas.microsoft.com/office/drawing/2014/main" id="{C53DCBAB-FE0B-46EF-8C2D-ED0975E7572E}"/>
            </a:ext>
          </a:extLst>
        </xdr:cNvPr>
        <xdr:cNvSpPr txBox="1"/>
      </xdr:nvSpPr>
      <xdr:spPr>
        <a:xfrm>
          <a:off x="22199600" y="1053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110172</xdr:rowOff>
    </xdr:from>
    <xdr:to>
      <xdr:col>112</xdr:col>
      <xdr:colOff>38100</xdr:colOff>
      <xdr:row>62</xdr:row>
      <xdr:rowOff>40322</xdr:rowOff>
    </xdr:to>
    <xdr:sp macro="" textlink="">
      <xdr:nvSpPr>
        <xdr:cNvPr id="700" name="楕円 699">
          <a:extLst>
            <a:ext uri="{FF2B5EF4-FFF2-40B4-BE49-F238E27FC236}">
              <a16:creationId xmlns:a16="http://schemas.microsoft.com/office/drawing/2014/main" id="{4DAA30E7-2FA5-458A-BF1B-29F17E36163C}"/>
            </a:ext>
          </a:extLst>
        </xdr:cNvPr>
        <xdr:cNvSpPr/>
      </xdr:nvSpPr>
      <xdr:spPr>
        <a:xfrm>
          <a:off x="21272500" y="1056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153353</xdr:rowOff>
    </xdr:from>
    <xdr:to>
      <xdr:col>116</xdr:col>
      <xdr:colOff>63500</xdr:colOff>
      <xdr:row>61</xdr:row>
      <xdr:rowOff>160972</xdr:rowOff>
    </xdr:to>
    <xdr:cxnSp macro="">
      <xdr:nvCxnSpPr>
        <xdr:cNvPr id="701" name="直線コネクタ 700">
          <a:extLst>
            <a:ext uri="{FF2B5EF4-FFF2-40B4-BE49-F238E27FC236}">
              <a16:creationId xmlns:a16="http://schemas.microsoft.com/office/drawing/2014/main" id="{ABB27033-B7BB-4688-A126-606857F2B079}"/>
            </a:ext>
          </a:extLst>
        </xdr:cNvPr>
        <xdr:cNvCxnSpPr/>
      </xdr:nvCxnSpPr>
      <xdr:spPr>
        <a:xfrm flipV="1">
          <a:off x="21323300" y="10611803"/>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118935</xdr:rowOff>
    </xdr:from>
    <xdr:to>
      <xdr:col>107</xdr:col>
      <xdr:colOff>101600</xdr:colOff>
      <xdr:row>62</xdr:row>
      <xdr:rowOff>49085</xdr:rowOff>
    </xdr:to>
    <xdr:sp macro="" textlink="">
      <xdr:nvSpPr>
        <xdr:cNvPr id="702" name="楕円 701">
          <a:extLst>
            <a:ext uri="{FF2B5EF4-FFF2-40B4-BE49-F238E27FC236}">
              <a16:creationId xmlns:a16="http://schemas.microsoft.com/office/drawing/2014/main" id="{0586107D-A36C-4792-8190-B4F6A494F689}"/>
            </a:ext>
          </a:extLst>
        </xdr:cNvPr>
        <xdr:cNvSpPr/>
      </xdr:nvSpPr>
      <xdr:spPr>
        <a:xfrm>
          <a:off x="20383500" y="10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160972</xdr:rowOff>
    </xdr:from>
    <xdr:to>
      <xdr:col>111</xdr:col>
      <xdr:colOff>177800</xdr:colOff>
      <xdr:row>61</xdr:row>
      <xdr:rowOff>169735</xdr:rowOff>
    </xdr:to>
    <xdr:cxnSp macro="">
      <xdr:nvCxnSpPr>
        <xdr:cNvPr id="703" name="直線コネクタ 702">
          <a:extLst>
            <a:ext uri="{FF2B5EF4-FFF2-40B4-BE49-F238E27FC236}">
              <a16:creationId xmlns:a16="http://schemas.microsoft.com/office/drawing/2014/main" id="{D28424CA-0057-4F98-9F31-9D07430A29F9}"/>
            </a:ext>
          </a:extLst>
        </xdr:cNvPr>
        <xdr:cNvCxnSpPr/>
      </xdr:nvCxnSpPr>
      <xdr:spPr>
        <a:xfrm flipV="1">
          <a:off x="20434300" y="1061942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134747</xdr:rowOff>
    </xdr:from>
    <xdr:to>
      <xdr:col>102</xdr:col>
      <xdr:colOff>165100</xdr:colOff>
      <xdr:row>62</xdr:row>
      <xdr:rowOff>64897</xdr:rowOff>
    </xdr:to>
    <xdr:sp macro="" textlink="">
      <xdr:nvSpPr>
        <xdr:cNvPr id="704" name="楕円 703">
          <a:extLst>
            <a:ext uri="{FF2B5EF4-FFF2-40B4-BE49-F238E27FC236}">
              <a16:creationId xmlns:a16="http://schemas.microsoft.com/office/drawing/2014/main" id="{A87E6C80-F3CB-4FAB-A4BC-4BC31F5307A9}"/>
            </a:ext>
          </a:extLst>
        </xdr:cNvPr>
        <xdr:cNvSpPr/>
      </xdr:nvSpPr>
      <xdr:spPr>
        <a:xfrm>
          <a:off x="1949450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169735</xdr:rowOff>
    </xdr:from>
    <xdr:to>
      <xdr:col>107</xdr:col>
      <xdr:colOff>50800</xdr:colOff>
      <xdr:row>62</xdr:row>
      <xdr:rowOff>14097</xdr:rowOff>
    </xdr:to>
    <xdr:cxnSp macro="">
      <xdr:nvCxnSpPr>
        <xdr:cNvPr id="705" name="直線コネクタ 704">
          <a:extLst>
            <a:ext uri="{FF2B5EF4-FFF2-40B4-BE49-F238E27FC236}">
              <a16:creationId xmlns:a16="http://schemas.microsoft.com/office/drawing/2014/main" id="{5F8184DD-5023-410A-8E0F-A342066DC23F}"/>
            </a:ext>
          </a:extLst>
        </xdr:cNvPr>
        <xdr:cNvCxnSpPr/>
      </xdr:nvCxnSpPr>
      <xdr:spPr>
        <a:xfrm flipV="1">
          <a:off x="19545300" y="10628185"/>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142939</xdr:rowOff>
    </xdr:from>
    <xdr:to>
      <xdr:col>98</xdr:col>
      <xdr:colOff>38100</xdr:colOff>
      <xdr:row>62</xdr:row>
      <xdr:rowOff>73089</xdr:rowOff>
    </xdr:to>
    <xdr:sp macro="" textlink="">
      <xdr:nvSpPr>
        <xdr:cNvPr id="706" name="楕円 705">
          <a:extLst>
            <a:ext uri="{FF2B5EF4-FFF2-40B4-BE49-F238E27FC236}">
              <a16:creationId xmlns:a16="http://schemas.microsoft.com/office/drawing/2014/main" id="{383F76F6-E5CC-4C4A-B132-94A5CCEBC52F}"/>
            </a:ext>
          </a:extLst>
        </xdr:cNvPr>
        <xdr:cNvSpPr/>
      </xdr:nvSpPr>
      <xdr:spPr>
        <a:xfrm>
          <a:off x="18605500" y="106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xdr:rowOff>
    </xdr:from>
    <xdr:to>
      <xdr:col>102</xdr:col>
      <xdr:colOff>114300</xdr:colOff>
      <xdr:row>62</xdr:row>
      <xdr:rowOff>22289</xdr:rowOff>
    </xdr:to>
    <xdr:cxnSp macro="">
      <xdr:nvCxnSpPr>
        <xdr:cNvPr id="707" name="直線コネクタ 706">
          <a:extLst>
            <a:ext uri="{FF2B5EF4-FFF2-40B4-BE49-F238E27FC236}">
              <a16:creationId xmlns:a16="http://schemas.microsoft.com/office/drawing/2014/main" id="{F0A304BB-BA5A-4064-B43B-679085358758}"/>
            </a:ext>
          </a:extLst>
        </xdr:cNvPr>
        <xdr:cNvCxnSpPr/>
      </xdr:nvCxnSpPr>
      <xdr:spPr>
        <a:xfrm flipV="1">
          <a:off x="18656300" y="10643997"/>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708" name="n_1aveValue【学校施設】&#10;一人当たり面積">
          <a:extLst>
            <a:ext uri="{FF2B5EF4-FFF2-40B4-BE49-F238E27FC236}">
              <a16:creationId xmlns:a16="http://schemas.microsoft.com/office/drawing/2014/main" id="{6D780C76-08DC-4C5B-B99C-F6F63E3F1468}"/>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709" name="n_2aveValue【学校施設】&#10;一人当たり面積">
          <a:extLst>
            <a:ext uri="{FF2B5EF4-FFF2-40B4-BE49-F238E27FC236}">
              <a16:creationId xmlns:a16="http://schemas.microsoft.com/office/drawing/2014/main" id="{8B5DCA3B-900D-4749-9EA8-AC87DEEB8F98}"/>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710" name="n_3aveValue【学校施設】&#10;一人当たり面積">
          <a:extLst>
            <a:ext uri="{FF2B5EF4-FFF2-40B4-BE49-F238E27FC236}">
              <a16:creationId xmlns:a16="http://schemas.microsoft.com/office/drawing/2014/main" id="{B7B9C87F-8D7D-4F27-AD2D-4FBC027463A4}"/>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711" name="n_4aveValue【学校施設】&#10;一人当たり面積">
          <a:extLst>
            <a:ext uri="{FF2B5EF4-FFF2-40B4-BE49-F238E27FC236}">
              <a16:creationId xmlns:a16="http://schemas.microsoft.com/office/drawing/2014/main" id="{EAB5B98E-BC43-4419-B3DA-76001B19A3D5}"/>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31449</xdr:rowOff>
    </xdr:from>
    <xdr:ext cx="469744" cy="259045"/>
    <xdr:sp macro="" textlink="">
      <xdr:nvSpPr>
        <xdr:cNvPr id="712" name="n_1mainValue【学校施設】&#10;一人当たり面積">
          <a:extLst>
            <a:ext uri="{FF2B5EF4-FFF2-40B4-BE49-F238E27FC236}">
              <a16:creationId xmlns:a16="http://schemas.microsoft.com/office/drawing/2014/main" id="{A39400D5-13D6-4803-8525-09AE434D365A}"/>
            </a:ext>
          </a:extLst>
        </xdr:cNvPr>
        <xdr:cNvSpPr txBox="1"/>
      </xdr:nvSpPr>
      <xdr:spPr>
        <a:xfrm>
          <a:off x="21075727" y="1066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40212</xdr:rowOff>
    </xdr:from>
    <xdr:ext cx="469744" cy="259045"/>
    <xdr:sp macro="" textlink="">
      <xdr:nvSpPr>
        <xdr:cNvPr id="713" name="n_2mainValue【学校施設】&#10;一人当たり面積">
          <a:extLst>
            <a:ext uri="{FF2B5EF4-FFF2-40B4-BE49-F238E27FC236}">
              <a16:creationId xmlns:a16="http://schemas.microsoft.com/office/drawing/2014/main" id="{22D993C0-C988-4A5C-8DC2-615FD81F1947}"/>
            </a:ext>
          </a:extLst>
        </xdr:cNvPr>
        <xdr:cNvSpPr txBox="1"/>
      </xdr:nvSpPr>
      <xdr:spPr>
        <a:xfrm>
          <a:off x="20199427" y="1067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56024</xdr:rowOff>
    </xdr:from>
    <xdr:ext cx="469744" cy="259045"/>
    <xdr:sp macro="" textlink="">
      <xdr:nvSpPr>
        <xdr:cNvPr id="714" name="n_3mainValue【学校施設】&#10;一人当たり面積">
          <a:extLst>
            <a:ext uri="{FF2B5EF4-FFF2-40B4-BE49-F238E27FC236}">
              <a16:creationId xmlns:a16="http://schemas.microsoft.com/office/drawing/2014/main" id="{E1F7DB41-48F5-4039-8450-536A652FCF05}"/>
            </a:ext>
          </a:extLst>
        </xdr:cNvPr>
        <xdr:cNvSpPr txBox="1"/>
      </xdr:nvSpPr>
      <xdr:spPr>
        <a:xfrm>
          <a:off x="19310427" y="106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64216</xdr:rowOff>
    </xdr:from>
    <xdr:ext cx="469744" cy="259045"/>
    <xdr:sp macro="" textlink="">
      <xdr:nvSpPr>
        <xdr:cNvPr id="715" name="n_4mainValue【学校施設】&#10;一人当たり面積">
          <a:extLst>
            <a:ext uri="{FF2B5EF4-FFF2-40B4-BE49-F238E27FC236}">
              <a16:creationId xmlns:a16="http://schemas.microsoft.com/office/drawing/2014/main" id="{1D9C9EC6-C682-457D-BF02-D4F64F470C7E}"/>
            </a:ext>
          </a:extLst>
        </xdr:cNvPr>
        <xdr:cNvSpPr txBox="1"/>
      </xdr:nvSpPr>
      <xdr:spPr>
        <a:xfrm>
          <a:off x="18421427" y="1069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A0A846DD-5C9D-4F46-86DB-A1EFDF4A88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2CCC3DFE-D1CE-40A7-B8A6-520282B0611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14A4A210-E46A-4D68-ABEA-1DC0400CB09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1AC7557D-814A-4F1C-B891-3F26774B1BB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BB73ECE8-9FDD-43A9-9D2D-E903C02F22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714EF088-E709-4612-B23F-A3604918E8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6DA817EB-78BA-4968-9AFE-7E6DB92901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12A51857-9329-445D-802B-88F12E25577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3A18AE3D-7171-4E22-AF71-EB9F08B7E8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1D6B7740-12D1-41F3-99F9-098696B96AC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757A8AAD-6C94-4119-B37A-B76C3BFC06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FA439855-CB4A-4D2B-B197-330B6268727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5EDA3B5C-130E-409F-AF2B-C154C2F5B9B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52B9BBBA-162B-4EC3-A820-6D04773C410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BBEB4240-6E5A-45EF-93F7-2A1C9214B7A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3F45F814-F86B-41CC-A45E-4F48C09C6FF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6AA50C31-514F-42F7-844E-54277A6E384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8928DE96-B5D4-4D63-8D31-3E2BE21FC59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74253EBD-EC01-4C7E-9BB9-E78D0D96E9C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C4FD4ED3-7408-41A8-B02A-A9F73519D82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301E102D-652B-4914-B044-BB10081090A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BC8E9629-E253-46F5-80E6-CB1EBAEF7C7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A76CDD21-AC1B-477E-A6F7-F06C70540FA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32326E58-6C8C-4F49-8337-B7EF90D412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8317BC01-0700-4AAC-A86E-282F28E16B0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45AB3B41-A7BB-43C3-8298-FEC857E3CBE4}"/>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2AEF77C9-AFD6-4A50-9F0F-C72238CE7A7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53101D80-2304-4375-9978-DCB6FF82E19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44C4D1DE-31C5-4CB6-88D2-68177A23596C}"/>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2E8CC47B-326C-4C74-A662-FB0D7341B4BC}"/>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46" name="【児童館】&#10;有形固定資産減価償却率平均値テキスト">
          <a:extLst>
            <a:ext uri="{FF2B5EF4-FFF2-40B4-BE49-F238E27FC236}">
              <a16:creationId xmlns:a16="http://schemas.microsoft.com/office/drawing/2014/main" id="{C29C8E72-9734-467F-B554-C049F309999A}"/>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5F7BA25A-9A01-4927-8A19-B31A1FCD819B}"/>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2291EBBE-AFCF-4B91-8B55-AE178B4E1CA9}"/>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a:extLst>
            <a:ext uri="{FF2B5EF4-FFF2-40B4-BE49-F238E27FC236}">
              <a16:creationId xmlns:a16="http://schemas.microsoft.com/office/drawing/2014/main" id="{5E27C6CA-787D-4F0D-8C89-314A2A9F3848}"/>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50" name="フローチャート: 判断 749">
          <a:extLst>
            <a:ext uri="{FF2B5EF4-FFF2-40B4-BE49-F238E27FC236}">
              <a16:creationId xmlns:a16="http://schemas.microsoft.com/office/drawing/2014/main" id="{7330B3E4-C2AE-4AB7-AC1A-2CCB71E94854}"/>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1" name="フローチャート: 判断 750">
          <a:extLst>
            <a:ext uri="{FF2B5EF4-FFF2-40B4-BE49-F238E27FC236}">
              <a16:creationId xmlns:a16="http://schemas.microsoft.com/office/drawing/2014/main" id="{72ECF482-9A82-49ED-8E4C-74EE32231F12}"/>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245DA39-434F-4F42-ABBB-4A3D7B1243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233F2D01-7BD2-4292-9676-2DB2918D91E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1F2B317-9EDB-4806-AAE2-BEFD7FC4E1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50F29CA7-5863-47D3-83FA-38863C0DCE7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B3909D1-0A14-40D1-ACC1-479C194FC96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757" name="楕円 756">
          <a:extLst>
            <a:ext uri="{FF2B5EF4-FFF2-40B4-BE49-F238E27FC236}">
              <a16:creationId xmlns:a16="http://schemas.microsoft.com/office/drawing/2014/main" id="{EA25BFBE-5A12-47F4-AE93-798B170D8108}"/>
            </a:ext>
          </a:extLst>
        </xdr:cNvPr>
        <xdr:cNvSpPr/>
      </xdr:nvSpPr>
      <xdr:spPr>
        <a:xfrm>
          <a:off x="16268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124477</xdr:rowOff>
    </xdr:from>
    <xdr:ext cx="405111" cy="259045"/>
    <xdr:sp macro="" textlink="">
      <xdr:nvSpPr>
        <xdr:cNvPr id="758" name="【児童館】&#10;有形固定資産減価償却率該当値テキスト">
          <a:extLst>
            <a:ext uri="{FF2B5EF4-FFF2-40B4-BE49-F238E27FC236}">
              <a16:creationId xmlns:a16="http://schemas.microsoft.com/office/drawing/2014/main" id="{94784121-2F86-4E90-BC1C-5F427AB782C7}"/>
            </a:ext>
          </a:extLst>
        </xdr:cNvPr>
        <xdr:cNvSpPr txBox="1"/>
      </xdr:nvSpPr>
      <xdr:spPr>
        <a:xfrm>
          <a:off x="16357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50981</xdr:rowOff>
    </xdr:from>
    <xdr:to>
      <xdr:col>81</xdr:col>
      <xdr:colOff>101600</xdr:colOff>
      <xdr:row>81</xdr:row>
      <xdr:rowOff>152581</xdr:rowOff>
    </xdr:to>
    <xdr:sp macro="" textlink="">
      <xdr:nvSpPr>
        <xdr:cNvPr id="759" name="楕円 758">
          <a:extLst>
            <a:ext uri="{FF2B5EF4-FFF2-40B4-BE49-F238E27FC236}">
              <a16:creationId xmlns:a16="http://schemas.microsoft.com/office/drawing/2014/main" id="{95DC3074-6CED-4812-813D-DA5A3BC5DB33}"/>
            </a:ext>
          </a:extLst>
        </xdr:cNvPr>
        <xdr:cNvSpPr/>
      </xdr:nvSpPr>
      <xdr:spPr>
        <a:xfrm>
          <a:off x="15430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101781</xdr:rowOff>
    </xdr:from>
    <xdr:to>
      <xdr:col>85</xdr:col>
      <xdr:colOff>127000</xdr:colOff>
      <xdr:row>81</xdr:row>
      <xdr:rowOff>152400</xdr:rowOff>
    </xdr:to>
    <xdr:cxnSp macro="">
      <xdr:nvCxnSpPr>
        <xdr:cNvPr id="760" name="直線コネクタ 759">
          <a:extLst>
            <a:ext uri="{FF2B5EF4-FFF2-40B4-BE49-F238E27FC236}">
              <a16:creationId xmlns:a16="http://schemas.microsoft.com/office/drawing/2014/main" id="{7CE128E8-13CD-4D9E-91EE-2AE53B8A5DDE}"/>
            </a:ext>
          </a:extLst>
        </xdr:cNvPr>
        <xdr:cNvCxnSpPr/>
      </xdr:nvCxnSpPr>
      <xdr:spPr>
        <a:xfrm>
          <a:off x="15481300" y="1398923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363</xdr:rowOff>
    </xdr:from>
    <xdr:to>
      <xdr:col>76</xdr:col>
      <xdr:colOff>165100</xdr:colOff>
      <xdr:row>81</xdr:row>
      <xdr:rowOff>101963</xdr:rowOff>
    </xdr:to>
    <xdr:sp macro="" textlink="">
      <xdr:nvSpPr>
        <xdr:cNvPr id="761" name="楕円 760">
          <a:extLst>
            <a:ext uri="{FF2B5EF4-FFF2-40B4-BE49-F238E27FC236}">
              <a16:creationId xmlns:a16="http://schemas.microsoft.com/office/drawing/2014/main" id="{9D311AE4-6191-4C17-B82D-7B142C5F2BE3}"/>
            </a:ext>
          </a:extLst>
        </xdr:cNvPr>
        <xdr:cNvSpPr/>
      </xdr:nvSpPr>
      <xdr:spPr>
        <a:xfrm>
          <a:off x="14541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51163</xdr:rowOff>
    </xdr:from>
    <xdr:to>
      <xdr:col>81</xdr:col>
      <xdr:colOff>50800</xdr:colOff>
      <xdr:row>81</xdr:row>
      <xdr:rowOff>101781</xdr:rowOff>
    </xdr:to>
    <xdr:cxnSp macro="">
      <xdr:nvCxnSpPr>
        <xdr:cNvPr id="762" name="直線コネクタ 761">
          <a:extLst>
            <a:ext uri="{FF2B5EF4-FFF2-40B4-BE49-F238E27FC236}">
              <a16:creationId xmlns:a16="http://schemas.microsoft.com/office/drawing/2014/main" id="{BF8A2D29-C9D0-4C08-84FF-EBAA3C12EA74}"/>
            </a:ext>
          </a:extLst>
        </xdr:cNvPr>
        <xdr:cNvCxnSpPr/>
      </xdr:nvCxnSpPr>
      <xdr:spPr>
        <a:xfrm>
          <a:off x="14592300" y="1393861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121194</xdr:rowOff>
    </xdr:from>
    <xdr:to>
      <xdr:col>72</xdr:col>
      <xdr:colOff>38100</xdr:colOff>
      <xdr:row>81</xdr:row>
      <xdr:rowOff>51344</xdr:rowOff>
    </xdr:to>
    <xdr:sp macro="" textlink="">
      <xdr:nvSpPr>
        <xdr:cNvPr id="763" name="楕円 762">
          <a:extLst>
            <a:ext uri="{FF2B5EF4-FFF2-40B4-BE49-F238E27FC236}">
              <a16:creationId xmlns:a16="http://schemas.microsoft.com/office/drawing/2014/main" id="{F91E5E6B-6534-4A4D-BFDD-1633185C1873}"/>
            </a:ext>
          </a:extLst>
        </xdr:cNvPr>
        <xdr:cNvSpPr/>
      </xdr:nvSpPr>
      <xdr:spPr>
        <a:xfrm>
          <a:off x="13652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xdr:rowOff>
    </xdr:from>
    <xdr:to>
      <xdr:col>76</xdr:col>
      <xdr:colOff>114300</xdr:colOff>
      <xdr:row>81</xdr:row>
      <xdr:rowOff>51163</xdr:rowOff>
    </xdr:to>
    <xdr:cxnSp macro="">
      <xdr:nvCxnSpPr>
        <xdr:cNvPr id="764" name="直線コネクタ 763">
          <a:extLst>
            <a:ext uri="{FF2B5EF4-FFF2-40B4-BE49-F238E27FC236}">
              <a16:creationId xmlns:a16="http://schemas.microsoft.com/office/drawing/2014/main" id="{CE7D4691-9F45-45F0-9955-424CEBC9B9A0}"/>
            </a:ext>
          </a:extLst>
        </xdr:cNvPr>
        <xdr:cNvCxnSpPr/>
      </xdr:nvCxnSpPr>
      <xdr:spPr>
        <a:xfrm>
          <a:off x="13703300" y="138879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68943</xdr:rowOff>
    </xdr:from>
    <xdr:to>
      <xdr:col>67</xdr:col>
      <xdr:colOff>101600</xdr:colOff>
      <xdr:row>80</xdr:row>
      <xdr:rowOff>170543</xdr:rowOff>
    </xdr:to>
    <xdr:sp macro="" textlink="">
      <xdr:nvSpPr>
        <xdr:cNvPr id="765" name="楕円 764">
          <a:extLst>
            <a:ext uri="{FF2B5EF4-FFF2-40B4-BE49-F238E27FC236}">
              <a16:creationId xmlns:a16="http://schemas.microsoft.com/office/drawing/2014/main" id="{B57B3CB2-2C7A-4C9A-A74D-F1DC9B85C2CB}"/>
            </a:ext>
          </a:extLst>
        </xdr:cNvPr>
        <xdr:cNvSpPr/>
      </xdr:nvSpPr>
      <xdr:spPr>
        <a:xfrm>
          <a:off x="12763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119743</xdr:rowOff>
    </xdr:from>
    <xdr:to>
      <xdr:col>71</xdr:col>
      <xdr:colOff>177800</xdr:colOff>
      <xdr:row>81</xdr:row>
      <xdr:rowOff>544</xdr:rowOff>
    </xdr:to>
    <xdr:cxnSp macro="">
      <xdr:nvCxnSpPr>
        <xdr:cNvPr id="766" name="直線コネクタ 765">
          <a:extLst>
            <a:ext uri="{FF2B5EF4-FFF2-40B4-BE49-F238E27FC236}">
              <a16:creationId xmlns:a16="http://schemas.microsoft.com/office/drawing/2014/main" id="{6754B2D0-509E-4214-B3FE-A4317EB84724}"/>
            </a:ext>
          </a:extLst>
        </xdr:cNvPr>
        <xdr:cNvCxnSpPr/>
      </xdr:nvCxnSpPr>
      <xdr:spPr>
        <a:xfrm>
          <a:off x="12814300" y="138357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767" name="n_1aveValue【児童館】&#10;有形固定資産減価償却率">
          <a:extLst>
            <a:ext uri="{FF2B5EF4-FFF2-40B4-BE49-F238E27FC236}">
              <a16:creationId xmlns:a16="http://schemas.microsoft.com/office/drawing/2014/main" id="{D696FE33-E2CF-46D6-AA23-7A98934C8E70}"/>
            </a:ext>
          </a:extLst>
        </xdr:cNvPr>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169834</xdr:rowOff>
    </xdr:from>
    <xdr:ext cx="405111" cy="259045"/>
    <xdr:sp macro="" textlink="">
      <xdr:nvSpPr>
        <xdr:cNvPr id="768" name="n_2aveValue【児童館】&#10;有形固定資産減価償却率">
          <a:extLst>
            <a:ext uri="{FF2B5EF4-FFF2-40B4-BE49-F238E27FC236}">
              <a16:creationId xmlns:a16="http://schemas.microsoft.com/office/drawing/2014/main" id="{473F51EE-91AB-4F40-A14A-EDCAD1DA435C}"/>
            </a:ext>
          </a:extLst>
        </xdr:cNvPr>
        <xdr:cNvSpPr txBox="1"/>
      </xdr:nvSpPr>
      <xdr:spPr>
        <a:xfrm>
          <a:off x="14389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130646</xdr:rowOff>
    </xdr:from>
    <xdr:ext cx="405111" cy="259045"/>
    <xdr:sp macro="" textlink="">
      <xdr:nvSpPr>
        <xdr:cNvPr id="769" name="n_3aveValue【児童館】&#10;有形固定資産減価償却率">
          <a:extLst>
            <a:ext uri="{FF2B5EF4-FFF2-40B4-BE49-F238E27FC236}">
              <a16:creationId xmlns:a16="http://schemas.microsoft.com/office/drawing/2014/main" id="{4278E98D-A916-496E-B588-A92D8EDB4BEE}"/>
            </a:ext>
          </a:extLst>
        </xdr:cNvPr>
        <xdr:cNvSpPr txBox="1"/>
      </xdr:nvSpPr>
      <xdr:spPr>
        <a:xfrm>
          <a:off x="13500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14713</xdr:rowOff>
    </xdr:from>
    <xdr:ext cx="405111" cy="259045"/>
    <xdr:sp macro="" textlink="">
      <xdr:nvSpPr>
        <xdr:cNvPr id="770" name="n_4aveValue【児童館】&#10;有形固定資産減価償却率">
          <a:extLst>
            <a:ext uri="{FF2B5EF4-FFF2-40B4-BE49-F238E27FC236}">
              <a16:creationId xmlns:a16="http://schemas.microsoft.com/office/drawing/2014/main" id="{E25E9F96-0FE1-4609-A92D-F18FC3382B0B}"/>
            </a:ext>
          </a:extLst>
        </xdr:cNvPr>
        <xdr:cNvSpPr txBox="1"/>
      </xdr:nvSpPr>
      <xdr:spPr>
        <a:xfrm>
          <a:off x="12611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169108</xdr:rowOff>
    </xdr:from>
    <xdr:ext cx="405111" cy="259045"/>
    <xdr:sp macro="" textlink="">
      <xdr:nvSpPr>
        <xdr:cNvPr id="771" name="n_1mainValue【児童館】&#10;有形固定資産減価償却率">
          <a:extLst>
            <a:ext uri="{FF2B5EF4-FFF2-40B4-BE49-F238E27FC236}">
              <a16:creationId xmlns:a16="http://schemas.microsoft.com/office/drawing/2014/main" id="{ECF60E7B-BF8C-455D-8394-99E768DE0318}"/>
            </a:ext>
          </a:extLst>
        </xdr:cNvPr>
        <xdr:cNvSpPr txBox="1"/>
      </xdr:nvSpPr>
      <xdr:spPr>
        <a:xfrm>
          <a:off x="15266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118490</xdr:rowOff>
    </xdr:from>
    <xdr:ext cx="405111" cy="259045"/>
    <xdr:sp macro="" textlink="">
      <xdr:nvSpPr>
        <xdr:cNvPr id="772" name="n_2mainValue【児童館】&#10;有形固定資産減価償却率">
          <a:extLst>
            <a:ext uri="{FF2B5EF4-FFF2-40B4-BE49-F238E27FC236}">
              <a16:creationId xmlns:a16="http://schemas.microsoft.com/office/drawing/2014/main" id="{83C5188E-1A4E-48B2-BE5D-A4BE86444FEC}"/>
            </a:ext>
          </a:extLst>
        </xdr:cNvPr>
        <xdr:cNvSpPr txBox="1"/>
      </xdr:nvSpPr>
      <xdr:spPr>
        <a:xfrm>
          <a:off x="143897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67871</xdr:rowOff>
    </xdr:from>
    <xdr:ext cx="405111" cy="259045"/>
    <xdr:sp macro="" textlink="">
      <xdr:nvSpPr>
        <xdr:cNvPr id="773" name="n_3mainValue【児童館】&#10;有形固定資産減価償却率">
          <a:extLst>
            <a:ext uri="{FF2B5EF4-FFF2-40B4-BE49-F238E27FC236}">
              <a16:creationId xmlns:a16="http://schemas.microsoft.com/office/drawing/2014/main" id="{F5D4D4A5-686A-4D2C-8A3F-CC8830DF7032}"/>
            </a:ext>
          </a:extLst>
        </xdr:cNvPr>
        <xdr:cNvSpPr txBox="1"/>
      </xdr:nvSpPr>
      <xdr:spPr>
        <a:xfrm>
          <a:off x="13500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15620</xdr:rowOff>
    </xdr:from>
    <xdr:ext cx="405111" cy="259045"/>
    <xdr:sp macro="" textlink="">
      <xdr:nvSpPr>
        <xdr:cNvPr id="774" name="n_4mainValue【児童館】&#10;有形固定資産減価償却率">
          <a:extLst>
            <a:ext uri="{FF2B5EF4-FFF2-40B4-BE49-F238E27FC236}">
              <a16:creationId xmlns:a16="http://schemas.microsoft.com/office/drawing/2014/main" id="{D1D81702-A931-494D-A4E5-38F3970E2680}"/>
            </a:ext>
          </a:extLst>
        </xdr:cNvPr>
        <xdr:cNvSpPr txBox="1"/>
      </xdr:nvSpPr>
      <xdr:spPr>
        <a:xfrm>
          <a:off x="12611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7F6817BD-D1D7-4846-9AC9-65FC9678FC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85F98042-2A39-4715-A8F0-3BDF1B15E1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1F58AA59-E83B-4D50-A2D2-0CC347BDE5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16E282CA-DCC4-4880-B7DF-20DA38DB94D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FD367690-781E-4360-A887-8A868DDE5EB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3F762B79-E508-41D9-9351-F7A350204D1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7BE7D6A-0451-4ED5-8F3F-8513D8924C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172BD69F-41C2-4B98-A7C1-BC9378C317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DC9B39CC-6046-4B95-8217-7D0D6026078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A502105E-22D3-4AF4-AFB5-6BFA4126C37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8CF3C42D-0A6C-4C63-8280-ECAAC35BEEE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5B16FD80-719F-4686-B76C-8F6FD413C96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1EE337B7-BB71-4283-B32D-88939FED819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13A8B5C3-B724-42B0-BAA7-B40BB320842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45512933-B03A-482A-A1E1-949B141AAF5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2C107DD6-F7BB-4A40-A00B-9EBCAA59925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78CC2D03-C401-49EA-A5D9-B4BA45C1725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C46E0258-BF78-4E73-B949-0A574F5B9D4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8857F421-8513-45C2-88F1-6AEABB8A9B1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21839734-2970-4B6B-BA89-C1295D9C44C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5E78EC53-7DBC-485A-85C8-0EA5F76E258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6EC7977B-504D-48AB-8BFD-D8C95512CC5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4298B669-2C99-4A0A-97E1-9CD8BBFF119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87C51C3B-9EEB-47F2-BB0E-3B9E8B55590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F9064846-D73D-4FF0-9166-D110EE71E3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a:extLst>
            <a:ext uri="{FF2B5EF4-FFF2-40B4-BE49-F238E27FC236}">
              <a16:creationId xmlns:a16="http://schemas.microsoft.com/office/drawing/2014/main" id="{352A2F22-0629-4036-B008-BEBFAAFF075A}"/>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a:extLst>
            <a:ext uri="{FF2B5EF4-FFF2-40B4-BE49-F238E27FC236}">
              <a16:creationId xmlns:a16="http://schemas.microsoft.com/office/drawing/2014/main" id="{00A80EB2-89F7-4179-8646-BD397E69BD9F}"/>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a:extLst>
            <a:ext uri="{FF2B5EF4-FFF2-40B4-BE49-F238E27FC236}">
              <a16:creationId xmlns:a16="http://schemas.microsoft.com/office/drawing/2014/main" id="{D4E369A4-361E-4ABE-8520-93EDFB88EE91}"/>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a:extLst>
            <a:ext uri="{FF2B5EF4-FFF2-40B4-BE49-F238E27FC236}">
              <a16:creationId xmlns:a16="http://schemas.microsoft.com/office/drawing/2014/main" id="{40EB273D-9F0A-4300-9087-464B5C8BD993}"/>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a:extLst>
            <a:ext uri="{FF2B5EF4-FFF2-40B4-BE49-F238E27FC236}">
              <a16:creationId xmlns:a16="http://schemas.microsoft.com/office/drawing/2014/main" id="{9C6DD5B4-15D3-46AB-A6C5-8ECD0DDCF25B}"/>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805" name="【児童館】&#10;一人当たり面積平均値テキスト">
          <a:extLst>
            <a:ext uri="{FF2B5EF4-FFF2-40B4-BE49-F238E27FC236}">
              <a16:creationId xmlns:a16="http://schemas.microsoft.com/office/drawing/2014/main" id="{7EF4C64C-6E74-4C2E-A44D-FAC452E2232D}"/>
            </a:ext>
          </a:extLst>
        </xdr:cNvPr>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a:extLst>
            <a:ext uri="{FF2B5EF4-FFF2-40B4-BE49-F238E27FC236}">
              <a16:creationId xmlns:a16="http://schemas.microsoft.com/office/drawing/2014/main" id="{5293B0CB-B91F-45CB-B9AA-783ADE77D832}"/>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a:extLst>
            <a:ext uri="{FF2B5EF4-FFF2-40B4-BE49-F238E27FC236}">
              <a16:creationId xmlns:a16="http://schemas.microsoft.com/office/drawing/2014/main" id="{46F25031-E258-4DE6-A742-4CF07205D090}"/>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8" name="フローチャート: 判断 807">
          <a:extLst>
            <a:ext uri="{FF2B5EF4-FFF2-40B4-BE49-F238E27FC236}">
              <a16:creationId xmlns:a16="http://schemas.microsoft.com/office/drawing/2014/main" id="{32F9DD88-37C4-43E2-9920-39A4C7A57D3C}"/>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9" name="フローチャート: 判断 808">
          <a:extLst>
            <a:ext uri="{FF2B5EF4-FFF2-40B4-BE49-F238E27FC236}">
              <a16:creationId xmlns:a16="http://schemas.microsoft.com/office/drawing/2014/main" id="{F4649B0A-4893-42E0-8ADB-9CBF58765E2B}"/>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0" name="フローチャート: 判断 809">
          <a:extLst>
            <a:ext uri="{FF2B5EF4-FFF2-40B4-BE49-F238E27FC236}">
              <a16:creationId xmlns:a16="http://schemas.microsoft.com/office/drawing/2014/main" id="{550DB99E-089F-46CE-BB15-83D0F91E3F97}"/>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C245B2E-A858-4EB6-95DE-69533D2BE9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F9B571B9-6C44-40D3-921A-F8099FB750E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8D28CD51-9ADB-46CF-9CC5-644BDA6ADDC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CBD30013-5C30-44E7-81BA-F2AC10BBE51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0293F9C-DB29-477F-A722-988BEBA70FE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112486</xdr:rowOff>
    </xdr:from>
    <xdr:to>
      <xdr:col>116</xdr:col>
      <xdr:colOff>114300</xdr:colOff>
      <xdr:row>85</xdr:row>
      <xdr:rowOff>42636</xdr:rowOff>
    </xdr:to>
    <xdr:sp macro="" textlink="">
      <xdr:nvSpPr>
        <xdr:cNvPr id="816" name="楕円 815">
          <a:extLst>
            <a:ext uri="{FF2B5EF4-FFF2-40B4-BE49-F238E27FC236}">
              <a16:creationId xmlns:a16="http://schemas.microsoft.com/office/drawing/2014/main" id="{25CF2636-D7CC-41E8-A39A-4E468692EB8C}"/>
            </a:ext>
          </a:extLst>
        </xdr:cNvPr>
        <xdr:cNvSpPr/>
      </xdr:nvSpPr>
      <xdr:spPr>
        <a:xfrm>
          <a:off x="221107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135363</xdr:rowOff>
    </xdr:from>
    <xdr:ext cx="469744" cy="259045"/>
    <xdr:sp macro="" textlink="">
      <xdr:nvSpPr>
        <xdr:cNvPr id="817" name="【児童館】&#10;一人当たり面積該当値テキスト">
          <a:extLst>
            <a:ext uri="{FF2B5EF4-FFF2-40B4-BE49-F238E27FC236}">
              <a16:creationId xmlns:a16="http://schemas.microsoft.com/office/drawing/2014/main" id="{2DD7B07E-CBF2-4611-AB02-BF1AB0A2166D}"/>
            </a:ext>
          </a:extLst>
        </xdr:cNvPr>
        <xdr:cNvSpPr txBox="1"/>
      </xdr:nvSpPr>
      <xdr:spPr>
        <a:xfrm>
          <a:off x="22199600" y="143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123371</xdr:rowOff>
    </xdr:from>
    <xdr:to>
      <xdr:col>112</xdr:col>
      <xdr:colOff>38100</xdr:colOff>
      <xdr:row>85</xdr:row>
      <xdr:rowOff>53521</xdr:rowOff>
    </xdr:to>
    <xdr:sp macro="" textlink="">
      <xdr:nvSpPr>
        <xdr:cNvPr id="818" name="楕円 817">
          <a:extLst>
            <a:ext uri="{FF2B5EF4-FFF2-40B4-BE49-F238E27FC236}">
              <a16:creationId xmlns:a16="http://schemas.microsoft.com/office/drawing/2014/main" id="{545E042B-D705-47F7-87F5-DB77481506DA}"/>
            </a:ext>
          </a:extLst>
        </xdr:cNvPr>
        <xdr:cNvSpPr/>
      </xdr:nvSpPr>
      <xdr:spPr>
        <a:xfrm>
          <a:off x="21272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163286</xdr:rowOff>
    </xdr:from>
    <xdr:to>
      <xdr:col>116</xdr:col>
      <xdr:colOff>63500</xdr:colOff>
      <xdr:row>85</xdr:row>
      <xdr:rowOff>2721</xdr:rowOff>
    </xdr:to>
    <xdr:cxnSp macro="">
      <xdr:nvCxnSpPr>
        <xdr:cNvPr id="819" name="直線コネクタ 818">
          <a:extLst>
            <a:ext uri="{FF2B5EF4-FFF2-40B4-BE49-F238E27FC236}">
              <a16:creationId xmlns:a16="http://schemas.microsoft.com/office/drawing/2014/main" id="{6989E406-F914-44C8-BD9E-BEA2AED20038}"/>
            </a:ext>
          </a:extLst>
        </xdr:cNvPr>
        <xdr:cNvCxnSpPr/>
      </xdr:nvCxnSpPr>
      <xdr:spPr>
        <a:xfrm flipV="1">
          <a:off x="21323300" y="145650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123371</xdr:rowOff>
    </xdr:from>
    <xdr:to>
      <xdr:col>107</xdr:col>
      <xdr:colOff>101600</xdr:colOff>
      <xdr:row>85</xdr:row>
      <xdr:rowOff>53521</xdr:rowOff>
    </xdr:to>
    <xdr:sp macro="" textlink="">
      <xdr:nvSpPr>
        <xdr:cNvPr id="820" name="楕円 819">
          <a:extLst>
            <a:ext uri="{FF2B5EF4-FFF2-40B4-BE49-F238E27FC236}">
              <a16:creationId xmlns:a16="http://schemas.microsoft.com/office/drawing/2014/main" id="{117B6AE2-1F1A-4DAC-A341-B1DA36B2EAB7}"/>
            </a:ext>
          </a:extLst>
        </xdr:cNvPr>
        <xdr:cNvSpPr/>
      </xdr:nvSpPr>
      <xdr:spPr>
        <a:xfrm>
          <a:off x="20383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2721</xdr:rowOff>
    </xdr:from>
    <xdr:to>
      <xdr:col>111</xdr:col>
      <xdr:colOff>177800</xdr:colOff>
      <xdr:row>85</xdr:row>
      <xdr:rowOff>2721</xdr:rowOff>
    </xdr:to>
    <xdr:cxnSp macro="">
      <xdr:nvCxnSpPr>
        <xdr:cNvPr id="821" name="直線コネクタ 820">
          <a:extLst>
            <a:ext uri="{FF2B5EF4-FFF2-40B4-BE49-F238E27FC236}">
              <a16:creationId xmlns:a16="http://schemas.microsoft.com/office/drawing/2014/main" id="{8C3A4FBC-37DC-4145-98B7-9BE501DD7D5F}"/>
            </a:ext>
          </a:extLst>
        </xdr:cNvPr>
        <xdr:cNvCxnSpPr/>
      </xdr:nvCxnSpPr>
      <xdr:spPr>
        <a:xfrm>
          <a:off x="20434300" y="14575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22" name="楕円 821">
          <a:extLst>
            <a:ext uri="{FF2B5EF4-FFF2-40B4-BE49-F238E27FC236}">
              <a16:creationId xmlns:a16="http://schemas.microsoft.com/office/drawing/2014/main" id="{EB314652-3CCB-41F1-9C47-E0CD3D750287}"/>
            </a:ext>
          </a:extLst>
        </xdr:cNvPr>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2721</xdr:rowOff>
    </xdr:from>
    <xdr:to>
      <xdr:col>107</xdr:col>
      <xdr:colOff>50800</xdr:colOff>
      <xdr:row>85</xdr:row>
      <xdr:rowOff>13607</xdr:rowOff>
    </xdr:to>
    <xdr:cxnSp macro="">
      <xdr:nvCxnSpPr>
        <xdr:cNvPr id="823" name="直線コネクタ 822">
          <a:extLst>
            <a:ext uri="{FF2B5EF4-FFF2-40B4-BE49-F238E27FC236}">
              <a16:creationId xmlns:a16="http://schemas.microsoft.com/office/drawing/2014/main" id="{32095FBD-8B55-42F8-B88C-0D538E5CDCCA}"/>
            </a:ext>
          </a:extLst>
        </xdr:cNvPr>
        <xdr:cNvCxnSpPr/>
      </xdr:nvCxnSpPr>
      <xdr:spPr>
        <a:xfrm flipV="1">
          <a:off x="19545300" y="14575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145143</xdr:rowOff>
    </xdr:from>
    <xdr:to>
      <xdr:col>98</xdr:col>
      <xdr:colOff>38100</xdr:colOff>
      <xdr:row>85</xdr:row>
      <xdr:rowOff>75293</xdr:rowOff>
    </xdr:to>
    <xdr:sp macro="" textlink="">
      <xdr:nvSpPr>
        <xdr:cNvPr id="824" name="楕円 823">
          <a:extLst>
            <a:ext uri="{FF2B5EF4-FFF2-40B4-BE49-F238E27FC236}">
              <a16:creationId xmlns:a16="http://schemas.microsoft.com/office/drawing/2014/main" id="{B7B47FFF-0D9B-4700-9FC2-3B476A145E00}"/>
            </a:ext>
          </a:extLst>
        </xdr:cNvPr>
        <xdr:cNvSpPr/>
      </xdr:nvSpPr>
      <xdr:spPr>
        <a:xfrm>
          <a:off x="18605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24493</xdr:rowOff>
    </xdr:to>
    <xdr:cxnSp macro="">
      <xdr:nvCxnSpPr>
        <xdr:cNvPr id="825" name="直線コネクタ 824">
          <a:extLst>
            <a:ext uri="{FF2B5EF4-FFF2-40B4-BE49-F238E27FC236}">
              <a16:creationId xmlns:a16="http://schemas.microsoft.com/office/drawing/2014/main" id="{5FC48223-CA79-43DF-A415-62005679A825}"/>
            </a:ext>
          </a:extLst>
        </xdr:cNvPr>
        <xdr:cNvCxnSpPr/>
      </xdr:nvCxnSpPr>
      <xdr:spPr>
        <a:xfrm flipV="1">
          <a:off x="18656300" y="14586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77306</xdr:rowOff>
    </xdr:from>
    <xdr:ext cx="469744" cy="259045"/>
    <xdr:sp macro="" textlink="">
      <xdr:nvSpPr>
        <xdr:cNvPr id="826" name="n_1aveValue【児童館】&#10;一人当たり面積">
          <a:extLst>
            <a:ext uri="{FF2B5EF4-FFF2-40B4-BE49-F238E27FC236}">
              <a16:creationId xmlns:a16="http://schemas.microsoft.com/office/drawing/2014/main" id="{B2C4E13C-E2B4-4833-A4D5-A85FBB19C654}"/>
            </a:ext>
          </a:extLst>
        </xdr:cNvPr>
        <xdr:cNvSpPr txBox="1"/>
      </xdr:nvSpPr>
      <xdr:spPr>
        <a:xfrm>
          <a:off x="21075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44648</xdr:rowOff>
    </xdr:from>
    <xdr:ext cx="469744" cy="259045"/>
    <xdr:sp macro="" textlink="">
      <xdr:nvSpPr>
        <xdr:cNvPr id="827" name="n_2aveValue【児童館】&#10;一人当たり面積">
          <a:extLst>
            <a:ext uri="{FF2B5EF4-FFF2-40B4-BE49-F238E27FC236}">
              <a16:creationId xmlns:a16="http://schemas.microsoft.com/office/drawing/2014/main" id="{6C869B76-BB26-4D07-B576-8B07ECDD1834}"/>
            </a:ext>
          </a:extLst>
        </xdr:cNvPr>
        <xdr:cNvSpPr txBox="1"/>
      </xdr:nvSpPr>
      <xdr:spPr>
        <a:xfrm>
          <a:off x="20199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828" name="n_3aveValue【児童館】&#10;一人当たり面積">
          <a:extLst>
            <a:ext uri="{FF2B5EF4-FFF2-40B4-BE49-F238E27FC236}">
              <a16:creationId xmlns:a16="http://schemas.microsoft.com/office/drawing/2014/main" id="{DA74098D-D7BA-4D65-BC6E-232BDB7B5FFA}"/>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9" name="n_4aveValue【児童館】&#10;一人当たり面積">
          <a:extLst>
            <a:ext uri="{FF2B5EF4-FFF2-40B4-BE49-F238E27FC236}">
              <a16:creationId xmlns:a16="http://schemas.microsoft.com/office/drawing/2014/main" id="{AC668FA7-AF06-4F30-834D-B90692E2A531}"/>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70048</xdr:rowOff>
    </xdr:from>
    <xdr:ext cx="469744" cy="259045"/>
    <xdr:sp macro="" textlink="">
      <xdr:nvSpPr>
        <xdr:cNvPr id="830" name="n_1mainValue【児童館】&#10;一人当たり面積">
          <a:extLst>
            <a:ext uri="{FF2B5EF4-FFF2-40B4-BE49-F238E27FC236}">
              <a16:creationId xmlns:a16="http://schemas.microsoft.com/office/drawing/2014/main" id="{7A84D8D4-4E62-42E7-8707-9D22EFE69413}"/>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31" name="n_2mainValue【児童館】&#10;一人当たり面積">
          <a:extLst>
            <a:ext uri="{FF2B5EF4-FFF2-40B4-BE49-F238E27FC236}">
              <a16:creationId xmlns:a16="http://schemas.microsoft.com/office/drawing/2014/main" id="{5667BB7E-C05C-49F9-982C-5A6038AECBFC}"/>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832" name="n_3mainValue【児童館】&#10;一人当たり面積">
          <a:extLst>
            <a:ext uri="{FF2B5EF4-FFF2-40B4-BE49-F238E27FC236}">
              <a16:creationId xmlns:a16="http://schemas.microsoft.com/office/drawing/2014/main" id="{849CD2E4-453F-4DBA-BAFA-F0EDD7CF7E6B}"/>
            </a:ext>
          </a:extLst>
        </xdr:cNvPr>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66420</xdr:rowOff>
    </xdr:from>
    <xdr:ext cx="469744" cy="259045"/>
    <xdr:sp macro="" textlink="">
      <xdr:nvSpPr>
        <xdr:cNvPr id="833" name="n_4mainValue【児童館】&#10;一人当たり面積">
          <a:extLst>
            <a:ext uri="{FF2B5EF4-FFF2-40B4-BE49-F238E27FC236}">
              <a16:creationId xmlns:a16="http://schemas.microsoft.com/office/drawing/2014/main" id="{90C1F5F0-B33B-4BB2-A643-6CC3E780EE8C}"/>
            </a:ext>
          </a:extLst>
        </xdr:cNvPr>
        <xdr:cNvSpPr txBox="1"/>
      </xdr:nvSpPr>
      <xdr:spPr>
        <a:xfrm>
          <a:off x="18421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4619C3F9-6BAE-4FEA-90BF-5873C67CF9E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4B3EA25D-885E-4B08-BE7E-60877AF189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F47CBA2-A8E9-4070-B8F3-65E089B8C3E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D73551B9-5382-40F1-A185-3D0D229BC8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F74B4D5-ED88-4F65-8A76-899617CD79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D7BFA6E3-7A8C-48E0-81E0-2C22CA0304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BF88139D-316A-4084-80E9-F8DFC34F24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82DE0880-38C3-4360-8F0C-CF810AC28D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A55AC88-BD51-4F9C-A403-89C4F33F39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352F4ED9-9DFA-48E7-897F-6A793D760B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3939EE69-6B1E-4346-AAF7-C9A27AF996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180A30F7-ED7F-4DFD-8FF2-0F0BD35C005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A0CDF130-CE12-41E7-B30C-22ABCC13EF8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7F0081BC-11CF-4E3A-825D-08BE034DC79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4F73C6F6-CDDD-40F7-8C3E-88D31B06EF0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9718BCA4-855B-445C-AAB2-70FB454AC9B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91FC8E5F-5124-4E7A-9218-3EE96A24A5E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8E63E033-CE6F-458E-9E19-AF849193B53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D61771D0-F38F-44D0-90AC-495DEE1D8BC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34255556-DF61-4BC6-8B6C-354FD526F4D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744A2BF1-1AB4-45C3-AE41-C1F54119F9C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832DC56B-DFBE-4053-9C87-E6CF12BCA2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D3996661-AE9C-49B2-A199-5AC7C74AEB1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1CD3D1C1-AECA-44E3-99B5-2B69FC65A6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E38B76CB-8834-49CB-B6C6-D1EDB241229A}"/>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9A656EBC-BDB0-4DE4-A79D-2CF5258B488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DC95FD87-79DD-4AA0-965D-9AA9EBADBF6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a:extLst>
            <a:ext uri="{FF2B5EF4-FFF2-40B4-BE49-F238E27FC236}">
              <a16:creationId xmlns:a16="http://schemas.microsoft.com/office/drawing/2014/main" id="{B0C12AAC-84D4-40F2-A330-44F81310DE77}"/>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a:extLst>
            <a:ext uri="{FF2B5EF4-FFF2-40B4-BE49-F238E27FC236}">
              <a16:creationId xmlns:a16="http://schemas.microsoft.com/office/drawing/2014/main" id="{0CE4B35A-B792-40A5-9F0A-84BC0739CF76}"/>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863" name="【公民館】&#10;有形固定資産減価償却率平均値テキスト">
          <a:extLst>
            <a:ext uri="{FF2B5EF4-FFF2-40B4-BE49-F238E27FC236}">
              <a16:creationId xmlns:a16="http://schemas.microsoft.com/office/drawing/2014/main" id="{43FE97AA-32A9-4058-BCE3-E30474E8D915}"/>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a:extLst>
            <a:ext uri="{FF2B5EF4-FFF2-40B4-BE49-F238E27FC236}">
              <a16:creationId xmlns:a16="http://schemas.microsoft.com/office/drawing/2014/main" id="{98BE7734-C41B-4E35-BA4D-8F924B9DAE72}"/>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a:extLst>
            <a:ext uri="{FF2B5EF4-FFF2-40B4-BE49-F238E27FC236}">
              <a16:creationId xmlns:a16="http://schemas.microsoft.com/office/drawing/2014/main" id="{1073D9EB-E174-4BE2-A7DE-9D7B61A1361C}"/>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6" name="フローチャート: 判断 865">
          <a:extLst>
            <a:ext uri="{FF2B5EF4-FFF2-40B4-BE49-F238E27FC236}">
              <a16:creationId xmlns:a16="http://schemas.microsoft.com/office/drawing/2014/main" id="{EC78A9B1-3652-4585-A2B3-DBDEB2CAACDD}"/>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7" name="フローチャート: 判断 866">
          <a:extLst>
            <a:ext uri="{FF2B5EF4-FFF2-40B4-BE49-F238E27FC236}">
              <a16:creationId xmlns:a16="http://schemas.microsoft.com/office/drawing/2014/main" id="{78E12647-FEF2-4AA3-A4DA-D9E40B09CFEC}"/>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8" name="フローチャート: 判断 867">
          <a:extLst>
            <a:ext uri="{FF2B5EF4-FFF2-40B4-BE49-F238E27FC236}">
              <a16:creationId xmlns:a16="http://schemas.microsoft.com/office/drawing/2014/main" id="{74AE7817-40FE-4955-B3F9-7FB1462B1985}"/>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E6038C5-2DEA-40DD-A111-3354E0251F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3D016B92-D96B-4547-8213-F8C9B54AFFD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4B7BFF9-D4B9-48EA-A7C6-3119326221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2854000-4DEC-4E43-8376-D8E9108FB8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CF4C41F-EC40-403B-8D3A-7D6F90295A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76836</xdr:rowOff>
    </xdr:from>
    <xdr:to>
      <xdr:col>85</xdr:col>
      <xdr:colOff>177800</xdr:colOff>
      <xdr:row>105</xdr:row>
      <xdr:rowOff>6986</xdr:rowOff>
    </xdr:to>
    <xdr:sp macro="" textlink="">
      <xdr:nvSpPr>
        <xdr:cNvPr id="874" name="楕円 873">
          <a:extLst>
            <a:ext uri="{FF2B5EF4-FFF2-40B4-BE49-F238E27FC236}">
              <a16:creationId xmlns:a16="http://schemas.microsoft.com/office/drawing/2014/main" id="{2768A72A-13C2-4526-A1EA-6BAFA7FC19B1}"/>
            </a:ext>
          </a:extLst>
        </xdr:cNvPr>
        <xdr:cNvSpPr/>
      </xdr:nvSpPr>
      <xdr:spPr>
        <a:xfrm>
          <a:off x="16268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99713</xdr:rowOff>
    </xdr:from>
    <xdr:ext cx="405111" cy="259045"/>
    <xdr:sp macro="" textlink="">
      <xdr:nvSpPr>
        <xdr:cNvPr id="875" name="【公民館】&#10;有形固定資産減価償却率該当値テキスト">
          <a:extLst>
            <a:ext uri="{FF2B5EF4-FFF2-40B4-BE49-F238E27FC236}">
              <a16:creationId xmlns:a16="http://schemas.microsoft.com/office/drawing/2014/main" id="{90CAD006-CEB7-4E47-AD71-C827D6EF8BE7}"/>
            </a:ext>
          </a:extLst>
        </xdr:cNvPr>
        <xdr:cNvSpPr txBox="1"/>
      </xdr:nvSpPr>
      <xdr:spPr>
        <a:xfrm>
          <a:off x="16357600"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53975</xdr:rowOff>
    </xdr:from>
    <xdr:to>
      <xdr:col>81</xdr:col>
      <xdr:colOff>101600</xdr:colOff>
      <xdr:row>105</xdr:row>
      <xdr:rowOff>155575</xdr:rowOff>
    </xdr:to>
    <xdr:sp macro="" textlink="">
      <xdr:nvSpPr>
        <xdr:cNvPr id="876" name="楕円 875">
          <a:extLst>
            <a:ext uri="{FF2B5EF4-FFF2-40B4-BE49-F238E27FC236}">
              <a16:creationId xmlns:a16="http://schemas.microsoft.com/office/drawing/2014/main" id="{2DD08ED0-F551-4CEF-8F23-10670AF11159}"/>
            </a:ext>
          </a:extLst>
        </xdr:cNvPr>
        <xdr:cNvSpPr/>
      </xdr:nvSpPr>
      <xdr:spPr>
        <a:xfrm>
          <a:off x="15430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127636</xdr:rowOff>
    </xdr:from>
    <xdr:to>
      <xdr:col>85</xdr:col>
      <xdr:colOff>127000</xdr:colOff>
      <xdr:row>105</xdr:row>
      <xdr:rowOff>104775</xdr:rowOff>
    </xdr:to>
    <xdr:cxnSp macro="">
      <xdr:nvCxnSpPr>
        <xdr:cNvPr id="877" name="直線コネクタ 876">
          <a:extLst>
            <a:ext uri="{FF2B5EF4-FFF2-40B4-BE49-F238E27FC236}">
              <a16:creationId xmlns:a16="http://schemas.microsoft.com/office/drawing/2014/main" id="{68A78CD4-B873-4F6B-B179-84BCB1B4F4CA}"/>
            </a:ext>
          </a:extLst>
        </xdr:cNvPr>
        <xdr:cNvCxnSpPr/>
      </xdr:nvCxnSpPr>
      <xdr:spPr>
        <a:xfrm flipV="1">
          <a:off x="15481300" y="17958436"/>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21589</xdr:rowOff>
    </xdr:from>
    <xdr:to>
      <xdr:col>76</xdr:col>
      <xdr:colOff>165100</xdr:colOff>
      <xdr:row>105</xdr:row>
      <xdr:rowOff>123189</xdr:rowOff>
    </xdr:to>
    <xdr:sp macro="" textlink="">
      <xdr:nvSpPr>
        <xdr:cNvPr id="878" name="楕円 877">
          <a:extLst>
            <a:ext uri="{FF2B5EF4-FFF2-40B4-BE49-F238E27FC236}">
              <a16:creationId xmlns:a16="http://schemas.microsoft.com/office/drawing/2014/main" id="{0275346A-D90F-42BB-8CB7-5D90327691FC}"/>
            </a:ext>
          </a:extLst>
        </xdr:cNvPr>
        <xdr:cNvSpPr/>
      </xdr:nvSpPr>
      <xdr:spPr>
        <a:xfrm>
          <a:off x="1454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72389</xdr:rowOff>
    </xdr:from>
    <xdr:to>
      <xdr:col>81</xdr:col>
      <xdr:colOff>50800</xdr:colOff>
      <xdr:row>105</xdr:row>
      <xdr:rowOff>104775</xdr:rowOff>
    </xdr:to>
    <xdr:cxnSp macro="">
      <xdr:nvCxnSpPr>
        <xdr:cNvPr id="879" name="直線コネクタ 878">
          <a:extLst>
            <a:ext uri="{FF2B5EF4-FFF2-40B4-BE49-F238E27FC236}">
              <a16:creationId xmlns:a16="http://schemas.microsoft.com/office/drawing/2014/main" id="{DAC19BB0-FDD0-4C54-A274-6BD5F7A8C44B}"/>
            </a:ext>
          </a:extLst>
        </xdr:cNvPr>
        <xdr:cNvCxnSpPr/>
      </xdr:nvCxnSpPr>
      <xdr:spPr>
        <a:xfrm>
          <a:off x="14592300" y="180746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12064</xdr:rowOff>
    </xdr:from>
    <xdr:to>
      <xdr:col>72</xdr:col>
      <xdr:colOff>38100</xdr:colOff>
      <xdr:row>105</xdr:row>
      <xdr:rowOff>113664</xdr:rowOff>
    </xdr:to>
    <xdr:sp macro="" textlink="">
      <xdr:nvSpPr>
        <xdr:cNvPr id="880" name="楕円 879">
          <a:extLst>
            <a:ext uri="{FF2B5EF4-FFF2-40B4-BE49-F238E27FC236}">
              <a16:creationId xmlns:a16="http://schemas.microsoft.com/office/drawing/2014/main" id="{646AA8DE-091F-45D6-BC01-F543572D3CF8}"/>
            </a:ext>
          </a:extLst>
        </xdr:cNvPr>
        <xdr:cNvSpPr/>
      </xdr:nvSpPr>
      <xdr:spPr>
        <a:xfrm>
          <a:off x="13652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62864</xdr:rowOff>
    </xdr:from>
    <xdr:to>
      <xdr:col>76</xdr:col>
      <xdr:colOff>114300</xdr:colOff>
      <xdr:row>105</xdr:row>
      <xdr:rowOff>72389</xdr:rowOff>
    </xdr:to>
    <xdr:cxnSp macro="">
      <xdr:nvCxnSpPr>
        <xdr:cNvPr id="881" name="直線コネクタ 880">
          <a:extLst>
            <a:ext uri="{FF2B5EF4-FFF2-40B4-BE49-F238E27FC236}">
              <a16:creationId xmlns:a16="http://schemas.microsoft.com/office/drawing/2014/main" id="{D4DBF2B7-A4CF-4147-9211-74F16E155745}"/>
            </a:ext>
          </a:extLst>
        </xdr:cNvPr>
        <xdr:cNvCxnSpPr/>
      </xdr:nvCxnSpPr>
      <xdr:spPr>
        <a:xfrm>
          <a:off x="13703300" y="180651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143511</xdr:rowOff>
    </xdr:from>
    <xdr:to>
      <xdr:col>67</xdr:col>
      <xdr:colOff>101600</xdr:colOff>
      <xdr:row>105</xdr:row>
      <xdr:rowOff>73661</xdr:rowOff>
    </xdr:to>
    <xdr:sp macro="" textlink="">
      <xdr:nvSpPr>
        <xdr:cNvPr id="882" name="楕円 881">
          <a:extLst>
            <a:ext uri="{FF2B5EF4-FFF2-40B4-BE49-F238E27FC236}">
              <a16:creationId xmlns:a16="http://schemas.microsoft.com/office/drawing/2014/main" id="{5273AD9D-13F8-49B8-B0FC-51A507046420}"/>
            </a:ext>
          </a:extLst>
        </xdr:cNvPr>
        <xdr:cNvSpPr/>
      </xdr:nvSpPr>
      <xdr:spPr>
        <a:xfrm>
          <a:off x="12763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22861</xdr:rowOff>
    </xdr:from>
    <xdr:to>
      <xdr:col>71</xdr:col>
      <xdr:colOff>177800</xdr:colOff>
      <xdr:row>105</xdr:row>
      <xdr:rowOff>62864</xdr:rowOff>
    </xdr:to>
    <xdr:cxnSp macro="">
      <xdr:nvCxnSpPr>
        <xdr:cNvPr id="883" name="直線コネクタ 882">
          <a:extLst>
            <a:ext uri="{FF2B5EF4-FFF2-40B4-BE49-F238E27FC236}">
              <a16:creationId xmlns:a16="http://schemas.microsoft.com/office/drawing/2014/main" id="{3E6AB444-D840-431A-B2D5-94ED556F8D5C}"/>
            </a:ext>
          </a:extLst>
        </xdr:cNvPr>
        <xdr:cNvCxnSpPr/>
      </xdr:nvCxnSpPr>
      <xdr:spPr>
        <a:xfrm>
          <a:off x="12814300" y="180251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84" name="n_1aveValue【公民館】&#10;有形固定資産減価償却率">
          <a:extLst>
            <a:ext uri="{FF2B5EF4-FFF2-40B4-BE49-F238E27FC236}">
              <a16:creationId xmlns:a16="http://schemas.microsoft.com/office/drawing/2014/main" id="{F4970A59-AADB-454E-B6F6-BCBACFB90C40}"/>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885" name="n_2aveValue【公民館】&#10;有形固定資産減価償却率">
          <a:extLst>
            <a:ext uri="{FF2B5EF4-FFF2-40B4-BE49-F238E27FC236}">
              <a16:creationId xmlns:a16="http://schemas.microsoft.com/office/drawing/2014/main" id="{5862E596-97A8-47FF-9E16-4CDB276B6717}"/>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86" name="n_3aveValue【公民館】&#10;有形固定資産減価償却率">
          <a:extLst>
            <a:ext uri="{FF2B5EF4-FFF2-40B4-BE49-F238E27FC236}">
              <a16:creationId xmlns:a16="http://schemas.microsoft.com/office/drawing/2014/main" id="{4B3043CA-3F6C-4C46-80ED-14702D540CC7}"/>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87" name="n_4aveValue【公民館】&#10;有形固定資産減価償却率">
          <a:extLst>
            <a:ext uri="{FF2B5EF4-FFF2-40B4-BE49-F238E27FC236}">
              <a16:creationId xmlns:a16="http://schemas.microsoft.com/office/drawing/2014/main" id="{124D4450-5816-4C09-A102-8508D523E8DE}"/>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146702</xdr:rowOff>
    </xdr:from>
    <xdr:ext cx="405111" cy="259045"/>
    <xdr:sp macro="" textlink="">
      <xdr:nvSpPr>
        <xdr:cNvPr id="888" name="n_1mainValue【公民館】&#10;有形固定資産減価償却率">
          <a:extLst>
            <a:ext uri="{FF2B5EF4-FFF2-40B4-BE49-F238E27FC236}">
              <a16:creationId xmlns:a16="http://schemas.microsoft.com/office/drawing/2014/main" id="{B6DA6FA3-89F6-41C3-BA3A-2E11068B2CBA}"/>
            </a:ext>
          </a:extLst>
        </xdr:cNvPr>
        <xdr:cNvSpPr txBox="1"/>
      </xdr:nvSpPr>
      <xdr:spPr>
        <a:xfrm>
          <a:off x="152660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114316</xdr:rowOff>
    </xdr:from>
    <xdr:ext cx="405111" cy="259045"/>
    <xdr:sp macro="" textlink="">
      <xdr:nvSpPr>
        <xdr:cNvPr id="889" name="n_2mainValue【公民館】&#10;有形固定資産減価償却率">
          <a:extLst>
            <a:ext uri="{FF2B5EF4-FFF2-40B4-BE49-F238E27FC236}">
              <a16:creationId xmlns:a16="http://schemas.microsoft.com/office/drawing/2014/main" id="{50C889CC-0630-45D7-8810-A82AC05336F7}"/>
            </a:ext>
          </a:extLst>
        </xdr:cNvPr>
        <xdr:cNvSpPr txBox="1"/>
      </xdr:nvSpPr>
      <xdr:spPr>
        <a:xfrm>
          <a:off x="14389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104791</xdr:rowOff>
    </xdr:from>
    <xdr:ext cx="405111" cy="259045"/>
    <xdr:sp macro="" textlink="">
      <xdr:nvSpPr>
        <xdr:cNvPr id="890" name="n_3mainValue【公民館】&#10;有形固定資産減価償却率">
          <a:extLst>
            <a:ext uri="{FF2B5EF4-FFF2-40B4-BE49-F238E27FC236}">
              <a16:creationId xmlns:a16="http://schemas.microsoft.com/office/drawing/2014/main" id="{A899B288-DED3-4525-A1F9-A1CE3A372307}"/>
            </a:ext>
          </a:extLst>
        </xdr:cNvPr>
        <xdr:cNvSpPr txBox="1"/>
      </xdr:nvSpPr>
      <xdr:spPr>
        <a:xfrm>
          <a:off x="13500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64788</xdr:rowOff>
    </xdr:from>
    <xdr:ext cx="405111" cy="259045"/>
    <xdr:sp macro="" textlink="">
      <xdr:nvSpPr>
        <xdr:cNvPr id="891" name="n_4mainValue【公民館】&#10;有形固定資産減価償却率">
          <a:extLst>
            <a:ext uri="{FF2B5EF4-FFF2-40B4-BE49-F238E27FC236}">
              <a16:creationId xmlns:a16="http://schemas.microsoft.com/office/drawing/2014/main" id="{B9D33336-9595-44BF-B1BF-B1C30D1AAEE2}"/>
            </a:ext>
          </a:extLst>
        </xdr:cNvPr>
        <xdr:cNvSpPr txBox="1"/>
      </xdr:nvSpPr>
      <xdr:spPr>
        <a:xfrm>
          <a:off x="12611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150140BB-9B07-4504-A1A5-D25A30800D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E15BC9F0-C14E-42BD-81D3-83DA6FE4388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7832831F-DCA8-4069-B173-DADF5ACA79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B54801B4-8D5F-4BD4-AAD6-57454ABE8A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7A403CA6-3FEB-4599-8F0E-479A568A03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3912F5B8-138C-46B8-B09D-5252A9E6D7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6184676E-D208-4C4D-AC82-C5035240B3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16EAE7AE-D477-4A27-999A-103A23924B9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80DD49F3-32FD-44F0-860B-B9954337E0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96A2462B-1723-4FDE-AC07-B48992CFD3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E87A22E1-E4F5-4F73-984E-B0B4C0F2BE8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B51C0D56-5173-441E-913F-5B7436EACA2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FE6DEB17-2167-49C1-84D0-44BB0871653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AB8F77FB-FB3F-4344-A92A-BF5B9C55D3C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D3DE9677-1CAE-41ED-ABFB-192BF90192D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92023FE4-B358-4178-93F6-6C7F5FAC631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C1B8C98A-CB44-4DE3-9285-3F86B1C9EC9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ECB9B49B-86FF-4BAC-B9C5-A0D778EA0A6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E8CBBA1C-ADDD-436E-BD89-7944FDF69B9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C56EB8E5-04BD-4CE9-9930-6E58DFF2F67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90734B11-3ECB-4B59-AC93-C53C833A5AA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8CB4D096-4D24-4A95-A46B-D3C9B7E5C3D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8B17FBAC-7D95-4A1E-A120-186BB702018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4D48D03F-434D-4C63-85FB-11C7F3D360E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9D277EA7-0981-4466-9B40-E0022D15C0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4A9D3129-A877-414C-BF22-6346F6D332EB}"/>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55E916AE-1446-47E9-9874-D51E845FE0DB}"/>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EF74A828-E664-4778-8D40-1AA9195610DB}"/>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a:extLst>
            <a:ext uri="{FF2B5EF4-FFF2-40B4-BE49-F238E27FC236}">
              <a16:creationId xmlns:a16="http://schemas.microsoft.com/office/drawing/2014/main" id="{617248CE-0E54-4B83-9004-B4428D66BA83}"/>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a:extLst>
            <a:ext uri="{FF2B5EF4-FFF2-40B4-BE49-F238E27FC236}">
              <a16:creationId xmlns:a16="http://schemas.microsoft.com/office/drawing/2014/main" id="{4AB86064-3EEE-4FC4-BE8E-46B4F0A73B46}"/>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922" name="【公民館】&#10;一人当たり面積平均値テキスト">
          <a:extLst>
            <a:ext uri="{FF2B5EF4-FFF2-40B4-BE49-F238E27FC236}">
              <a16:creationId xmlns:a16="http://schemas.microsoft.com/office/drawing/2014/main" id="{260FF769-3C50-46AC-8310-A91A845D39A3}"/>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a:extLst>
            <a:ext uri="{FF2B5EF4-FFF2-40B4-BE49-F238E27FC236}">
              <a16:creationId xmlns:a16="http://schemas.microsoft.com/office/drawing/2014/main" id="{32351357-1772-41FA-B7F6-60D50372B77D}"/>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a:extLst>
            <a:ext uri="{FF2B5EF4-FFF2-40B4-BE49-F238E27FC236}">
              <a16:creationId xmlns:a16="http://schemas.microsoft.com/office/drawing/2014/main" id="{38428DC2-FE36-4895-8A62-934932157798}"/>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5" name="フローチャート: 判断 924">
          <a:extLst>
            <a:ext uri="{FF2B5EF4-FFF2-40B4-BE49-F238E27FC236}">
              <a16:creationId xmlns:a16="http://schemas.microsoft.com/office/drawing/2014/main" id="{8B35D709-1A65-4206-998A-F0C68A0CA2FA}"/>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6" name="フローチャート: 判断 925">
          <a:extLst>
            <a:ext uri="{FF2B5EF4-FFF2-40B4-BE49-F238E27FC236}">
              <a16:creationId xmlns:a16="http://schemas.microsoft.com/office/drawing/2014/main" id="{82E80308-5EE5-44F6-BBF4-AAC3D62F1B53}"/>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7" name="フローチャート: 判断 926">
          <a:extLst>
            <a:ext uri="{FF2B5EF4-FFF2-40B4-BE49-F238E27FC236}">
              <a16:creationId xmlns:a16="http://schemas.microsoft.com/office/drawing/2014/main" id="{722018FF-7F04-4663-8AFD-AA117A6E2AA0}"/>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A00922E-7382-4A0D-8574-1DAE6264DDC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F4B027FF-595F-4A6C-B6DE-63C5D38AC0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1BAE65F6-916C-48AF-9F3E-AB7D8B2119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B5D13E1-025F-4BD0-9BE7-D1FC4517D91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B0EF5AB-2C52-454F-9358-200819417DB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38463</xdr:rowOff>
    </xdr:from>
    <xdr:to>
      <xdr:col>116</xdr:col>
      <xdr:colOff>114300</xdr:colOff>
      <xdr:row>104</xdr:row>
      <xdr:rowOff>140063</xdr:rowOff>
    </xdr:to>
    <xdr:sp macro="" textlink="">
      <xdr:nvSpPr>
        <xdr:cNvPr id="933" name="楕円 932">
          <a:extLst>
            <a:ext uri="{FF2B5EF4-FFF2-40B4-BE49-F238E27FC236}">
              <a16:creationId xmlns:a16="http://schemas.microsoft.com/office/drawing/2014/main" id="{E042A673-8596-49CA-B125-FBA7D5B2B044}"/>
            </a:ext>
          </a:extLst>
        </xdr:cNvPr>
        <xdr:cNvSpPr/>
      </xdr:nvSpPr>
      <xdr:spPr>
        <a:xfrm>
          <a:off x="221107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61340</xdr:rowOff>
    </xdr:from>
    <xdr:ext cx="469744" cy="259045"/>
    <xdr:sp macro="" textlink="">
      <xdr:nvSpPr>
        <xdr:cNvPr id="934" name="【公民館】&#10;一人当たり面積該当値テキスト">
          <a:extLst>
            <a:ext uri="{FF2B5EF4-FFF2-40B4-BE49-F238E27FC236}">
              <a16:creationId xmlns:a16="http://schemas.microsoft.com/office/drawing/2014/main" id="{7617C995-CB3B-4D16-B2D4-48FC12A25C07}"/>
            </a:ext>
          </a:extLst>
        </xdr:cNvPr>
        <xdr:cNvSpPr txBox="1"/>
      </xdr:nvSpPr>
      <xdr:spPr>
        <a:xfrm>
          <a:off x="22199600" y="177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139700</xdr:rowOff>
    </xdr:from>
    <xdr:to>
      <xdr:col>112</xdr:col>
      <xdr:colOff>38100</xdr:colOff>
      <xdr:row>103</xdr:row>
      <xdr:rowOff>69850</xdr:rowOff>
    </xdr:to>
    <xdr:sp macro="" textlink="">
      <xdr:nvSpPr>
        <xdr:cNvPr id="935" name="楕円 934">
          <a:extLst>
            <a:ext uri="{FF2B5EF4-FFF2-40B4-BE49-F238E27FC236}">
              <a16:creationId xmlns:a16="http://schemas.microsoft.com/office/drawing/2014/main" id="{3646CAD2-B5AF-490F-9F21-A86244DB7F73}"/>
            </a:ext>
          </a:extLst>
        </xdr:cNvPr>
        <xdr:cNvSpPr/>
      </xdr:nvSpPr>
      <xdr:spPr>
        <a:xfrm>
          <a:off x="2127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19050</xdr:rowOff>
    </xdr:from>
    <xdr:to>
      <xdr:col>116</xdr:col>
      <xdr:colOff>63500</xdr:colOff>
      <xdr:row>104</xdr:row>
      <xdr:rowOff>89263</xdr:rowOff>
    </xdr:to>
    <xdr:cxnSp macro="">
      <xdr:nvCxnSpPr>
        <xdr:cNvPr id="936" name="直線コネクタ 935">
          <a:extLst>
            <a:ext uri="{FF2B5EF4-FFF2-40B4-BE49-F238E27FC236}">
              <a16:creationId xmlns:a16="http://schemas.microsoft.com/office/drawing/2014/main" id="{CAFE3D01-75F6-4CE3-BD90-723226B3DFE7}"/>
            </a:ext>
          </a:extLst>
        </xdr:cNvPr>
        <xdr:cNvCxnSpPr/>
      </xdr:nvCxnSpPr>
      <xdr:spPr>
        <a:xfrm>
          <a:off x="21323300" y="17678400"/>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160927</xdr:rowOff>
    </xdr:from>
    <xdr:to>
      <xdr:col>107</xdr:col>
      <xdr:colOff>101600</xdr:colOff>
      <xdr:row>103</xdr:row>
      <xdr:rowOff>91077</xdr:rowOff>
    </xdr:to>
    <xdr:sp macro="" textlink="">
      <xdr:nvSpPr>
        <xdr:cNvPr id="937" name="楕円 936">
          <a:extLst>
            <a:ext uri="{FF2B5EF4-FFF2-40B4-BE49-F238E27FC236}">
              <a16:creationId xmlns:a16="http://schemas.microsoft.com/office/drawing/2014/main" id="{DC2DA099-EA75-4A94-BC57-98B8473F9AA5}"/>
            </a:ext>
          </a:extLst>
        </xdr:cNvPr>
        <xdr:cNvSpPr/>
      </xdr:nvSpPr>
      <xdr:spPr>
        <a:xfrm>
          <a:off x="20383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103</xdr:row>
      <xdr:rowOff>40277</xdr:rowOff>
    </xdr:to>
    <xdr:cxnSp macro="">
      <xdr:nvCxnSpPr>
        <xdr:cNvPr id="938" name="直線コネクタ 937">
          <a:extLst>
            <a:ext uri="{FF2B5EF4-FFF2-40B4-BE49-F238E27FC236}">
              <a16:creationId xmlns:a16="http://schemas.microsoft.com/office/drawing/2014/main" id="{7F132BC3-7F31-40A4-A578-0FB0A28C0718}"/>
            </a:ext>
          </a:extLst>
        </xdr:cNvPr>
        <xdr:cNvCxnSpPr/>
      </xdr:nvCxnSpPr>
      <xdr:spPr>
        <a:xfrm flipV="1">
          <a:off x="20434300" y="176784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5806</xdr:rowOff>
    </xdr:from>
    <xdr:to>
      <xdr:col>102</xdr:col>
      <xdr:colOff>165100</xdr:colOff>
      <xdr:row>103</xdr:row>
      <xdr:rowOff>107406</xdr:rowOff>
    </xdr:to>
    <xdr:sp macro="" textlink="">
      <xdr:nvSpPr>
        <xdr:cNvPr id="939" name="楕円 938">
          <a:extLst>
            <a:ext uri="{FF2B5EF4-FFF2-40B4-BE49-F238E27FC236}">
              <a16:creationId xmlns:a16="http://schemas.microsoft.com/office/drawing/2014/main" id="{9BBBC136-C07A-465E-85DF-95377011BA13}"/>
            </a:ext>
          </a:extLst>
        </xdr:cNvPr>
        <xdr:cNvSpPr/>
      </xdr:nvSpPr>
      <xdr:spPr>
        <a:xfrm>
          <a:off x="19494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40277</xdr:rowOff>
    </xdr:from>
    <xdr:to>
      <xdr:col>107</xdr:col>
      <xdr:colOff>50800</xdr:colOff>
      <xdr:row>103</xdr:row>
      <xdr:rowOff>56606</xdr:rowOff>
    </xdr:to>
    <xdr:cxnSp macro="">
      <xdr:nvCxnSpPr>
        <xdr:cNvPr id="940" name="直線コネクタ 939">
          <a:extLst>
            <a:ext uri="{FF2B5EF4-FFF2-40B4-BE49-F238E27FC236}">
              <a16:creationId xmlns:a16="http://schemas.microsoft.com/office/drawing/2014/main" id="{FF9E6A10-9EE3-492F-8EE7-B8D9A2AC833E}"/>
            </a:ext>
          </a:extLst>
        </xdr:cNvPr>
        <xdr:cNvCxnSpPr/>
      </xdr:nvCxnSpPr>
      <xdr:spPr>
        <a:xfrm flipV="1">
          <a:off x="19545300" y="1769962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27032</xdr:rowOff>
    </xdr:from>
    <xdr:to>
      <xdr:col>98</xdr:col>
      <xdr:colOff>38100</xdr:colOff>
      <xdr:row>103</xdr:row>
      <xdr:rowOff>128632</xdr:rowOff>
    </xdr:to>
    <xdr:sp macro="" textlink="">
      <xdr:nvSpPr>
        <xdr:cNvPr id="941" name="楕円 940">
          <a:extLst>
            <a:ext uri="{FF2B5EF4-FFF2-40B4-BE49-F238E27FC236}">
              <a16:creationId xmlns:a16="http://schemas.microsoft.com/office/drawing/2014/main" id="{5D20F15E-C092-4A9F-BB91-5E0C0FE24D5E}"/>
            </a:ext>
          </a:extLst>
        </xdr:cNvPr>
        <xdr:cNvSpPr/>
      </xdr:nvSpPr>
      <xdr:spPr>
        <a:xfrm>
          <a:off x="18605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56606</xdr:rowOff>
    </xdr:from>
    <xdr:to>
      <xdr:col>102</xdr:col>
      <xdr:colOff>114300</xdr:colOff>
      <xdr:row>103</xdr:row>
      <xdr:rowOff>77832</xdr:rowOff>
    </xdr:to>
    <xdr:cxnSp macro="">
      <xdr:nvCxnSpPr>
        <xdr:cNvPr id="942" name="直線コネクタ 941">
          <a:extLst>
            <a:ext uri="{FF2B5EF4-FFF2-40B4-BE49-F238E27FC236}">
              <a16:creationId xmlns:a16="http://schemas.microsoft.com/office/drawing/2014/main" id="{C6E8DFAF-6CD8-4726-B23D-15CBC85587F7}"/>
            </a:ext>
          </a:extLst>
        </xdr:cNvPr>
        <xdr:cNvCxnSpPr/>
      </xdr:nvCxnSpPr>
      <xdr:spPr>
        <a:xfrm flipV="1">
          <a:off x="18656300" y="1771595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943" name="n_1aveValue【公民館】&#10;一人当たり面積">
          <a:extLst>
            <a:ext uri="{FF2B5EF4-FFF2-40B4-BE49-F238E27FC236}">
              <a16:creationId xmlns:a16="http://schemas.microsoft.com/office/drawing/2014/main" id="{71DABD71-1229-4745-9B7B-D837BDCD6709}"/>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44" name="n_2aveValue【公民館】&#10;一人当たり面積">
          <a:extLst>
            <a:ext uri="{FF2B5EF4-FFF2-40B4-BE49-F238E27FC236}">
              <a16:creationId xmlns:a16="http://schemas.microsoft.com/office/drawing/2014/main" id="{B7B2047E-4443-4785-B8AF-F20816771A59}"/>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945" name="n_3aveValue【公民館】&#10;一人当たり面積">
          <a:extLst>
            <a:ext uri="{FF2B5EF4-FFF2-40B4-BE49-F238E27FC236}">
              <a16:creationId xmlns:a16="http://schemas.microsoft.com/office/drawing/2014/main" id="{3E65E83A-0836-442C-B6B1-1CFA75C9AC7D}"/>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946" name="n_4aveValue【公民館】&#10;一人当たり面積">
          <a:extLst>
            <a:ext uri="{FF2B5EF4-FFF2-40B4-BE49-F238E27FC236}">
              <a16:creationId xmlns:a16="http://schemas.microsoft.com/office/drawing/2014/main" id="{AC6E8171-7528-46AE-BA2F-E3A10352FCA9}"/>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86377</xdr:rowOff>
    </xdr:from>
    <xdr:ext cx="469744" cy="259045"/>
    <xdr:sp macro="" textlink="">
      <xdr:nvSpPr>
        <xdr:cNvPr id="947" name="n_1mainValue【公民館】&#10;一人当たり面積">
          <a:extLst>
            <a:ext uri="{FF2B5EF4-FFF2-40B4-BE49-F238E27FC236}">
              <a16:creationId xmlns:a16="http://schemas.microsoft.com/office/drawing/2014/main" id="{3018E27E-40C7-437A-BF1E-4E1319A4BEA1}"/>
            </a:ext>
          </a:extLst>
        </xdr:cNvPr>
        <xdr:cNvSpPr txBox="1"/>
      </xdr:nvSpPr>
      <xdr:spPr>
        <a:xfrm>
          <a:off x="21075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107604</xdr:rowOff>
    </xdr:from>
    <xdr:ext cx="469744" cy="259045"/>
    <xdr:sp macro="" textlink="">
      <xdr:nvSpPr>
        <xdr:cNvPr id="948" name="n_2mainValue【公民館】&#10;一人当たり面積">
          <a:extLst>
            <a:ext uri="{FF2B5EF4-FFF2-40B4-BE49-F238E27FC236}">
              <a16:creationId xmlns:a16="http://schemas.microsoft.com/office/drawing/2014/main" id="{34DB0422-1D05-468A-89AB-DE0CD6FCDA09}"/>
            </a:ext>
          </a:extLst>
        </xdr:cNvPr>
        <xdr:cNvSpPr txBox="1"/>
      </xdr:nvSpPr>
      <xdr:spPr>
        <a:xfrm>
          <a:off x="20199427" y="1742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123933</xdr:rowOff>
    </xdr:from>
    <xdr:ext cx="469744" cy="259045"/>
    <xdr:sp macro="" textlink="">
      <xdr:nvSpPr>
        <xdr:cNvPr id="949" name="n_3mainValue【公民館】&#10;一人当たり面積">
          <a:extLst>
            <a:ext uri="{FF2B5EF4-FFF2-40B4-BE49-F238E27FC236}">
              <a16:creationId xmlns:a16="http://schemas.microsoft.com/office/drawing/2014/main" id="{F905B3BA-5826-444D-B30F-561DAAB112CE}"/>
            </a:ext>
          </a:extLst>
        </xdr:cNvPr>
        <xdr:cNvSpPr txBox="1"/>
      </xdr:nvSpPr>
      <xdr:spPr>
        <a:xfrm>
          <a:off x="19310427" y="1744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145159</xdr:rowOff>
    </xdr:from>
    <xdr:ext cx="469744" cy="259045"/>
    <xdr:sp macro="" textlink="">
      <xdr:nvSpPr>
        <xdr:cNvPr id="950" name="n_4mainValue【公民館】&#10;一人当たり面積">
          <a:extLst>
            <a:ext uri="{FF2B5EF4-FFF2-40B4-BE49-F238E27FC236}">
              <a16:creationId xmlns:a16="http://schemas.microsoft.com/office/drawing/2014/main" id="{82D458ED-13DF-4E99-BEDC-2582778DF9BB}"/>
            </a:ext>
          </a:extLst>
        </xdr:cNvPr>
        <xdr:cNvSpPr txBox="1"/>
      </xdr:nvSpPr>
      <xdr:spPr>
        <a:xfrm>
          <a:off x="184214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3600BE72-D0B3-4D41-9F0D-321F4D16451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1B4B9E9A-D382-44E2-A1BE-B7CFE196F5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7EF60632-5255-446E-AFC8-AB69E5D5392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類似団体と比較して有形固定資産減価償却率が特に高くなっている施設は学校施設であり</a:t>
          </a:r>
          <a:r>
            <a:rPr kumimoji="1" lang="ja-JP" altLang="en-US" sz="1300">
              <a:solidFill>
                <a:schemeClr val="tx1"/>
              </a:solidFill>
              <a:latin typeface="ＭＳ Ｐゴシック" panose="020B0600070205080204" pitchFamily="50" charset="-128"/>
              <a:ea typeface="ＭＳ Ｐゴシック" panose="020B0600070205080204" pitchFamily="50" charset="-128"/>
            </a:rPr>
            <a:t>、特に低くなっている施設は認定こども園・幼稚園・保育所、令和３年度と比較して低くなった施設は公民館である。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学校施設については、小学校施設で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施設、中学校施設で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施設を保有しており、経過年数により有形固定資産減価償却率は増加傾向となっている。保育所については、公立保育園の民営化及び統合を推進し、令和元年度に明浜地域の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施設を民営化、令和２年度は平成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年７月豪雨災害により被災した旧野村保育所の建替等を行っているが、経過年数により有形固定資産減価償却率は増加となっている。また、公民館については、公民館施設で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施設、分館施設で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施設保有しており、経過年数により有形固定資産減価償却率は増加傾向であることや、本市は広範な区域に集落が点在することから、類似団体と比較して一人当たりの面積が非常に高い状況となっているが、令和５年度からの地域づくり活動センターへの移行に伴い、分館施設を普通財産へ変更したため減少となっている。いずれにしても旧５町ごとに目的が重複する施設等があるため、公共施設等総合管理計画に基づき、施設の統廃合を含め全体の見直しを行い、適正な施設運営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6B2D48-B321-4974-9032-2E92089B9F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8C7F049-A27D-45FB-A605-0A97444F07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DA9C94-B432-4313-BE14-7C3DF216A4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6061F9-329B-4AE8-8F09-FEF37348A9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BFA6A0-739C-468C-BBC1-F93BFD8E20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EB7F68-1CD7-432D-AC34-3A5C87BDD6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2A74FA-CEDC-4248-BD2E-23ABEE6537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191A37-599F-4DBA-AEF8-127A38DF6D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FCA5A9-FA0F-457E-8EA2-FD8D945800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F5CC83-F669-4B48-AE9C-AABDA73C20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35,232
34,924
514.34
35,617,090
33,878,011
1,338,523
16,030,806
40,016,971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6B11A9-32C3-4921-BCBF-DD1C0EF084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BEA577-9D4B-4F31-9E8B-6A014A80D1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D0CB30-91A5-488B-89ED-5E2D3091ED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C54F4A-E4CD-4661-B140-616250279F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AA6419-0624-4C41-B785-2E8CBBD424B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E8D2CD6-AB7B-4F27-8140-6893C010C6D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25C6F4-BF62-4643-83A4-24D8D448D7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A2481E-BD00-4571-8055-382CFFFACE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5A877A-E487-480E-8F8A-25E4F45EB3D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69E7052-3E39-42D8-8034-0D19DFB4F1A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C1E608-C663-4B03-B8F3-C34801C43F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19F797-6827-4835-8831-6F6BD99628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8C9128-6920-49E1-BC9B-CF6F70896AB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B7EFEF-97F3-4F61-A22B-5BF25E294A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1085337-2238-47D4-9330-A443D5D1DB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035188-01B5-4C05-921F-7ECEA76360F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E66891-A2F2-4062-87AA-2B304CCF79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C2B347-1A42-4EA0-B129-1C3B4E655B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E33C13-396D-484D-91FE-6418B6E20A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0FC0338-A811-4F66-A0D7-CAAC9C12B5D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41804C-C179-4864-827A-462E3F70933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B18385C-35F5-4A84-B528-F12379A2B6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D16AC3-EC1B-494F-9045-CC4B764D43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36EF80-21C1-4857-B1C6-362379DEE5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974399A-C02F-4C7E-8138-EDFC481A02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9DA698-7B4F-45EE-A6A4-828D738EA0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BB094C-85CC-4D9F-853D-2DDD05B968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2FA7E8-4C72-497D-881C-AA048BCDEB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134EA7F-064E-4C1C-A7B7-DCDB3572471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9263D8-928D-40BD-98CA-0B49E29A5E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7E58A2-5B08-4261-9BB6-5E73E16DD0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1C10CD-7F06-4F9E-9867-1C446D2A69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A18B90C-7ACD-43F4-AD7A-FB2266F314E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D377C5E-944E-47B7-B670-FCEF318378D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28BFA9A-E921-4F06-A191-369A1482B04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1892AA2-34AC-4D57-BBF4-BCBA7E5E93E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82990C0-B937-49D1-8F73-85B35EA0E9A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1F1D670-1FD1-4698-BE79-152CED8798C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1563EB5-FCFE-42E2-BF37-1615B88605C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72A3C44-BEA5-4B44-BEA1-270B4931EAE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D339C3C-9BD1-4BEC-9950-AEBADEAF86B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C7B9B6F-084A-486B-9045-F5AE6FB6C61A}"/>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25F67F9-0297-453B-9348-6420444220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09BB176-B5F0-44CF-AA20-5A56817C88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8FC5917-C972-420B-9F98-CC9156565904}"/>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F44BACF-8771-4FEE-86EF-4C0253EEB3F4}"/>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36BD32D-D4B6-420E-9A44-7D7D182E418F}"/>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C2479311-2EC4-4AE3-B4E8-CA8104AB5A6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9F2B1284-667C-41B2-96A6-EA00A3274F6A}"/>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FC836CDE-312B-4727-8363-C9169A32D7F6}"/>
            </a:ext>
          </a:extLst>
        </xdr:cNvPr>
        <xdr:cNvSpPr txBox="1"/>
      </xdr:nvSpPr>
      <xdr:spPr>
        <a:xfrm>
          <a:off x="4673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D0392454-43C1-4F5F-8BE5-115C3DA20B4F}"/>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160068D6-623A-4D10-B039-803F62527226}"/>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F5C5611B-B547-4A6B-A555-5B86970D7408}"/>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1F8A0C65-7B84-45DE-A3DF-4393739BD9FC}"/>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A0C6A162-E7F9-4771-91D9-BE59EB8FFDBF}"/>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DDEBBC4-E9FC-4468-B8CA-019A7B41B15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C76E09-F815-4268-8DB9-F51359E8168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6B5C23-8E8B-4C61-B938-0A0FC5C2056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AFC7E7-52D5-4634-9251-502D8A49CC5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C1511A7-06CB-4231-BF70-B51A29E7A3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xdr:rowOff>
    </xdr:from>
    <xdr:to>
      <xdr:col>24</xdr:col>
      <xdr:colOff>114300</xdr:colOff>
      <xdr:row>34</xdr:row>
      <xdr:rowOff>118110</xdr:rowOff>
    </xdr:to>
    <xdr:sp macro="" textlink="">
      <xdr:nvSpPr>
        <xdr:cNvPr id="72" name="楕円 71">
          <a:extLst>
            <a:ext uri="{FF2B5EF4-FFF2-40B4-BE49-F238E27FC236}">
              <a16:creationId xmlns:a16="http://schemas.microsoft.com/office/drawing/2014/main" id="{3689C525-4A5D-4B29-B640-5E8E9746300D}"/>
            </a:ext>
          </a:extLst>
        </xdr:cNvPr>
        <xdr:cNvSpPr/>
      </xdr:nvSpPr>
      <xdr:spPr>
        <a:xfrm>
          <a:off x="45847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39387</xdr:rowOff>
    </xdr:from>
    <xdr:ext cx="405111" cy="259045"/>
    <xdr:sp macro="" textlink="">
      <xdr:nvSpPr>
        <xdr:cNvPr id="73" name="【図書館】&#10;有形固定資産減価償却率該当値テキスト">
          <a:extLst>
            <a:ext uri="{FF2B5EF4-FFF2-40B4-BE49-F238E27FC236}">
              <a16:creationId xmlns:a16="http://schemas.microsoft.com/office/drawing/2014/main" id="{6CEF2D83-7B7B-4C60-BFDB-82F5129905F3}"/>
            </a:ext>
          </a:extLst>
        </xdr:cNvPr>
        <xdr:cNvSpPr txBox="1"/>
      </xdr:nvSpPr>
      <xdr:spPr>
        <a:xfrm>
          <a:off x="4673600" y="569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137160</xdr:rowOff>
    </xdr:from>
    <xdr:to>
      <xdr:col>20</xdr:col>
      <xdr:colOff>38100</xdr:colOff>
      <xdr:row>34</xdr:row>
      <xdr:rowOff>67310</xdr:rowOff>
    </xdr:to>
    <xdr:sp macro="" textlink="">
      <xdr:nvSpPr>
        <xdr:cNvPr id="74" name="楕円 73">
          <a:extLst>
            <a:ext uri="{FF2B5EF4-FFF2-40B4-BE49-F238E27FC236}">
              <a16:creationId xmlns:a16="http://schemas.microsoft.com/office/drawing/2014/main" id="{F504C9F6-C4CF-4652-92CE-1FCB68605921}"/>
            </a:ext>
          </a:extLst>
        </xdr:cNvPr>
        <xdr:cNvSpPr/>
      </xdr:nvSpPr>
      <xdr:spPr>
        <a:xfrm>
          <a:off x="3746500" y="57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16510</xdr:rowOff>
    </xdr:from>
    <xdr:to>
      <xdr:col>24</xdr:col>
      <xdr:colOff>63500</xdr:colOff>
      <xdr:row>34</xdr:row>
      <xdr:rowOff>67310</xdr:rowOff>
    </xdr:to>
    <xdr:cxnSp macro="">
      <xdr:nvCxnSpPr>
        <xdr:cNvPr id="75" name="直線コネクタ 74">
          <a:extLst>
            <a:ext uri="{FF2B5EF4-FFF2-40B4-BE49-F238E27FC236}">
              <a16:creationId xmlns:a16="http://schemas.microsoft.com/office/drawing/2014/main" id="{5D009D74-36D8-4123-AB9C-16A560FD93AE}"/>
            </a:ext>
          </a:extLst>
        </xdr:cNvPr>
        <xdr:cNvCxnSpPr/>
      </xdr:nvCxnSpPr>
      <xdr:spPr>
        <a:xfrm>
          <a:off x="3797300" y="584581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86360</xdr:rowOff>
    </xdr:from>
    <xdr:to>
      <xdr:col>15</xdr:col>
      <xdr:colOff>101600</xdr:colOff>
      <xdr:row>34</xdr:row>
      <xdr:rowOff>16510</xdr:rowOff>
    </xdr:to>
    <xdr:sp macro="" textlink="">
      <xdr:nvSpPr>
        <xdr:cNvPr id="76" name="楕円 75">
          <a:extLst>
            <a:ext uri="{FF2B5EF4-FFF2-40B4-BE49-F238E27FC236}">
              <a16:creationId xmlns:a16="http://schemas.microsoft.com/office/drawing/2014/main" id="{729A70EC-E270-4A39-8900-897792AB3558}"/>
            </a:ext>
          </a:extLst>
        </xdr:cNvPr>
        <xdr:cNvSpPr/>
      </xdr:nvSpPr>
      <xdr:spPr>
        <a:xfrm>
          <a:off x="2857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137160</xdr:rowOff>
    </xdr:from>
    <xdr:to>
      <xdr:col>19</xdr:col>
      <xdr:colOff>177800</xdr:colOff>
      <xdr:row>34</xdr:row>
      <xdr:rowOff>16510</xdr:rowOff>
    </xdr:to>
    <xdr:cxnSp macro="">
      <xdr:nvCxnSpPr>
        <xdr:cNvPr id="77" name="直線コネクタ 76">
          <a:extLst>
            <a:ext uri="{FF2B5EF4-FFF2-40B4-BE49-F238E27FC236}">
              <a16:creationId xmlns:a16="http://schemas.microsoft.com/office/drawing/2014/main" id="{5DDEC151-12AD-40F9-B7AC-6ACFD5682559}"/>
            </a:ext>
          </a:extLst>
        </xdr:cNvPr>
        <xdr:cNvCxnSpPr/>
      </xdr:nvCxnSpPr>
      <xdr:spPr>
        <a:xfrm>
          <a:off x="2908300" y="579501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35560</xdr:rowOff>
    </xdr:from>
    <xdr:to>
      <xdr:col>10</xdr:col>
      <xdr:colOff>165100</xdr:colOff>
      <xdr:row>33</xdr:row>
      <xdr:rowOff>137160</xdr:rowOff>
    </xdr:to>
    <xdr:sp macro="" textlink="">
      <xdr:nvSpPr>
        <xdr:cNvPr id="78" name="楕円 77">
          <a:extLst>
            <a:ext uri="{FF2B5EF4-FFF2-40B4-BE49-F238E27FC236}">
              <a16:creationId xmlns:a16="http://schemas.microsoft.com/office/drawing/2014/main" id="{8F6EE2BE-5434-49EE-A938-8B4F011CC7C2}"/>
            </a:ext>
          </a:extLst>
        </xdr:cNvPr>
        <xdr:cNvSpPr/>
      </xdr:nvSpPr>
      <xdr:spPr>
        <a:xfrm>
          <a:off x="1968500" y="56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86360</xdr:rowOff>
    </xdr:from>
    <xdr:to>
      <xdr:col>15</xdr:col>
      <xdr:colOff>50800</xdr:colOff>
      <xdr:row>33</xdr:row>
      <xdr:rowOff>137160</xdr:rowOff>
    </xdr:to>
    <xdr:cxnSp macro="">
      <xdr:nvCxnSpPr>
        <xdr:cNvPr id="79" name="直線コネクタ 78">
          <a:extLst>
            <a:ext uri="{FF2B5EF4-FFF2-40B4-BE49-F238E27FC236}">
              <a16:creationId xmlns:a16="http://schemas.microsoft.com/office/drawing/2014/main" id="{D001DFB3-E272-43A7-8C1E-45890272CF0E}"/>
            </a:ext>
          </a:extLst>
        </xdr:cNvPr>
        <xdr:cNvCxnSpPr/>
      </xdr:nvCxnSpPr>
      <xdr:spPr>
        <a:xfrm>
          <a:off x="2019300" y="574421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105410</xdr:rowOff>
    </xdr:from>
    <xdr:to>
      <xdr:col>6</xdr:col>
      <xdr:colOff>38100</xdr:colOff>
      <xdr:row>36</xdr:row>
      <xdr:rowOff>35560</xdr:rowOff>
    </xdr:to>
    <xdr:sp macro="" textlink="">
      <xdr:nvSpPr>
        <xdr:cNvPr id="80" name="楕円 79">
          <a:extLst>
            <a:ext uri="{FF2B5EF4-FFF2-40B4-BE49-F238E27FC236}">
              <a16:creationId xmlns:a16="http://schemas.microsoft.com/office/drawing/2014/main" id="{BB669DC6-D458-4455-8010-79DAB1B9BAF9}"/>
            </a:ext>
          </a:extLst>
        </xdr:cNvPr>
        <xdr:cNvSpPr/>
      </xdr:nvSpPr>
      <xdr:spPr>
        <a:xfrm>
          <a:off x="1079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86360</xdr:rowOff>
    </xdr:from>
    <xdr:to>
      <xdr:col>10</xdr:col>
      <xdr:colOff>114300</xdr:colOff>
      <xdr:row>35</xdr:row>
      <xdr:rowOff>156210</xdr:rowOff>
    </xdr:to>
    <xdr:cxnSp macro="">
      <xdr:nvCxnSpPr>
        <xdr:cNvPr id="81" name="直線コネクタ 80">
          <a:extLst>
            <a:ext uri="{FF2B5EF4-FFF2-40B4-BE49-F238E27FC236}">
              <a16:creationId xmlns:a16="http://schemas.microsoft.com/office/drawing/2014/main" id="{B1B98A99-25FC-4F41-9E59-7A4E124B7995}"/>
            </a:ext>
          </a:extLst>
        </xdr:cNvPr>
        <xdr:cNvCxnSpPr/>
      </xdr:nvCxnSpPr>
      <xdr:spPr>
        <a:xfrm flipV="1">
          <a:off x="1130300" y="5744210"/>
          <a:ext cx="889000" cy="4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a:extLst>
            <a:ext uri="{FF2B5EF4-FFF2-40B4-BE49-F238E27FC236}">
              <a16:creationId xmlns:a16="http://schemas.microsoft.com/office/drawing/2014/main" id="{C72379F4-6380-408A-B63A-2C3F7BA7E7D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a:extLst>
            <a:ext uri="{FF2B5EF4-FFF2-40B4-BE49-F238E27FC236}">
              <a16:creationId xmlns:a16="http://schemas.microsoft.com/office/drawing/2014/main" id="{3C107127-7817-4FDB-99CC-4C2F4CBBD322}"/>
            </a:ext>
          </a:extLst>
        </xdr:cNvPr>
        <xdr:cNvSpPr txBox="1"/>
      </xdr:nvSpPr>
      <xdr:spPr>
        <a:xfrm>
          <a:off x="2705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4" name="n_3aveValue【図書館】&#10;有形固定資産減価償却率">
          <a:extLst>
            <a:ext uri="{FF2B5EF4-FFF2-40B4-BE49-F238E27FC236}">
              <a16:creationId xmlns:a16="http://schemas.microsoft.com/office/drawing/2014/main" id="{645AE5A3-F494-46E1-8A05-F2C42C3298C2}"/>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a:extLst>
            <a:ext uri="{FF2B5EF4-FFF2-40B4-BE49-F238E27FC236}">
              <a16:creationId xmlns:a16="http://schemas.microsoft.com/office/drawing/2014/main" id="{201A6660-E330-4015-9173-98872B3DD37F}"/>
            </a:ext>
          </a:extLst>
        </xdr:cNvPr>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83837</xdr:rowOff>
    </xdr:from>
    <xdr:ext cx="405111" cy="259045"/>
    <xdr:sp macro="" textlink="">
      <xdr:nvSpPr>
        <xdr:cNvPr id="86" name="n_1mainValue【図書館】&#10;有形固定資産減価償却率">
          <a:extLst>
            <a:ext uri="{FF2B5EF4-FFF2-40B4-BE49-F238E27FC236}">
              <a16:creationId xmlns:a16="http://schemas.microsoft.com/office/drawing/2014/main" id="{40A6B134-A9F6-4B3F-B257-26A64D132742}"/>
            </a:ext>
          </a:extLst>
        </xdr:cNvPr>
        <xdr:cNvSpPr txBox="1"/>
      </xdr:nvSpPr>
      <xdr:spPr>
        <a:xfrm>
          <a:off x="35820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33037</xdr:rowOff>
    </xdr:from>
    <xdr:ext cx="340478" cy="259045"/>
    <xdr:sp macro="" textlink="">
      <xdr:nvSpPr>
        <xdr:cNvPr id="87" name="n_2mainValue【図書館】&#10;有形固定資産減価償却率">
          <a:extLst>
            <a:ext uri="{FF2B5EF4-FFF2-40B4-BE49-F238E27FC236}">
              <a16:creationId xmlns:a16="http://schemas.microsoft.com/office/drawing/2014/main" id="{1F76E425-464C-462E-A0E4-F52EAE29D39E}"/>
            </a:ext>
          </a:extLst>
        </xdr:cNvPr>
        <xdr:cNvSpPr txBox="1"/>
      </xdr:nvSpPr>
      <xdr:spPr>
        <a:xfrm>
          <a:off x="2738061" y="55194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153687</xdr:rowOff>
    </xdr:from>
    <xdr:ext cx="340478" cy="259045"/>
    <xdr:sp macro="" textlink="">
      <xdr:nvSpPr>
        <xdr:cNvPr id="88" name="n_3mainValue【図書館】&#10;有形固定資産減価償却率">
          <a:extLst>
            <a:ext uri="{FF2B5EF4-FFF2-40B4-BE49-F238E27FC236}">
              <a16:creationId xmlns:a16="http://schemas.microsoft.com/office/drawing/2014/main" id="{D6E5041E-98E1-4C22-AD41-07B853B95928}"/>
            </a:ext>
          </a:extLst>
        </xdr:cNvPr>
        <xdr:cNvSpPr txBox="1"/>
      </xdr:nvSpPr>
      <xdr:spPr>
        <a:xfrm>
          <a:off x="1849061" y="5468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52087</xdr:rowOff>
    </xdr:from>
    <xdr:ext cx="405111" cy="259045"/>
    <xdr:sp macro="" textlink="">
      <xdr:nvSpPr>
        <xdr:cNvPr id="89" name="n_4mainValue【図書館】&#10;有形固定資産減価償却率">
          <a:extLst>
            <a:ext uri="{FF2B5EF4-FFF2-40B4-BE49-F238E27FC236}">
              <a16:creationId xmlns:a16="http://schemas.microsoft.com/office/drawing/2014/main" id="{33CF0E44-9C6D-4517-9AE8-1FF4F61C0FB6}"/>
            </a:ext>
          </a:extLst>
        </xdr:cNvPr>
        <xdr:cNvSpPr txBox="1"/>
      </xdr:nvSpPr>
      <xdr:spPr>
        <a:xfrm>
          <a:off x="927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982A7286-7560-493A-845A-C626FE6FD5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8E01797B-D081-46FE-9AD7-6D4E1EC271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428AB2C8-9EB0-4726-97A4-ED5554A2118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DE32298-66E5-4A2C-B96B-BC01817BDE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D134867-A8F6-4457-8D75-D20A4240CF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AD12F49-EBCD-4E9C-8047-1A72D955BA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17F2314-6C59-4798-92FC-F2224B5FE02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2768CB3E-8D42-4081-AA67-69B6B6E691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2ED32C1-3759-4442-BB7A-DE05E6FFB6C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FA9D93A-DA79-47D5-A8F0-4B3494E5C0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79182C4-1160-4B2E-83E2-250F7729234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83094E9C-4594-49FC-BBFA-FBC75080B98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2EDE0D8-4E26-42AF-A2D2-6985DE2D7BA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CEF612A2-08BD-4573-86B9-0E6C89CC345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F8BD7DCB-48AC-41BB-A451-37057CCCEB6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ACDD324A-6A38-4600-B792-F71F4701868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40CF89B0-49BC-4B6D-B8C1-EEB9D5C0801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0A119BC-2B10-48A5-91D0-9516BB1AD00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220F7A91-C34C-4EA4-9460-2E8AA119152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664F812-169E-471E-B576-3E5426F46AC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CA1A9E9-92CB-44DB-A2E4-6BBBC98817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C10DD83-0D9B-4293-B0D6-5175C90E15A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8561839-947A-4757-AD2D-C700F28A302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D0C88470-3077-49FD-8D36-A6742B413BB5}"/>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C211639C-19EA-4523-B233-E6208CB3E1C3}"/>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D1C9A419-7635-4577-9A38-DBAF1814CC32}"/>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F3C125C0-F1FE-47CE-AC53-80B55314DA1B}"/>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95C7C8A7-1065-4A31-8C7B-695809CFACE7}"/>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5D35ED0D-071B-4C92-B05C-C191D1EEE0E1}"/>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82DF87CD-8233-4A97-A33C-1F6ED02CA48F}"/>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4548BC7F-77F5-4393-BD80-E9E240C06CFA}"/>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A8594416-DE59-46E6-A2CA-8987733958D7}"/>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97B65729-DBCC-4991-9652-9D9F90C3226C}"/>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5D2B3E82-BB7A-4F95-A172-B2BE43F8F531}"/>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7D9682-63E2-4A71-8E7E-8B05E697B63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30DAEAE-DB9D-4914-9AC6-D4E118B610F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76A56C-DDFC-40C0-ABFC-14480681E3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8B70135-FE82-4D80-865A-A98F6D52549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85E69D-8E8F-4FDE-A424-F33857E2F18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9" name="楕円 128">
          <a:extLst>
            <a:ext uri="{FF2B5EF4-FFF2-40B4-BE49-F238E27FC236}">
              <a16:creationId xmlns:a16="http://schemas.microsoft.com/office/drawing/2014/main" id="{804C099A-D26C-4CA1-B9C5-01C61E5E735E}"/>
            </a:ext>
          </a:extLst>
        </xdr:cNvPr>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25417</xdr:rowOff>
    </xdr:from>
    <xdr:ext cx="469744" cy="259045"/>
    <xdr:sp macro="" textlink="">
      <xdr:nvSpPr>
        <xdr:cNvPr id="130" name="【図書館】&#10;一人当たり面積該当値テキスト">
          <a:extLst>
            <a:ext uri="{FF2B5EF4-FFF2-40B4-BE49-F238E27FC236}">
              <a16:creationId xmlns:a16="http://schemas.microsoft.com/office/drawing/2014/main" id="{9A355162-14FA-4250-BF23-B2D4E4B826E4}"/>
            </a:ext>
          </a:extLst>
        </xdr:cNvPr>
        <xdr:cNvSpPr txBox="1"/>
      </xdr:nvSpPr>
      <xdr:spPr>
        <a:xfrm>
          <a:off x="10515600"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xdr:rowOff>
    </xdr:from>
    <xdr:to>
      <xdr:col>50</xdr:col>
      <xdr:colOff>165100</xdr:colOff>
      <xdr:row>40</xdr:row>
      <xdr:rowOff>111760</xdr:rowOff>
    </xdr:to>
    <xdr:sp macro="" textlink="">
      <xdr:nvSpPr>
        <xdr:cNvPr id="131" name="楕円 130">
          <a:extLst>
            <a:ext uri="{FF2B5EF4-FFF2-40B4-BE49-F238E27FC236}">
              <a16:creationId xmlns:a16="http://schemas.microsoft.com/office/drawing/2014/main" id="{01F53CA8-0397-4778-B65B-2B3570142581}"/>
            </a:ext>
          </a:extLst>
        </xdr:cNvPr>
        <xdr:cNvSpPr/>
      </xdr:nvSpPr>
      <xdr:spPr>
        <a:xfrm>
          <a:off x="9588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60960</xdr:rowOff>
    </xdr:to>
    <xdr:cxnSp macro="">
      <xdr:nvCxnSpPr>
        <xdr:cNvPr id="132" name="直線コネクタ 131">
          <a:extLst>
            <a:ext uri="{FF2B5EF4-FFF2-40B4-BE49-F238E27FC236}">
              <a16:creationId xmlns:a16="http://schemas.microsoft.com/office/drawing/2014/main" id="{8ACCACBC-692E-4A3B-96C6-081B28C5148A}"/>
            </a:ext>
          </a:extLst>
        </xdr:cNvPr>
        <xdr:cNvCxnSpPr/>
      </xdr:nvCxnSpPr>
      <xdr:spPr>
        <a:xfrm flipV="1">
          <a:off x="9639300" y="6911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33" name="楕円 132">
          <a:extLst>
            <a:ext uri="{FF2B5EF4-FFF2-40B4-BE49-F238E27FC236}">
              <a16:creationId xmlns:a16="http://schemas.microsoft.com/office/drawing/2014/main" id="{D3AB70B4-D121-4D57-8F0B-C404CF080256}"/>
            </a:ext>
          </a:extLst>
        </xdr:cNvPr>
        <xdr:cNvSpPr/>
      </xdr:nvSpPr>
      <xdr:spPr>
        <a:xfrm>
          <a:off x="8699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60960</xdr:rowOff>
    </xdr:from>
    <xdr:to>
      <xdr:col>50</xdr:col>
      <xdr:colOff>114300</xdr:colOff>
      <xdr:row>40</xdr:row>
      <xdr:rowOff>68580</xdr:rowOff>
    </xdr:to>
    <xdr:cxnSp macro="">
      <xdr:nvCxnSpPr>
        <xdr:cNvPr id="134" name="直線コネクタ 133">
          <a:extLst>
            <a:ext uri="{FF2B5EF4-FFF2-40B4-BE49-F238E27FC236}">
              <a16:creationId xmlns:a16="http://schemas.microsoft.com/office/drawing/2014/main" id="{5FEF9489-333F-4D42-B95F-AADDC4C1533A}"/>
            </a:ext>
          </a:extLst>
        </xdr:cNvPr>
        <xdr:cNvCxnSpPr/>
      </xdr:nvCxnSpPr>
      <xdr:spPr>
        <a:xfrm flipV="1">
          <a:off x="8750300" y="6918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21590</xdr:rowOff>
    </xdr:from>
    <xdr:to>
      <xdr:col>41</xdr:col>
      <xdr:colOff>101600</xdr:colOff>
      <xdr:row>40</xdr:row>
      <xdr:rowOff>123190</xdr:rowOff>
    </xdr:to>
    <xdr:sp macro="" textlink="">
      <xdr:nvSpPr>
        <xdr:cNvPr id="135" name="楕円 134">
          <a:extLst>
            <a:ext uri="{FF2B5EF4-FFF2-40B4-BE49-F238E27FC236}">
              <a16:creationId xmlns:a16="http://schemas.microsoft.com/office/drawing/2014/main" id="{6CBECED4-DC2A-4E5B-B0F4-D1CB13361619}"/>
            </a:ext>
          </a:extLst>
        </xdr:cNvPr>
        <xdr:cNvSpPr/>
      </xdr:nvSpPr>
      <xdr:spPr>
        <a:xfrm>
          <a:off x="7810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68580</xdr:rowOff>
    </xdr:from>
    <xdr:to>
      <xdr:col>45</xdr:col>
      <xdr:colOff>177800</xdr:colOff>
      <xdr:row>40</xdr:row>
      <xdr:rowOff>72390</xdr:rowOff>
    </xdr:to>
    <xdr:cxnSp macro="">
      <xdr:nvCxnSpPr>
        <xdr:cNvPr id="136" name="直線コネクタ 135">
          <a:extLst>
            <a:ext uri="{FF2B5EF4-FFF2-40B4-BE49-F238E27FC236}">
              <a16:creationId xmlns:a16="http://schemas.microsoft.com/office/drawing/2014/main" id="{39DA07B2-91D0-4AA7-818B-6F0D7130C319}"/>
            </a:ext>
          </a:extLst>
        </xdr:cNvPr>
        <xdr:cNvCxnSpPr/>
      </xdr:nvCxnSpPr>
      <xdr:spPr>
        <a:xfrm flipV="1">
          <a:off x="7861300" y="692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7" name="楕円 136">
          <a:extLst>
            <a:ext uri="{FF2B5EF4-FFF2-40B4-BE49-F238E27FC236}">
              <a16:creationId xmlns:a16="http://schemas.microsoft.com/office/drawing/2014/main" id="{BF38806A-9D91-4A3A-BE6E-E94C99AFC189}"/>
            </a:ext>
          </a:extLst>
        </xdr:cNvPr>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72390</xdr:rowOff>
    </xdr:from>
    <xdr:to>
      <xdr:col>41</xdr:col>
      <xdr:colOff>50800</xdr:colOff>
      <xdr:row>41</xdr:row>
      <xdr:rowOff>19050</xdr:rowOff>
    </xdr:to>
    <xdr:cxnSp macro="">
      <xdr:nvCxnSpPr>
        <xdr:cNvPr id="138" name="直線コネクタ 137">
          <a:extLst>
            <a:ext uri="{FF2B5EF4-FFF2-40B4-BE49-F238E27FC236}">
              <a16:creationId xmlns:a16="http://schemas.microsoft.com/office/drawing/2014/main" id="{370A5081-11B3-4EF6-ABA6-E708D2A777DD}"/>
            </a:ext>
          </a:extLst>
        </xdr:cNvPr>
        <xdr:cNvCxnSpPr/>
      </xdr:nvCxnSpPr>
      <xdr:spPr>
        <a:xfrm flipV="1">
          <a:off x="6972300" y="69303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6F6EC583-A919-43B0-967F-0BE076867E05}"/>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E0A2508D-492F-43AD-A8B1-7306CB2B7C94}"/>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6AEAF5C2-E6D2-44F8-874A-AD6C09939BA7}"/>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FB44DD32-DBBD-4386-BE2C-0DB0633ADB44}"/>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128287</xdr:rowOff>
    </xdr:from>
    <xdr:ext cx="469744" cy="259045"/>
    <xdr:sp macro="" textlink="">
      <xdr:nvSpPr>
        <xdr:cNvPr id="143" name="n_1mainValue【図書館】&#10;一人当たり面積">
          <a:extLst>
            <a:ext uri="{FF2B5EF4-FFF2-40B4-BE49-F238E27FC236}">
              <a16:creationId xmlns:a16="http://schemas.microsoft.com/office/drawing/2014/main" id="{02F954EF-81CA-469A-90D7-0AA80F410093}"/>
            </a:ext>
          </a:extLst>
        </xdr:cNvPr>
        <xdr:cNvSpPr txBox="1"/>
      </xdr:nvSpPr>
      <xdr:spPr>
        <a:xfrm>
          <a:off x="93917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135907</xdr:rowOff>
    </xdr:from>
    <xdr:ext cx="469744" cy="259045"/>
    <xdr:sp macro="" textlink="">
      <xdr:nvSpPr>
        <xdr:cNvPr id="144" name="n_2mainValue【図書館】&#10;一人当たり面積">
          <a:extLst>
            <a:ext uri="{FF2B5EF4-FFF2-40B4-BE49-F238E27FC236}">
              <a16:creationId xmlns:a16="http://schemas.microsoft.com/office/drawing/2014/main" id="{FA043677-87A9-4C4E-8E0D-CA08D7A1EDA3}"/>
            </a:ext>
          </a:extLst>
        </xdr:cNvPr>
        <xdr:cNvSpPr txBox="1"/>
      </xdr:nvSpPr>
      <xdr:spPr>
        <a:xfrm>
          <a:off x="8515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139717</xdr:rowOff>
    </xdr:from>
    <xdr:ext cx="469744" cy="259045"/>
    <xdr:sp macro="" textlink="">
      <xdr:nvSpPr>
        <xdr:cNvPr id="145" name="n_3mainValue【図書館】&#10;一人当たり面積">
          <a:extLst>
            <a:ext uri="{FF2B5EF4-FFF2-40B4-BE49-F238E27FC236}">
              <a16:creationId xmlns:a16="http://schemas.microsoft.com/office/drawing/2014/main" id="{602F8524-231C-4FCA-963A-DE4B7A3D7CE0}"/>
            </a:ext>
          </a:extLst>
        </xdr:cNvPr>
        <xdr:cNvSpPr txBox="1"/>
      </xdr:nvSpPr>
      <xdr:spPr>
        <a:xfrm>
          <a:off x="76264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6" name="n_4mainValue【図書館】&#10;一人当たり面積">
          <a:extLst>
            <a:ext uri="{FF2B5EF4-FFF2-40B4-BE49-F238E27FC236}">
              <a16:creationId xmlns:a16="http://schemas.microsoft.com/office/drawing/2014/main" id="{FEBAED92-9CD6-4D36-9E2A-90810A5B37E5}"/>
            </a:ext>
          </a:extLst>
        </xdr:cNvPr>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9795A0F-4A15-4D99-A71C-C2A24C1548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6AE5B15-32CD-498B-85AB-FB9268125BC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57546F0-2476-4CDF-9C11-E3A715B9F6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9103191-AC7C-40AA-8808-C045F33570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95E6D2F-6FC8-4AD7-B9C0-D48A9C23430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51358C3-DC04-43D7-AB13-644681DE22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4961352-C086-4617-BE3B-DFAA33B7F4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C387018-8B29-4C8B-94C4-0EFB52A7CA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228273C-1391-4155-BC8D-1EF3582F540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A894E49-5BAE-4591-B283-5DE7461DD7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E35381A-B9FC-4EFD-AE82-B4408E48BE5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89DF980-B40B-481C-BB44-6E4F124C3F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AFAD2FF-03CA-4B09-BE2D-27C9ADE2156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9F388D2-E2D0-4671-AAF9-F934C0A200F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3B6E3EC-A54D-4291-BE95-2A108B75185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56B73DB-CB8A-4641-819A-2B5BE1B30D7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0638B43-A96D-4F5A-9E87-DF353F6790C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0AA3992-147B-4199-A46C-5E5561C6A68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15572B4-DDFA-4040-B6E2-0D31E78198E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A3F910F3-41DC-4F26-A6EF-9A1CDA20A26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16616F6-8F03-497E-80CA-034F82BD36A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BAD57E6-C263-4C04-9346-0C4D34A095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F5F199B-5249-494B-B294-A783C84ABAA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30BD25B-615D-42A1-B620-1630782043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344F3B5-31B6-4CAC-94D4-9747B12A9503}"/>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2A18CF6C-ED31-4F24-8F26-5B7A0326FE0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DBBF4B4-85F0-4188-A27E-A60774D00E0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85F0984-726A-4EBB-99FD-F7F7EC0EAEE4}"/>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7FCF8A9D-2FC8-4281-9758-2F70FDE31382}"/>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AEDCE91-4EF3-44CB-A2FB-98214B0F1354}"/>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BD316637-961C-40E8-BCF7-3E209FE77F68}"/>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D9316ACE-7680-4266-A959-3DE5EA2B366F}"/>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FA979A01-379E-48C1-9884-E8FA3D010F11}"/>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3DAB34F3-FC75-4E6F-B8D4-65CF1F68767F}"/>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549606BD-C4D5-49E9-BECB-D19FA09385B6}"/>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3D0F34C-2925-4BC9-819E-5E07352357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71747B-E317-4BAB-9A07-2D3DC2761B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9C4A81D-EF8C-4EE4-8C90-47C7DA6AD9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1E1B47A-34DB-4704-A2CE-C750239548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ECAF6A-96DD-47E3-8147-CD7AEA7E01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87" name="楕円 186">
          <a:extLst>
            <a:ext uri="{FF2B5EF4-FFF2-40B4-BE49-F238E27FC236}">
              <a16:creationId xmlns:a16="http://schemas.microsoft.com/office/drawing/2014/main" id="{8811D879-DC11-4273-84FB-F5B81CBDC485}"/>
            </a:ext>
          </a:extLst>
        </xdr:cNvPr>
        <xdr:cNvSpPr/>
      </xdr:nvSpPr>
      <xdr:spPr>
        <a:xfrm>
          <a:off x="4584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6887334-F319-4AE7-B61E-FAFF2CE3E09C}"/>
            </a:ext>
          </a:extLst>
        </xdr:cNvPr>
        <xdr:cNvSpPr txBox="1"/>
      </xdr:nvSpPr>
      <xdr:spPr>
        <a:xfrm>
          <a:off x="4673600"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124460</xdr:rowOff>
    </xdr:from>
    <xdr:to>
      <xdr:col>20</xdr:col>
      <xdr:colOff>38100</xdr:colOff>
      <xdr:row>62</xdr:row>
      <xdr:rowOff>54610</xdr:rowOff>
    </xdr:to>
    <xdr:sp macro="" textlink="">
      <xdr:nvSpPr>
        <xdr:cNvPr id="189" name="楕円 188">
          <a:extLst>
            <a:ext uri="{FF2B5EF4-FFF2-40B4-BE49-F238E27FC236}">
              <a16:creationId xmlns:a16="http://schemas.microsoft.com/office/drawing/2014/main" id="{6379BA9D-DC13-4376-8940-CFCA415FDC75}"/>
            </a:ext>
          </a:extLst>
        </xdr:cNvPr>
        <xdr:cNvSpPr/>
      </xdr:nvSpPr>
      <xdr:spPr>
        <a:xfrm>
          <a:off x="3746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62</xdr:row>
      <xdr:rowOff>3810</xdr:rowOff>
    </xdr:to>
    <xdr:cxnSp macro="">
      <xdr:nvCxnSpPr>
        <xdr:cNvPr id="190" name="直線コネクタ 189">
          <a:extLst>
            <a:ext uri="{FF2B5EF4-FFF2-40B4-BE49-F238E27FC236}">
              <a16:creationId xmlns:a16="http://schemas.microsoft.com/office/drawing/2014/main" id="{2E751788-112E-4B4D-B0A4-DE7CDCA1407C}"/>
            </a:ext>
          </a:extLst>
        </xdr:cNvPr>
        <xdr:cNvCxnSpPr/>
      </xdr:nvCxnSpPr>
      <xdr:spPr>
        <a:xfrm flipV="1">
          <a:off x="3797300" y="1054036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139700</xdr:rowOff>
    </xdr:from>
    <xdr:to>
      <xdr:col>15</xdr:col>
      <xdr:colOff>101600</xdr:colOff>
      <xdr:row>62</xdr:row>
      <xdr:rowOff>69850</xdr:rowOff>
    </xdr:to>
    <xdr:sp macro="" textlink="">
      <xdr:nvSpPr>
        <xdr:cNvPr id="191" name="楕円 190">
          <a:extLst>
            <a:ext uri="{FF2B5EF4-FFF2-40B4-BE49-F238E27FC236}">
              <a16:creationId xmlns:a16="http://schemas.microsoft.com/office/drawing/2014/main" id="{69C056E9-255B-4957-AF99-70CC2513BB52}"/>
            </a:ext>
          </a:extLst>
        </xdr:cNvPr>
        <xdr:cNvSpPr/>
      </xdr:nvSpPr>
      <xdr:spPr>
        <a:xfrm>
          <a:off x="2857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xdr:rowOff>
    </xdr:from>
    <xdr:to>
      <xdr:col>19</xdr:col>
      <xdr:colOff>177800</xdr:colOff>
      <xdr:row>62</xdr:row>
      <xdr:rowOff>19050</xdr:rowOff>
    </xdr:to>
    <xdr:cxnSp macro="">
      <xdr:nvCxnSpPr>
        <xdr:cNvPr id="192" name="直線コネクタ 191">
          <a:extLst>
            <a:ext uri="{FF2B5EF4-FFF2-40B4-BE49-F238E27FC236}">
              <a16:creationId xmlns:a16="http://schemas.microsoft.com/office/drawing/2014/main" id="{941FE53D-DBF4-49A2-A1C7-F33699F3E777}"/>
            </a:ext>
          </a:extLst>
        </xdr:cNvPr>
        <xdr:cNvCxnSpPr/>
      </xdr:nvCxnSpPr>
      <xdr:spPr>
        <a:xfrm flipV="1">
          <a:off x="2908300" y="106337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137795</xdr:rowOff>
    </xdr:from>
    <xdr:to>
      <xdr:col>10</xdr:col>
      <xdr:colOff>165100</xdr:colOff>
      <xdr:row>62</xdr:row>
      <xdr:rowOff>67945</xdr:rowOff>
    </xdr:to>
    <xdr:sp macro="" textlink="">
      <xdr:nvSpPr>
        <xdr:cNvPr id="193" name="楕円 192">
          <a:extLst>
            <a:ext uri="{FF2B5EF4-FFF2-40B4-BE49-F238E27FC236}">
              <a16:creationId xmlns:a16="http://schemas.microsoft.com/office/drawing/2014/main" id="{7DBEB726-E18E-4A0A-A3C0-4B0792A1068B}"/>
            </a:ext>
          </a:extLst>
        </xdr:cNvPr>
        <xdr:cNvSpPr/>
      </xdr:nvSpPr>
      <xdr:spPr>
        <a:xfrm>
          <a:off x="1968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17145</xdr:rowOff>
    </xdr:from>
    <xdr:to>
      <xdr:col>15</xdr:col>
      <xdr:colOff>50800</xdr:colOff>
      <xdr:row>62</xdr:row>
      <xdr:rowOff>19050</xdr:rowOff>
    </xdr:to>
    <xdr:cxnSp macro="">
      <xdr:nvCxnSpPr>
        <xdr:cNvPr id="194" name="直線コネクタ 193">
          <a:extLst>
            <a:ext uri="{FF2B5EF4-FFF2-40B4-BE49-F238E27FC236}">
              <a16:creationId xmlns:a16="http://schemas.microsoft.com/office/drawing/2014/main" id="{26025D02-E1AB-4FF3-814B-CEE57BF04A1E}"/>
            </a:ext>
          </a:extLst>
        </xdr:cNvPr>
        <xdr:cNvCxnSpPr/>
      </xdr:nvCxnSpPr>
      <xdr:spPr>
        <a:xfrm>
          <a:off x="2019300" y="10647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195" name="楕円 194">
          <a:extLst>
            <a:ext uri="{FF2B5EF4-FFF2-40B4-BE49-F238E27FC236}">
              <a16:creationId xmlns:a16="http://schemas.microsoft.com/office/drawing/2014/main" id="{A3538A7C-C859-4554-BC23-B57CDB2C36B4}"/>
            </a:ext>
          </a:extLst>
        </xdr:cNvPr>
        <xdr:cNvSpPr/>
      </xdr:nvSpPr>
      <xdr:spPr>
        <a:xfrm>
          <a:off x="1079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62</xdr:row>
      <xdr:rowOff>17145</xdr:rowOff>
    </xdr:to>
    <xdr:cxnSp macro="">
      <xdr:nvCxnSpPr>
        <xdr:cNvPr id="196" name="直線コネクタ 195">
          <a:extLst>
            <a:ext uri="{FF2B5EF4-FFF2-40B4-BE49-F238E27FC236}">
              <a16:creationId xmlns:a16="http://schemas.microsoft.com/office/drawing/2014/main" id="{9BCD29A2-309B-4C28-924F-F359F6D9D809}"/>
            </a:ext>
          </a:extLst>
        </xdr:cNvPr>
        <xdr:cNvCxnSpPr/>
      </xdr:nvCxnSpPr>
      <xdr:spPr>
        <a:xfrm>
          <a:off x="1130300" y="10624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39F54FCB-AF99-4A78-8CEF-11F510006629}"/>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3A08D907-B47A-40C7-9EDF-E2A9DDE6EFF2}"/>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AF7E39BE-419B-4A1C-951C-0FAADB115AC9}"/>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F9C2D00A-CD51-4C22-81B5-DB945876B9CB}"/>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45737</xdr:rowOff>
    </xdr:from>
    <xdr:ext cx="405111" cy="259045"/>
    <xdr:sp macro="" textlink="">
      <xdr:nvSpPr>
        <xdr:cNvPr id="201" name="n_1mainValue【体育館・プール】&#10;有形固定資産減価償却率">
          <a:extLst>
            <a:ext uri="{FF2B5EF4-FFF2-40B4-BE49-F238E27FC236}">
              <a16:creationId xmlns:a16="http://schemas.microsoft.com/office/drawing/2014/main" id="{886D1FA1-A564-4412-B6BA-F300B4E4168F}"/>
            </a:ext>
          </a:extLst>
        </xdr:cNvPr>
        <xdr:cNvSpPr txBox="1"/>
      </xdr:nvSpPr>
      <xdr:spPr>
        <a:xfrm>
          <a:off x="3582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60977</xdr:rowOff>
    </xdr:from>
    <xdr:ext cx="405111" cy="259045"/>
    <xdr:sp macro="" textlink="">
      <xdr:nvSpPr>
        <xdr:cNvPr id="202" name="n_2mainValue【体育館・プール】&#10;有形固定資産減価償却率">
          <a:extLst>
            <a:ext uri="{FF2B5EF4-FFF2-40B4-BE49-F238E27FC236}">
              <a16:creationId xmlns:a16="http://schemas.microsoft.com/office/drawing/2014/main" id="{7906A078-53EE-4793-913A-5D225396B4D7}"/>
            </a:ext>
          </a:extLst>
        </xdr:cNvPr>
        <xdr:cNvSpPr txBox="1"/>
      </xdr:nvSpPr>
      <xdr:spPr>
        <a:xfrm>
          <a:off x="2705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59072</xdr:rowOff>
    </xdr:from>
    <xdr:ext cx="405111" cy="259045"/>
    <xdr:sp macro="" textlink="">
      <xdr:nvSpPr>
        <xdr:cNvPr id="203" name="n_3mainValue【体育館・プール】&#10;有形固定資産減価償却率">
          <a:extLst>
            <a:ext uri="{FF2B5EF4-FFF2-40B4-BE49-F238E27FC236}">
              <a16:creationId xmlns:a16="http://schemas.microsoft.com/office/drawing/2014/main" id="{7BE92C3F-7BEC-4AF0-8919-6E20CA6E46C3}"/>
            </a:ext>
          </a:extLst>
        </xdr:cNvPr>
        <xdr:cNvSpPr txBox="1"/>
      </xdr:nvSpPr>
      <xdr:spPr>
        <a:xfrm>
          <a:off x="18167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204" name="n_4mainValue【体育館・プール】&#10;有形固定資産減価償却率">
          <a:extLst>
            <a:ext uri="{FF2B5EF4-FFF2-40B4-BE49-F238E27FC236}">
              <a16:creationId xmlns:a16="http://schemas.microsoft.com/office/drawing/2014/main" id="{D277DC59-FD61-4EF5-8DF0-CC60E4F09568}"/>
            </a:ext>
          </a:extLst>
        </xdr:cNvPr>
        <xdr:cNvSpPr txBox="1"/>
      </xdr:nvSpPr>
      <xdr:spPr>
        <a:xfrm>
          <a:off x="927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F0FB0D1-24E6-4C41-90A2-234D9201C3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5350305-64DB-4F1C-AF5F-F6CE2BF8D0E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F76CB5F-DE8F-4A1D-A0DC-3087679BC0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5D75EE8-B548-4595-9441-88FE37E09F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430800D-4629-41D1-99D4-5387AB360B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AF57F49-6163-4576-9928-C60D846A38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B758C37-CB04-466C-9B1A-D5E875C8AF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D8A44BA-7205-42D6-8F2C-2FD80E7DC3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DD30F9E-F7D6-4CE3-8A3F-D0EFA92649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A55535B-5570-4906-8A23-D618D17E31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F0E848B-52A4-4FFF-8B2A-434DD3F98E9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DC3CA85-AC95-4750-81C3-9C7E6CB1D89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2683EC4-D2D1-4B29-A5C1-FA310DEAD42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DD774BE-F359-4A28-8BBE-8696332FA81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CEB02FF-F37B-4F30-9794-9AD885255A2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420440A-BEEB-4F44-875E-B17D2AEDDD9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9DB9DBC-EFBE-4181-A9DC-A78B31A9333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4F84E22-9C8E-4C1D-8346-EE84C790C06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83CB439-CCD5-4B5D-BA0D-64C9A58EBC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1CFCFD1-A1E1-4FD8-9B98-1372A8BF142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7BAE146-101C-4A19-84D0-E70EF57FB65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179F236-AB9C-4FBC-8DE0-762AE669E4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D92B9B4-B6F0-450E-AC26-56F25B5234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3982B0B-C2BC-45DA-BBD9-F776A95EBCDB}"/>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4B295790-6D06-4F9A-ACDD-12F33DFBE98C}"/>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9F69035C-B70A-4552-AE89-FD9503195052}"/>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37F8E530-5F52-4A0E-96E2-DA61B5316CC3}"/>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2280BA86-047D-4F93-B792-98A8BBBCA49E}"/>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14B4A67F-CEFF-445B-8D13-65FBBFAAF029}"/>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AC7B022F-A2D4-461B-A6FB-76D494AD5127}"/>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AE063C6C-A3B7-458C-B383-254433FE8C8E}"/>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C9C14E7E-B971-4C45-B9A4-DAC246D81997}"/>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94CBB2B5-F6C4-4B15-90CD-511C3A64E736}"/>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D3947C2A-5AD9-46AE-90D9-1E9A72B174EA}"/>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F9D2F22-26CB-4965-8D7A-737ACDE114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1D2A6BE-8FD1-4C1D-A337-D995877A58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AC41A18-2A26-4D8D-85F6-23161F6E97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700AF6A-4D84-444F-BC7F-9A7F26D2987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7BEE90F-FCAB-4D70-A9C0-5004E006BC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93980</xdr:rowOff>
    </xdr:from>
    <xdr:to>
      <xdr:col>55</xdr:col>
      <xdr:colOff>50800</xdr:colOff>
      <xdr:row>63</xdr:row>
      <xdr:rowOff>24130</xdr:rowOff>
    </xdr:to>
    <xdr:sp macro="" textlink="">
      <xdr:nvSpPr>
        <xdr:cNvPr id="244" name="楕円 243">
          <a:extLst>
            <a:ext uri="{FF2B5EF4-FFF2-40B4-BE49-F238E27FC236}">
              <a16:creationId xmlns:a16="http://schemas.microsoft.com/office/drawing/2014/main" id="{EF3F10E4-01E7-435C-A2D5-8A030618B9FB}"/>
            </a:ext>
          </a:extLst>
        </xdr:cNvPr>
        <xdr:cNvSpPr/>
      </xdr:nvSpPr>
      <xdr:spPr>
        <a:xfrm>
          <a:off x="10426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116857</xdr:rowOff>
    </xdr:from>
    <xdr:ext cx="469744" cy="259045"/>
    <xdr:sp macro="" textlink="">
      <xdr:nvSpPr>
        <xdr:cNvPr id="245" name="【体育館・プール】&#10;一人当たり面積該当値テキスト">
          <a:extLst>
            <a:ext uri="{FF2B5EF4-FFF2-40B4-BE49-F238E27FC236}">
              <a16:creationId xmlns:a16="http://schemas.microsoft.com/office/drawing/2014/main" id="{10FCF773-6A36-4540-B08E-D7518C5087F4}"/>
            </a:ext>
          </a:extLst>
        </xdr:cNvPr>
        <xdr:cNvSpPr txBox="1"/>
      </xdr:nvSpPr>
      <xdr:spPr>
        <a:xfrm>
          <a:off x="10515600"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98552</xdr:rowOff>
    </xdr:from>
    <xdr:to>
      <xdr:col>50</xdr:col>
      <xdr:colOff>165100</xdr:colOff>
      <xdr:row>63</xdr:row>
      <xdr:rowOff>28702</xdr:rowOff>
    </xdr:to>
    <xdr:sp macro="" textlink="">
      <xdr:nvSpPr>
        <xdr:cNvPr id="246" name="楕円 245">
          <a:extLst>
            <a:ext uri="{FF2B5EF4-FFF2-40B4-BE49-F238E27FC236}">
              <a16:creationId xmlns:a16="http://schemas.microsoft.com/office/drawing/2014/main" id="{09813E4E-3A2C-470F-B7B7-33056B676D79}"/>
            </a:ext>
          </a:extLst>
        </xdr:cNvPr>
        <xdr:cNvSpPr/>
      </xdr:nvSpPr>
      <xdr:spPr>
        <a:xfrm>
          <a:off x="9588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144780</xdr:rowOff>
    </xdr:from>
    <xdr:to>
      <xdr:col>55</xdr:col>
      <xdr:colOff>0</xdr:colOff>
      <xdr:row>62</xdr:row>
      <xdr:rowOff>149352</xdr:rowOff>
    </xdr:to>
    <xdr:cxnSp macro="">
      <xdr:nvCxnSpPr>
        <xdr:cNvPr id="247" name="直線コネクタ 246">
          <a:extLst>
            <a:ext uri="{FF2B5EF4-FFF2-40B4-BE49-F238E27FC236}">
              <a16:creationId xmlns:a16="http://schemas.microsoft.com/office/drawing/2014/main" id="{E2087856-CEC3-497D-9BE4-4D8F329CE7E3}"/>
            </a:ext>
          </a:extLst>
        </xdr:cNvPr>
        <xdr:cNvCxnSpPr/>
      </xdr:nvCxnSpPr>
      <xdr:spPr>
        <a:xfrm flipV="1">
          <a:off x="9639300" y="107746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79502</xdr:rowOff>
    </xdr:from>
    <xdr:to>
      <xdr:col>46</xdr:col>
      <xdr:colOff>38100</xdr:colOff>
      <xdr:row>63</xdr:row>
      <xdr:rowOff>9652</xdr:rowOff>
    </xdr:to>
    <xdr:sp macro="" textlink="">
      <xdr:nvSpPr>
        <xdr:cNvPr id="248" name="楕円 247">
          <a:extLst>
            <a:ext uri="{FF2B5EF4-FFF2-40B4-BE49-F238E27FC236}">
              <a16:creationId xmlns:a16="http://schemas.microsoft.com/office/drawing/2014/main" id="{58B1AEEC-34CF-458D-B042-F90F3575A8BD}"/>
            </a:ext>
          </a:extLst>
        </xdr:cNvPr>
        <xdr:cNvSpPr/>
      </xdr:nvSpPr>
      <xdr:spPr>
        <a:xfrm>
          <a:off x="8699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130302</xdr:rowOff>
    </xdr:from>
    <xdr:to>
      <xdr:col>50</xdr:col>
      <xdr:colOff>114300</xdr:colOff>
      <xdr:row>62</xdr:row>
      <xdr:rowOff>149352</xdr:rowOff>
    </xdr:to>
    <xdr:cxnSp macro="">
      <xdr:nvCxnSpPr>
        <xdr:cNvPr id="249" name="直線コネクタ 248">
          <a:extLst>
            <a:ext uri="{FF2B5EF4-FFF2-40B4-BE49-F238E27FC236}">
              <a16:creationId xmlns:a16="http://schemas.microsoft.com/office/drawing/2014/main" id="{054F5A97-C211-48E4-AAFE-A3F3D982654C}"/>
            </a:ext>
          </a:extLst>
        </xdr:cNvPr>
        <xdr:cNvCxnSpPr/>
      </xdr:nvCxnSpPr>
      <xdr:spPr>
        <a:xfrm>
          <a:off x="8750300" y="1076020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71501</xdr:rowOff>
    </xdr:from>
    <xdr:to>
      <xdr:col>41</xdr:col>
      <xdr:colOff>101600</xdr:colOff>
      <xdr:row>63</xdr:row>
      <xdr:rowOff>1651</xdr:rowOff>
    </xdr:to>
    <xdr:sp macro="" textlink="">
      <xdr:nvSpPr>
        <xdr:cNvPr id="250" name="楕円 249">
          <a:extLst>
            <a:ext uri="{FF2B5EF4-FFF2-40B4-BE49-F238E27FC236}">
              <a16:creationId xmlns:a16="http://schemas.microsoft.com/office/drawing/2014/main" id="{54178832-249B-43DB-ABC8-FF92DB700E7E}"/>
            </a:ext>
          </a:extLst>
        </xdr:cNvPr>
        <xdr:cNvSpPr/>
      </xdr:nvSpPr>
      <xdr:spPr>
        <a:xfrm>
          <a:off x="7810500" y="107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122301</xdr:rowOff>
    </xdr:from>
    <xdr:to>
      <xdr:col>45</xdr:col>
      <xdr:colOff>177800</xdr:colOff>
      <xdr:row>62</xdr:row>
      <xdr:rowOff>130302</xdr:rowOff>
    </xdr:to>
    <xdr:cxnSp macro="">
      <xdr:nvCxnSpPr>
        <xdr:cNvPr id="251" name="直線コネクタ 250">
          <a:extLst>
            <a:ext uri="{FF2B5EF4-FFF2-40B4-BE49-F238E27FC236}">
              <a16:creationId xmlns:a16="http://schemas.microsoft.com/office/drawing/2014/main" id="{0628C572-B7F4-4FF2-BF7C-B8E10380B25B}"/>
            </a:ext>
          </a:extLst>
        </xdr:cNvPr>
        <xdr:cNvCxnSpPr/>
      </xdr:nvCxnSpPr>
      <xdr:spPr>
        <a:xfrm>
          <a:off x="7861300" y="1075220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77597</xdr:rowOff>
    </xdr:from>
    <xdr:to>
      <xdr:col>36</xdr:col>
      <xdr:colOff>165100</xdr:colOff>
      <xdr:row>63</xdr:row>
      <xdr:rowOff>7747</xdr:rowOff>
    </xdr:to>
    <xdr:sp macro="" textlink="">
      <xdr:nvSpPr>
        <xdr:cNvPr id="252" name="楕円 251">
          <a:extLst>
            <a:ext uri="{FF2B5EF4-FFF2-40B4-BE49-F238E27FC236}">
              <a16:creationId xmlns:a16="http://schemas.microsoft.com/office/drawing/2014/main" id="{C2563DAB-026B-4FDB-A4E8-C8E94E5BC3B7}"/>
            </a:ext>
          </a:extLst>
        </xdr:cNvPr>
        <xdr:cNvSpPr/>
      </xdr:nvSpPr>
      <xdr:spPr>
        <a:xfrm>
          <a:off x="6921500" y="107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122301</xdr:rowOff>
    </xdr:from>
    <xdr:to>
      <xdr:col>41</xdr:col>
      <xdr:colOff>50800</xdr:colOff>
      <xdr:row>62</xdr:row>
      <xdr:rowOff>128397</xdr:rowOff>
    </xdr:to>
    <xdr:cxnSp macro="">
      <xdr:nvCxnSpPr>
        <xdr:cNvPr id="253" name="直線コネクタ 252">
          <a:extLst>
            <a:ext uri="{FF2B5EF4-FFF2-40B4-BE49-F238E27FC236}">
              <a16:creationId xmlns:a16="http://schemas.microsoft.com/office/drawing/2014/main" id="{19CAC068-9D34-4062-B726-9C9A8F0A0192}"/>
            </a:ext>
          </a:extLst>
        </xdr:cNvPr>
        <xdr:cNvCxnSpPr/>
      </xdr:nvCxnSpPr>
      <xdr:spPr>
        <a:xfrm flipV="1">
          <a:off x="6972300" y="1075220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BE318983-7197-4CAF-8ADE-7C6BA6EBA3A2}"/>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A82781D5-35CD-4CAD-9E87-A67DE7373062}"/>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EB21AE5D-7DE5-4317-AD32-C5ECEFDAA6C1}"/>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91960366-9FF3-40A1-B167-FDF1CF4A780C}"/>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45229</xdr:rowOff>
    </xdr:from>
    <xdr:ext cx="469744" cy="259045"/>
    <xdr:sp macro="" textlink="">
      <xdr:nvSpPr>
        <xdr:cNvPr id="258" name="n_1mainValue【体育館・プール】&#10;一人当たり面積">
          <a:extLst>
            <a:ext uri="{FF2B5EF4-FFF2-40B4-BE49-F238E27FC236}">
              <a16:creationId xmlns:a16="http://schemas.microsoft.com/office/drawing/2014/main" id="{A020DEA3-1FCF-47B8-A7CA-D73E995C3048}"/>
            </a:ext>
          </a:extLst>
        </xdr:cNvPr>
        <xdr:cNvSpPr txBox="1"/>
      </xdr:nvSpPr>
      <xdr:spPr>
        <a:xfrm>
          <a:off x="93917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26179</xdr:rowOff>
    </xdr:from>
    <xdr:ext cx="469744" cy="259045"/>
    <xdr:sp macro="" textlink="">
      <xdr:nvSpPr>
        <xdr:cNvPr id="259" name="n_2mainValue【体育館・プール】&#10;一人当たり面積">
          <a:extLst>
            <a:ext uri="{FF2B5EF4-FFF2-40B4-BE49-F238E27FC236}">
              <a16:creationId xmlns:a16="http://schemas.microsoft.com/office/drawing/2014/main" id="{5BC7CB05-352C-4853-B534-8B525C71CA25}"/>
            </a:ext>
          </a:extLst>
        </xdr:cNvPr>
        <xdr:cNvSpPr txBox="1"/>
      </xdr:nvSpPr>
      <xdr:spPr>
        <a:xfrm>
          <a:off x="8515427" y="104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18178</xdr:rowOff>
    </xdr:from>
    <xdr:ext cx="469744" cy="259045"/>
    <xdr:sp macro="" textlink="">
      <xdr:nvSpPr>
        <xdr:cNvPr id="260" name="n_3mainValue【体育館・プール】&#10;一人当たり面積">
          <a:extLst>
            <a:ext uri="{FF2B5EF4-FFF2-40B4-BE49-F238E27FC236}">
              <a16:creationId xmlns:a16="http://schemas.microsoft.com/office/drawing/2014/main" id="{6EA27A94-2FC3-4020-BE12-E2D239FC2E5B}"/>
            </a:ext>
          </a:extLst>
        </xdr:cNvPr>
        <xdr:cNvSpPr txBox="1"/>
      </xdr:nvSpPr>
      <xdr:spPr>
        <a:xfrm>
          <a:off x="7626427" y="1047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24274</xdr:rowOff>
    </xdr:from>
    <xdr:ext cx="469744" cy="259045"/>
    <xdr:sp macro="" textlink="">
      <xdr:nvSpPr>
        <xdr:cNvPr id="261" name="n_4mainValue【体育館・プール】&#10;一人当たり面積">
          <a:extLst>
            <a:ext uri="{FF2B5EF4-FFF2-40B4-BE49-F238E27FC236}">
              <a16:creationId xmlns:a16="http://schemas.microsoft.com/office/drawing/2014/main" id="{1C80C82F-B06B-4AEC-960A-CD409C1FB049}"/>
            </a:ext>
          </a:extLst>
        </xdr:cNvPr>
        <xdr:cNvSpPr txBox="1"/>
      </xdr:nvSpPr>
      <xdr:spPr>
        <a:xfrm>
          <a:off x="6737427" y="104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66BE6F0-1D3D-4969-B8C8-DE4220C309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C866A7D-8452-4286-B708-CDA3F69044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E3008D3-2249-47FA-B270-07FD42D383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1036B73-3966-477D-9F64-5DDBFD6CCB9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FBA3FC8-825B-48E2-8FA7-DF75A94630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2B25DDE-3C9C-460A-9E78-CAD0B5EC4B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ECC4A1C-CCD5-464A-A899-271F276484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758F2A1-8C0B-4499-8AB7-F60F5D7979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78EA5CA-4B49-450B-96C2-858D03DC78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3748859-7652-4E56-A9F3-87C0EBD0A2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1B0AFE4-2986-4EC3-9C02-B28D72AAAAD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88AF38D-C14C-49D3-9A2C-4C7B747C035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7DBE6075-4164-45F7-ADFF-821069F8E1F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3CAEFE42-0013-40D0-A454-557D4FE955E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C632298-A470-4941-9913-B102FF053F9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1A4CCE7E-A8AD-4C9A-AE2B-B6A5EE64898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CDD2294-85B8-4570-87C1-2ED827BAFA3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8FCF6AD-BBD2-4DC4-9B8C-8D28D990085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10C77A5-ABE1-41D5-936D-945F07E1D8C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81333C5-F8AC-4B99-8960-ABABC30C706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56C4460-111C-446A-8797-66CA3C12894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6EEA221F-1A3E-41E7-A9EE-39789462FC2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24EB3BCC-6BFF-4A24-BE63-4DB2F427B76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C8E25B7-9B6C-486D-9F79-2EF1F4EFE1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9BC7B43-7DFC-45AA-9784-BA7889897A5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6C8CFFDB-B4CC-4E09-8413-83463F310110}"/>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20D1CE1F-990C-4A15-8D79-2FD00B71FCE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1AAF396-EFE1-4D6A-AAD6-3E5AE748911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735D932B-BD04-4090-A2A0-96D97EA8DC31}"/>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4F7B9406-F76B-4BCD-814A-0772BD60EE44}"/>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3474C56-BCCF-468C-8AF7-C1363EAB7E9E}"/>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4CA19B78-A00F-4592-B5FF-07F25B0F91D5}"/>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34095E93-BCF7-4E6F-9F0B-26C062F9D627}"/>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000463BC-FF21-4DD1-A1BD-096833C277BC}"/>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71EF19A4-CBB4-463E-B59E-DE29815AB3FB}"/>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985520C9-7596-46D1-9775-159A90129F08}"/>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D83BE70-3F64-4460-820D-11891DF304E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158FF3-85D3-472A-9CA4-34CD25F0B41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AAB1B37-568A-43F6-8709-076F7ED391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882447A-DD34-4734-B132-2BBEF69A51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8FFCB72-3666-4D16-A5CC-0FA7B6F289F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72208</xdr:rowOff>
    </xdr:from>
    <xdr:to>
      <xdr:col>24</xdr:col>
      <xdr:colOff>114300</xdr:colOff>
      <xdr:row>87</xdr:row>
      <xdr:rowOff>2358</xdr:rowOff>
    </xdr:to>
    <xdr:sp macro="" textlink="">
      <xdr:nvSpPr>
        <xdr:cNvPr id="303" name="楕円 302">
          <a:extLst>
            <a:ext uri="{FF2B5EF4-FFF2-40B4-BE49-F238E27FC236}">
              <a16:creationId xmlns:a16="http://schemas.microsoft.com/office/drawing/2014/main" id="{061DE4D2-BE3C-4A00-B09A-A1E23C455A77}"/>
            </a:ext>
          </a:extLst>
        </xdr:cNvPr>
        <xdr:cNvSpPr/>
      </xdr:nvSpPr>
      <xdr:spPr>
        <a:xfrm>
          <a:off x="45847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158585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9B267E7-9740-46D5-BCA4-F51D625E10D9}"/>
            </a:ext>
          </a:extLst>
        </xdr:cNvPr>
        <xdr:cNvSpPr txBox="1"/>
      </xdr:nvSpPr>
      <xdr:spPr>
        <a:xfrm>
          <a:off x="4673600" y="1473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75474</xdr:rowOff>
    </xdr:from>
    <xdr:to>
      <xdr:col>20</xdr:col>
      <xdr:colOff>38100</xdr:colOff>
      <xdr:row>86</xdr:row>
      <xdr:rowOff>5624</xdr:rowOff>
    </xdr:to>
    <xdr:sp macro="" textlink="">
      <xdr:nvSpPr>
        <xdr:cNvPr id="305" name="楕円 304">
          <a:extLst>
            <a:ext uri="{FF2B5EF4-FFF2-40B4-BE49-F238E27FC236}">
              <a16:creationId xmlns:a16="http://schemas.microsoft.com/office/drawing/2014/main" id="{A240C46E-DEE1-4992-B75F-9B8C4600945A}"/>
            </a:ext>
          </a:extLst>
        </xdr:cNvPr>
        <xdr:cNvSpPr/>
      </xdr:nvSpPr>
      <xdr:spPr>
        <a:xfrm>
          <a:off x="37465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126274</xdr:rowOff>
    </xdr:from>
    <xdr:to>
      <xdr:col>24</xdr:col>
      <xdr:colOff>63500</xdr:colOff>
      <xdr:row>86</xdr:row>
      <xdr:rowOff>123008</xdr:rowOff>
    </xdr:to>
    <xdr:cxnSp macro="">
      <xdr:nvCxnSpPr>
        <xdr:cNvPr id="306" name="直線コネクタ 305">
          <a:extLst>
            <a:ext uri="{FF2B5EF4-FFF2-40B4-BE49-F238E27FC236}">
              <a16:creationId xmlns:a16="http://schemas.microsoft.com/office/drawing/2014/main" id="{05338503-42D0-4CA2-ABCB-1540DE54B2D4}"/>
            </a:ext>
          </a:extLst>
        </xdr:cNvPr>
        <xdr:cNvCxnSpPr/>
      </xdr:nvCxnSpPr>
      <xdr:spPr>
        <a:xfrm>
          <a:off x="3797300" y="14699524"/>
          <a:ext cx="8382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95069</xdr:rowOff>
    </xdr:from>
    <xdr:to>
      <xdr:col>15</xdr:col>
      <xdr:colOff>101600</xdr:colOff>
      <xdr:row>86</xdr:row>
      <xdr:rowOff>25219</xdr:rowOff>
    </xdr:to>
    <xdr:sp macro="" textlink="">
      <xdr:nvSpPr>
        <xdr:cNvPr id="307" name="楕円 306">
          <a:extLst>
            <a:ext uri="{FF2B5EF4-FFF2-40B4-BE49-F238E27FC236}">
              <a16:creationId xmlns:a16="http://schemas.microsoft.com/office/drawing/2014/main" id="{B2ACA940-EDCB-418F-A45F-A5D1F7AB7C71}"/>
            </a:ext>
          </a:extLst>
        </xdr:cNvPr>
        <xdr:cNvSpPr/>
      </xdr:nvSpPr>
      <xdr:spPr>
        <a:xfrm>
          <a:off x="2857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126274</xdr:rowOff>
    </xdr:from>
    <xdr:to>
      <xdr:col>19</xdr:col>
      <xdr:colOff>177800</xdr:colOff>
      <xdr:row>85</xdr:row>
      <xdr:rowOff>145869</xdr:rowOff>
    </xdr:to>
    <xdr:cxnSp macro="">
      <xdr:nvCxnSpPr>
        <xdr:cNvPr id="308" name="直線コネクタ 307">
          <a:extLst>
            <a:ext uri="{FF2B5EF4-FFF2-40B4-BE49-F238E27FC236}">
              <a16:creationId xmlns:a16="http://schemas.microsoft.com/office/drawing/2014/main" id="{92F35DF9-129D-48EA-B6DB-55592AB252A0}"/>
            </a:ext>
          </a:extLst>
        </xdr:cNvPr>
        <xdr:cNvCxnSpPr/>
      </xdr:nvCxnSpPr>
      <xdr:spPr>
        <a:xfrm flipV="1">
          <a:off x="2908300" y="146995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72208</xdr:rowOff>
    </xdr:from>
    <xdr:to>
      <xdr:col>10</xdr:col>
      <xdr:colOff>165100</xdr:colOff>
      <xdr:row>86</xdr:row>
      <xdr:rowOff>2358</xdr:rowOff>
    </xdr:to>
    <xdr:sp macro="" textlink="">
      <xdr:nvSpPr>
        <xdr:cNvPr id="309" name="楕円 308">
          <a:extLst>
            <a:ext uri="{FF2B5EF4-FFF2-40B4-BE49-F238E27FC236}">
              <a16:creationId xmlns:a16="http://schemas.microsoft.com/office/drawing/2014/main" id="{2BF06276-C90C-4356-A893-46D3A69A90A1}"/>
            </a:ext>
          </a:extLst>
        </xdr:cNvPr>
        <xdr:cNvSpPr/>
      </xdr:nvSpPr>
      <xdr:spPr>
        <a:xfrm>
          <a:off x="1968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123008</xdr:rowOff>
    </xdr:from>
    <xdr:to>
      <xdr:col>15</xdr:col>
      <xdr:colOff>50800</xdr:colOff>
      <xdr:row>85</xdr:row>
      <xdr:rowOff>145869</xdr:rowOff>
    </xdr:to>
    <xdr:cxnSp macro="">
      <xdr:nvCxnSpPr>
        <xdr:cNvPr id="310" name="直線コネクタ 309">
          <a:extLst>
            <a:ext uri="{FF2B5EF4-FFF2-40B4-BE49-F238E27FC236}">
              <a16:creationId xmlns:a16="http://schemas.microsoft.com/office/drawing/2014/main" id="{21AAF500-23A8-438C-B39A-87334DB63646}"/>
            </a:ext>
          </a:extLst>
        </xdr:cNvPr>
        <xdr:cNvCxnSpPr/>
      </xdr:nvCxnSpPr>
      <xdr:spPr>
        <a:xfrm>
          <a:off x="2019300" y="146962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50981</xdr:rowOff>
    </xdr:from>
    <xdr:to>
      <xdr:col>6</xdr:col>
      <xdr:colOff>38100</xdr:colOff>
      <xdr:row>85</xdr:row>
      <xdr:rowOff>152581</xdr:rowOff>
    </xdr:to>
    <xdr:sp macro="" textlink="">
      <xdr:nvSpPr>
        <xdr:cNvPr id="311" name="楕円 310">
          <a:extLst>
            <a:ext uri="{FF2B5EF4-FFF2-40B4-BE49-F238E27FC236}">
              <a16:creationId xmlns:a16="http://schemas.microsoft.com/office/drawing/2014/main" id="{1864F78E-7CE2-4939-B5A8-BAE711E9D355}"/>
            </a:ext>
          </a:extLst>
        </xdr:cNvPr>
        <xdr:cNvSpPr/>
      </xdr:nvSpPr>
      <xdr:spPr>
        <a:xfrm>
          <a:off x="1079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101781</xdr:rowOff>
    </xdr:from>
    <xdr:to>
      <xdr:col>10</xdr:col>
      <xdr:colOff>114300</xdr:colOff>
      <xdr:row>85</xdr:row>
      <xdr:rowOff>123008</xdr:rowOff>
    </xdr:to>
    <xdr:cxnSp macro="">
      <xdr:nvCxnSpPr>
        <xdr:cNvPr id="312" name="直線コネクタ 311">
          <a:extLst>
            <a:ext uri="{FF2B5EF4-FFF2-40B4-BE49-F238E27FC236}">
              <a16:creationId xmlns:a16="http://schemas.microsoft.com/office/drawing/2014/main" id="{B1898065-06E7-4E82-B1F2-466DBB5ABD43}"/>
            </a:ext>
          </a:extLst>
        </xdr:cNvPr>
        <xdr:cNvCxnSpPr/>
      </xdr:nvCxnSpPr>
      <xdr:spPr>
        <a:xfrm>
          <a:off x="1130300" y="146750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E108E5B7-CA32-46B9-9496-9DD66803276A}"/>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3A1BFA9B-A93D-431E-8664-A04ED84B910F}"/>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60546A33-3E70-406F-86BE-0C20DEC24A23}"/>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321A6422-1B12-4885-ADA8-6F55232C2701}"/>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168201</xdr:rowOff>
    </xdr:from>
    <xdr:ext cx="405111" cy="259045"/>
    <xdr:sp macro="" textlink="">
      <xdr:nvSpPr>
        <xdr:cNvPr id="317" name="n_1mainValue【福祉施設】&#10;有形固定資産減価償却率">
          <a:extLst>
            <a:ext uri="{FF2B5EF4-FFF2-40B4-BE49-F238E27FC236}">
              <a16:creationId xmlns:a16="http://schemas.microsoft.com/office/drawing/2014/main" id="{EFF86FE4-CF9B-43E9-8661-84808B202336}"/>
            </a:ext>
          </a:extLst>
        </xdr:cNvPr>
        <xdr:cNvSpPr txBox="1"/>
      </xdr:nvSpPr>
      <xdr:spPr>
        <a:xfrm>
          <a:off x="3582044" y="147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16346</xdr:rowOff>
    </xdr:from>
    <xdr:ext cx="405111" cy="259045"/>
    <xdr:sp macro="" textlink="">
      <xdr:nvSpPr>
        <xdr:cNvPr id="318" name="n_2mainValue【福祉施設】&#10;有形固定資産減価償却率">
          <a:extLst>
            <a:ext uri="{FF2B5EF4-FFF2-40B4-BE49-F238E27FC236}">
              <a16:creationId xmlns:a16="http://schemas.microsoft.com/office/drawing/2014/main" id="{E7D7CBBC-6666-48B4-B003-3A56A2EE6677}"/>
            </a:ext>
          </a:extLst>
        </xdr:cNvPr>
        <xdr:cNvSpPr txBox="1"/>
      </xdr:nvSpPr>
      <xdr:spPr>
        <a:xfrm>
          <a:off x="2705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164935</xdr:rowOff>
    </xdr:from>
    <xdr:ext cx="405111" cy="259045"/>
    <xdr:sp macro="" textlink="">
      <xdr:nvSpPr>
        <xdr:cNvPr id="319" name="n_3mainValue【福祉施設】&#10;有形固定資産減価償却率">
          <a:extLst>
            <a:ext uri="{FF2B5EF4-FFF2-40B4-BE49-F238E27FC236}">
              <a16:creationId xmlns:a16="http://schemas.microsoft.com/office/drawing/2014/main" id="{B86D9017-5256-4F7B-9E06-2BA5CC536459}"/>
            </a:ext>
          </a:extLst>
        </xdr:cNvPr>
        <xdr:cNvSpPr txBox="1"/>
      </xdr:nvSpPr>
      <xdr:spPr>
        <a:xfrm>
          <a:off x="18167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143708</xdr:rowOff>
    </xdr:from>
    <xdr:ext cx="405111" cy="259045"/>
    <xdr:sp macro="" textlink="">
      <xdr:nvSpPr>
        <xdr:cNvPr id="320" name="n_4mainValue【福祉施設】&#10;有形固定資産減価償却率">
          <a:extLst>
            <a:ext uri="{FF2B5EF4-FFF2-40B4-BE49-F238E27FC236}">
              <a16:creationId xmlns:a16="http://schemas.microsoft.com/office/drawing/2014/main" id="{E3E25FF0-75EE-4973-B10A-EA72DB2D31F5}"/>
            </a:ext>
          </a:extLst>
        </xdr:cNvPr>
        <xdr:cNvSpPr txBox="1"/>
      </xdr:nvSpPr>
      <xdr:spPr>
        <a:xfrm>
          <a:off x="927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E23FF1E-D934-4E31-AE05-E579795D5BC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1227F56-ADBB-41B1-AB01-D16231C7AC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BB40C9F-B1C6-467D-AF9D-75913FCC2E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2DEF9AD-AA04-4310-AB3E-62240BFD00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4EEA355-1186-45AD-9C57-05BA25BBA6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51CACD4-D080-4A3A-A028-31E192577E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39A7F08-C67B-4DA8-9664-B1E1A11858F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E2D5A96-4B30-4D66-8843-9B9D07D419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FBD133B-216B-44D2-B859-9A65CA94D4D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BB978BF-1BB1-45B8-8098-3FA0D15D52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64156A24-6E9F-4BEE-ACE7-310225FF0EA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3B2BB9F6-D6D3-4F2E-94B3-9CD80A7FA54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63D29E35-148E-4C24-A25B-8C9DCA3E110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7D865EAE-5C1E-48A6-AB3E-3D4F062B8CB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8CF168E7-51AD-45DF-B4B0-8CB0F7C968D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D77AC522-3373-45C4-AD0A-78EA4F110A4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1F3E5702-05A9-4313-8C4F-AF87248FA47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99DE8B65-052B-4844-99B7-59BABC22CFB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D9A8E3D-5AA0-4A23-97DE-4F2B3EB8A0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DC59891-BFA6-4FAB-B61E-850D4DC0E04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1E0602A5-0E7D-4CA8-879B-06460D91909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60998DAC-4B79-47A6-978F-3CF1E328DD3C}"/>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925CF545-C70A-48D1-B898-642BC95BE2EA}"/>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C96C359F-5FB8-4108-A8BA-BE88483B8DA1}"/>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CEBF51EB-01D0-4B8D-BCDC-2F9F302B9D7E}"/>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9B60288B-7F16-441B-A3AB-9900AB76079C}"/>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8000EB2F-F612-4809-9AF3-25502478C01D}"/>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BBE16497-4863-4C62-93EA-D315CC5EAB86}"/>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D1BD1E59-C98E-463B-A1DA-860903D5C8F6}"/>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BBC60E17-0BB7-402F-9B71-D7999D61A72F}"/>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43574FAC-F79F-4FE7-90D5-E89E389DCA60}"/>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72B5DD40-8B2A-408B-8BCA-A96F859645B7}"/>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DC978A2-699B-4A74-B475-3AB70E9C2E8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3E1DE8B-A90C-4138-B743-67EFC2E5BD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BF554F1-9EF0-4BF4-AC56-1653EAE0D00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18AA7B1-569A-4371-A6D3-A35819F043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06EE7D1-EB34-4486-BF4F-76B220099D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358" name="楕円 357">
          <a:extLst>
            <a:ext uri="{FF2B5EF4-FFF2-40B4-BE49-F238E27FC236}">
              <a16:creationId xmlns:a16="http://schemas.microsoft.com/office/drawing/2014/main" id="{4465D673-A2E8-405B-8CBE-1E17204229D0}"/>
            </a:ext>
          </a:extLst>
        </xdr:cNvPr>
        <xdr:cNvSpPr/>
      </xdr:nvSpPr>
      <xdr:spPr>
        <a:xfrm>
          <a:off x="10426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150892</xdr:rowOff>
    </xdr:from>
    <xdr:ext cx="469744" cy="259045"/>
    <xdr:sp macro="" textlink="">
      <xdr:nvSpPr>
        <xdr:cNvPr id="359" name="【福祉施設】&#10;一人当たり面積該当値テキスト">
          <a:extLst>
            <a:ext uri="{FF2B5EF4-FFF2-40B4-BE49-F238E27FC236}">
              <a16:creationId xmlns:a16="http://schemas.microsoft.com/office/drawing/2014/main" id="{E2312E94-99B7-4299-8156-E7A8D89F382E}"/>
            </a:ext>
          </a:extLst>
        </xdr:cNvPr>
        <xdr:cNvSpPr txBox="1"/>
      </xdr:nvSpPr>
      <xdr:spPr>
        <a:xfrm>
          <a:off x="10515600"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23876</xdr:rowOff>
    </xdr:from>
    <xdr:to>
      <xdr:col>50</xdr:col>
      <xdr:colOff>165100</xdr:colOff>
      <xdr:row>84</xdr:row>
      <xdr:rowOff>125476</xdr:rowOff>
    </xdr:to>
    <xdr:sp macro="" textlink="">
      <xdr:nvSpPr>
        <xdr:cNvPr id="360" name="楕円 359">
          <a:extLst>
            <a:ext uri="{FF2B5EF4-FFF2-40B4-BE49-F238E27FC236}">
              <a16:creationId xmlns:a16="http://schemas.microsoft.com/office/drawing/2014/main" id="{2C61CBCE-2199-4E5D-B9D0-355B685DDF48}"/>
            </a:ext>
          </a:extLst>
        </xdr:cNvPr>
        <xdr:cNvSpPr/>
      </xdr:nvSpPr>
      <xdr:spPr>
        <a:xfrm>
          <a:off x="9588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74676</xdr:rowOff>
    </xdr:from>
    <xdr:to>
      <xdr:col>55</xdr:col>
      <xdr:colOff>0</xdr:colOff>
      <xdr:row>85</xdr:row>
      <xdr:rowOff>51815</xdr:rowOff>
    </xdr:to>
    <xdr:cxnSp macro="">
      <xdr:nvCxnSpPr>
        <xdr:cNvPr id="361" name="直線コネクタ 360">
          <a:extLst>
            <a:ext uri="{FF2B5EF4-FFF2-40B4-BE49-F238E27FC236}">
              <a16:creationId xmlns:a16="http://schemas.microsoft.com/office/drawing/2014/main" id="{C45CF837-FBF7-4496-B865-2E00D030B2ED}"/>
            </a:ext>
          </a:extLst>
        </xdr:cNvPr>
        <xdr:cNvCxnSpPr/>
      </xdr:nvCxnSpPr>
      <xdr:spPr>
        <a:xfrm>
          <a:off x="9639300" y="14476476"/>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53594</xdr:rowOff>
    </xdr:from>
    <xdr:to>
      <xdr:col>46</xdr:col>
      <xdr:colOff>38100</xdr:colOff>
      <xdr:row>84</xdr:row>
      <xdr:rowOff>155194</xdr:rowOff>
    </xdr:to>
    <xdr:sp macro="" textlink="">
      <xdr:nvSpPr>
        <xdr:cNvPr id="362" name="楕円 361">
          <a:extLst>
            <a:ext uri="{FF2B5EF4-FFF2-40B4-BE49-F238E27FC236}">
              <a16:creationId xmlns:a16="http://schemas.microsoft.com/office/drawing/2014/main" id="{4B204C0A-FDF6-4D14-AE74-6609FCBBA904}"/>
            </a:ext>
          </a:extLst>
        </xdr:cNvPr>
        <xdr:cNvSpPr/>
      </xdr:nvSpPr>
      <xdr:spPr>
        <a:xfrm>
          <a:off x="8699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74676</xdr:rowOff>
    </xdr:from>
    <xdr:to>
      <xdr:col>50</xdr:col>
      <xdr:colOff>114300</xdr:colOff>
      <xdr:row>84</xdr:row>
      <xdr:rowOff>104394</xdr:rowOff>
    </xdr:to>
    <xdr:cxnSp macro="">
      <xdr:nvCxnSpPr>
        <xdr:cNvPr id="363" name="直線コネクタ 362">
          <a:extLst>
            <a:ext uri="{FF2B5EF4-FFF2-40B4-BE49-F238E27FC236}">
              <a16:creationId xmlns:a16="http://schemas.microsoft.com/office/drawing/2014/main" id="{ED58F602-B790-4B98-9FE8-35DD1EED8C85}"/>
            </a:ext>
          </a:extLst>
        </xdr:cNvPr>
        <xdr:cNvCxnSpPr/>
      </xdr:nvCxnSpPr>
      <xdr:spPr>
        <a:xfrm flipV="1">
          <a:off x="8750300" y="144764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58165</xdr:rowOff>
    </xdr:from>
    <xdr:to>
      <xdr:col>41</xdr:col>
      <xdr:colOff>101600</xdr:colOff>
      <xdr:row>84</xdr:row>
      <xdr:rowOff>159765</xdr:rowOff>
    </xdr:to>
    <xdr:sp macro="" textlink="">
      <xdr:nvSpPr>
        <xdr:cNvPr id="364" name="楕円 363">
          <a:extLst>
            <a:ext uri="{FF2B5EF4-FFF2-40B4-BE49-F238E27FC236}">
              <a16:creationId xmlns:a16="http://schemas.microsoft.com/office/drawing/2014/main" id="{BAE09955-C998-4EB7-A2C9-227C79880497}"/>
            </a:ext>
          </a:extLst>
        </xdr:cNvPr>
        <xdr:cNvSpPr/>
      </xdr:nvSpPr>
      <xdr:spPr>
        <a:xfrm>
          <a:off x="7810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104394</xdr:rowOff>
    </xdr:from>
    <xdr:to>
      <xdr:col>45</xdr:col>
      <xdr:colOff>177800</xdr:colOff>
      <xdr:row>84</xdr:row>
      <xdr:rowOff>108965</xdr:rowOff>
    </xdr:to>
    <xdr:cxnSp macro="">
      <xdr:nvCxnSpPr>
        <xdr:cNvPr id="365" name="直線コネクタ 364">
          <a:extLst>
            <a:ext uri="{FF2B5EF4-FFF2-40B4-BE49-F238E27FC236}">
              <a16:creationId xmlns:a16="http://schemas.microsoft.com/office/drawing/2014/main" id="{BC4A8249-9BD4-4FD5-A92A-33210F0078C3}"/>
            </a:ext>
          </a:extLst>
        </xdr:cNvPr>
        <xdr:cNvCxnSpPr/>
      </xdr:nvCxnSpPr>
      <xdr:spPr>
        <a:xfrm flipV="1">
          <a:off x="7861300" y="145061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65024</xdr:rowOff>
    </xdr:from>
    <xdr:to>
      <xdr:col>36</xdr:col>
      <xdr:colOff>165100</xdr:colOff>
      <xdr:row>84</xdr:row>
      <xdr:rowOff>166624</xdr:rowOff>
    </xdr:to>
    <xdr:sp macro="" textlink="">
      <xdr:nvSpPr>
        <xdr:cNvPr id="366" name="楕円 365">
          <a:extLst>
            <a:ext uri="{FF2B5EF4-FFF2-40B4-BE49-F238E27FC236}">
              <a16:creationId xmlns:a16="http://schemas.microsoft.com/office/drawing/2014/main" id="{5F7F5B38-1553-4994-870B-2AD5772CCF7B}"/>
            </a:ext>
          </a:extLst>
        </xdr:cNvPr>
        <xdr:cNvSpPr/>
      </xdr:nvSpPr>
      <xdr:spPr>
        <a:xfrm>
          <a:off x="6921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108965</xdr:rowOff>
    </xdr:from>
    <xdr:to>
      <xdr:col>41</xdr:col>
      <xdr:colOff>50800</xdr:colOff>
      <xdr:row>84</xdr:row>
      <xdr:rowOff>115824</xdr:rowOff>
    </xdr:to>
    <xdr:cxnSp macro="">
      <xdr:nvCxnSpPr>
        <xdr:cNvPr id="367" name="直線コネクタ 366">
          <a:extLst>
            <a:ext uri="{FF2B5EF4-FFF2-40B4-BE49-F238E27FC236}">
              <a16:creationId xmlns:a16="http://schemas.microsoft.com/office/drawing/2014/main" id="{144869A3-B779-4D91-98F2-FA6BBD6127D6}"/>
            </a:ext>
          </a:extLst>
        </xdr:cNvPr>
        <xdr:cNvCxnSpPr/>
      </xdr:nvCxnSpPr>
      <xdr:spPr>
        <a:xfrm flipV="1">
          <a:off x="6972300" y="145107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7B5F463B-CFAF-4349-BB85-988EC2CFE9DD}"/>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A70DCCCA-50FE-4119-9D51-F72AD952BF69}"/>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CDC634F0-4D54-4C2A-9466-B0656D5C4CB1}"/>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BD7BDC2C-81C3-43E3-BDD8-4C9F823B3BF9}"/>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116603</xdr:rowOff>
    </xdr:from>
    <xdr:ext cx="469744" cy="259045"/>
    <xdr:sp macro="" textlink="">
      <xdr:nvSpPr>
        <xdr:cNvPr id="372" name="n_1mainValue【福祉施設】&#10;一人当たり面積">
          <a:extLst>
            <a:ext uri="{FF2B5EF4-FFF2-40B4-BE49-F238E27FC236}">
              <a16:creationId xmlns:a16="http://schemas.microsoft.com/office/drawing/2014/main" id="{D00097DA-153A-4293-9272-81472F51C7CB}"/>
            </a:ext>
          </a:extLst>
        </xdr:cNvPr>
        <xdr:cNvSpPr txBox="1"/>
      </xdr:nvSpPr>
      <xdr:spPr>
        <a:xfrm>
          <a:off x="9391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146321</xdr:rowOff>
    </xdr:from>
    <xdr:ext cx="469744" cy="259045"/>
    <xdr:sp macro="" textlink="">
      <xdr:nvSpPr>
        <xdr:cNvPr id="373" name="n_2mainValue【福祉施設】&#10;一人当たり面積">
          <a:extLst>
            <a:ext uri="{FF2B5EF4-FFF2-40B4-BE49-F238E27FC236}">
              <a16:creationId xmlns:a16="http://schemas.microsoft.com/office/drawing/2014/main" id="{A5DB93FC-B55C-406E-ACE1-C59795F6020E}"/>
            </a:ext>
          </a:extLst>
        </xdr:cNvPr>
        <xdr:cNvSpPr txBox="1"/>
      </xdr:nvSpPr>
      <xdr:spPr>
        <a:xfrm>
          <a:off x="85154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150892</xdr:rowOff>
    </xdr:from>
    <xdr:ext cx="469744" cy="259045"/>
    <xdr:sp macro="" textlink="">
      <xdr:nvSpPr>
        <xdr:cNvPr id="374" name="n_3mainValue【福祉施設】&#10;一人当たり面積">
          <a:extLst>
            <a:ext uri="{FF2B5EF4-FFF2-40B4-BE49-F238E27FC236}">
              <a16:creationId xmlns:a16="http://schemas.microsoft.com/office/drawing/2014/main" id="{75419D88-D2EF-4B8F-88E3-560F512FF4E0}"/>
            </a:ext>
          </a:extLst>
        </xdr:cNvPr>
        <xdr:cNvSpPr txBox="1"/>
      </xdr:nvSpPr>
      <xdr:spPr>
        <a:xfrm>
          <a:off x="7626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157751</xdr:rowOff>
    </xdr:from>
    <xdr:ext cx="469744" cy="259045"/>
    <xdr:sp macro="" textlink="">
      <xdr:nvSpPr>
        <xdr:cNvPr id="375" name="n_4mainValue【福祉施設】&#10;一人当たり面積">
          <a:extLst>
            <a:ext uri="{FF2B5EF4-FFF2-40B4-BE49-F238E27FC236}">
              <a16:creationId xmlns:a16="http://schemas.microsoft.com/office/drawing/2014/main" id="{C9B01A5D-C34C-4B96-9C83-FE63201AFB2E}"/>
            </a:ext>
          </a:extLst>
        </xdr:cNvPr>
        <xdr:cNvSpPr txBox="1"/>
      </xdr:nvSpPr>
      <xdr:spPr>
        <a:xfrm>
          <a:off x="6737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FD9D8A3-61D7-4E84-8682-0BA3E39C5C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3B749EA-F653-494E-A67A-202D4557C3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65DEB13-2B24-4104-BC3C-961EA730E8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B3CE96EE-0557-49B7-AC4C-0A23E85546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8C8B410D-BEA8-42A7-94BB-9D5407E815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F55C1CC0-6794-4024-88BA-1E7D6EF3CE5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29EF5FB6-59B9-428C-AA1B-7E0825482A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1146FEB-599A-4FE3-B291-8844CA5BDE4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4785159A-8756-4582-992B-261C71AACE6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D24D769D-1896-4E6D-9AEC-59E4739F614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414F9A14-1BAF-4EEE-9209-4512901755B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AFAE4767-CCD5-41AB-85A5-8AC748C614C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10A399A3-518C-4688-903E-5D3F315A791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3E9247C0-2483-49A6-AB0A-140E0B8CF6B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964B043E-664A-4605-9102-940B3293F11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506292E1-9FF5-4395-A349-B447C9B8125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A8E91935-98B1-469A-959F-19096BDC23E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A2B4AD4-4161-48E1-A112-874BF4755EE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D22297B6-0F25-4C43-93F8-8EA344025AB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6C03746-E8CA-45C2-BD73-4D94E460DC9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414875E7-B805-49C7-AD0A-4004FAFDCFB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28EA203A-8E88-4F2C-ADB4-00FDDA675BD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7F053CBF-1F46-49A1-B6D2-8F8922B6F26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3025E9C1-187E-4E15-A3BA-86935E38FE7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B1AA504C-1EDE-40A1-AF3C-8BC909BC514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F2B03C80-2F3B-48A9-BC17-0CE7FFE5385F}"/>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CB4AE577-70D5-4DA1-A478-662FE985EDF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7775D4B4-5E65-4E5E-B65C-E13E61CD717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C276C6C2-016E-4075-9EE0-A66FB408D1C2}"/>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1D5B4D4C-BDA5-41EF-8971-27FB8B974D95}"/>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3DD5908E-A35A-465A-819F-5A1EA1DECD6C}"/>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D6484CBB-1322-41D1-8F65-B23EBDB1A475}"/>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9F02B3A3-72F9-4422-8E03-1A4AED1AE002}"/>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8C5E7CE1-148B-4E0D-A0DF-FE49067CC9EC}"/>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577A04EA-52BD-47F3-8889-31676D063767}"/>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51517033-E50C-4786-8B65-B34FC2F3946A}"/>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380A2CB-184B-4B55-81E5-B5516310FC6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7FFB1E1-7AD0-41E4-88E5-59843D50836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BC80AED-0814-484E-B31A-D5BA732D1D5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76700AD-A0DB-472E-92EB-2A27AF43DA1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01570B4-3208-4520-B913-79709F0A2ED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115207</xdr:rowOff>
    </xdr:from>
    <xdr:to>
      <xdr:col>24</xdr:col>
      <xdr:colOff>114300</xdr:colOff>
      <xdr:row>106</xdr:row>
      <xdr:rowOff>45357</xdr:rowOff>
    </xdr:to>
    <xdr:sp macro="" textlink="">
      <xdr:nvSpPr>
        <xdr:cNvPr id="417" name="楕円 416">
          <a:extLst>
            <a:ext uri="{FF2B5EF4-FFF2-40B4-BE49-F238E27FC236}">
              <a16:creationId xmlns:a16="http://schemas.microsoft.com/office/drawing/2014/main" id="{8D17880D-771E-45FE-9008-C9C5120BCD6C}"/>
            </a:ext>
          </a:extLst>
        </xdr:cNvPr>
        <xdr:cNvSpPr/>
      </xdr:nvSpPr>
      <xdr:spPr>
        <a:xfrm>
          <a:off x="4584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93634</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89731046-3B57-4B17-8564-73BA9138A1DF}"/>
            </a:ext>
          </a:extLst>
        </xdr:cNvPr>
        <xdr:cNvSpPr txBox="1"/>
      </xdr:nvSpPr>
      <xdr:spPr>
        <a:xfrm>
          <a:off x="4673600"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419" name="楕円 418">
          <a:extLst>
            <a:ext uri="{FF2B5EF4-FFF2-40B4-BE49-F238E27FC236}">
              <a16:creationId xmlns:a16="http://schemas.microsoft.com/office/drawing/2014/main" id="{28E58A4E-33E0-41B1-94CB-1E4318122AE0}"/>
            </a:ext>
          </a:extLst>
        </xdr:cNvPr>
        <xdr:cNvSpPr/>
      </xdr:nvSpPr>
      <xdr:spPr>
        <a:xfrm>
          <a:off x="3746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130084</xdr:rowOff>
    </xdr:from>
    <xdr:to>
      <xdr:col>24</xdr:col>
      <xdr:colOff>63500</xdr:colOff>
      <xdr:row>105</xdr:row>
      <xdr:rowOff>166007</xdr:rowOff>
    </xdr:to>
    <xdr:cxnSp macro="">
      <xdr:nvCxnSpPr>
        <xdr:cNvPr id="420" name="直線コネクタ 419">
          <a:extLst>
            <a:ext uri="{FF2B5EF4-FFF2-40B4-BE49-F238E27FC236}">
              <a16:creationId xmlns:a16="http://schemas.microsoft.com/office/drawing/2014/main" id="{47AF3AB9-218A-4648-90CE-39F7DE2F78F6}"/>
            </a:ext>
          </a:extLst>
        </xdr:cNvPr>
        <xdr:cNvCxnSpPr/>
      </xdr:nvCxnSpPr>
      <xdr:spPr>
        <a:xfrm>
          <a:off x="3797300" y="181323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41729</xdr:rowOff>
    </xdr:from>
    <xdr:to>
      <xdr:col>15</xdr:col>
      <xdr:colOff>101600</xdr:colOff>
      <xdr:row>105</xdr:row>
      <xdr:rowOff>143329</xdr:rowOff>
    </xdr:to>
    <xdr:sp macro="" textlink="">
      <xdr:nvSpPr>
        <xdr:cNvPr id="421" name="楕円 420">
          <a:extLst>
            <a:ext uri="{FF2B5EF4-FFF2-40B4-BE49-F238E27FC236}">
              <a16:creationId xmlns:a16="http://schemas.microsoft.com/office/drawing/2014/main" id="{520DF920-5260-4DD4-9A2C-AC57D1FAC13F}"/>
            </a:ext>
          </a:extLst>
        </xdr:cNvPr>
        <xdr:cNvSpPr/>
      </xdr:nvSpPr>
      <xdr:spPr>
        <a:xfrm>
          <a:off x="2857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92529</xdr:rowOff>
    </xdr:from>
    <xdr:to>
      <xdr:col>19</xdr:col>
      <xdr:colOff>177800</xdr:colOff>
      <xdr:row>105</xdr:row>
      <xdr:rowOff>130084</xdr:rowOff>
    </xdr:to>
    <xdr:cxnSp macro="">
      <xdr:nvCxnSpPr>
        <xdr:cNvPr id="422" name="直線コネクタ 421">
          <a:extLst>
            <a:ext uri="{FF2B5EF4-FFF2-40B4-BE49-F238E27FC236}">
              <a16:creationId xmlns:a16="http://schemas.microsoft.com/office/drawing/2014/main" id="{D3ED5727-C55D-4967-AD39-D928E368E3AF}"/>
            </a:ext>
          </a:extLst>
        </xdr:cNvPr>
        <xdr:cNvCxnSpPr/>
      </xdr:nvCxnSpPr>
      <xdr:spPr>
        <a:xfrm>
          <a:off x="2908300" y="180947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23" name="楕円 422">
          <a:extLst>
            <a:ext uri="{FF2B5EF4-FFF2-40B4-BE49-F238E27FC236}">
              <a16:creationId xmlns:a16="http://schemas.microsoft.com/office/drawing/2014/main" id="{411731FA-AB04-484A-91CE-6EBE67E383BC}"/>
            </a:ext>
          </a:extLst>
        </xdr:cNvPr>
        <xdr:cNvSpPr/>
      </xdr:nvSpPr>
      <xdr:spPr>
        <a:xfrm>
          <a:off x="1968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90895</xdr:rowOff>
    </xdr:from>
    <xdr:to>
      <xdr:col>15</xdr:col>
      <xdr:colOff>50800</xdr:colOff>
      <xdr:row>105</xdr:row>
      <xdr:rowOff>92529</xdr:rowOff>
    </xdr:to>
    <xdr:cxnSp macro="">
      <xdr:nvCxnSpPr>
        <xdr:cNvPr id="424" name="直線コネクタ 423">
          <a:extLst>
            <a:ext uri="{FF2B5EF4-FFF2-40B4-BE49-F238E27FC236}">
              <a16:creationId xmlns:a16="http://schemas.microsoft.com/office/drawing/2014/main" id="{3611E9C2-6875-464F-A27E-FE579454B686}"/>
            </a:ext>
          </a:extLst>
        </xdr:cNvPr>
        <xdr:cNvCxnSpPr/>
      </xdr:nvCxnSpPr>
      <xdr:spPr>
        <a:xfrm>
          <a:off x="2019300" y="180931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5806</xdr:rowOff>
    </xdr:from>
    <xdr:to>
      <xdr:col>6</xdr:col>
      <xdr:colOff>38100</xdr:colOff>
      <xdr:row>105</xdr:row>
      <xdr:rowOff>107406</xdr:rowOff>
    </xdr:to>
    <xdr:sp macro="" textlink="">
      <xdr:nvSpPr>
        <xdr:cNvPr id="425" name="楕円 424">
          <a:extLst>
            <a:ext uri="{FF2B5EF4-FFF2-40B4-BE49-F238E27FC236}">
              <a16:creationId xmlns:a16="http://schemas.microsoft.com/office/drawing/2014/main" id="{9FEA7BD1-75DB-47B5-9331-9F2F7AF31BB4}"/>
            </a:ext>
          </a:extLst>
        </xdr:cNvPr>
        <xdr:cNvSpPr/>
      </xdr:nvSpPr>
      <xdr:spPr>
        <a:xfrm>
          <a:off x="1079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56606</xdr:rowOff>
    </xdr:from>
    <xdr:to>
      <xdr:col>10</xdr:col>
      <xdr:colOff>114300</xdr:colOff>
      <xdr:row>105</xdr:row>
      <xdr:rowOff>90895</xdr:rowOff>
    </xdr:to>
    <xdr:cxnSp macro="">
      <xdr:nvCxnSpPr>
        <xdr:cNvPr id="426" name="直線コネクタ 425">
          <a:extLst>
            <a:ext uri="{FF2B5EF4-FFF2-40B4-BE49-F238E27FC236}">
              <a16:creationId xmlns:a16="http://schemas.microsoft.com/office/drawing/2014/main" id="{AC1906F6-BEE8-48F3-817F-1AF5F1EE0794}"/>
            </a:ext>
          </a:extLst>
        </xdr:cNvPr>
        <xdr:cNvCxnSpPr/>
      </xdr:nvCxnSpPr>
      <xdr:spPr>
        <a:xfrm>
          <a:off x="1130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D8A85C15-A373-45F9-A5BD-238CA9CCFF9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37D714C4-579C-4169-9F70-A16895AEF517}"/>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1D45FE48-9C30-4807-AFBD-79538A02D7CD}"/>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E4493C1C-8C9B-4BAC-9A45-DF2957826714}"/>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561</xdr:rowOff>
    </xdr:from>
    <xdr:ext cx="405111" cy="259045"/>
    <xdr:sp macro="" textlink="">
      <xdr:nvSpPr>
        <xdr:cNvPr id="431" name="n_1mainValue【市民会館】&#10;有形固定資産減価償却率">
          <a:extLst>
            <a:ext uri="{FF2B5EF4-FFF2-40B4-BE49-F238E27FC236}">
              <a16:creationId xmlns:a16="http://schemas.microsoft.com/office/drawing/2014/main" id="{E43A4D23-A945-42A7-8F97-34E530932DD1}"/>
            </a:ext>
          </a:extLst>
        </xdr:cNvPr>
        <xdr:cNvSpPr txBox="1"/>
      </xdr:nvSpPr>
      <xdr:spPr>
        <a:xfrm>
          <a:off x="3582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134456</xdr:rowOff>
    </xdr:from>
    <xdr:ext cx="405111" cy="259045"/>
    <xdr:sp macro="" textlink="">
      <xdr:nvSpPr>
        <xdr:cNvPr id="432" name="n_2mainValue【市民会館】&#10;有形固定資産減価償却率">
          <a:extLst>
            <a:ext uri="{FF2B5EF4-FFF2-40B4-BE49-F238E27FC236}">
              <a16:creationId xmlns:a16="http://schemas.microsoft.com/office/drawing/2014/main" id="{9C5A3C7C-F805-4ED4-B89F-E8BE6CF0A9F0}"/>
            </a:ext>
          </a:extLst>
        </xdr:cNvPr>
        <xdr:cNvSpPr txBox="1"/>
      </xdr:nvSpPr>
      <xdr:spPr>
        <a:xfrm>
          <a:off x="2705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433" name="n_3mainValue【市民会館】&#10;有形固定資産減価償却率">
          <a:extLst>
            <a:ext uri="{FF2B5EF4-FFF2-40B4-BE49-F238E27FC236}">
              <a16:creationId xmlns:a16="http://schemas.microsoft.com/office/drawing/2014/main" id="{313D946B-B9D7-4B21-BC39-B8C4C4A208D7}"/>
            </a:ext>
          </a:extLst>
        </xdr:cNvPr>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98533</xdr:rowOff>
    </xdr:from>
    <xdr:ext cx="405111" cy="259045"/>
    <xdr:sp macro="" textlink="">
      <xdr:nvSpPr>
        <xdr:cNvPr id="434" name="n_4mainValue【市民会館】&#10;有形固定資産減価償却率">
          <a:extLst>
            <a:ext uri="{FF2B5EF4-FFF2-40B4-BE49-F238E27FC236}">
              <a16:creationId xmlns:a16="http://schemas.microsoft.com/office/drawing/2014/main" id="{A97B6B28-007C-406B-81F0-C75F28485C79}"/>
            </a:ext>
          </a:extLst>
        </xdr:cNvPr>
        <xdr:cNvSpPr txBox="1"/>
      </xdr:nvSpPr>
      <xdr:spPr>
        <a:xfrm>
          <a:off x="927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567652F-31BD-4678-9F87-56E79A8F8F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3D29617D-F699-4DB7-8D5F-9B08ED7467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4D26346-8C88-40FE-835C-2201ADE765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7CF59D3C-F516-4963-935B-DABD5EFCB8E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BDCBB211-D8DA-4CE8-ACCF-C68A3325AD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1A0A1668-834B-45E4-946D-9B615F8B74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EACF2B31-D025-4519-B68D-14DA140FA8C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284D7356-E4DB-4710-9C5D-D3B49923EE5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4F118361-E2BD-4A2E-9E2A-B7D49C48840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EF974B84-19D5-4EC9-A8AB-1D2E2223D60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30C3632D-53DB-4661-ABFA-AF0F36138AA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7704AA63-33B3-44DE-ABD1-FD84E2F7F85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B5526138-01EE-4186-9849-0F0D66FBBB8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7F5745C4-B4DD-4C8F-8C29-933B607EC7A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26B1D21F-A882-41D5-8965-BFEEADC5A53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E4D76BA4-84C3-4C3C-AFB3-3E188759C9E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FC5CFBD8-C078-4A25-A4CE-7F72593BE33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A52E0B7A-BD5A-4339-B1D5-8F904D44D38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2DCE5395-946C-4F0E-86AD-1F651EFA852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FFCDA094-EFFE-455B-ADD3-D38A848288D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9C9CEF19-56CF-4E79-90D5-CEBD946FEF3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E867212A-C3B9-41FF-BB98-448D111270A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5376662E-6FA3-4F77-80B2-D450B99F26F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6D078F16-B14E-4167-8FAF-CF98499A21AC}"/>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E80F81CC-64A2-427A-8BDB-BA0327581E43}"/>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68597750-EC69-4BBD-B4BA-F971FA129762}"/>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63CAC794-E50D-4811-B938-96DE6294CE53}"/>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9382DAFE-BAE2-468A-AFB4-6EBC175707DD}"/>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151B8527-3C72-4BC0-BBCC-4814AA3453FF}"/>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2BD5C7CF-B3D2-46A8-AE0C-298D5D011670}"/>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211D15CD-8F8F-4D7D-986A-8DF41EDB7C6A}"/>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CF24D7E2-5E33-4273-AC53-73C109870272}"/>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005DEC0E-9A6B-495D-B063-28FE2AA25FB1}"/>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279F3F0A-9867-47FC-AA00-D419F7F16FBF}"/>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F24EA17-5071-4AE6-A657-12269B54866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097DD58-D797-4DF3-B4F1-69D74FB2CAE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7CFD2C6-BD54-461C-8E66-FC3B584E6C7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35848F4-2A8A-4C7F-A40F-A196E750AF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7131BA8-5349-4435-BCD3-E772F7DC629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74" name="楕円 473">
          <a:extLst>
            <a:ext uri="{FF2B5EF4-FFF2-40B4-BE49-F238E27FC236}">
              <a16:creationId xmlns:a16="http://schemas.microsoft.com/office/drawing/2014/main" id="{A00F73CB-0998-4713-BA04-D62C78A2B22F}"/>
            </a:ext>
          </a:extLst>
        </xdr:cNvPr>
        <xdr:cNvSpPr/>
      </xdr:nvSpPr>
      <xdr:spPr>
        <a:xfrm>
          <a:off x="10426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31132</xdr:rowOff>
    </xdr:from>
    <xdr:ext cx="469744" cy="259045"/>
    <xdr:sp macro="" textlink="">
      <xdr:nvSpPr>
        <xdr:cNvPr id="475" name="【市民会館】&#10;一人当たり面積該当値テキスト">
          <a:extLst>
            <a:ext uri="{FF2B5EF4-FFF2-40B4-BE49-F238E27FC236}">
              <a16:creationId xmlns:a16="http://schemas.microsoft.com/office/drawing/2014/main" id="{10D8588D-B99A-40E8-991B-A11B3F4784F4}"/>
            </a:ext>
          </a:extLst>
        </xdr:cNvPr>
        <xdr:cNvSpPr txBox="1"/>
      </xdr:nvSpPr>
      <xdr:spPr>
        <a:xfrm>
          <a:off x="10515600"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15875</xdr:rowOff>
    </xdr:from>
    <xdr:to>
      <xdr:col>50</xdr:col>
      <xdr:colOff>165100</xdr:colOff>
      <xdr:row>106</xdr:row>
      <xdr:rowOff>117475</xdr:rowOff>
    </xdr:to>
    <xdr:sp macro="" textlink="">
      <xdr:nvSpPr>
        <xdr:cNvPr id="476" name="楕円 475">
          <a:extLst>
            <a:ext uri="{FF2B5EF4-FFF2-40B4-BE49-F238E27FC236}">
              <a16:creationId xmlns:a16="http://schemas.microsoft.com/office/drawing/2014/main" id="{3E4E1290-9450-47CC-8FCC-C9947C31AB7E}"/>
            </a:ext>
          </a:extLst>
        </xdr:cNvPr>
        <xdr:cNvSpPr/>
      </xdr:nvSpPr>
      <xdr:spPr>
        <a:xfrm>
          <a:off x="9588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66675</xdr:rowOff>
    </xdr:to>
    <xdr:cxnSp macro="">
      <xdr:nvCxnSpPr>
        <xdr:cNvPr id="477" name="直線コネクタ 476">
          <a:extLst>
            <a:ext uri="{FF2B5EF4-FFF2-40B4-BE49-F238E27FC236}">
              <a16:creationId xmlns:a16="http://schemas.microsoft.com/office/drawing/2014/main" id="{2A5E4C3B-1E8A-4DC7-99C9-3A9086B0846F}"/>
            </a:ext>
          </a:extLst>
        </xdr:cNvPr>
        <xdr:cNvCxnSpPr/>
      </xdr:nvCxnSpPr>
      <xdr:spPr>
        <a:xfrm flipV="1">
          <a:off x="9639300" y="182327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78" name="楕円 477">
          <a:extLst>
            <a:ext uri="{FF2B5EF4-FFF2-40B4-BE49-F238E27FC236}">
              <a16:creationId xmlns:a16="http://schemas.microsoft.com/office/drawing/2014/main" id="{1B80EF95-D3E4-4AD9-BC75-F1932095A0A6}"/>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66675</xdr:rowOff>
    </xdr:from>
    <xdr:to>
      <xdr:col>50</xdr:col>
      <xdr:colOff>114300</xdr:colOff>
      <xdr:row>106</xdr:row>
      <xdr:rowOff>76200</xdr:rowOff>
    </xdr:to>
    <xdr:cxnSp macro="">
      <xdr:nvCxnSpPr>
        <xdr:cNvPr id="479" name="直線コネクタ 478">
          <a:extLst>
            <a:ext uri="{FF2B5EF4-FFF2-40B4-BE49-F238E27FC236}">
              <a16:creationId xmlns:a16="http://schemas.microsoft.com/office/drawing/2014/main" id="{A02EC4AC-F15C-476F-90BF-57E171FAC1AC}"/>
            </a:ext>
          </a:extLst>
        </xdr:cNvPr>
        <xdr:cNvCxnSpPr/>
      </xdr:nvCxnSpPr>
      <xdr:spPr>
        <a:xfrm flipV="1">
          <a:off x="8750300" y="18240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158750</xdr:rowOff>
    </xdr:from>
    <xdr:to>
      <xdr:col>41</xdr:col>
      <xdr:colOff>101600</xdr:colOff>
      <xdr:row>106</xdr:row>
      <xdr:rowOff>88900</xdr:rowOff>
    </xdr:to>
    <xdr:sp macro="" textlink="">
      <xdr:nvSpPr>
        <xdr:cNvPr id="480" name="楕円 479">
          <a:extLst>
            <a:ext uri="{FF2B5EF4-FFF2-40B4-BE49-F238E27FC236}">
              <a16:creationId xmlns:a16="http://schemas.microsoft.com/office/drawing/2014/main" id="{CEDA5EC2-7397-4D6C-B347-26B36C1D2B12}"/>
            </a:ext>
          </a:extLst>
        </xdr:cNvPr>
        <xdr:cNvSpPr/>
      </xdr:nvSpPr>
      <xdr:spPr>
        <a:xfrm>
          <a:off x="7810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76200</xdr:rowOff>
    </xdr:to>
    <xdr:cxnSp macro="">
      <xdr:nvCxnSpPr>
        <xdr:cNvPr id="481" name="直線コネクタ 480">
          <a:extLst>
            <a:ext uri="{FF2B5EF4-FFF2-40B4-BE49-F238E27FC236}">
              <a16:creationId xmlns:a16="http://schemas.microsoft.com/office/drawing/2014/main" id="{D6605F72-F5CB-49BB-A499-BA96B71B7178}"/>
            </a:ext>
          </a:extLst>
        </xdr:cNvPr>
        <xdr:cNvCxnSpPr/>
      </xdr:nvCxnSpPr>
      <xdr:spPr>
        <a:xfrm>
          <a:off x="7861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166370</xdr:rowOff>
    </xdr:from>
    <xdr:to>
      <xdr:col>36</xdr:col>
      <xdr:colOff>165100</xdr:colOff>
      <xdr:row>106</xdr:row>
      <xdr:rowOff>96520</xdr:rowOff>
    </xdr:to>
    <xdr:sp macro="" textlink="">
      <xdr:nvSpPr>
        <xdr:cNvPr id="482" name="楕円 481">
          <a:extLst>
            <a:ext uri="{FF2B5EF4-FFF2-40B4-BE49-F238E27FC236}">
              <a16:creationId xmlns:a16="http://schemas.microsoft.com/office/drawing/2014/main" id="{461C508F-96F5-4E8A-8032-5CE5C77B770E}"/>
            </a:ext>
          </a:extLst>
        </xdr:cNvPr>
        <xdr:cNvSpPr/>
      </xdr:nvSpPr>
      <xdr:spPr>
        <a:xfrm>
          <a:off x="6921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38100</xdr:rowOff>
    </xdr:from>
    <xdr:to>
      <xdr:col>41</xdr:col>
      <xdr:colOff>50800</xdr:colOff>
      <xdr:row>106</xdr:row>
      <xdr:rowOff>45720</xdr:rowOff>
    </xdr:to>
    <xdr:cxnSp macro="">
      <xdr:nvCxnSpPr>
        <xdr:cNvPr id="483" name="直線コネクタ 482">
          <a:extLst>
            <a:ext uri="{FF2B5EF4-FFF2-40B4-BE49-F238E27FC236}">
              <a16:creationId xmlns:a16="http://schemas.microsoft.com/office/drawing/2014/main" id="{4216FF0D-7193-416B-8647-5143871455C6}"/>
            </a:ext>
          </a:extLst>
        </xdr:cNvPr>
        <xdr:cNvCxnSpPr/>
      </xdr:nvCxnSpPr>
      <xdr:spPr>
        <a:xfrm flipV="1">
          <a:off x="6972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E9E353B7-CFF6-4C8B-896E-E8501E310211}"/>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id="{160AE292-E8AA-4816-840B-EFEA1933DF37}"/>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a:extLst>
            <a:ext uri="{FF2B5EF4-FFF2-40B4-BE49-F238E27FC236}">
              <a16:creationId xmlns:a16="http://schemas.microsoft.com/office/drawing/2014/main" id="{352C9DAD-39FE-4C9F-AA9E-B7AE7F07292E}"/>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a:extLst>
            <a:ext uri="{FF2B5EF4-FFF2-40B4-BE49-F238E27FC236}">
              <a16:creationId xmlns:a16="http://schemas.microsoft.com/office/drawing/2014/main" id="{D802320C-777C-41D6-AB06-6B6E2D6AC80E}"/>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134002</xdr:rowOff>
    </xdr:from>
    <xdr:ext cx="469744" cy="259045"/>
    <xdr:sp macro="" textlink="">
      <xdr:nvSpPr>
        <xdr:cNvPr id="488" name="n_1mainValue【市民会館】&#10;一人当たり面積">
          <a:extLst>
            <a:ext uri="{FF2B5EF4-FFF2-40B4-BE49-F238E27FC236}">
              <a16:creationId xmlns:a16="http://schemas.microsoft.com/office/drawing/2014/main" id="{D7583644-0E1C-44AE-9272-F2046D04AD58}"/>
            </a:ext>
          </a:extLst>
        </xdr:cNvPr>
        <xdr:cNvSpPr txBox="1"/>
      </xdr:nvSpPr>
      <xdr:spPr>
        <a:xfrm>
          <a:off x="9391727" y="1796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489" name="n_2mainValue【市民会館】&#10;一人当たり面積">
          <a:extLst>
            <a:ext uri="{FF2B5EF4-FFF2-40B4-BE49-F238E27FC236}">
              <a16:creationId xmlns:a16="http://schemas.microsoft.com/office/drawing/2014/main" id="{000FDA7B-0E9A-432C-B564-05C5A7102CA0}"/>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105427</xdr:rowOff>
    </xdr:from>
    <xdr:ext cx="469744" cy="259045"/>
    <xdr:sp macro="" textlink="">
      <xdr:nvSpPr>
        <xdr:cNvPr id="490" name="n_3mainValue【市民会館】&#10;一人当たり面積">
          <a:extLst>
            <a:ext uri="{FF2B5EF4-FFF2-40B4-BE49-F238E27FC236}">
              <a16:creationId xmlns:a16="http://schemas.microsoft.com/office/drawing/2014/main" id="{5478FE59-7D3B-4394-8B3F-ACE702759005}"/>
            </a:ext>
          </a:extLst>
        </xdr:cNvPr>
        <xdr:cNvSpPr txBox="1"/>
      </xdr:nvSpPr>
      <xdr:spPr>
        <a:xfrm>
          <a:off x="7626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113047</xdr:rowOff>
    </xdr:from>
    <xdr:ext cx="469744" cy="259045"/>
    <xdr:sp macro="" textlink="">
      <xdr:nvSpPr>
        <xdr:cNvPr id="491" name="n_4mainValue【市民会館】&#10;一人当たり面積">
          <a:extLst>
            <a:ext uri="{FF2B5EF4-FFF2-40B4-BE49-F238E27FC236}">
              <a16:creationId xmlns:a16="http://schemas.microsoft.com/office/drawing/2014/main" id="{ABA05839-5CCF-43FB-9B73-D12153F89DE2}"/>
            </a:ext>
          </a:extLst>
        </xdr:cNvPr>
        <xdr:cNvSpPr txBox="1"/>
      </xdr:nvSpPr>
      <xdr:spPr>
        <a:xfrm>
          <a:off x="6737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D7561532-3E1C-4A05-8A22-6755D9AFCAF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E24D884B-71E8-4D3B-8B73-76CEAB72A68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8F5E45E4-36AF-4E1F-B7E8-DA7A629544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E1AD14D-F3C4-4DC4-869C-FE8F8B9E10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945015A3-CB82-4B62-8F20-EE581AC54D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34FEDF72-4FEC-4D2B-A670-5E7ADD742D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CA72768E-2F3E-49FA-B923-34B88BE918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C35BB5D4-633A-4FB2-B84D-E470CA0473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1D15669-2065-4902-9AFB-DE4F2735C1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6C117FDE-0E1F-44FC-AB14-4F0511B1939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68690C29-A7DF-4E17-BA55-C1B3CF9B128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EA471D9D-FD51-49EC-A236-FC7C4C0C5CE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79176508-9CC7-4410-9169-CF2DE70E2C7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AECE9FE3-0C28-4E5D-8ED5-2DD58B36649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776751F2-C50F-47E7-88CA-9DC6C219764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BDECB402-B667-4513-9F58-2EFAA2F57AC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54A8D62E-5323-450E-A310-26C30B0D3E8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F4A4F121-6DE8-480D-99E8-A9AC523464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FBC31536-1BC5-4460-B653-CFEF77C5EBA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50FD50E7-1417-4592-8C23-C41B78530D7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8DBE2D2C-E9F6-4852-8DF9-67222E96A8E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8C89713A-F988-4926-A5A1-16FDC4BF65C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44553071-E824-4A27-81D5-BDDC673EFD5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B27A623B-66F8-4127-AFC1-17A3BC31B5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8008CB35-FF5E-4F19-87B1-7A3AA544D6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DE2D74F0-A41F-42DD-8213-70B4783141FE}"/>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7F46DAE4-463D-4EA7-B774-FD6A490699A0}"/>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2383E561-094C-4883-A88D-0A24F54DD2A9}"/>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5CCC9456-C3AB-44F1-9250-09AB9C65C2A8}"/>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E0A698D5-C6D2-43F5-99C0-1F0F486DB5AF}"/>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F959FA38-6AEC-4BBB-9A44-E542281E520A}"/>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9A906D38-420E-424A-81B9-B68517F34E49}"/>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8F63B39C-48C6-4F03-9DED-92EE59BCB4EC}"/>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701A7B7F-BBDC-46C7-8EC3-DF306C385BB9}"/>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85FCB72F-268F-4DF1-8F1F-6CD79C02DB79}"/>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9FBFD367-3BA5-4C2A-B76F-ADB2ADB0D31C}"/>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23C8AE0-E9C6-4134-8A8F-AC2BD8F0A9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7502674-A3A2-45A1-B6A4-B20C94F29F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416E53B-3F39-4743-9532-26BD96CAA8E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8921FE6-60D0-4B93-BB33-6703A9BADB2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7E7528F-3336-459E-8A64-2FBDAE4367D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533" name="楕円 532">
          <a:extLst>
            <a:ext uri="{FF2B5EF4-FFF2-40B4-BE49-F238E27FC236}">
              <a16:creationId xmlns:a16="http://schemas.microsoft.com/office/drawing/2014/main" id="{070F7C18-7A43-4A6D-B5D8-C06B62278023}"/>
            </a:ext>
          </a:extLst>
        </xdr:cNvPr>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4D48B144-58FF-4965-9943-40AC165F43FC}"/>
            </a:ext>
          </a:extLst>
        </xdr:cNvPr>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62956</xdr:rowOff>
    </xdr:from>
    <xdr:to>
      <xdr:col>81</xdr:col>
      <xdr:colOff>101600</xdr:colOff>
      <xdr:row>36</xdr:row>
      <xdr:rowOff>164556</xdr:rowOff>
    </xdr:to>
    <xdr:sp macro="" textlink="">
      <xdr:nvSpPr>
        <xdr:cNvPr id="535" name="楕円 534">
          <a:extLst>
            <a:ext uri="{FF2B5EF4-FFF2-40B4-BE49-F238E27FC236}">
              <a16:creationId xmlns:a16="http://schemas.microsoft.com/office/drawing/2014/main" id="{5F54ED7D-96A1-4FDD-865E-435909501929}"/>
            </a:ext>
          </a:extLst>
        </xdr:cNvPr>
        <xdr:cNvSpPr/>
      </xdr:nvSpPr>
      <xdr:spPr>
        <a:xfrm>
          <a:off x="15430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113756</xdr:rowOff>
    </xdr:from>
    <xdr:to>
      <xdr:col>85</xdr:col>
      <xdr:colOff>127000</xdr:colOff>
      <xdr:row>36</xdr:row>
      <xdr:rowOff>156210</xdr:rowOff>
    </xdr:to>
    <xdr:cxnSp macro="">
      <xdr:nvCxnSpPr>
        <xdr:cNvPr id="536" name="直線コネクタ 535">
          <a:extLst>
            <a:ext uri="{FF2B5EF4-FFF2-40B4-BE49-F238E27FC236}">
              <a16:creationId xmlns:a16="http://schemas.microsoft.com/office/drawing/2014/main" id="{8E4A3917-B760-469F-9CB6-4A4C5F4FAB77}"/>
            </a:ext>
          </a:extLst>
        </xdr:cNvPr>
        <xdr:cNvCxnSpPr/>
      </xdr:nvCxnSpPr>
      <xdr:spPr>
        <a:xfrm>
          <a:off x="15481300" y="628595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22134</xdr:rowOff>
    </xdr:from>
    <xdr:to>
      <xdr:col>76</xdr:col>
      <xdr:colOff>165100</xdr:colOff>
      <xdr:row>36</xdr:row>
      <xdr:rowOff>123734</xdr:rowOff>
    </xdr:to>
    <xdr:sp macro="" textlink="">
      <xdr:nvSpPr>
        <xdr:cNvPr id="537" name="楕円 536">
          <a:extLst>
            <a:ext uri="{FF2B5EF4-FFF2-40B4-BE49-F238E27FC236}">
              <a16:creationId xmlns:a16="http://schemas.microsoft.com/office/drawing/2014/main" id="{E16FB314-6A42-4457-8631-B8AEF9CB3E73}"/>
            </a:ext>
          </a:extLst>
        </xdr:cNvPr>
        <xdr:cNvSpPr/>
      </xdr:nvSpPr>
      <xdr:spPr>
        <a:xfrm>
          <a:off x="14541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72934</xdr:rowOff>
    </xdr:from>
    <xdr:to>
      <xdr:col>81</xdr:col>
      <xdr:colOff>50800</xdr:colOff>
      <xdr:row>36</xdr:row>
      <xdr:rowOff>113756</xdr:rowOff>
    </xdr:to>
    <xdr:cxnSp macro="">
      <xdr:nvCxnSpPr>
        <xdr:cNvPr id="538" name="直線コネクタ 537">
          <a:extLst>
            <a:ext uri="{FF2B5EF4-FFF2-40B4-BE49-F238E27FC236}">
              <a16:creationId xmlns:a16="http://schemas.microsoft.com/office/drawing/2014/main" id="{207FA561-D5EA-412E-959E-3549A31BCB0F}"/>
            </a:ext>
          </a:extLst>
        </xdr:cNvPr>
        <xdr:cNvCxnSpPr/>
      </xdr:nvCxnSpPr>
      <xdr:spPr>
        <a:xfrm>
          <a:off x="14592300" y="62451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151130</xdr:rowOff>
    </xdr:from>
    <xdr:to>
      <xdr:col>72</xdr:col>
      <xdr:colOff>38100</xdr:colOff>
      <xdr:row>36</xdr:row>
      <xdr:rowOff>81280</xdr:rowOff>
    </xdr:to>
    <xdr:sp macro="" textlink="">
      <xdr:nvSpPr>
        <xdr:cNvPr id="539" name="楕円 538">
          <a:extLst>
            <a:ext uri="{FF2B5EF4-FFF2-40B4-BE49-F238E27FC236}">
              <a16:creationId xmlns:a16="http://schemas.microsoft.com/office/drawing/2014/main" id="{AE4085A6-499A-4524-9144-07678F6B81B3}"/>
            </a:ext>
          </a:extLst>
        </xdr:cNvPr>
        <xdr:cNvSpPr/>
      </xdr:nvSpPr>
      <xdr:spPr>
        <a:xfrm>
          <a:off x="13652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30480</xdr:rowOff>
    </xdr:from>
    <xdr:to>
      <xdr:col>76</xdr:col>
      <xdr:colOff>114300</xdr:colOff>
      <xdr:row>36</xdr:row>
      <xdr:rowOff>72934</xdr:rowOff>
    </xdr:to>
    <xdr:cxnSp macro="">
      <xdr:nvCxnSpPr>
        <xdr:cNvPr id="540" name="直線コネクタ 539">
          <a:extLst>
            <a:ext uri="{FF2B5EF4-FFF2-40B4-BE49-F238E27FC236}">
              <a16:creationId xmlns:a16="http://schemas.microsoft.com/office/drawing/2014/main" id="{35DFBBD3-A6D1-4867-8264-DDA47EA645B4}"/>
            </a:ext>
          </a:extLst>
        </xdr:cNvPr>
        <xdr:cNvCxnSpPr/>
      </xdr:nvCxnSpPr>
      <xdr:spPr>
        <a:xfrm>
          <a:off x="13703300" y="62026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110308</xdr:rowOff>
    </xdr:from>
    <xdr:to>
      <xdr:col>67</xdr:col>
      <xdr:colOff>101600</xdr:colOff>
      <xdr:row>36</xdr:row>
      <xdr:rowOff>40458</xdr:rowOff>
    </xdr:to>
    <xdr:sp macro="" textlink="">
      <xdr:nvSpPr>
        <xdr:cNvPr id="541" name="楕円 540">
          <a:extLst>
            <a:ext uri="{FF2B5EF4-FFF2-40B4-BE49-F238E27FC236}">
              <a16:creationId xmlns:a16="http://schemas.microsoft.com/office/drawing/2014/main" id="{193EE66C-BF32-406A-AA89-96354F47F075}"/>
            </a:ext>
          </a:extLst>
        </xdr:cNvPr>
        <xdr:cNvSpPr/>
      </xdr:nvSpPr>
      <xdr:spPr>
        <a:xfrm>
          <a:off x="12763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161108</xdr:rowOff>
    </xdr:from>
    <xdr:to>
      <xdr:col>71</xdr:col>
      <xdr:colOff>177800</xdr:colOff>
      <xdr:row>36</xdr:row>
      <xdr:rowOff>30480</xdr:rowOff>
    </xdr:to>
    <xdr:cxnSp macro="">
      <xdr:nvCxnSpPr>
        <xdr:cNvPr id="542" name="直線コネクタ 541">
          <a:extLst>
            <a:ext uri="{FF2B5EF4-FFF2-40B4-BE49-F238E27FC236}">
              <a16:creationId xmlns:a16="http://schemas.microsoft.com/office/drawing/2014/main" id="{71E96E79-6509-45EB-9441-D622ADDFE5D1}"/>
            </a:ext>
          </a:extLst>
        </xdr:cNvPr>
        <xdr:cNvCxnSpPr/>
      </xdr:nvCxnSpPr>
      <xdr:spPr>
        <a:xfrm>
          <a:off x="12814300" y="616185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A0618168-0364-444E-81A7-38912B943CB2}"/>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F0F0D61C-4AFA-476D-B61F-F8DFF6C207BB}"/>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BD3945D2-8BD3-49FC-9C17-C9E2701B1A89}"/>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8A99F16F-E986-45A9-A51D-9562B8501DD5}"/>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9633</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C66C167-B2B1-4E2A-A1F0-A7F44430EF98}"/>
            </a:ext>
          </a:extLst>
        </xdr:cNvPr>
        <xdr:cNvSpPr txBox="1"/>
      </xdr:nvSpPr>
      <xdr:spPr>
        <a:xfrm>
          <a:off x="152660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140261</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32C77A27-8827-4EF5-AEC2-01E55958B1F6}"/>
            </a:ext>
          </a:extLst>
        </xdr:cNvPr>
        <xdr:cNvSpPr txBox="1"/>
      </xdr:nvSpPr>
      <xdr:spPr>
        <a:xfrm>
          <a:off x="14389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97807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227CD817-9F9D-4146-AA4C-0EC877A1A989}"/>
            </a:ext>
          </a:extLst>
        </xdr:cNvPr>
        <xdr:cNvSpPr txBox="1"/>
      </xdr:nvSpPr>
      <xdr:spPr>
        <a:xfrm>
          <a:off x="13500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56985</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7AF28D65-460B-4642-93D2-1E76293A00CF}"/>
            </a:ext>
          </a:extLst>
        </xdr:cNvPr>
        <xdr:cNvSpPr txBox="1"/>
      </xdr:nvSpPr>
      <xdr:spPr>
        <a:xfrm>
          <a:off x="12611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58B1C0A7-C6E5-471D-B752-593EA7735A9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298D0EA7-CA57-47CF-B6B5-14C23C8920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4DDAB82A-907E-4649-B898-4DBD9F3CCB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400F00E7-29E9-4BC6-8A08-B3BD2D2EEB6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5699FF0-BDC4-45B8-B5D2-2BD7E075DF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6C09984-7EB6-4ABE-B0BF-DED3060290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C9952357-3C13-45EE-86BA-61F53CDBA0A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DF3583A7-5DD5-4B8E-89FB-4B0B134C0F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5DC2514D-167D-4CE3-9923-F48CB4C38E9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F06BE9C2-640F-431D-9504-FF680ABAA4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70D99637-ACD4-41A7-9F03-9DF193007FF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78F2D8D9-7B15-45B7-8AD9-95616C54101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E60AA2A7-CEED-4978-B34D-100CF2AE199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4468BE04-234C-4D60-AE05-8A63A5D2914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FC540E7F-387C-425E-A69C-FC04B80C2E0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BD1D4BE9-F16B-4023-907C-44778AAB3E8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FEF9CBC6-47F4-42D2-901A-A78EFA548B5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D97CDA08-C511-4699-9A74-BACAECAB97C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34D3648C-9286-4DD1-9754-EBFB3900612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F5DBDBB9-6707-46BF-B392-61A5726A0D3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6D248418-1C61-4D8F-9EDF-396F758FAF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A8DA608A-BE12-4E9F-A174-BCD39F0802A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C459240B-D214-4062-8FA7-488C83ACBAA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BE634BA2-1BF3-481A-BE4E-F7C6A5B798AC}"/>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D8623518-ACEF-439E-9BE7-41E46D0CE220}"/>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CF54B208-C3E9-4329-B57F-4FB07C159C74}"/>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8B69B6C5-946A-4352-A078-8CA32FFB44B1}"/>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3511B451-F46F-4835-841E-1A95C32E7B85}"/>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BF1DD58A-8ECA-40F4-B8F6-439EEBE65711}"/>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3FFC28DD-4982-4B48-B63E-543C29172B38}"/>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A0A7807E-D576-40C1-88B4-9C48103CFD54}"/>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BF0D9078-5B18-4F32-B001-FA4D82B70A7A}"/>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E42FADC4-3D3D-423B-AAE7-67A8AE03089E}"/>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44015646-8FBC-4A3D-A50E-7E900F44CCB7}"/>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DF72223-BF87-46ED-9E15-C8D1C79ECA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920672B-E337-4392-B8A4-0D11AE27D01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DCB3BEE-4E83-4AC8-97DE-5B8287A4DD2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0EA30BC-26E8-4EBB-9C66-A6C6F256025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D3F22CA-38A7-488B-847B-4C330EDE95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76553</xdr:rowOff>
    </xdr:from>
    <xdr:to>
      <xdr:col>116</xdr:col>
      <xdr:colOff>114300</xdr:colOff>
      <xdr:row>40</xdr:row>
      <xdr:rowOff>6703</xdr:rowOff>
    </xdr:to>
    <xdr:sp macro="" textlink="">
      <xdr:nvSpPr>
        <xdr:cNvPr id="590" name="楕円 589">
          <a:extLst>
            <a:ext uri="{FF2B5EF4-FFF2-40B4-BE49-F238E27FC236}">
              <a16:creationId xmlns:a16="http://schemas.microsoft.com/office/drawing/2014/main" id="{C5917ED4-3103-40DF-B7A8-06C397EFD8DA}"/>
            </a:ext>
          </a:extLst>
        </xdr:cNvPr>
        <xdr:cNvSpPr/>
      </xdr:nvSpPr>
      <xdr:spPr>
        <a:xfrm>
          <a:off x="22110700" y="67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54980</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2D024D26-116D-40E5-A0FA-603F5325D24D}"/>
            </a:ext>
          </a:extLst>
        </xdr:cNvPr>
        <xdr:cNvSpPr txBox="1"/>
      </xdr:nvSpPr>
      <xdr:spPr>
        <a:xfrm>
          <a:off x="22199600" y="67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84185</xdr:rowOff>
    </xdr:from>
    <xdr:to>
      <xdr:col>112</xdr:col>
      <xdr:colOff>38100</xdr:colOff>
      <xdr:row>40</xdr:row>
      <xdr:rowOff>14335</xdr:rowOff>
    </xdr:to>
    <xdr:sp macro="" textlink="">
      <xdr:nvSpPr>
        <xdr:cNvPr id="592" name="楕円 591">
          <a:extLst>
            <a:ext uri="{FF2B5EF4-FFF2-40B4-BE49-F238E27FC236}">
              <a16:creationId xmlns:a16="http://schemas.microsoft.com/office/drawing/2014/main" id="{C99431C5-5B90-4559-85A3-4705237CD209}"/>
            </a:ext>
          </a:extLst>
        </xdr:cNvPr>
        <xdr:cNvSpPr/>
      </xdr:nvSpPr>
      <xdr:spPr>
        <a:xfrm>
          <a:off x="21272500" y="677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127353</xdr:rowOff>
    </xdr:from>
    <xdr:to>
      <xdr:col>116</xdr:col>
      <xdr:colOff>63500</xdr:colOff>
      <xdr:row>39</xdr:row>
      <xdr:rowOff>134985</xdr:rowOff>
    </xdr:to>
    <xdr:cxnSp macro="">
      <xdr:nvCxnSpPr>
        <xdr:cNvPr id="593" name="直線コネクタ 592">
          <a:extLst>
            <a:ext uri="{FF2B5EF4-FFF2-40B4-BE49-F238E27FC236}">
              <a16:creationId xmlns:a16="http://schemas.microsoft.com/office/drawing/2014/main" id="{E7ED3E66-A7CB-45BD-A7FC-1A697760C724}"/>
            </a:ext>
          </a:extLst>
        </xdr:cNvPr>
        <xdr:cNvCxnSpPr/>
      </xdr:nvCxnSpPr>
      <xdr:spPr>
        <a:xfrm flipV="1">
          <a:off x="21323300" y="6813903"/>
          <a:ext cx="8382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92811</xdr:rowOff>
    </xdr:from>
    <xdr:to>
      <xdr:col>107</xdr:col>
      <xdr:colOff>101600</xdr:colOff>
      <xdr:row>40</xdr:row>
      <xdr:rowOff>22961</xdr:rowOff>
    </xdr:to>
    <xdr:sp macro="" textlink="">
      <xdr:nvSpPr>
        <xdr:cNvPr id="594" name="楕円 593">
          <a:extLst>
            <a:ext uri="{FF2B5EF4-FFF2-40B4-BE49-F238E27FC236}">
              <a16:creationId xmlns:a16="http://schemas.microsoft.com/office/drawing/2014/main" id="{4C88E1F1-9B12-466C-877B-6777B4E80BF0}"/>
            </a:ext>
          </a:extLst>
        </xdr:cNvPr>
        <xdr:cNvSpPr/>
      </xdr:nvSpPr>
      <xdr:spPr>
        <a:xfrm>
          <a:off x="20383500" y="677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134985</xdr:rowOff>
    </xdr:from>
    <xdr:to>
      <xdr:col>111</xdr:col>
      <xdr:colOff>177800</xdr:colOff>
      <xdr:row>39</xdr:row>
      <xdr:rowOff>143611</xdr:rowOff>
    </xdr:to>
    <xdr:cxnSp macro="">
      <xdr:nvCxnSpPr>
        <xdr:cNvPr id="595" name="直線コネクタ 594">
          <a:extLst>
            <a:ext uri="{FF2B5EF4-FFF2-40B4-BE49-F238E27FC236}">
              <a16:creationId xmlns:a16="http://schemas.microsoft.com/office/drawing/2014/main" id="{6F0D185F-380E-4B22-97AE-26EA1E42B0DA}"/>
            </a:ext>
          </a:extLst>
        </xdr:cNvPr>
        <xdr:cNvCxnSpPr/>
      </xdr:nvCxnSpPr>
      <xdr:spPr>
        <a:xfrm flipV="1">
          <a:off x="20434300" y="6821535"/>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99561</xdr:rowOff>
    </xdr:from>
    <xdr:to>
      <xdr:col>102</xdr:col>
      <xdr:colOff>165100</xdr:colOff>
      <xdr:row>40</xdr:row>
      <xdr:rowOff>29711</xdr:rowOff>
    </xdr:to>
    <xdr:sp macro="" textlink="">
      <xdr:nvSpPr>
        <xdr:cNvPr id="596" name="楕円 595">
          <a:extLst>
            <a:ext uri="{FF2B5EF4-FFF2-40B4-BE49-F238E27FC236}">
              <a16:creationId xmlns:a16="http://schemas.microsoft.com/office/drawing/2014/main" id="{CE07F620-6323-461F-9C13-9381330598ED}"/>
            </a:ext>
          </a:extLst>
        </xdr:cNvPr>
        <xdr:cNvSpPr/>
      </xdr:nvSpPr>
      <xdr:spPr>
        <a:xfrm>
          <a:off x="19494500" y="67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143611</xdr:rowOff>
    </xdr:from>
    <xdr:to>
      <xdr:col>107</xdr:col>
      <xdr:colOff>50800</xdr:colOff>
      <xdr:row>39</xdr:row>
      <xdr:rowOff>150361</xdr:rowOff>
    </xdr:to>
    <xdr:cxnSp macro="">
      <xdr:nvCxnSpPr>
        <xdr:cNvPr id="597" name="直線コネクタ 596">
          <a:extLst>
            <a:ext uri="{FF2B5EF4-FFF2-40B4-BE49-F238E27FC236}">
              <a16:creationId xmlns:a16="http://schemas.microsoft.com/office/drawing/2014/main" id="{19307C86-8457-4BAE-926F-791E26A27C3C}"/>
            </a:ext>
          </a:extLst>
        </xdr:cNvPr>
        <xdr:cNvCxnSpPr/>
      </xdr:nvCxnSpPr>
      <xdr:spPr>
        <a:xfrm flipV="1">
          <a:off x="19545300" y="6830161"/>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107715</xdr:rowOff>
    </xdr:from>
    <xdr:to>
      <xdr:col>98</xdr:col>
      <xdr:colOff>38100</xdr:colOff>
      <xdr:row>40</xdr:row>
      <xdr:rowOff>37865</xdr:rowOff>
    </xdr:to>
    <xdr:sp macro="" textlink="">
      <xdr:nvSpPr>
        <xdr:cNvPr id="598" name="楕円 597">
          <a:extLst>
            <a:ext uri="{FF2B5EF4-FFF2-40B4-BE49-F238E27FC236}">
              <a16:creationId xmlns:a16="http://schemas.microsoft.com/office/drawing/2014/main" id="{1DC46C5A-8135-4CEB-9FC2-21532020F06B}"/>
            </a:ext>
          </a:extLst>
        </xdr:cNvPr>
        <xdr:cNvSpPr/>
      </xdr:nvSpPr>
      <xdr:spPr>
        <a:xfrm>
          <a:off x="18605500" y="67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150361</xdr:rowOff>
    </xdr:from>
    <xdr:to>
      <xdr:col>102</xdr:col>
      <xdr:colOff>114300</xdr:colOff>
      <xdr:row>39</xdr:row>
      <xdr:rowOff>158515</xdr:rowOff>
    </xdr:to>
    <xdr:cxnSp macro="">
      <xdr:nvCxnSpPr>
        <xdr:cNvPr id="599" name="直線コネクタ 598">
          <a:extLst>
            <a:ext uri="{FF2B5EF4-FFF2-40B4-BE49-F238E27FC236}">
              <a16:creationId xmlns:a16="http://schemas.microsoft.com/office/drawing/2014/main" id="{938D3824-5451-41DF-AAEA-61F7C1294BAD}"/>
            </a:ext>
          </a:extLst>
        </xdr:cNvPr>
        <xdr:cNvCxnSpPr/>
      </xdr:nvCxnSpPr>
      <xdr:spPr>
        <a:xfrm flipV="1">
          <a:off x="18656300" y="6836911"/>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963740CE-FAA5-46B7-8350-C92F809C7FC5}"/>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55E6E663-3023-470A-909B-BE74847124D3}"/>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D0142214-A6FB-41A9-A7FD-6AB23B43A344}"/>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DFB80694-D269-4667-AAC9-EF9D80870A45}"/>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5462</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1411E134-70D4-4B24-9B4A-C33795635D98}"/>
            </a:ext>
          </a:extLst>
        </xdr:cNvPr>
        <xdr:cNvSpPr txBox="1"/>
      </xdr:nvSpPr>
      <xdr:spPr>
        <a:xfrm>
          <a:off x="21011095" y="686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14088</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ECD844CA-EFD0-46B5-9B4F-197D60045C15}"/>
            </a:ext>
          </a:extLst>
        </xdr:cNvPr>
        <xdr:cNvSpPr txBox="1"/>
      </xdr:nvSpPr>
      <xdr:spPr>
        <a:xfrm>
          <a:off x="20134795" y="68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20838</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8436CB44-A569-469F-AC13-B64D135EE69E}"/>
            </a:ext>
          </a:extLst>
        </xdr:cNvPr>
        <xdr:cNvSpPr txBox="1"/>
      </xdr:nvSpPr>
      <xdr:spPr>
        <a:xfrm>
          <a:off x="19245795" y="687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28992</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7293D7AA-7186-40EF-B446-6DFFD2F94CE6}"/>
            </a:ext>
          </a:extLst>
        </xdr:cNvPr>
        <xdr:cNvSpPr txBox="1"/>
      </xdr:nvSpPr>
      <xdr:spPr>
        <a:xfrm>
          <a:off x="18356795" y="688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FDCC9DF5-927F-4DF4-BA6B-60082443F47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33A61422-87AC-4EB3-8CBB-BA3F2D54A8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B80F625B-C95D-4CF8-A87F-19974842A9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DD6A2730-CD51-4104-89D8-E7A2086B05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EF486849-9070-499A-8664-11406267CBA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871E8A28-BD18-4C25-915F-4FF16CC4BC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C9AE940-F496-4CEE-B7D2-4C4D824212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B30A520E-4820-40B8-971B-55A292BB8D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4AE0879A-0584-4A4D-A090-5E89BF59F4D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489FD65-763B-4A7F-9EC5-A4CCE5C684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5784E1D-9BA5-4749-9460-91492683590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64897C64-4069-4732-9571-379C4231F87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9B196382-CE0F-4582-B815-1734E0F3538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F80D5F53-1B81-442A-9B9E-1448E4E396F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1DCAB466-1A59-4310-B266-4F33774B629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425A6240-B59E-4D87-8B15-0B302956205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443E9953-5FE6-4436-9E51-7A10BDBD599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ACBEBAE6-CCAA-4873-B159-DA0962981A9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38F1244D-21FE-4385-977F-C3B9CBC8870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915883D4-86D6-4072-99E3-1FA1FC1979E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4EF7FD77-F2E5-430C-B255-B78EB17A736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35883A-981B-4504-9DC6-EA1B416887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745A557-328C-4162-A7A5-52F71F23C06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785C421C-9E70-4D22-8DDD-0FBA2CB9E05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F8BEBCE1-CA7D-4657-99A0-571E53E59BE6}"/>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5C6B99F3-D3BB-4675-A46F-17144D02871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C7AF5E25-60AC-4FA0-A16F-61C5CFFCAC4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3E3E8621-7A32-415D-89F9-D4BF15928DB5}"/>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A144F2F7-A538-408E-8F80-778AC6D243FB}"/>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4C5AFC52-CC81-470D-A1A1-929A2D710102}"/>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CC646EE1-6D3D-4F3D-B7CB-48C37B72B34E}"/>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C5EA50D1-33FB-4C09-AA77-ADA6DE6E45D8}"/>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76AC0787-D334-45A4-8664-920AAFEBB233}"/>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BBDB680B-2C8B-4215-932E-63EC34F54B65}"/>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09EAAC6A-8BC5-4BBA-87A3-3A418623D6FF}"/>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1CC305D-83B0-417F-AADC-3D147DB81B4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7BC306C-2B01-4FFE-80C1-68FC2711021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92E8A50-D162-4401-9A58-8FA642F192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76EB8EE-8719-41B4-A210-6B49E694EE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DA09A40-F40E-49F7-B7E7-35730B5851F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21590</xdr:rowOff>
    </xdr:from>
    <xdr:to>
      <xdr:col>85</xdr:col>
      <xdr:colOff>177800</xdr:colOff>
      <xdr:row>59</xdr:row>
      <xdr:rowOff>123190</xdr:rowOff>
    </xdr:to>
    <xdr:sp macro="" textlink="">
      <xdr:nvSpPr>
        <xdr:cNvPr id="648" name="楕円 647">
          <a:extLst>
            <a:ext uri="{FF2B5EF4-FFF2-40B4-BE49-F238E27FC236}">
              <a16:creationId xmlns:a16="http://schemas.microsoft.com/office/drawing/2014/main" id="{B0F5B8DE-0732-404D-903B-7EDC2A60AC8B}"/>
            </a:ext>
          </a:extLst>
        </xdr:cNvPr>
        <xdr:cNvSpPr/>
      </xdr:nvSpPr>
      <xdr:spPr>
        <a:xfrm>
          <a:off x="16268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25A2CC42-0AD3-469F-8503-4DE30E4D5863}"/>
            </a:ext>
          </a:extLst>
        </xdr:cNvPr>
        <xdr:cNvSpPr txBox="1"/>
      </xdr:nvSpPr>
      <xdr:spPr>
        <a:xfrm>
          <a:off x="16357600"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650" name="楕円 649">
          <a:extLst>
            <a:ext uri="{FF2B5EF4-FFF2-40B4-BE49-F238E27FC236}">
              <a16:creationId xmlns:a16="http://schemas.microsoft.com/office/drawing/2014/main" id="{F74E40D4-652B-42A3-8652-AE56E43D8861}"/>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72390</xdr:rowOff>
    </xdr:to>
    <xdr:cxnSp macro="">
      <xdr:nvCxnSpPr>
        <xdr:cNvPr id="651" name="直線コネクタ 650">
          <a:extLst>
            <a:ext uri="{FF2B5EF4-FFF2-40B4-BE49-F238E27FC236}">
              <a16:creationId xmlns:a16="http://schemas.microsoft.com/office/drawing/2014/main" id="{5F7231C1-35A9-46FC-90B1-2ACC7C98DE18}"/>
            </a:ext>
          </a:extLst>
        </xdr:cNvPr>
        <xdr:cNvCxnSpPr/>
      </xdr:nvCxnSpPr>
      <xdr:spPr>
        <a:xfrm>
          <a:off x="15481300" y="10149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116840</xdr:rowOff>
    </xdr:from>
    <xdr:to>
      <xdr:col>76</xdr:col>
      <xdr:colOff>165100</xdr:colOff>
      <xdr:row>59</xdr:row>
      <xdr:rowOff>46990</xdr:rowOff>
    </xdr:to>
    <xdr:sp macro="" textlink="">
      <xdr:nvSpPr>
        <xdr:cNvPr id="652" name="楕円 651">
          <a:extLst>
            <a:ext uri="{FF2B5EF4-FFF2-40B4-BE49-F238E27FC236}">
              <a16:creationId xmlns:a16="http://schemas.microsoft.com/office/drawing/2014/main" id="{A8C72E56-DD2D-4456-AA0B-53CB747DFA77}"/>
            </a:ext>
          </a:extLst>
        </xdr:cNvPr>
        <xdr:cNvSpPr/>
      </xdr:nvSpPr>
      <xdr:spPr>
        <a:xfrm>
          <a:off x="14541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167640</xdr:rowOff>
    </xdr:from>
    <xdr:to>
      <xdr:col>81</xdr:col>
      <xdr:colOff>50800</xdr:colOff>
      <xdr:row>59</xdr:row>
      <xdr:rowOff>34290</xdr:rowOff>
    </xdr:to>
    <xdr:cxnSp macro="">
      <xdr:nvCxnSpPr>
        <xdr:cNvPr id="653" name="直線コネクタ 652">
          <a:extLst>
            <a:ext uri="{FF2B5EF4-FFF2-40B4-BE49-F238E27FC236}">
              <a16:creationId xmlns:a16="http://schemas.microsoft.com/office/drawing/2014/main" id="{B9E0D746-3B3E-492A-AD79-388A5A54F787}"/>
            </a:ext>
          </a:extLst>
        </xdr:cNvPr>
        <xdr:cNvCxnSpPr/>
      </xdr:nvCxnSpPr>
      <xdr:spPr>
        <a:xfrm>
          <a:off x="14592300" y="10111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78740</xdr:rowOff>
    </xdr:from>
    <xdr:to>
      <xdr:col>72</xdr:col>
      <xdr:colOff>38100</xdr:colOff>
      <xdr:row>59</xdr:row>
      <xdr:rowOff>8890</xdr:rowOff>
    </xdr:to>
    <xdr:sp macro="" textlink="">
      <xdr:nvSpPr>
        <xdr:cNvPr id="654" name="楕円 653">
          <a:extLst>
            <a:ext uri="{FF2B5EF4-FFF2-40B4-BE49-F238E27FC236}">
              <a16:creationId xmlns:a16="http://schemas.microsoft.com/office/drawing/2014/main" id="{7600D423-2058-412B-A5E2-2A4BDDCE999C}"/>
            </a:ext>
          </a:extLst>
        </xdr:cNvPr>
        <xdr:cNvSpPr/>
      </xdr:nvSpPr>
      <xdr:spPr>
        <a:xfrm>
          <a:off x="13652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129540</xdr:rowOff>
    </xdr:from>
    <xdr:to>
      <xdr:col>76</xdr:col>
      <xdr:colOff>114300</xdr:colOff>
      <xdr:row>58</xdr:row>
      <xdr:rowOff>167640</xdr:rowOff>
    </xdr:to>
    <xdr:cxnSp macro="">
      <xdr:nvCxnSpPr>
        <xdr:cNvPr id="655" name="直線コネクタ 654">
          <a:extLst>
            <a:ext uri="{FF2B5EF4-FFF2-40B4-BE49-F238E27FC236}">
              <a16:creationId xmlns:a16="http://schemas.microsoft.com/office/drawing/2014/main" id="{F9833E5F-D908-4DC0-8C89-50FDE7B56FB7}"/>
            </a:ext>
          </a:extLst>
        </xdr:cNvPr>
        <xdr:cNvCxnSpPr/>
      </xdr:nvCxnSpPr>
      <xdr:spPr>
        <a:xfrm>
          <a:off x="13703300" y="10073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656" name="楕円 655">
          <a:extLst>
            <a:ext uri="{FF2B5EF4-FFF2-40B4-BE49-F238E27FC236}">
              <a16:creationId xmlns:a16="http://schemas.microsoft.com/office/drawing/2014/main" id="{F4394A20-F3AC-46F0-A025-317E3C281C2C}"/>
            </a:ext>
          </a:extLst>
        </xdr:cNvPr>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129540</xdr:rowOff>
    </xdr:to>
    <xdr:cxnSp macro="">
      <xdr:nvCxnSpPr>
        <xdr:cNvPr id="657" name="直線コネクタ 656">
          <a:extLst>
            <a:ext uri="{FF2B5EF4-FFF2-40B4-BE49-F238E27FC236}">
              <a16:creationId xmlns:a16="http://schemas.microsoft.com/office/drawing/2014/main" id="{EF051316-25B2-4B75-B369-B7B4ED104ED0}"/>
            </a:ext>
          </a:extLst>
        </xdr:cNvPr>
        <xdr:cNvCxnSpPr/>
      </xdr:nvCxnSpPr>
      <xdr:spPr>
        <a:xfrm>
          <a:off x="12814300" y="10035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502CBC3F-83C9-4F3A-9B9D-EFF749765F45}"/>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9923108-1CE6-41A4-97A2-665EF7F83AAD}"/>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A892C3A5-1E61-44B1-8C9A-143E6E08F533}"/>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35A4635F-E544-4EB5-817B-50AE2E364A81}"/>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76217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EDC0FE6B-1CD2-45D2-88CB-F026D66E1F69}"/>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38117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E7C98ED7-A00D-45EE-8C8C-95A619BC3C2A}"/>
            </a:ext>
          </a:extLst>
        </xdr:cNvPr>
        <xdr:cNvSpPr txBox="1"/>
      </xdr:nvSpPr>
      <xdr:spPr>
        <a:xfrm>
          <a:off x="143897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ECB1A3D-D4F3-4A2C-BFB3-E69D9149A625}"/>
            </a:ext>
          </a:extLst>
        </xdr:cNvPr>
        <xdr:cNvSpPr txBox="1"/>
      </xdr:nvSpPr>
      <xdr:spPr>
        <a:xfrm>
          <a:off x="135007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985DEB4-05FA-4806-9674-B50862B14058}"/>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5132E5D-9B29-416F-936C-869B32AC3B0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DB230B8E-D60A-4771-86ED-6060867F37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9EC3687-6AF8-451C-8262-4F412ABE0C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AEF948EB-85EC-493D-8DFF-5B30B4FD30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4D79A84-8CB7-4F7E-B277-535AD3BB3A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DF16C1B-3D3D-4653-A0AD-194DE2A81B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2430BD92-1C1F-4E68-96F3-D54A0544A5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15433B36-D477-405E-8BCE-B0C5730FD6B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1FFF0ECE-668C-4121-A80D-A541D687DD7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FA3792DA-CB60-4251-B694-EDF93B0020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69877F98-FB36-4E0B-BB71-D91DCDABB3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35D9F4D-E184-4845-802C-824CB5E3A5C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913BBDBC-98D8-43B0-A40C-C6D34CB6218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EFD52DEC-F6F8-4E8C-90F3-6B997D9CF8C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2F704EF3-16E7-415A-8856-5A22158F1E4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3B15A16B-2DEE-4206-ABA1-7352E811944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41196611-35A0-46BB-B01E-1192A07D6DC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A52D8770-6BF9-43DB-8F12-D467ECB0ED7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7C9D5C33-44E8-4119-A38A-CCF5983D64C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F9C3C1FC-0667-4B7B-B954-DC8D95876D5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D9807086-91D2-49B6-996A-0275B488002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CC06E7D6-021A-44F6-9839-72C46E2FAF2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48871EDD-8A90-476B-8FBE-ABABED6B50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39CE6E75-794F-49C2-A729-BA5A4A7DAF06}"/>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7D010E66-05E8-41C4-A294-29CD9B25751A}"/>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150A40D4-C0D7-4CE9-8BD3-BD120741F899}"/>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27FB6487-8DC4-401B-82B1-29D11FBA7374}"/>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F8579908-9E63-4758-806C-C4203D98AF4E}"/>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4A531B72-94E8-4AEC-BD41-05FE335969EB}"/>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61371A88-90E6-4C9E-83E6-FEAD405545CD}"/>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7A7BF28A-6BAC-493D-9B74-DB644F4E42F3}"/>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190DF5B0-85AF-40C3-B233-EC578485047E}"/>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9FD91860-794F-48AD-9A3B-B09A1458D249}"/>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3DC0B630-873B-4A71-AA6A-29980C9A9158}"/>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AB8EC29-F76A-4C0D-812E-016C02262E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E7FA1BA-E0A0-430A-9E17-1297EF64F7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45CB600-DC0F-4A63-BD29-7CCF70889D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6BA6783-65D4-4A69-A8C5-7A0C99EF073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2AAA143-E124-4AD2-9B7B-CF3567933E2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705" name="楕円 704">
          <a:extLst>
            <a:ext uri="{FF2B5EF4-FFF2-40B4-BE49-F238E27FC236}">
              <a16:creationId xmlns:a16="http://schemas.microsoft.com/office/drawing/2014/main" id="{A90EAA17-CB49-468E-84D9-2FBDFFDEAE3F}"/>
            </a:ext>
          </a:extLst>
        </xdr:cNvPr>
        <xdr:cNvSpPr/>
      </xdr:nvSpPr>
      <xdr:spPr>
        <a:xfrm>
          <a:off x="22110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170197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CB5CDEA1-F13F-4390-8C66-FFD0304B42B2}"/>
            </a:ext>
          </a:extLst>
        </xdr:cNvPr>
        <xdr:cNvSpPr txBox="1"/>
      </xdr:nvSpPr>
      <xdr:spPr>
        <a:xfrm>
          <a:off x="22199600"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707" name="楕円 706">
          <a:extLst>
            <a:ext uri="{FF2B5EF4-FFF2-40B4-BE49-F238E27FC236}">
              <a16:creationId xmlns:a16="http://schemas.microsoft.com/office/drawing/2014/main" id="{70966CB6-ABA2-4AD6-AAB0-5E1FB8B96E75}"/>
            </a:ext>
          </a:extLst>
        </xdr:cNvPr>
        <xdr:cNvSpPr/>
      </xdr:nvSpPr>
      <xdr:spPr>
        <a:xfrm>
          <a:off x="2127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26670</xdr:rowOff>
    </xdr:from>
    <xdr:to>
      <xdr:col>116</xdr:col>
      <xdr:colOff>63500</xdr:colOff>
      <xdr:row>62</xdr:row>
      <xdr:rowOff>34290</xdr:rowOff>
    </xdr:to>
    <xdr:cxnSp macro="">
      <xdr:nvCxnSpPr>
        <xdr:cNvPr id="708" name="直線コネクタ 707">
          <a:extLst>
            <a:ext uri="{FF2B5EF4-FFF2-40B4-BE49-F238E27FC236}">
              <a16:creationId xmlns:a16="http://schemas.microsoft.com/office/drawing/2014/main" id="{CCA9621C-E1D5-47C3-A918-95C18BE05D76}"/>
            </a:ext>
          </a:extLst>
        </xdr:cNvPr>
        <xdr:cNvCxnSpPr/>
      </xdr:nvCxnSpPr>
      <xdr:spPr>
        <a:xfrm flipV="1">
          <a:off x="21323300" y="106565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52070</xdr:rowOff>
    </xdr:from>
    <xdr:to>
      <xdr:col>107</xdr:col>
      <xdr:colOff>101600</xdr:colOff>
      <xdr:row>61</xdr:row>
      <xdr:rowOff>153670</xdr:rowOff>
    </xdr:to>
    <xdr:sp macro="" textlink="">
      <xdr:nvSpPr>
        <xdr:cNvPr id="709" name="楕円 708">
          <a:extLst>
            <a:ext uri="{FF2B5EF4-FFF2-40B4-BE49-F238E27FC236}">
              <a16:creationId xmlns:a16="http://schemas.microsoft.com/office/drawing/2014/main" id="{1ADFD62A-9799-4961-B3F8-5CBF13ED5983}"/>
            </a:ext>
          </a:extLst>
        </xdr:cNvPr>
        <xdr:cNvSpPr/>
      </xdr:nvSpPr>
      <xdr:spPr>
        <a:xfrm>
          <a:off x="2038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62</xdr:row>
      <xdr:rowOff>34290</xdr:rowOff>
    </xdr:to>
    <xdr:cxnSp macro="">
      <xdr:nvCxnSpPr>
        <xdr:cNvPr id="710" name="直線コネクタ 709">
          <a:extLst>
            <a:ext uri="{FF2B5EF4-FFF2-40B4-BE49-F238E27FC236}">
              <a16:creationId xmlns:a16="http://schemas.microsoft.com/office/drawing/2014/main" id="{46D0ECC1-A350-44A9-80BC-E2687A3344F6}"/>
            </a:ext>
          </a:extLst>
        </xdr:cNvPr>
        <xdr:cNvCxnSpPr/>
      </xdr:nvCxnSpPr>
      <xdr:spPr>
        <a:xfrm>
          <a:off x="20434300" y="105613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711" name="楕円 710">
          <a:extLst>
            <a:ext uri="{FF2B5EF4-FFF2-40B4-BE49-F238E27FC236}">
              <a16:creationId xmlns:a16="http://schemas.microsoft.com/office/drawing/2014/main" id="{718F3A93-0CDB-48E1-A988-D1818268F6F6}"/>
            </a:ext>
          </a:extLst>
        </xdr:cNvPr>
        <xdr:cNvSpPr/>
      </xdr:nvSpPr>
      <xdr:spPr>
        <a:xfrm>
          <a:off x="19494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61</xdr:row>
      <xdr:rowOff>110490</xdr:rowOff>
    </xdr:to>
    <xdr:cxnSp macro="">
      <xdr:nvCxnSpPr>
        <xdr:cNvPr id="712" name="直線コネクタ 711">
          <a:extLst>
            <a:ext uri="{FF2B5EF4-FFF2-40B4-BE49-F238E27FC236}">
              <a16:creationId xmlns:a16="http://schemas.microsoft.com/office/drawing/2014/main" id="{4FB9904A-91C8-4E7B-AECB-F8F0DD433F7E}"/>
            </a:ext>
          </a:extLst>
        </xdr:cNvPr>
        <xdr:cNvCxnSpPr/>
      </xdr:nvCxnSpPr>
      <xdr:spPr>
        <a:xfrm flipV="1">
          <a:off x="19545300" y="10561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71120</xdr:rowOff>
    </xdr:from>
    <xdr:to>
      <xdr:col>98</xdr:col>
      <xdr:colOff>38100</xdr:colOff>
      <xdr:row>62</xdr:row>
      <xdr:rowOff>1270</xdr:rowOff>
    </xdr:to>
    <xdr:sp macro="" textlink="">
      <xdr:nvSpPr>
        <xdr:cNvPr id="713" name="楕円 712">
          <a:extLst>
            <a:ext uri="{FF2B5EF4-FFF2-40B4-BE49-F238E27FC236}">
              <a16:creationId xmlns:a16="http://schemas.microsoft.com/office/drawing/2014/main" id="{F646C251-712D-44B0-98CC-7B970F1C98BE}"/>
            </a:ext>
          </a:extLst>
        </xdr:cNvPr>
        <xdr:cNvSpPr/>
      </xdr:nvSpPr>
      <xdr:spPr>
        <a:xfrm>
          <a:off x="18605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110490</xdr:rowOff>
    </xdr:from>
    <xdr:to>
      <xdr:col>102</xdr:col>
      <xdr:colOff>114300</xdr:colOff>
      <xdr:row>61</xdr:row>
      <xdr:rowOff>121920</xdr:rowOff>
    </xdr:to>
    <xdr:cxnSp macro="">
      <xdr:nvCxnSpPr>
        <xdr:cNvPr id="714" name="直線コネクタ 713">
          <a:extLst>
            <a:ext uri="{FF2B5EF4-FFF2-40B4-BE49-F238E27FC236}">
              <a16:creationId xmlns:a16="http://schemas.microsoft.com/office/drawing/2014/main" id="{6F23AD76-ED69-4946-9631-FAEA241495F6}"/>
            </a:ext>
          </a:extLst>
        </xdr:cNvPr>
        <xdr:cNvCxnSpPr/>
      </xdr:nvCxnSpPr>
      <xdr:spPr>
        <a:xfrm flipV="1">
          <a:off x="18656300" y="10568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15" name="n_1aveValue【保健センター・保健所】&#10;一人当たり面積">
          <a:extLst>
            <a:ext uri="{FF2B5EF4-FFF2-40B4-BE49-F238E27FC236}">
              <a16:creationId xmlns:a16="http://schemas.microsoft.com/office/drawing/2014/main" id="{7CE7CCD9-5BC9-4E83-BEC0-015379DEC355}"/>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16" name="n_2aveValue【保健センター・保健所】&#10;一人当たり面積">
          <a:extLst>
            <a:ext uri="{FF2B5EF4-FFF2-40B4-BE49-F238E27FC236}">
              <a16:creationId xmlns:a16="http://schemas.microsoft.com/office/drawing/2014/main" id="{471EDB88-BB70-4118-A965-B3B075342BC2}"/>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717" name="n_3aveValue【保健センター・保健所】&#10;一人当たり面積">
          <a:extLst>
            <a:ext uri="{FF2B5EF4-FFF2-40B4-BE49-F238E27FC236}">
              <a16:creationId xmlns:a16="http://schemas.microsoft.com/office/drawing/2014/main" id="{9C1F05EC-B3A6-495C-BDBA-C25AFF5A47A8}"/>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18" name="n_4aveValue【保健センター・保健所】&#10;一人当たり面積">
          <a:extLst>
            <a:ext uri="{FF2B5EF4-FFF2-40B4-BE49-F238E27FC236}">
              <a16:creationId xmlns:a16="http://schemas.microsoft.com/office/drawing/2014/main" id="{FBD4F1C3-2186-4106-95CD-13F7727E6793}"/>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101617</xdr:rowOff>
    </xdr:from>
    <xdr:ext cx="469744" cy="259045"/>
    <xdr:sp macro="" textlink="">
      <xdr:nvSpPr>
        <xdr:cNvPr id="719" name="n_1mainValue【保健センター・保健所】&#10;一人当たり面積">
          <a:extLst>
            <a:ext uri="{FF2B5EF4-FFF2-40B4-BE49-F238E27FC236}">
              <a16:creationId xmlns:a16="http://schemas.microsoft.com/office/drawing/2014/main" id="{FA4F1630-80BA-421F-9829-8675B4650594}"/>
            </a:ext>
          </a:extLst>
        </xdr:cNvPr>
        <xdr:cNvSpPr txBox="1"/>
      </xdr:nvSpPr>
      <xdr:spPr>
        <a:xfrm>
          <a:off x="21075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720" name="n_2mainValue【保健センター・保健所】&#10;一人当たり面積">
          <a:extLst>
            <a:ext uri="{FF2B5EF4-FFF2-40B4-BE49-F238E27FC236}">
              <a16:creationId xmlns:a16="http://schemas.microsoft.com/office/drawing/2014/main" id="{293EE87D-6583-4D24-9635-EF94D4F25ACF}"/>
            </a:ext>
          </a:extLst>
        </xdr:cNvPr>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721" name="n_3mainValue【保健センター・保健所】&#10;一人当たり面積">
          <a:extLst>
            <a:ext uri="{FF2B5EF4-FFF2-40B4-BE49-F238E27FC236}">
              <a16:creationId xmlns:a16="http://schemas.microsoft.com/office/drawing/2014/main" id="{24893959-926F-480A-9921-F4C34FCE1595}"/>
            </a:ext>
          </a:extLst>
        </xdr:cNvPr>
        <xdr:cNvSpPr txBox="1"/>
      </xdr:nvSpPr>
      <xdr:spPr>
        <a:xfrm>
          <a:off x="19310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17797</xdr:rowOff>
    </xdr:from>
    <xdr:ext cx="469744" cy="259045"/>
    <xdr:sp macro="" textlink="">
      <xdr:nvSpPr>
        <xdr:cNvPr id="722" name="n_4mainValue【保健センター・保健所】&#10;一人当たり面積">
          <a:extLst>
            <a:ext uri="{FF2B5EF4-FFF2-40B4-BE49-F238E27FC236}">
              <a16:creationId xmlns:a16="http://schemas.microsoft.com/office/drawing/2014/main" id="{A6F890ED-F6CF-4E96-965F-EC808E73BD6A}"/>
            </a:ext>
          </a:extLst>
        </xdr:cNvPr>
        <xdr:cNvSpPr txBox="1"/>
      </xdr:nvSpPr>
      <xdr:spPr>
        <a:xfrm>
          <a:off x="18421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F3E39821-8EAA-42A7-A143-909E68F006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F5A2FE6F-A89B-45B6-9E9D-9594D08A7A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FAE04F38-1B2C-4F47-9960-A1AE6C1D6D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6DCB2ADD-3742-4EEE-B327-F448078DCA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F1F8263A-7280-4AC3-9E6B-0A0BB8533C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C5195093-64CB-4D57-B31B-4161503A4E5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23B0F713-F936-4E01-BA8B-0DCF73C914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E77C430E-49BB-42D0-9B98-CAD54E6A28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85040A57-4ABE-427A-8BD4-90A95D6AD0D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E3206FA7-655D-44F4-95EC-C6FFEF9C672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FCFE396D-17BD-412C-BC2E-020B28A4C6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A014FE80-CEAD-40B7-A33C-2BF79D7B2A2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ED622D25-B5A6-4D6A-82AC-59B6A133E81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349E3063-BA9B-4D4D-912C-4074C0E9F1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41DCE1A1-212F-4C7C-8053-A047B6D10DE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7AF58430-CCB8-4B29-A9C3-CC06481B2C6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8499EE19-B827-4DA5-98F6-A1886877A12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487AFEF2-1EB4-41D0-8CCF-A800B4CCCB5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A91B3320-3B5E-46C8-B279-B8AA34BB64F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110D42A0-4DFB-4AE4-A885-0B6DBE34F84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8B182ABD-6E44-4903-B132-977431A33738}"/>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3A5097BF-AC56-43CD-8E18-842D7532624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7C180D15-C77D-43D2-B24F-756DB0BAD7D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170F10B8-AA16-4A50-8C92-1402B747D589}"/>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7008D7B1-D479-45E5-BA24-0C99785244A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F80E124E-547E-4B36-9610-9CB7E6EE5B76}"/>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7214DACE-875F-48DD-A36C-AC306BC1EF65}"/>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EF8EF95B-7C57-4688-9060-C211D53173A4}"/>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5A4A4261-997E-4953-9A37-587E4EB1FB27}"/>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B9BF4605-A601-4053-BE8A-9255B7739FBF}"/>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4A9FF8B3-AC0A-475C-A16D-AF1CBD86021C}"/>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651B4B4A-9BF0-4ABC-975C-E6149335497C}"/>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F9045DC7-E5ED-4B4A-A421-5C050D0C9A60}"/>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662173CD-B361-4E54-AB4C-8932095827CD}"/>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BFAEC2E3-6669-47BE-8E83-2C4605D77B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0B80AA1-E79A-43EE-900D-03EA4C2227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4382438-FEF8-445C-B18D-9424DDB7AC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0B371F0-0DF1-4942-927D-60B9E00325E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EA1B37D-3219-4A7D-A240-9F73D0CF48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92711</xdr:rowOff>
    </xdr:from>
    <xdr:to>
      <xdr:col>85</xdr:col>
      <xdr:colOff>177800</xdr:colOff>
      <xdr:row>81</xdr:row>
      <xdr:rowOff>22861</xdr:rowOff>
    </xdr:to>
    <xdr:sp macro="" textlink="">
      <xdr:nvSpPr>
        <xdr:cNvPr id="762" name="楕円 761">
          <a:extLst>
            <a:ext uri="{FF2B5EF4-FFF2-40B4-BE49-F238E27FC236}">
              <a16:creationId xmlns:a16="http://schemas.microsoft.com/office/drawing/2014/main" id="{51032E16-CACC-4A41-B76A-07B09C207911}"/>
            </a:ext>
          </a:extLst>
        </xdr:cNvPr>
        <xdr:cNvSpPr/>
      </xdr:nvSpPr>
      <xdr:spPr>
        <a:xfrm>
          <a:off x="16268700" y="138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115588</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7A45100C-2B24-48D5-8871-9EA90F1CB127}"/>
            </a:ext>
          </a:extLst>
        </xdr:cNvPr>
        <xdr:cNvSpPr txBox="1"/>
      </xdr:nvSpPr>
      <xdr:spPr>
        <a:xfrm>
          <a:off x="16357600" y="1366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31750</xdr:rowOff>
    </xdr:from>
    <xdr:to>
      <xdr:col>81</xdr:col>
      <xdr:colOff>101600</xdr:colOff>
      <xdr:row>82</xdr:row>
      <xdr:rowOff>133350</xdr:rowOff>
    </xdr:to>
    <xdr:sp macro="" textlink="">
      <xdr:nvSpPr>
        <xdr:cNvPr id="764" name="楕円 763">
          <a:extLst>
            <a:ext uri="{FF2B5EF4-FFF2-40B4-BE49-F238E27FC236}">
              <a16:creationId xmlns:a16="http://schemas.microsoft.com/office/drawing/2014/main" id="{FA76C2DF-1FD6-454B-977A-53E86A465B12}"/>
            </a:ext>
          </a:extLst>
        </xdr:cNvPr>
        <xdr:cNvSpPr/>
      </xdr:nvSpPr>
      <xdr:spPr>
        <a:xfrm>
          <a:off x="1543050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143511</xdr:rowOff>
    </xdr:from>
    <xdr:to>
      <xdr:col>85</xdr:col>
      <xdr:colOff>127000</xdr:colOff>
      <xdr:row>82</xdr:row>
      <xdr:rowOff>82550</xdr:rowOff>
    </xdr:to>
    <xdr:cxnSp macro="">
      <xdr:nvCxnSpPr>
        <xdr:cNvPr id="765" name="直線コネクタ 764">
          <a:extLst>
            <a:ext uri="{FF2B5EF4-FFF2-40B4-BE49-F238E27FC236}">
              <a16:creationId xmlns:a16="http://schemas.microsoft.com/office/drawing/2014/main" id="{8D828243-41CC-4DC5-8DD2-5AC146149294}"/>
            </a:ext>
          </a:extLst>
        </xdr:cNvPr>
        <xdr:cNvCxnSpPr/>
      </xdr:nvCxnSpPr>
      <xdr:spPr>
        <a:xfrm flipV="1">
          <a:off x="15481300" y="13859511"/>
          <a:ext cx="8382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66" name="楕円 765">
          <a:extLst>
            <a:ext uri="{FF2B5EF4-FFF2-40B4-BE49-F238E27FC236}">
              <a16:creationId xmlns:a16="http://schemas.microsoft.com/office/drawing/2014/main" id="{D1756261-218A-46B1-BAD5-610A48D3D9DF}"/>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82550</xdr:rowOff>
    </xdr:from>
    <xdr:to>
      <xdr:col>81</xdr:col>
      <xdr:colOff>50800</xdr:colOff>
      <xdr:row>82</xdr:row>
      <xdr:rowOff>83820</xdr:rowOff>
    </xdr:to>
    <xdr:cxnSp macro="">
      <xdr:nvCxnSpPr>
        <xdr:cNvPr id="767" name="直線コネクタ 766">
          <a:extLst>
            <a:ext uri="{FF2B5EF4-FFF2-40B4-BE49-F238E27FC236}">
              <a16:creationId xmlns:a16="http://schemas.microsoft.com/office/drawing/2014/main" id="{67653254-1C9B-4721-BF76-88B0409CE667}"/>
            </a:ext>
          </a:extLst>
        </xdr:cNvPr>
        <xdr:cNvCxnSpPr/>
      </xdr:nvCxnSpPr>
      <xdr:spPr>
        <a:xfrm flipV="1">
          <a:off x="14592300" y="141414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95250</xdr:rowOff>
    </xdr:from>
    <xdr:to>
      <xdr:col>72</xdr:col>
      <xdr:colOff>38100</xdr:colOff>
      <xdr:row>83</xdr:row>
      <xdr:rowOff>25400</xdr:rowOff>
    </xdr:to>
    <xdr:sp macro="" textlink="">
      <xdr:nvSpPr>
        <xdr:cNvPr id="768" name="楕円 767">
          <a:extLst>
            <a:ext uri="{FF2B5EF4-FFF2-40B4-BE49-F238E27FC236}">
              <a16:creationId xmlns:a16="http://schemas.microsoft.com/office/drawing/2014/main" id="{B10DB078-6A60-447B-9DE7-8E14D71E3759}"/>
            </a:ext>
          </a:extLst>
        </xdr:cNvPr>
        <xdr:cNvSpPr/>
      </xdr:nvSpPr>
      <xdr:spPr>
        <a:xfrm>
          <a:off x="13652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146050</xdr:rowOff>
    </xdr:to>
    <xdr:cxnSp macro="">
      <xdr:nvCxnSpPr>
        <xdr:cNvPr id="769" name="直線コネクタ 768">
          <a:extLst>
            <a:ext uri="{FF2B5EF4-FFF2-40B4-BE49-F238E27FC236}">
              <a16:creationId xmlns:a16="http://schemas.microsoft.com/office/drawing/2014/main" id="{113711F5-F4B4-413A-95BB-E33886AF6166}"/>
            </a:ext>
          </a:extLst>
        </xdr:cNvPr>
        <xdr:cNvCxnSpPr/>
      </xdr:nvCxnSpPr>
      <xdr:spPr>
        <a:xfrm flipV="1">
          <a:off x="13703300" y="1414272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63500</xdr:rowOff>
    </xdr:from>
    <xdr:to>
      <xdr:col>67</xdr:col>
      <xdr:colOff>101600</xdr:colOff>
      <xdr:row>82</xdr:row>
      <xdr:rowOff>165100</xdr:rowOff>
    </xdr:to>
    <xdr:sp macro="" textlink="">
      <xdr:nvSpPr>
        <xdr:cNvPr id="770" name="楕円 769">
          <a:extLst>
            <a:ext uri="{FF2B5EF4-FFF2-40B4-BE49-F238E27FC236}">
              <a16:creationId xmlns:a16="http://schemas.microsoft.com/office/drawing/2014/main" id="{D6C2EAE9-E788-4723-9EC8-A87E82E4FCA9}"/>
            </a:ext>
          </a:extLst>
        </xdr:cNvPr>
        <xdr:cNvSpPr/>
      </xdr:nvSpPr>
      <xdr:spPr>
        <a:xfrm>
          <a:off x="1276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114300</xdr:rowOff>
    </xdr:from>
    <xdr:to>
      <xdr:col>71</xdr:col>
      <xdr:colOff>177800</xdr:colOff>
      <xdr:row>82</xdr:row>
      <xdr:rowOff>146050</xdr:rowOff>
    </xdr:to>
    <xdr:cxnSp macro="">
      <xdr:nvCxnSpPr>
        <xdr:cNvPr id="771" name="直線コネクタ 770">
          <a:extLst>
            <a:ext uri="{FF2B5EF4-FFF2-40B4-BE49-F238E27FC236}">
              <a16:creationId xmlns:a16="http://schemas.microsoft.com/office/drawing/2014/main" id="{B68E73A5-7E07-4E91-BA26-4C1C742AA044}"/>
            </a:ext>
          </a:extLst>
        </xdr:cNvPr>
        <xdr:cNvCxnSpPr/>
      </xdr:nvCxnSpPr>
      <xdr:spPr>
        <a:xfrm>
          <a:off x="12814300" y="141732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772" name="n_1aveValue【消防施設】&#10;有形固定資産減価償却率">
          <a:extLst>
            <a:ext uri="{FF2B5EF4-FFF2-40B4-BE49-F238E27FC236}">
              <a16:creationId xmlns:a16="http://schemas.microsoft.com/office/drawing/2014/main" id="{52687BA1-B161-4853-8639-73DB62027B22}"/>
            </a:ext>
          </a:extLst>
        </xdr:cNvPr>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773" name="n_2aveValue【消防施設】&#10;有形固定資産減価償却率">
          <a:extLst>
            <a:ext uri="{FF2B5EF4-FFF2-40B4-BE49-F238E27FC236}">
              <a16:creationId xmlns:a16="http://schemas.microsoft.com/office/drawing/2014/main" id="{ECF65084-F3A6-4A93-A812-BC29E4F8015C}"/>
            </a:ext>
          </a:extLst>
        </xdr:cNvPr>
        <xdr:cNvSpPr txBox="1"/>
      </xdr:nvSpPr>
      <xdr:spPr>
        <a:xfrm>
          <a:off x="14389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A18E75AE-B80C-4EC5-A73A-E483A8671220}"/>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775" name="n_4aveValue【消防施設】&#10;有形固定資産減価償却率">
          <a:extLst>
            <a:ext uri="{FF2B5EF4-FFF2-40B4-BE49-F238E27FC236}">
              <a16:creationId xmlns:a16="http://schemas.microsoft.com/office/drawing/2014/main" id="{F6D6D785-DB7E-4B51-A488-4AD31E70724E}"/>
            </a:ext>
          </a:extLst>
        </xdr:cNvPr>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124477</xdr:rowOff>
    </xdr:from>
    <xdr:ext cx="405111" cy="259045"/>
    <xdr:sp macro="" textlink="">
      <xdr:nvSpPr>
        <xdr:cNvPr id="776" name="n_1mainValue【消防施設】&#10;有形固定資産減価償却率">
          <a:extLst>
            <a:ext uri="{FF2B5EF4-FFF2-40B4-BE49-F238E27FC236}">
              <a16:creationId xmlns:a16="http://schemas.microsoft.com/office/drawing/2014/main" id="{DC6B58CC-F4C4-4C7E-A01C-5ECF3EB62707}"/>
            </a:ext>
          </a:extLst>
        </xdr:cNvPr>
        <xdr:cNvSpPr txBox="1"/>
      </xdr:nvSpPr>
      <xdr:spPr>
        <a:xfrm>
          <a:off x="15266044"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125747</xdr:rowOff>
    </xdr:from>
    <xdr:ext cx="405111" cy="259045"/>
    <xdr:sp macro="" textlink="">
      <xdr:nvSpPr>
        <xdr:cNvPr id="777" name="n_2mainValue【消防施設】&#10;有形固定資産減価償却率">
          <a:extLst>
            <a:ext uri="{FF2B5EF4-FFF2-40B4-BE49-F238E27FC236}">
              <a16:creationId xmlns:a16="http://schemas.microsoft.com/office/drawing/2014/main" id="{2DF07D76-4D28-41B9-8A72-DAB7DB42FA61}"/>
            </a:ext>
          </a:extLst>
        </xdr:cNvPr>
        <xdr:cNvSpPr txBox="1"/>
      </xdr:nvSpPr>
      <xdr:spPr>
        <a:xfrm>
          <a:off x="14389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16527</xdr:rowOff>
    </xdr:from>
    <xdr:ext cx="405111" cy="259045"/>
    <xdr:sp macro="" textlink="">
      <xdr:nvSpPr>
        <xdr:cNvPr id="778" name="n_3mainValue【消防施設】&#10;有形固定資産減価償却率">
          <a:extLst>
            <a:ext uri="{FF2B5EF4-FFF2-40B4-BE49-F238E27FC236}">
              <a16:creationId xmlns:a16="http://schemas.microsoft.com/office/drawing/2014/main" id="{A00EE369-787E-4E91-A955-A29C69BFC640}"/>
            </a:ext>
          </a:extLst>
        </xdr:cNvPr>
        <xdr:cNvSpPr txBox="1"/>
      </xdr:nvSpPr>
      <xdr:spPr>
        <a:xfrm>
          <a:off x="13500744" y="1424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156227</xdr:rowOff>
    </xdr:from>
    <xdr:ext cx="405111" cy="259045"/>
    <xdr:sp macro="" textlink="">
      <xdr:nvSpPr>
        <xdr:cNvPr id="779" name="n_4mainValue【消防施設】&#10;有形固定資産減価償却率">
          <a:extLst>
            <a:ext uri="{FF2B5EF4-FFF2-40B4-BE49-F238E27FC236}">
              <a16:creationId xmlns:a16="http://schemas.microsoft.com/office/drawing/2014/main" id="{339DD86D-336B-4561-91C7-9AEA32AB47C6}"/>
            </a:ext>
          </a:extLst>
        </xdr:cNvPr>
        <xdr:cNvSpPr txBox="1"/>
      </xdr:nvSpPr>
      <xdr:spPr>
        <a:xfrm>
          <a:off x="12611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D0ED030C-9E86-4C24-B1F6-55299F912F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864C1F87-298F-42C8-8AA7-F13C5EB0F4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27A8733-D928-45EC-AA2C-36DB8AED1D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B30FCF0F-D8D5-4249-8808-5978777D9A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5DEFBFF7-251B-4AB0-86BC-EAC9EBA7BD3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ABF04DCD-24AB-4083-9799-21CD0806C1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6B7B5367-25BC-49E2-941D-F3EF02C758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3008D37E-E44B-4A7C-BEF2-304B1577111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19E20A07-1039-4F17-85C8-37C23149023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3B59AC7F-B616-407E-91A4-4EE3CC18E0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E3CE0D56-EEF7-4B8D-A9E0-9016082BDFC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4642A96E-E765-4844-A0D2-654323EEE6F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BFBC4047-B556-4926-8B77-4168E36C8D9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2B628968-B2B5-4396-AC2F-78DB1AE2F3A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AD6A4398-99B6-45E2-A37F-DAA68D57F4F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BED6A381-49AB-46C4-9B3F-6E506E14A4C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B9DBE4C6-6302-486F-99E7-2D0D49EED16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C9A1A418-D594-4876-A008-D7BB414C4C8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80218374-47A7-4263-B659-437B7CC093F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054C1D6F-0BCE-4658-A0FC-DAED8EFC804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14D50D8C-3351-4A72-B6AF-7399CA1131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B536690E-32C8-41DC-8C68-E1CFEA4E08E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15C86CC5-845F-4DD7-B519-21A0C1A7FB7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1871CE75-0BEE-4320-BBAC-73C6C0C960B2}"/>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A18156F4-B92A-4D74-98F7-7E09964C970E}"/>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00B3853D-7DF1-4D5A-BF31-7E5680272478}"/>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540631D0-5513-4AEB-AF55-1399CC22A4F3}"/>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6F3CEA85-1D5C-4EA4-81DD-B3C8C0FB0FB5}"/>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8" name="【消防施設】&#10;一人当たり面積平均値テキスト">
          <a:extLst>
            <a:ext uri="{FF2B5EF4-FFF2-40B4-BE49-F238E27FC236}">
              <a16:creationId xmlns:a16="http://schemas.microsoft.com/office/drawing/2014/main" id="{FE57232B-FBE8-496C-816D-1C5ABE37A0CF}"/>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F528E19E-DECC-4224-9413-9859A8DBFA83}"/>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84721FBB-72C0-46B8-9A66-ADC9961F823C}"/>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F4D5FB84-409D-4267-963C-72734A74E35F}"/>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0BFCEAF3-1B3F-4DBC-A4AC-51AC8653CFE2}"/>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1F9E52FA-F67A-4296-83A5-BE66E6C98223}"/>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CCD8849C-50A2-4950-8372-F13A3B2E7BA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B15BD6C-AD26-4B4C-9E24-F56B4628A2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7F1617D-BA3C-4C9C-9AE7-01EA3EF78C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2A7AF5F-5EA8-47D2-84AB-F9D1C64338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761065C-C30F-4059-A6FB-A2689CD0951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71120</xdr:rowOff>
    </xdr:from>
    <xdr:to>
      <xdr:col>116</xdr:col>
      <xdr:colOff>114300</xdr:colOff>
      <xdr:row>86</xdr:row>
      <xdr:rowOff>1270</xdr:rowOff>
    </xdr:to>
    <xdr:sp macro="" textlink="">
      <xdr:nvSpPr>
        <xdr:cNvPr id="819" name="楕円 818">
          <a:extLst>
            <a:ext uri="{FF2B5EF4-FFF2-40B4-BE49-F238E27FC236}">
              <a16:creationId xmlns:a16="http://schemas.microsoft.com/office/drawing/2014/main" id="{E047093C-A56D-4A30-BA9B-E1193E6759B4}"/>
            </a:ext>
          </a:extLst>
        </xdr:cNvPr>
        <xdr:cNvSpPr/>
      </xdr:nvSpPr>
      <xdr:spPr>
        <a:xfrm>
          <a:off x="22110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93997</xdr:rowOff>
    </xdr:from>
    <xdr:ext cx="469744" cy="259045"/>
    <xdr:sp macro="" textlink="">
      <xdr:nvSpPr>
        <xdr:cNvPr id="820" name="【消防施設】&#10;一人当たり面積該当値テキスト">
          <a:extLst>
            <a:ext uri="{FF2B5EF4-FFF2-40B4-BE49-F238E27FC236}">
              <a16:creationId xmlns:a16="http://schemas.microsoft.com/office/drawing/2014/main" id="{19D2A1A4-EE42-4AE2-AFCD-983FFC1DCD3C}"/>
            </a:ext>
          </a:extLst>
        </xdr:cNvPr>
        <xdr:cNvSpPr txBox="1"/>
      </xdr:nvSpPr>
      <xdr:spPr>
        <a:xfrm>
          <a:off x="22199600" y="144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97028</xdr:rowOff>
    </xdr:from>
    <xdr:to>
      <xdr:col>112</xdr:col>
      <xdr:colOff>38100</xdr:colOff>
      <xdr:row>86</xdr:row>
      <xdr:rowOff>27178</xdr:rowOff>
    </xdr:to>
    <xdr:sp macro="" textlink="">
      <xdr:nvSpPr>
        <xdr:cNvPr id="821" name="楕円 820">
          <a:extLst>
            <a:ext uri="{FF2B5EF4-FFF2-40B4-BE49-F238E27FC236}">
              <a16:creationId xmlns:a16="http://schemas.microsoft.com/office/drawing/2014/main" id="{690D51C5-D437-4FAF-B271-217E8B950849}"/>
            </a:ext>
          </a:extLst>
        </xdr:cNvPr>
        <xdr:cNvSpPr/>
      </xdr:nvSpPr>
      <xdr:spPr>
        <a:xfrm>
          <a:off x="21272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121920</xdr:rowOff>
    </xdr:from>
    <xdr:to>
      <xdr:col>116</xdr:col>
      <xdr:colOff>63500</xdr:colOff>
      <xdr:row>85</xdr:row>
      <xdr:rowOff>147828</xdr:rowOff>
    </xdr:to>
    <xdr:cxnSp macro="">
      <xdr:nvCxnSpPr>
        <xdr:cNvPr id="822" name="直線コネクタ 821">
          <a:extLst>
            <a:ext uri="{FF2B5EF4-FFF2-40B4-BE49-F238E27FC236}">
              <a16:creationId xmlns:a16="http://schemas.microsoft.com/office/drawing/2014/main" id="{D308E2E0-9238-4485-A6E8-59471C7AFFFC}"/>
            </a:ext>
          </a:extLst>
        </xdr:cNvPr>
        <xdr:cNvCxnSpPr/>
      </xdr:nvCxnSpPr>
      <xdr:spPr>
        <a:xfrm flipV="1">
          <a:off x="21323300" y="14695170"/>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97028</xdr:rowOff>
    </xdr:from>
    <xdr:to>
      <xdr:col>107</xdr:col>
      <xdr:colOff>101600</xdr:colOff>
      <xdr:row>86</xdr:row>
      <xdr:rowOff>27178</xdr:rowOff>
    </xdr:to>
    <xdr:sp macro="" textlink="">
      <xdr:nvSpPr>
        <xdr:cNvPr id="823" name="楕円 822">
          <a:extLst>
            <a:ext uri="{FF2B5EF4-FFF2-40B4-BE49-F238E27FC236}">
              <a16:creationId xmlns:a16="http://schemas.microsoft.com/office/drawing/2014/main" id="{D87A0EEC-DE2C-4D21-8521-5BD7EDCFCF3E}"/>
            </a:ext>
          </a:extLst>
        </xdr:cNvPr>
        <xdr:cNvSpPr/>
      </xdr:nvSpPr>
      <xdr:spPr>
        <a:xfrm>
          <a:off x="20383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147828</xdr:rowOff>
    </xdr:from>
    <xdr:to>
      <xdr:col>111</xdr:col>
      <xdr:colOff>177800</xdr:colOff>
      <xdr:row>85</xdr:row>
      <xdr:rowOff>147828</xdr:rowOff>
    </xdr:to>
    <xdr:cxnSp macro="">
      <xdr:nvCxnSpPr>
        <xdr:cNvPr id="824" name="直線コネクタ 823">
          <a:extLst>
            <a:ext uri="{FF2B5EF4-FFF2-40B4-BE49-F238E27FC236}">
              <a16:creationId xmlns:a16="http://schemas.microsoft.com/office/drawing/2014/main" id="{E87CBC0D-F157-4C46-8FDF-C4A4A73A233F}"/>
            </a:ext>
          </a:extLst>
        </xdr:cNvPr>
        <xdr:cNvCxnSpPr/>
      </xdr:nvCxnSpPr>
      <xdr:spPr>
        <a:xfrm>
          <a:off x="20434300" y="1472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825" name="楕円 824">
          <a:extLst>
            <a:ext uri="{FF2B5EF4-FFF2-40B4-BE49-F238E27FC236}">
              <a16:creationId xmlns:a16="http://schemas.microsoft.com/office/drawing/2014/main" id="{CD75447B-CDC4-4789-82F6-8C5D14A99588}"/>
            </a:ext>
          </a:extLst>
        </xdr:cNvPr>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147828</xdr:rowOff>
    </xdr:from>
    <xdr:to>
      <xdr:col>107</xdr:col>
      <xdr:colOff>50800</xdr:colOff>
      <xdr:row>85</xdr:row>
      <xdr:rowOff>150113</xdr:rowOff>
    </xdr:to>
    <xdr:cxnSp macro="">
      <xdr:nvCxnSpPr>
        <xdr:cNvPr id="826" name="直線コネクタ 825">
          <a:extLst>
            <a:ext uri="{FF2B5EF4-FFF2-40B4-BE49-F238E27FC236}">
              <a16:creationId xmlns:a16="http://schemas.microsoft.com/office/drawing/2014/main" id="{56F4DA92-CC00-47FF-85BB-876A7CB7B653}"/>
            </a:ext>
          </a:extLst>
        </xdr:cNvPr>
        <xdr:cNvCxnSpPr/>
      </xdr:nvCxnSpPr>
      <xdr:spPr>
        <a:xfrm flipV="1">
          <a:off x="19545300" y="147210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102363</xdr:rowOff>
    </xdr:from>
    <xdr:to>
      <xdr:col>98</xdr:col>
      <xdr:colOff>38100</xdr:colOff>
      <xdr:row>86</xdr:row>
      <xdr:rowOff>32513</xdr:rowOff>
    </xdr:to>
    <xdr:sp macro="" textlink="">
      <xdr:nvSpPr>
        <xdr:cNvPr id="827" name="楕円 826">
          <a:extLst>
            <a:ext uri="{FF2B5EF4-FFF2-40B4-BE49-F238E27FC236}">
              <a16:creationId xmlns:a16="http://schemas.microsoft.com/office/drawing/2014/main" id="{5D58C773-2CB3-43F8-B2CC-4FB1E63536A2}"/>
            </a:ext>
          </a:extLst>
        </xdr:cNvPr>
        <xdr:cNvSpPr/>
      </xdr:nvSpPr>
      <xdr:spPr>
        <a:xfrm>
          <a:off x="186055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153163</xdr:rowOff>
    </xdr:to>
    <xdr:cxnSp macro="">
      <xdr:nvCxnSpPr>
        <xdr:cNvPr id="828" name="直線コネクタ 827">
          <a:extLst>
            <a:ext uri="{FF2B5EF4-FFF2-40B4-BE49-F238E27FC236}">
              <a16:creationId xmlns:a16="http://schemas.microsoft.com/office/drawing/2014/main" id="{AB4FA145-6EAE-49DD-9573-2003997DDD3D}"/>
            </a:ext>
          </a:extLst>
        </xdr:cNvPr>
        <xdr:cNvCxnSpPr/>
      </xdr:nvCxnSpPr>
      <xdr:spPr>
        <a:xfrm flipV="1">
          <a:off x="18656300" y="14723363"/>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9" name="n_1aveValue【消防施設】&#10;一人当たり面積">
          <a:extLst>
            <a:ext uri="{FF2B5EF4-FFF2-40B4-BE49-F238E27FC236}">
              <a16:creationId xmlns:a16="http://schemas.microsoft.com/office/drawing/2014/main" id="{2C42165A-5C00-4F8C-B494-F43AE1E23373}"/>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84DEB007-00AE-40DA-9DC2-7A7EA2736A09}"/>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31" name="n_3aveValue【消防施設】&#10;一人当たり面積">
          <a:extLst>
            <a:ext uri="{FF2B5EF4-FFF2-40B4-BE49-F238E27FC236}">
              <a16:creationId xmlns:a16="http://schemas.microsoft.com/office/drawing/2014/main" id="{8284F709-FCA7-4236-9E94-BCA158AB3388}"/>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32" name="n_4aveValue【消防施設】&#10;一人当たり面積">
          <a:extLst>
            <a:ext uri="{FF2B5EF4-FFF2-40B4-BE49-F238E27FC236}">
              <a16:creationId xmlns:a16="http://schemas.microsoft.com/office/drawing/2014/main" id="{BC808929-C7BC-4EB3-AAF8-5F784DDFA34B}"/>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43705</xdr:rowOff>
    </xdr:from>
    <xdr:ext cx="469744" cy="259045"/>
    <xdr:sp macro="" textlink="">
      <xdr:nvSpPr>
        <xdr:cNvPr id="833" name="n_1mainValue【消防施設】&#10;一人当たり面積">
          <a:extLst>
            <a:ext uri="{FF2B5EF4-FFF2-40B4-BE49-F238E27FC236}">
              <a16:creationId xmlns:a16="http://schemas.microsoft.com/office/drawing/2014/main" id="{04E2A778-1A3B-499E-9EFB-FB400559A956}"/>
            </a:ext>
          </a:extLst>
        </xdr:cNvPr>
        <xdr:cNvSpPr txBox="1"/>
      </xdr:nvSpPr>
      <xdr:spPr>
        <a:xfrm>
          <a:off x="210757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18305</xdr:rowOff>
    </xdr:from>
    <xdr:ext cx="469744" cy="259045"/>
    <xdr:sp macro="" textlink="">
      <xdr:nvSpPr>
        <xdr:cNvPr id="834" name="n_2mainValue【消防施設】&#10;一人当たり面積">
          <a:extLst>
            <a:ext uri="{FF2B5EF4-FFF2-40B4-BE49-F238E27FC236}">
              <a16:creationId xmlns:a16="http://schemas.microsoft.com/office/drawing/2014/main" id="{114FD6F7-8DF4-4C59-AA84-7BE740009537}"/>
            </a:ext>
          </a:extLst>
        </xdr:cNvPr>
        <xdr:cNvSpPr txBox="1"/>
      </xdr:nvSpPr>
      <xdr:spPr>
        <a:xfrm>
          <a:off x="20199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45990</xdr:rowOff>
    </xdr:from>
    <xdr:ext cx="469744" cy="259045"/>
    <xdr:sp macro="" textlink="">
      <xdr:nvSpPr>
        <xdr:cNvPr id="835" name="n_3mainValue【消防施設】&#10;一人当たり面積">
          <a:extLst>
            <a:ext uri="{FF2B5EF4-FFF2-40B4-BE49-F238E27FC236}">
              <a16:creationId xmlns:a16="http://schemas.microsoft.com/office/drawing/2014/main" id="{B4316038-5BD9-49A9-982A-92CC1686A1EA}"/>
            </a:ext>
          </a:extLst>
        </xdr:cNvPr>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49040</xdr:rowOff>
    </xdr:from>
    <xdr:ext cx="469744" cy="259045"/>
    <xdr:sp macro="" textlink="">
      <xdr:nvSpPr>
        <xdr:cNvPr id="836" name="n_4mainValue【消防施設】&#10;一人当たり面積">
          <a:extLst>
            <a:ext uri="{FF2B5EF4-FFF2-40B4-BE49-F238E27FC236}">
              <a16:creationId xmlns:a16="http://schemas.microsoft.com/office/drawing/2014/main" id="{4123193D-65CC-4522-8156-2ED4F1F3E59C}"/>
            </a:ext>
          </a:extLst>
        </xdr:cNvPr>
        <xdr:cNvSpPr txBox="1"/>
      </xdr:nvSpPr>
      <xdr:spPr>
        <a:xfrm>
          <a:off x="18421427" y="144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73B72551-2ADD-4ABF-BDE8-57BA4C5E83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BA356552-447B-45E1-AD43-38E88859B20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43FE5990-45D2-4BC7-A8CE-2FFC5F021E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69CEFAA4-32C4-451B-92E5-8E66C1EE383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CE723CC1-3847-4496-8C1C-9F32725411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B5D0D5CE-D3AF-4FB1-886B-598F6B8ADB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E2788244-CBF8-4E54-B984-D25E891E673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7F38F20A-E5FD-4441-8124-182679BB9C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DCA7DDEF-43C7-4115-8FEB-8A9049AB794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AFB15FB0-96E9-4C02-AF00-A797E6972D6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0D11FA0E-3F01-46DB-82F1-7D42B9A26C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E9ECF4A9-F084-4B8A-A476-73B1039F0BD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44F1AB6B-A379-4556-99E6-08F7B9A6461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68A43B38-32E4-47DB-B2B6-ADFA4B44E01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E462FD86-9D93-4D7B-B2CB-0B168DAB4B9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6D67A3D1-BE8E-4EC7-B56B-A6F984CE87A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DFDF42DF-6924-4F9D-B3C9-BB7F026C4AC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7B58A350-19FF-4864-BA42-A82B324A5AC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8BBE7731-C750-4308-B124-543E7869DE6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3F2611DF-F166-47FB-BFBB-1402BF8E085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A7A6D4EA-25D6-4232-BA52-B28C8D8203A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2ABA5590-AF1E-4112-A0D4-4FB84BE8F0F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5CC86F4F-1A6F-4E0C-A84F-78BC574E9E6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9EA352D9-4D41-419D-A2A2-06FAC7D016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908A7C4C-7CC6-4226-B64F-02691C789F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8F2D14ED-5F04-4E88-85F1-0A0B640ECDC9}"/>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EEDCB03A-777A-4446-B577-26F5E767F14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115963DB-53FD-4DD3-9C80-90BA8245B79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0890C487-8BEB-49B9-A52B-9A0A9887183A}"/>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3E3E38CD-666A-447C-BF82-1BB33BBAECD7}"/>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67" name="【庁舎】&#10;有形固定資産減価償却率平均値テキスト">
          <a:extLst>
            <a:ext uri="{FF2B5EF4-FFF2-40B4-BE49-F238E27FC236}">
              <a16:creationId xmlns:a16="http://schemas.microsoft.com/office/drawing/2014/main" id="{A1F8BD35-A508-4D1A-81C8-E8B6E7EBD691}"/>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E3F65570-5A82-4811-AC99-1AC5448B55BD}"/>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EBD8B89E-AE76-4613-AB1F-14924F2E742C}"/>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7C4EE805-AFD4-465F-80A8-C14A661903FE}"/>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7347EB52-EF7E-4D66-AFAC-68A4CAAC1334}"/>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B2965554-53F7-4539-B8A0-12A0EB145461}"/>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EE041D2-B61B-47B3-AB12-35FBA8F289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C9648FE-C02C-48DD-AEE2-5432164E14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C74B281-4CF1-4C02-AD7D-33CB0C7F2F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651050E-961E-4570-B439-937AE72F73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81C963A-9C8A-4C9C-AEF3-5F8531E579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54792</xdr:rowOff>
    </xdr:from>
    <xdr:to>
      <xdr:col>85</xdr:col>
      <xdr:colOff>177800</xdr:colOff>
      <xdr:row>102</xdr:row>
      <xdr:rowOff>156392</xdr:rowOff>
    </xdr:to>
    <xdr:sp macro="" textlink="">
      <xdr:nvSpPr>
        <xdr:cNvPr id="878" name="楕円 877">
          <a:extLst>
            <a:ext uri="{FF2B5EF4-FFF2-40B4-BE49-F238E27FC236}">
              <a16:creationId xmlns:a16="http://schemas.microsoft.com/office/drawing/2014/main" id="{92B5F338-F1C9-4EF3-BD10-3BA76EFD7A5D}"/>
            </a:ext>
          </a:extLst>
        </xdr:cNvPr>
        <xdr:cNvSpPr/>
      </xdr:nvSpPr>
      <xdr:spPr>
        <a:xfrm>
          <a:off x="162687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77669</xdr:rowOff>
    </xdr:from>
    <xdr:ext cx="405111" cy="259045"/>
    <xdr:sp macro="" textlink="">
      <xdr:nvSpPr>
        <xdr:cNvPr id="879" name="【庁舎】&#10;有形固定資産減価償却率該当値テキスト">
          <a:extLst>
            <a:ext uri="{FF2B5EF4-FFF2-40B4-BE49-F238E27FC236}">
              <a16:creationId xmlns:a16="http://schemas.microsoft.com/office/drawing/2014/main" id="{37919B42-AC07-449B-BC47-2BAB5F5862C9}"/>
            </a:ext>
          </a:extLst>
        </xdr:cNvPr>
        <xdr:cNvSpPr txBox="1"/>
      </xdr:nvSpPr>
      <xdr:spPr>
        <a:xfrm>
          <a:off x="16357600" y="1739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146231</xdr:rowOff>
    </xdr:from>
    <xdr:to>
      <xdr:col>81</xdr:col>
      <xdr:colOff>101600</xdr:colOff>
      <xdr:row>103</xdr:row>
      <xdr:rowOff>76381</xdr:rowOff>
    </xdr:to>
    <xdr:sp macro="" textlink="">
      <xdr:nvSpPr>
        <xdr:cNvPr id="880" name="楕円 879">
          <a:extLst>
            <a:ext uri="{FF2B5EF4-FFF2-40B4-BE49-F238E27FC236}">
              <a16:creationId xmlns:a16="http://schemas.microsoft.com/office/drawing/2014/main" id="{F90198F5-F9B7-493B-B59E-CA77E08C911F}"/>
            </a:ext>
          </a:extLst>
        </xdr:cNvPr>
        <xdr:cNvSpPr/>
      </xdr:nvSpPr>
      <xdr:spPr>
        <a:xfrm>
          <a:off x="15430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105592</xdr:rowOff>
    </xdr:from>
    <xdr:to>
      <xdr:col>85</xdr:col>
      <xdr:colOff>127000</xdr:colOff>
      <xdr:row>103</xdr:row>
      <xdr:rowOff>25581</xdr:rowOff>
    </xdr:to>
    <xdr:cxnSp macro="">
      <xdr:nvCxnSpPr>
        <xdr:cNvPr id="881" name="直線コネクタ 880">
          <a:extLst>
            <a:ext uri="{FF2B5EF4-FFF2-40B4-BE49-F238E27FC236}">
              <a16:creationId xmlns:a16="http://schemas.microsoft.com/office/drawing/2014/main" id="{CA1CCE4E-CADE-49EC-AF55-7219AE291017}"/>
            </a:ext>
          </a:extLst>
        </xdr:cNvPr>
        <xdr:cNvCxnSpPr/>
      </xdr:nvCxnSpPr>
      <xdr:spPr>
        <a:xfrm flipV="1">
          <a:off x="15481300" y="17593492"/>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43362</xdr:rowOff>
    </xdr:from>
    <xdr:to>
      <xdr:col>76</xdr:col>
      <xdr:colOff>165100</xdr:colOff>
      <xdr:row>103</xdr:row>
      <xdr:rowOff>144962</xdr:rowOff>
    </xdr:to>
    <xdr:sp macro="" textlink="">
      <xdr:nvSpPr>
        <xdr:cNvPr id="882" name="楕円 881">
          <a:extLst>
            <a:ext uri="{FF2B5EF4-FFF2-40B4-BE49-F238E27FC236}">
              <a16:creationId xmlns:a16="http://schemas.microsoft.com/office/drawing/2014/main" id="{97D61925-8B02-4E41-B1B2-C464E1CE8912}"/>
            </a:ext>
          </a:extLst>
        </xdr:cNvPr>
        <xdr:cNvSpPr/>
      </xdr:nvSpPr>
      <xdr:spPr>
        <a:xfrm>
          <a:off x="14541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25581</xdr:rowOff>
    </xdr:from>
    <xdr:to>
      <xdr:col>81</xdr:col>
      <xdr:colOff>50800</xdr:colOff>
      <xdr:row>103</xdr:row>
      <xdr:rowOff>94162</xdr:rowOff>
    </xdr:to>
    <xdr:cxnSp macro="">
      <xdr:nvCxnSpPr>
        <xdr:cNvPr id="883" name="直線コネクタ 882">
          <a:extLst>
            <a:ext uri="{FF2B5EF4-FFF2-40B4-BE49-F238E27FC236}">
              <a16:creationId xmlns:a16="http://schemas.microsoft.com/office/drawing/2014/main" id="{A41A7E36-2F78-45DA-9B41-20D7411B0831}"/>
            </a:ext>
          </a:extLst>
        </xdr:cNvPr>
        <xdr:cNvCxnSpPr/>
      </xdr:nvCxnSpPr>
      <xdr:spPr>
        <a:xfrm flipV="1">
          <a:off x="14592300" y="176849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9071</xdr:rowOff>
    </xdr:from>
    <xdr:to>
      <xdr:col>72</xdr:col>
      <xdr:colOff>38100</xdr:colOff>
      <xdr:row>103</xdr:row>
      <xdr:rowOff>110671</xdr:rowOff>
    </xdr:to>
    <xdr:sp macro="" textlink="">
      <xdr:nvSpPr>
        <xdr:cNvPr id="884" name="楕円 883">
          <a:extLst>
            <a:ext uri="{FF2B5EF4-FFF2-40B4-BE49-F238E27FC236}">
              <a16:creationId xmlns:a16="http://schemas.microsoft.com/office/drawing/2014/main" id="{289623A5-2C2B-4AB0-9096-27D8656B65CE}"/>
            </a:ext>
          </a:extLst>
        </xdr:cNvPr>
        <xdr:cNvSpPr/>
      </xdr:nvSpPr>
      <xdr:spPr>
        <a:xfrm>
          <a:off x="13652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59871</xdr:rowOff>
    </xdr:from>
    <xdr:to>
      <xdr:col>76</xdr:col>
      <xdr:colOff>114300</xdr:colOff>
      <xdr:row>103</xdr:row>
      <xdr:rowOff>94162</xdr:rowOff>
    </xdr:to>
    <xdr:cxnSp macro="">
      <xdr:nvCxnSpPr>
        <xdr:cNvPr id="885" name="直線コネクタ 884">
          <a:extLst>
            <a:ext uri="{FF2B5EF4-FFF2-40B4-BE49-F238E27FC236}">
              <a16:creationId xmlns:a16="http://schemas.microsoft.com/office/drawing/2014/main" id="{BAEC217F-B737-4B0C-9371-911776549E57}"/>
            </a:ext>
          </a:extLst>
        </xdr:cNvPr>
        <xdr:cNvCxnSpPr/>
      </xdr:nvCxnSpPr>
      <xdr:spPr>
        <a:xfrm>
          <a:off x="13703300" y="177192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10705</xdr:rowOff>
    </xdr:from>
    <xdr:to>
      <xdr:col>67</xdr:col>
      <xdr:colOff>101600</xdr:colOff>
      <xdr:row>104</xdr:row>
      <xdr:rowOff>112305</xdr:rowOff>
    </xdr:to>
    <xdr:sp macro="" textlink="">
      <xdr:nvSpPr>
        <xdr:cNvPr id="886" name="楕円 885">
          <a:extLst>
            <a:ext uri="{FF2B5EF4-FFF2-40B4-BE49-F238E27FC236}">
              <a16:creationId xmlns:a16="http://schemas.microsoft.com/office/drawing/2014/main" id="{9C89EF50-F94E-4C7F-B436-967FBAB2726D}"/>
            </a:ext>
          </a:extLst>
        </xdr:cNvPr>
        <xdr:cNvSpPr/>
      </xdr:nvSpPr>
      <xdr:spPr>
        <a:xfrm>
          <a:off x="12763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59871</xdr:rowOff>
    </xdr:from>
    <xdr:to>
      <xdr:col>71</xdr:col>
      <xdr:colOff>177800</xdr:colOff>
      <xdr:row>104</xdr:row>
      <xdr:rowOff>61505</xdr:rowOff>
    </xdr:to>
    <xdr:cxnSp macro="">
      <xdr:nvCxnSpPr>
        <xdr:cNvPr id="887" name="直線コネクタ 886">
          <a:extLst>
            <a:ext uri="{FF2B5EF4-FFF2-40B4-BE49-F238E27FC236}">
              <a16:creationId xmlns:a16="http://schemas.microsoft.com/office/drawing/2014/main" id="{CCBB0298-E7E3-468D-9904-D2194DE1BD1C}"/>
            </a:ext>
          </a:extLst>
        </xdr:cNvPr>
        <xdr:cNvCxnSpPr/>
      </xdr:nvCxnSpPr>
      <xdr:spPr>
        <a:xfrm flipV="1">
          <a:off x="12814300" y="17719221"/>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888" name="n_1aveValue【庁舎】&#10;有形固定資産減価償却率">
          <a:extLst>
            <a:ext uri="{FF2B5EF4-FFF2-40B4-BE49-F238E27FC236}">
              <a16:creationId xmlns:a16="http://schemas.microsoft.com/office/drawing/2014/main" id="{36F50C6E-0C94-4EF9-BAD1-92B0913389F8}"/>
            </a:ext>
          </a:extLst>
        </xdr:cNvPr>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89" name="n_2aveValue【庁舎】&#10;有形固定資産減価償却率">
          <a:extLst>
            <a:ext uri="{FF2B5EF4-FFF2-40B4-BE49-F238E27FC236}">
              <a16:creationId xmlns:a16="http://schemas.microsoft.com/office/drawing/2014/main" id="{E8FC4926-F794-4BA2-AF16-BCA01FF78915}"/>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0" name="n_3aveValue【庁舎】&#10;有形固定資産減価償却率">
          <a:extLst>
            <a:ext uri="{FF2B5EF4-FFF2-40B4-BE49-F238E27FC236}">
              <a16:creationId xmlns:a16="http://schemas.microsoft.com/office/drawing/2014/main" id="{415A7D02-B045-4425-871B-D57B0A882DB1}"/>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1" name="n_4aveValue【庁舎】&#10;有形固定資産減価償却率">
          <a:extLst>
            <a:ext uri="{FF2B5EF4-FFF2-40B4-BE49-F238E27FC236}">
              <a16:creationId xmlns:a16="http://schemas.microsoft.com/office/drawing/2014/main" id="{D9A87192-6CE5-48F3-AA2F-9D659C42F47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92908</xdr:rowOff>
    </xdr:from>
    <xdr:ext cx="405111" cy="259045"/>
    <xdr:sp macro="" textlink="">
      <xdr:nvSpPr>
        <xdr:cNvPr id="892" name="n_1mainValue【庁舎】&#10;有形固定資産減価償却率">
          <a:extLst>
            <a:ext uri="{FF2B5EF4-FFF2-40B4-BE49-F238E27FC236}">
              <a16:creationId xmlns:a16="http://schemas.microsoft.com/office/drawing/2014/main" id="{FB2A75D1-AD36-455B-BFC4-4D57109C77B3}"/>
            </a:ext>
          </a:extLst>
        </xdr:cNvPr>
        <xdr:cNvSpPr txBox="1"/>
      </xdr:nvSpPr>
      <xdr:spPr>
        <a:xfrm>
          <a:off x="152660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161489</xdr:rowOff>
    </xdr:from>
    <xdr:ext cx="405111" cy="259045"/>
    <xdr:sp macro="" textlink="">
      <xdr:nvSpPr>
        <xdr:cNvPr id="893" name="n_2mainValue【庁舎】&#10;有形固定資産減価償却率">
          <a:extLst>
            <a:ext uri="{FF2B5EF4-FFF2-40B4-BE49-F238E27FC236}">
              <a16:creationId xmlns:a16="http://schemas.microsoft.com/office/drawing/2014/main" id="{5EC7BEE5-04B2-4971-B419-11A7CED7850F}"/>
            </a:ext>
          </a:extLst>
        </xdr:cNvPr>
        <xdr:cNvSpPr txBox="1"/>
      </xdr:nvSpPr>
      <xdr:spPr>
        <a:xfrm>
          <a:off x="14389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127198</xdr:rowOff>
    </xdr:from>
    <xdr:ext cx="405111" cy="259045"/>
    <xdr:sp macro="" textlink="">
      <xdr:nvSpPr>
        <xdr:cNvPr id="894" name="n_3mainValue【庁舎】&#10;有形固定資産減価償却率">
          <a:extLst>
            <a:ext uri="{FF2B5EF4-FFF2-40B4-BE49-F238E27FC236}">
              <a16:creationId xmlns:a16="http://schemas.microsoft.com/office/drawing/2014/main" id="{9B7DD377-6E29-4711-B138-8554AA8E6BAD}"/>
            </a:ext>
          </a:extLst>
        </xdr:cNvPr>
        <xdr:cNvSpPr txBox="1"/>
      </xdr:nvSpPr>
      <xdr:spPr>
        <a:xfrm>
          <a:off x="13500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128832</xdr:rowOff>
    </xdr:from>
    <xdr:ext cx="405111" cy="259045"/>
    <xdr:sp macro="" textlink="">
      <xdr:nvSpPr>
        <xdr:cNvPr id="895" name="n_4mainValue【庁舎】&#10;有形固定資産減価償却率">
          <a:extLst>
            <a:ext uri="{FF2B5EF4-FFF2-40B4-BE49-F238E27FC236}">
              <a16:creationId xmlns:a16="http://schemas.microsoft.com/office/drawing/2014/main" id="{324436CE-A88A-4E8F-ACD7-9493F2898288}"/>
            </a:ext>
          </a:extLst>
        </xdr:cNvPr>
        <xdr:cNvSpPr txBox="1"/>
      </xdr:nvSpPr>
      <xdr:spPr>
        <a:xfrm>
          <a:off x="12611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65E3B5FE-9E27-45B7-869C-98D9DA3C38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D90839B8-4F7A-4C50-A69A-360CFF7FB8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E4BE11B3-42B7-493C-BBE1-7538150DFAE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85FD5754-AF30-4F39-B8FE-FE6F1906E4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444AD2B8-DC1B-4713-A22E-3AB35874AF2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1A841FC-FBF2-4134-A798-CBA625CBAD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2D98FC00-7FD5-43D8-8A5E-5A903CF4B8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2C244B4-7790-41E8-B1AD-ADA1D9DC85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8F49169D-1E24-4EC8-A0D1-69D03BA241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30E4C300-94E4-4CCF-A0C1-BA8C518D9E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619C3AE2-D751-4561-9517-F218925F0DC3}"/>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C55ED399-5AAE-45A3-9A7F-82324FF64C05}"/>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5E750B41-7C7D-4B77-A97A-C76329ED1565}"/>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CB15D284-D8FD-426F-A75E-3A638A3CF396}"/>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D3675AA0-D979-4D70-BAC0-37ECF8DA1CB3}"/>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08C7609B-0D1D-4B16-968B-6B4458B63245}"/>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418C7D97-41CD-4BAD-B12D-929CE01331C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FE926327-D7BB-432B-AF15-8B00B140CC9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A213B26C-0ACF-4D0E-A49D-404A70E44CAE}"/>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097D780E-5793-4F48-9CFF-FF5C284E5BDA}"/>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2F9D7B5A-433A-48B9-93BC-06017435BDA7}"/>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88A62552-0CA8-48D7-AE72-92BC00428CC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FF4B2149-0991-404A-9BB4-2B98BB27B075}"/>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10D9D5C0-3362-4484-9785-144D6EE0725E}"/>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55F6DE9F-BB4C-4700-A118-E9DE41E23B9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39DF2679-6AB1-4534-BCE7-68C6B8C50A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EF7674A0-3963-4BEE-8A00-147468B7180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1C89F94E-A6EA-43F6-A48B-45E1C813ABA7}"/>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3D5776BB-9D42-43D3-ACC1-A0015B7D281D}"/>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E993DFDC-C25B-47C2-9386-8FDC5EE33459}"/>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AD2E42EA-9737-4CCF-AE0F-4F4B264B0704}"/>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E519BD99-94FA-4BD9-B676-003B8CE1F21C}"/>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8" name="【庁舎】&#10;一人当たり面積平均値テキスト">
          <a:extLst>
            <a:ext uri="{FF2B5EF4-FFF2-40B4-BE49-F238E27FC236}">
              <a16:creationId xmlns:a16="http://schemas.microsoft.com/office/drawing/2014/main" id="{C7C62B63-5740-4B68-BB2B-91CFDD84CD55}"/>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20F5FE86-78CC-4CEF-B298-D4DABDC88CEB}"/>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BAD21F6D-2BF0-4D9E-A436-021E0FEDB539}"/>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410556DC-1446-4915-A077-A536573F6BC7}"/>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A2E3B062-749D-4AAB-BE55-9340106C54CA}"/>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23A801F2-6EC2-4031-8FAA-E6615DC5ADDE}"/>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965B560-D38C-4D3C-97C2-0BAC76EC68B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AEB54CF-1A99-4F7E-B4DC-CD1DE48FD18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FD96DCF-5057-4AE0-96B7-76B6125FAC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8FE9E3A9-E8C8-4D48-99EE-BF81D983E40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2A6E4C7-F07F-4271-8B46-320CA17DF8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93980</xdr:rowOff>
    </xdr:from>
    <xdr:to>
      <xdr:col>116</xdr:col>
      <xdr:colOff>114300</xdr:colOff>
      <xdr:row>104</xdr:row>
      <xdr:rowOff>24130</xdr:rowOff>
    </xdr:to>
    <xdr:sp macro="" textlink="">
      <xdr:nvSpPr>
        <xdr:cNvPr id="939" name="楕円 938">
          <a:extLst>
            <a:ext uri="{FF2B5EF4-FFF2-40B4-BE49-F238E27FC236}">
              <a16:creationId xmlns:a16="http://schemas.microsoft.com/office/drawing/2014/main" id="{4C1665D4-2D9D-4BE7-8C5F-485C448E11F3}"/>
            </a:ext>
          </a:extLst>
        </xdr:cNvPr>
        <xdr:cNvSpPr/>
      </xdr:nvSpPr>
      <xdr:spPr>
        <a:xfrm>
          <a:off x="22110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116857</xdr:rowOff>
    </xdr:from>
    <xdr:ext cx="469744" cy="259045"/>
    <xdr:sp macro="" textlink="">
      <xdr:nvSpPr>
        <xdr:cNvPr id="940" name="【庁舎】&#10;一人当たり面積該当値テキスト">
          <a:extLst>
            <a:ext uri="{FF2B5EF4-FFF2-40B4-BE49-F238E27FC236}">
              <a16:creationId xmlns:a16="http://schemas.microsoft.com/office/drawing/2014/main" id="{B6BB2117-1BBF-4B62-8BB4-E0BB71B23CBF}"/>
            </a:ext>
          </a:extLst>
        </xdr:cNvPr>
        <xdr:cNvSpPr txBox="1"/>
      </xdr:nvSpPr>
      <xdr:spPr>
        <a:xfrm>
          <a:off x="22199600"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149701</xdr:rowOff>
    </xdr:from>
    <xdr:to>
      <xdr:col>112</xdr:col>
      <xdr:colOff>38100</xdr:colOff>
      <xdr:row>105</xdr:row>
      <xdr:rowOff>79851</xdr:rowOff>
    </xdr:to>
    <xdr:sp macro="" textlink="">
      <xdr:nvSpPr>
        <xdr:cNvPr id="941" name="楕円 940">
          <a:extLst>
            <a:ext uri="{FF2B5EF4-FFF2-40B4-BE49-F238E27FC236}">
              <a16:creationId xmlns:a16="http://schemas.microsoft.com/office/drawing/2014/main" id="{C234E781-9F37-461D-933F-A08E216BD42D}"/>
            </a:ext>
          </a:extLst>
        </xdr:cNvPr>
        <xdr:cNvSpPr/>
      </xdr:nvSpPr>
      <xdr:spPr>
        <a:xfrm>
          <a:off x="21272500" y="1798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144780</xdr:rowOff>
    </xdr:from>
    <xdr:to>
      <xdr:col>116</xdr:col>
      <xdr:colOff>63500</xdr:colOff>
      <xdr:row>105</xdr:row>
      <xdr:rowOff>29051</xdr:rowOff>
    </xdr:to>
    <xdr:cxnSp macro="">
      <xdr:nvCxnSpPr>
        <xdr:cNvPr id="942" name="直線コネクタ 941">
          <a:extLst>
            <a:ext uri="{FF2B5EF4-FFF2-40B4-BE49-F238E27FC236}">
              <a16:creationId xmlns:a16="http://schemas.microsoft.com/office/drawing/2014/main" id="{59CA9B62-758E-4C08-AC9E-B0AC1B7F8A4C}"/>
            </a:ext>
          </a:extLst>
        </xdr:cNvPr>
        <xdr:cNvCxnSpPr/>
      </xdr:nvCxnSpPr>
      <xdr:spPr>
        <a:xfrm flipV="1">
          <a:off x="21323300" y="17804130"/>
          <a:ext cx="838200" cy="2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122555</xdr:rowOff>
    </xdr:from>
    <xdr:to>
      <xdr:col>107</xdr:col>
      <xdr:colOff>101600</xdr:colOff>
      <xdr:row>105</xdr:row>
      <xdr:rowOff>52705</xdr:rowOff>
    </xdr:to>
    <xdr:sp macro="" textlink="">
      <xdr:nvSpPr>
        <xdr:cNvPr id="943" name="楕円 942">
          <a:extLst>
            <a:ext uri="{FF2B5EF4-FFF2-40B4-BE49-F238E27FC236}">
              <a16:creationId xmlns:a16="http://schemas.microsoft.com/office/drawing/2014/main" id="{5D584B47-C8D5-4FB4-8C9C-7573A3770ADA}"/>
            </a:ext>
          </a:extLst>
        </xdr:cNvPr>
        <xdr:cNvSpPr/>
      </xdr:nvSpPr>
      <xdr:spPr>
        <a:xfrm>
          <a:off x="20383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xdr:rowOff>
    </xdr:from>
    <xdr:to>
      <xdr:col>111</xdr:col>
      <xdr:colOff>177800</xdr:colOff>
      <xdr:row>105</xdr:row>
      <xdr:rowOff>29051</xdr:rowOff>
    </xdr:to>
    <xdr:cxnSp macro="">
      <xdr:nvCxnSpPr>
        <xdr:cNvPr id="944" name="直線コネクタ 943">
          <a:extLst>
            <a:ext uri="{FF2B5EF4-FFF2-40B4-BE49-F238E27FC236}">
              <a16:creationId xmlns:a16="http://schemas.microsoft.com/office/drawing/2014/main" id="{53C6FA50-40C2-4384-B11C-E2192ADE0666}"/>
            </a:ext>
          </a:extLst>
        </xdr:cNvPr>
        <xdr:cNvCxnSpPr/>
      </xdr:nvCxnSpPr>
      <xdr:spPr>
        <a:xfrm>
          <a:off x="20434300" y="18004155"/>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133986</xdr:rowOff>
    </xdr:from>
    <xdr:to>
      <xdr:col>102</xdr:col>
      <xdr:colOff>165100</xdr:colOff>
      <xdr:row>105</xdr:row>
      <xdr:rowOff>64136</xdr:rowOff>
    </xdr:to>
    <xdr:sp macro="" textlink="">
      <xdr:nvSpPr>
        <xdr:cNvPr id="945" name="楕円 944">
          <a:extLst>
            <a:ext uri="{FF2B5EF4-FFF2-40B4-BE49-F238E27FC236}">
              <a16:creationId xmlns:a16="http://schemas.microsoft.com/office/drawing/2014/main" id="{AA782B19-9307-4686-814A-019B7CF3D122}"/>
            </a:ext>
          </a:extLst>
        </xdr:cNvPr>
        <xdr:cNvSpPr/>
      </xdr:nvSpPr>
      <xdr:spPr>
        <a:xfrm>
          <a:off x="19494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xdr:rowOff>
    </xdr:from>
    <xdr:to>
      <xdr:col>107</xdr:col>
      <xdr:colOff>50800</xdr:colOff>
      <xdr:row>105</xdr:row>
      <xdr:rowOff>13336</xdr:rowOff>
    </xdr:to>
    <xdr:cxnSp macro="">
      <xdr:nvCxnSpPr>
        <xdr:cNvPr id="946" name="直線コネクタ 945">
          <a:extLst>
            <a:ext uri="{FF2B5EF4-FFF2-40B4-BE49-F238E27FC236}">
              <a16:creationId xmlns:a16="http://schemas.microsoft.com/office/drawing/2014/main" id="{674127EC-57A9-46D5-9BA0-2367F6AB3674}"/>
            </a:ext>
          </a:extLst>
        </xdr:cNvPr>
        <xdr:cNvCxnSpPr/>
      </xdr:nvCxnSpPr>
      <xdr:spPr>
        <a:xfrm flipV="1">
          <a:off x="19545300" y="180041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143987</xdr:rowOff>
    </xdr:from>
    <xdr:to>
      <xdr:col>98</xdr:col>
      <xdr:colOff>38100</xdr:colOff>
      <xdr:row>105</xdr:row>
      <xdr:rowOff>74137</xdr:rowOff>
    </xdr:to>
    <xdr:sp macro="" textlink="">
      <xdr:nvSpPr>
        <xdr:cNvPr id="947" name="楕円 946">
          <a:extLst>
            <a:ext uri="{FF2B5EF4-FFF2-40B4-BE49-F238E27FC236}">
              <a16:creationId xmlns:a16="http://schemas.microsoft.com/office/drawing/2014/main" id="{C1C77B1D-B6EA-454D-9A54-D9A77DD19BEB}"/>
            </a:ext>
          </a:extLst>
        </xdr:cNvPr>
        <xdr:cNvSpPr/>
      </xdr:nvSpPr>
      <xdr:spPr>
        <a:xfrm>
          <a:off x="18605500" y="179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13336</xdr:rowOff>
    </xdr:from>
    <xdr:to>
      <xdr:col>102</xdr:col>
      <xdr:colOff>114300</xdr:colOff>
      <xdr:row>105</xdr:row>
      <xdr:rowOff>23337</xdr:rowOff>
    </xdr:to>
    <xdr:cxnSp macro="">
      <xdr:nvCxnSpPr>
        <xdr:cNvPr id="948" name="直線コネクタ 947">
          <a:extLst>
            <a:ext uri="{FF2B5EF4-FFF2-40B4-BE49-F238E27FC236}">
              <a16:creationId xmlns:a16="http://schemas.microsoft.com/office/drawing/2014/main" id="{E9D50F0E-545D-4F20-8235-A53F9CBFFF02}"/>
            </a:ext>
          </a:extLst>
        </xdr:cNvPr>
        <xdr:cNvCxnSpPr/>
      </xdr:nvCxnSpPr>
      <xdr:spPr>
        <a:xfrm flipV="1">
          <a:off x="18656300" y="18015586"/>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49" name="n_1aveValue【庁舎】&#10;一人当たり面積">
          <a:extLst>
            <a:ext uri="{FF2B5EF4-FFF2-40B4-BE49-F238E27FC236}">
              <a16:creationId xmlns:a16="http://schemas.microsoft.com/office/drawing/2014/main" id="{553491D4-DC12-42C3-9577-8ACF927DC486}"/>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50" name="n_2aveValue【庁舎】&#10;一人当たり面積">
          <a:extLst>
            <a:ext uri="{FF2B5EF4-FFF2-40B4-BE49-F238E27FC236}">
              <a16:creationId xmlns:a16="http://schemas.microsoft.com/office/drawing/2014/main" id="{1DC80047-0B59-4ADC-9124-3EC10F7EB8E4}"/>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51" name="n_3aveValue【庁舎】&#10;一人当たり面積">
          <a:extLst>
            <a:ext uri="{FF2B5EF4-FFF2-40B4-BE49-F238E27FC236}">
              <a16:creationId xmlns:a16="http://schemas.microsoft.com/office/drawing/2014/main" id="{94D0F033-50E2-46F8-A16C-2F40F1F798C3}"/>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52" name="n_4aveValue【庁舎】&#10;一人当たり面積">
          <a:extLst>
            <a:ext uri="{FF2B5EF4-FFF2-40B4-BE49-F238E27FC236}">
              <a16:creationId xmlns:a16="http://schemas.microsoft.com/office/drawing/2014/main" id="{42E7EA1F-A670-4000-81B8-9A9FF8104FA4}"/>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96378</xdr:rowOff>
    </xdr:from>
    <xdr:ext cx="469744" cy="259045"/>
    <xdr:sp macro="" textlink="">
      <xdr:nvSpPr>
        <xdr:cNvPr id="953" name="n_1mainValue【庁舎】&#10;一人当たり面積">
          <a:extLst>
            <a:ext uri="{FF2B5EF4-FFF2-40B4-BE49-F238E27FC236}">
              <a16:creationId xmlns:a16="http://schemas.microsoft.com/office/drawing/2014/main" id="{14E42CFC-7687-45E9-8C27-EDC4CB194440}"/>
            </a:ext>
          </a:extLst>
        </xdr:cNvPr>
        <xdr:cNvSpPr txBox="1"/>
      </xdr:nvSpPr>
      <xdr:spPr>
        <a:xfrm>
          <a:off x="21075727" y="1775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69232</xdr:rowOff>
    </xdr:from>
    <xdr:ext cx="469744" cy="259045"/>
    <xdr:sp macro="" textlink="">
      <xdr:nvSpPr>
        <xdr:cNvPr id="954" name="n_2mainValue【庁舎】&#10;一人当たり面積">
          <a:extLst>
            <a:ext uri="{FF2B5EF4-FFF2-40B4-BE49-F238E27FC236}">
              <a16:creationId xmlns:a16="http://schemas.microsoft.com/office/drawing/2014/main" id="{360EB05C-6598-4EF4-A802-9A879CFE96C5}"/>
            </a:ext>
          </a:extLst>
        </xdr:cNvPr>
        <xdr:cNvSpPr txBox="1"/>
      </xdr:nvSpPr>
      <xdr:spPr>
        <a:xfrm>
          <a:off x="20199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80663</xdr:rowOff>
    </xdr:from>
    <xdr:ext cx="469744" cy="259045"/>
    <xdr:sp macro="" textlink="">
      <xdr:nvSpPr>
        <xdr:cNvPr id="955" name="n_3mainValue【庁舎】&#10;一人当たり面積">
          <a:extLst>
            <a:ext uri="{FF2B5EF4-FFF2-40B4-BE49-F238E27FC236}">
              <a16:creationId xmlns:a16="http://schemas.microsoft.com/office/drawing/2014/main" id="{B09B3CBD-CFCD-416C-AF19-8C909747257C}"/>
            </a:ext>
          </a:extLst>
        </xdr:cNvPr>
        <xdr:cNvSpPr txBox="1"/>
      </xdr:nvSpPr>
      <xdr:spPr>
        <a:xfrm>
          <a:off x="193104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90664</xdr:rowOff>
    </xdr:from>
    <xdr:ext cx="469744" cy="259045"/>
    <xdr:sp macro="" textlink="">
      <xdr:nvSpPr>
        <xdr:cNvPr id="956" name="n_4mainValue【庁舎】&#10;一人当たり面積">
          <a:extLst>
            <a:ext uri="{FF2B5EF4-FFF2-40B4-BE49-F238E27FC236}">
              <a16:creationId xmlns:a16="http://schemas.microsoft.com/office/drawing/2014/main" id="{C7B70A5B-5082-4CA8-A59E-F21C204EE5A2}"/>
            </a:ext>
          </a:extLst>
        </xdr:cNvPr>
        <xdr:cNvSpPr txBox="1"/>
      </xdr:nvSpPr>
      <xdr:spPr>
        <a:xfrm>
          <a:off x="18421427" y="1775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619D6C47-8A0D-4C20-BF19-CA28D002AC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F87F2934-6717-4C7A-842A-A023229890B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1D5DEFEB-32A4-4728-8F39-54015B91DC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類似団体と比較して特に有形固定資産減価償却率が高くなっている施設は、体育館・プール、福祉施設であり、特に低くなっている施設は、図書館、一般廃棄物処理施設、庁舎である。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学校再編計画に基づいた統廃合により、廃校となった体育館を社会体育施設として管理しているため、有形固定資産減価償却率及び一人当たり面積ともに類似団体と比較して上回っている。福祉施設は、機能を他の施設に集約できるものについては統廃合を検討し、既に集会所としての活用が主な利用状況となっている場合は地区への譲渡も含め検討する。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施設を統合新設したことにより有形固定資産減価償却率が低くなっている。令和元年度より有形固定資産減価償却率が大幅に減少した図書館・庁舎については、令和元年度に西予市民図書館を解体し西予市図書交流館として移転新築によるもの、明浜支所の旧施設を解体し移転新築を行い消防出張所、金融機関の入った複合施設として市民の利便性を向上させた。また、本庁舎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年に建築され比較的新しい施設であるが、令和４年度に老朽化した野村支所について、支所機能以外も兼ね備えた複合施設として改築を行ったことから低くなっている。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BC5F48E-8DD7-4E77-8A6F-4E8A00B300EE}"/>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9227205-935B-465C-97B3-A90D6C653819}"/>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8D8D11C-9CF1-47D3-B170-E438B679A90D}"/>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8311116-5C01-440F-85DD-F96C5CB9F281}"/>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BCE837D-81BE-448B-A6FD-303B144B1E83}"/>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19FE517-200E-4E29-A5E2-FC5DFC4CAAA7}"/>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1EA9986-ED71-4157-9D9E-18A1C5FFC259}"/>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1FED283-7703-40A2-BC3C-3533038A0FB6}"/>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931F407-974B-48AE-9E19-2F4536789BB9}"/>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111E279-C50C-4692-869C-9170A5123C5D}"/>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35,232
34,924
514.34
35,617,090
33,878,011
1,338,523
16,030,806
40,016,971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F530110-53CB-4C0D-A085-BB666EAD87B3}"/>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595CFD9-2B49-4BA3-8FE3-643F49DB28B0}"/>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8438509-8E2B-482D-96F3-EE41B4BE7871}"/>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97AF120-F363-4388-A102-0061F100CCF8}"/>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1FAF8D5-2A2B-4AE6-BB5E-5C2BD7E73D41}"/>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B4D3FF0-F5AD-4D6C-8BBA-A27D2A667D7A}"/>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8C23848-8BCD-494A-A6AA-5FEAD66EF3D7}"/>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AECF6A0-3F67-40C7-95FA-A204AEBC668B}"/>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5735E88-CF26-4158-B40A-51EE48AE6687}"/>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D8B7047-700B-40C8-A699-3A42F24F4954}"/>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B21855C-A217-4042-958C-169E8479D997}"/>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863BA73-9252-402F-9891-5677AB3A79CC}"/>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B944C8C-57F3-47B8-BCFB-D45E82323D21}"/>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F7C4854-00F1-4D00-B6C4-683367ABC3DC}"/>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D8ACBCE-0E8B-4CB3-A73A-BED3D7889A1B}"/>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6566DC5-D164-45A2-8A6E-5B36C28391C4}"/>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E78CD7E-6AC3-49D8-88F4-02FF54B29593}"/>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F7CEF3E-0CBA-4CC5-8D38-2CA73E2026D1}"/>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DBD42B6-635F-4DDA-AAC7-6E54C1A11968}"/>
            </a:ext>
          </a:extLst>
        </xdr:cNvPr>
        <xdr:cNvSpPr txBox="1"/>
      </xdr:nvSpPr>
      <xdr:spPr>
        <a:xfrm>
          <a:off x="704850" y="30861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83684CB-7AC4-4E39-9BB1-CB76FE2C066E}"/>
            </a:ext>
          </a:extLst>
        </xdr:cNvPr>
        <xdr:cNvSpPr txBox="1"/>
      </xdr:nvSpPr>
      <xdr:spPr>
        <a:xfrm>
          <a:off x="704850" y="332422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54C35F6-4B94-4F0D-8447-C17394AFE03D}"/>
            </a:ext>
          </a:extLst>
        </xdr:cNvPr>
        <xdr:cNvSpPr txBox="1"/>
      </xdr:nvSpPr>
      <xdr:spPr>
        <a:xfrm>
          <a:off x="704850" y="356235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94DF061-5D95-40F0-ACC0-85CB153FC3A6}"/>
            </a:ext>
          </a:extLst>
        </xdr:cNvPr>
        <xdr:cNvSpPr txBox="1"/>
      </xdr:nvSpPr>
      <xdr:spPr>
        <a:xfrm>
          <a:off x="704850" y="38100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1859F4FB-ED13-49B8-8DE6-8DA0CD5A0C55}"/>
            </a:ext>
          </a:extLst>
        </xdr:cNvPr>
        <xdr:cNvSpPr txBox="1"/>
      </xdr:nvSpPr>
      <xdr:spPr>
        <a:xfrm>
          <a:off x="704850" y="404812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88C616C-1E13-431F-924F-CE4ED3DCD2FE}"/>
            </a:ext>
          </a:extLst>
        </xdr:cNvPr>
        <xdr:cNvSpPr txBox="1"/>
      </xdr:nvSpPr>
      <xdr:spPr>
        <a:xfrm>
          <a:off x="704850" y="428625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FF26709-B217-456E-BC29-0667B647236E}"/>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7424F37-E245-464F-8911-CD1F73395BA4}"/>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F88CEEF-E3BB-4794-A84C-CAB05729A321}"/>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70EE7AD-6430-40C9-ADA0-CD78C7360389}"/>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676DC31-78D6-4140-9A40-42A5DB729676}"/>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77C4EC4-D87D-4591-8225-B4A37F29BBEA}"/>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D9EB927-1563-434C-B47E-21476EFF0487}"/>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2A62C93-2AF6-4CEA-8938-ADFA4B19AFD2}"/>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699C648-8BBE-41AF-96AE-90B74ADBB829}"/>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17B375B-BA2B-4987-AF7E-8FF48619CEEC}"/>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56B1678-963F-476F-A289-1C204E862FA5}"/>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F5317B2-ACBB-4FC8-9262-2A1B229A418D}"/>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DC771B6-7731-4A15-AE4B-AAE66532CF8D}"/>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基盤は脆弱で自主財源が乏しく、類似団体平均を大きく下回っている。市内産業の低迷が続く中、市税収入の横ばいが続き、今後は人口減少による地方税減が想定される。令和４年度は前年度に引き続き国税収入の増額等によ地方交付税は横ばいとな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かかる復旧経費も依然として最重要課題となっており、引き続き厳格な枠予算を徹底し、従来の行政評価等の手法の改善、事業の見直し・整理を行い、行政のスリム化、業務の効率化を図ることで、持続可能な財政基盤の確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97EFD35-FE5D-479A-8A87-C43FB6BDC1B2}"/>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20B5B75-2078-4E9A-8E2B-1B9EA1B23BE8}"/>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6159FC7B-D150-4C66-81F0-52ECAE370992}"/>
            </a:ext>
          </a:extLst>
        </xdr:cNvPr>
        <xdr:cNvCxnSpPr/>
      </xdr:nvCxnSpPr>
      <xdr:spPr>
        <a:xfrm>
          <a:off x="704850" y="72866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F3DD740F-B73D-45B9-A7C9-6194248D6305}"/>
            </a:ext>
          </a:extLst>
        </xdr:cNvPr>
        <xdr:cNvSpPr txBox="1"/>
      </xdr:nvSpPr>
      <xdr:spPr>
        <a:xfrm>
          <a:off x="0" y="715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294408B7-766E-400D-A0C9-99190CDDF18F}"/>
            </a:ext>
          </a:extLst>
        </xdr:cNvPr>
        <xdr:cNvCxnSpPr/>
      </xdr:nvCxnSpPr>
      <xdr:spPr>
        <a:xfrm>
          <a:off x="704850" y="68294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343A13FE-94FE-4B49-87C2-CCA2DD07E598}"/>
            </a:ext>
          </a:extLst>
        </xdr:cNvPr>
        <xdr:cNvSpPr txBox="1"/>
      </xdr:nvSpPr>
      <xdr:spPr>
        <a:xfrm>
          <a:off x="0" y="669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80504D74-4780-44BF-9AF6-E8264E50935B}"/>
            </a:ext>
          </a:extLst>
        </xdr:cNvPr>
        <xdr:cNvCxnSpPr/>
      </xdr:nvCxnSpPr>
      <xdr:spPr>
        <a:xfrm>
          <a:off x="704850" y="63722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31D234CF-57F3-4D55-AA18-289FC8A2C53C}"/>
            </a:ext>
          </a:extLst>
        </xdr:cNvPr>
        <xdr:cNvSpPr txBox="1"/>
      </xdr:nvSpPr>
      <xdr:spPr>
        <a:xfrm>
          <a:off x="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4F205F16-176B-4E77-AA16-40C04EDEEAC0}"/>
            </a:ext>
          </a:extLst>
        </xdr:cNvPr>
        <xdr:cNvCxnSpPr/>
      </xdr:nvCxnSpPr>
      <xdr:spPr>
        <a:xfrm>
          <a:off x="704850" y="59150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9BB456AB-0736-4CD9-B9EB-5E9775FEC599}"/>
            </a:ext>
          </a:extLst>
        </xdr:cNvPr>
        <xdr:cNvSpPr txBox="1"/>
      </xdr:nvSpPr>
      <xdr:spPr>
        <a:xfrm>
          <a:off x="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68054834-0120-4987-B7EF-A9C52D6050F0}"/>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B6E662A8-51C7-4303-BE01-4B8B8DE8ECFA}"/>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997F5EC3-6057-4713-9A41-DA791B9F3670}"/>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8362F152-2125-4398-AD97-C5AE142875BA}"/>
            </a:ext>
          </a:extLst>
        </xdr:cNvPr>
        <xdr:cNvCxnSpPr/>
      </xdr:nvCxnSpPr>
      <xdr:spPr>
        <a:xfrm flipV="1">
          <a:off x="4514850" y="6002020"/>
          <a:ext cx="0" cy="128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C0171BF0-7D83-4E5C-885F-A37AB024146D}"/>
            </a:ext>
          </a:extLst>
        </xdr:cNvPr>
        <xdr:cNvSpPr txBox="1"/>
      </xdr:nvSpPr>
      <xdr:spPr>
        <a:xfrm>
          <a:off x="4581525" y="726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859803B9-AACD-4B5F-87C3-49E69FA732F4}"/>
            </a:ext>
          </a:extLst>
        </xdr:cNvPr>
        <xdr:cNvCxnSpPr/>
      </xdr:nvCxnSpPr>
      <xdr:spPr>
        <a:xfrm>
          <a:off x="4429125" y="72866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DD1C8D19-4A13-49D8-B8AE-14B11B3F2102}"/>
            </a:ext>
          </a:extLst>
        </xdr:cNvPr>
        <xdr:cNvSpPr txBox="1"/>
      </xdr:nvSpPr>
      <xdr:spPr>
        <a:xfrm>
          <a:off x="4581525" y="577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358B9151-301B-4569-8E05-E819023FB75B}"/>
            </a:ext>
          </a:extLst>
        </xdr:cNvPr>
        <xdr:cNvCxnSpPr/>
      </xdr:nvCxnSpPr>
      <xdr:spPr>
        <a:xfrm>
          <a:off x="4429125" y="60020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3864D452-470F-4616-8AB7-68121FC525A9}"/>
            </a:ext>
          </a:extLst>
        </xdr:cNvPr>
        <xdr:cNvCxnSpPr/>
      </xdr:nvCxnSpPr>
      <xdr:spPr>
        <a:xfrm>
          <a:off x="3752850" y="71901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40422DD8-B7F5-4771-B552-B988D5B4A44B}"/>
            </a:ext>
          </a:extLst>
        </xdr:cNvPr>
        <xdr:cNvSpPr txBox="1"/>
      </xdr:nvSpPr>
      <xdr:spPr>
        <a:xfrm>
          <a:off x="4581525" y="6678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C7EE6959-8196-49BB-BAC8-35C24AB6B066}"/>
            </a:ext>
          </a:extLst>
        </xdr:cNvPr>
        <xdr:cNvSpPr/>
      </xdr:nvSpPr>
      <xdr:spPr>
        <a:xfrm>
          <a:off x="4467225" y="6826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886E905C-B998-4C6D-B441-150A187C0497}"/>
            </a:ext>
          </a:extLst>
        </xdr:cNvPr>
        <xdr:cNvCxnSpPr/>
      </xdr:nvCxnSpPr>
      <xdr:spPr>
        <a:xfrm>
          <a:off x="2943225" y="7172325"/>
          <a:ext cx="80962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F51BC331-D6BB-466F-9AC7-7F11F5D760A5}"/>
            </a:ext>
          </a:extLst>
        </xdr:cNvPr>
        <xdr:cNvSpPr/>
      </xdr:nvSpPr>
      <xdr:spPr>
        <a:xfrm>
          <a:off x="3705225" y="6826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B5156F23-736B-4E66-87ED-33F222E3AEFC}"/>
            </a:ext>
          </a:extLst>
        </xdr:cNvPr>
        <xdr:cNvSpPr txBox="1"/>
      </xdr:nvSpPr>
      <xdr:spPr>
        <a:xfrm>
          <a:off x="3409950" y="6611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176A2E37-9036-40EE-B351-B6268AEEE343}"/>
            </a:ext>
          </a:extLst>
        </xdr:cNvPr>
        <xdr:cNvCxnSpPr/>
      </xdr:nvCxnSpPr>
      <xdr:spPr>
        <a:xfrm>
          <a:off x="2124075" y="7172325"/>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B2579C9B-9961-4761-8305-96A8D8E2C1D1}"/>
            </a:ext>
          </a:extLst>
        </xdr:cNvPr>
        <xdr:cNvSpPr/>
      </xdr:nvSpPr>
      <xdr:spPr>
        <a:xfrm>
          <a:off x="2886075" y="6781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298CB677-0498-44E3-9376-46CFB2025C81}"/>
            </a:ext>
          </a:extLst>
        </xdr:cNvPr>
        <xdr:cNvSpPr txBox="1"/>
      </xdr:nvSpPr>
      <xdr:spPr>
        <a:xfrm>
          <a:off x="2600325" y="65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437BD707-9578-4542-AC6F-21E72DE5BD94}"/>
            </a:ext>
          </a:extLst>
        </xdr:cNvPr>
        <xdr:cNvCxnSpPr/>
      </xdr:nvCxnSpPr>
      <xdr:spPr>
        <a:xfrm>
          <a:off x="1333500" y="71723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808B86AC-2A75-4B41-BA9E-0C8E1AE16F96}"/>
            </a:ext>
          </a:extLst>
        </xdr:cNvPr>
        <xdr:cNvSpPr/>
      </xdr:nvSpPr>
      <xdr:spPr>
        <a:xfrm>
          <a:off x="2095500" y="6781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CC7565FE-9A97-41D4-AFFF-3A2632C3E6B4}"/>
            </a:ext>
          </a:extLst>
        </xdr:cNvPr>
        <xdr:cNvSpPr txBox="1"/>
      </xdr:nvSpPr>
      <xdr:spPr>
        <a:xfrm>
          <a:off x="1781175" y="65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1487CF84-1D37-4914-A8F4-1EE7341E2701}"/>
            </a:ext>
          </a:extLst>
        </xdr:cNvPr>
        <xdr:cNvSpPr/>
      </xdr:nvSpPr>
      <xdr:spPr>
        <a:xfrm>
          <a:off x="1285875" y="67995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CE07763B-904B-4D7D-97D9-968C58B560CC}"/>
            </a:ext>
          </a:extLst>
        </xdr:cNvPr>
        <xdr:cNvSpPr txBox="1"/>
      </xdr:nvSpPr>
      <xdr:spPr>
        <a:xfrm>
          <a:off x="971550" y="65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71F2FE39-049C-4931-B50E-3095E0621C2F}"/>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D3727C6E-DCDD-4D12-8D0C-48C172BDA42A}"/>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141D1697-656D-416B-8595-A49AD3BD2F83}"/>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2DBF7CB-7B6A-43B3-86B0-6CFEEB13C276}"/>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7BEB272-B05E-41FF-B193-05F93B02AFB1}"/>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1F386A7B-27D5-4AD3-B749-D1CC858F7833}"/>
            </a:ext>
          </a:extLst>
        </xdr:cNvPr>
        <xdr:cNvSpPr/>
      </xdr:nvSpPr>
      <xdr:spPr>
        <a:xfrm>
          <a:off x="4467225" y="71424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477464A9-9348-4843-A8FD-E277C7D72518}"/>
            </a:ext>
          </a:extLst>
        </xdr:cNvPr>
        <xdr:cNvSpPr txBox="1"/>
      </xdr:nvSpPr>
      <xdr:spPr>
        <a:xfrm>
          <a:off x="4581525"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6CE2C94D-B165-4A78-B0B8-E1FB5008CE30}"/>
            </a:ext>
          </a:extLst>
        </xdr:cNvPr>
        <xdr:cNvSpPr/>
      </xdr:nvSpPr>
      <xdr:spPr>
        <a:xfrm>
          <a:off x="3705225" y="71424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8C24B517-4922-454A-91CC-FECFF4864D56}"/>
            </a:ext>
          </a:extLst>
        </xdr:cNvPr>
        <xdr:cNvSpPr txBox="1"/>
      </xdr:nvSpPr>
      <xdr:spPr>
        <a:xfrm>
          <a:off x="3409950" y="72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8AD5D28-3C4C-4B1A-9922-27DED95C43B5}"/>
            </a:ext>
          </a:extLst>
        </xdr:cNvPr>
        <xdr:cNvSpPr/>
      </xdr:nvSpPr>
      <xdr:spPr>
        <a:xfrm>
          <a:off x="2886075" y="7124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23F31848-0A5C-4113-AF40-908CF387AFB8}"/>
            </a:ext>
          </a:extLst>
        </xdr:cNvPr>
        <xdr:cNvSpPr txBox="1"/>
      </xdr:nvSpPr>
      <xdr:spPr>
        <a:xfrm>
          <a:off x="2600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A0469A77-F776-42AF-8307-71C5DF6ACB9E}"/>
            </a:ext>
          </a:extLst>
        </xdr:cNvPr>
        <xdr:cNvSpPr/>
      </xdr:nvSpPr>
      <xdr:spPr>
        <a:xfrm>
          <a:off x="2095500" y="7124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2AFF1012-C281-4AB4-8C4D-6438E6BFF53C}"/>
            </a:ext>
          </a:extLst>
        </xdr:cNvPr>
        <xdr:cNvSpPr txBox="1"/>
      </xdr:nvSpPr>
      <xdr:spPr>
        <a:xfrm>
          <a:off x="178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88BCBF0D-5E88-47B1-A1B4-847E48118014}"/>
            </a:ext>
          </a:extLst>
        </xdr:cNvPr>
        <xdr:cNvSpPr/>
      </xdr:nvSpPr>
      <xdr:spPr>
        <a:xfrm>
          <a:off x="1285875" y="71247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15A34C23-D149-4E0C-A128-3BD6D6D45FF2}"/>
            </a:ext>
          </a:extLst>
        </xdr:cNvPr>
        <xdr:cNvSpPr txBox="1"/>
      </xdr:nvSpPr>
      <xdr:spPr>
        <a:xfrm>
          <a:off x="971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AA55EABA-E152-4077-AB4E-51AB85ED230A}"/>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4BADC32B-036B-4098-8FA6-40F78198594D}"/>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8E7E6471-AE7D-40D2-AE08-4F03E2041944}"/>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8A109ED2-808F-4644-B7EF-8C20E4846BB9}"/>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19F268C1-4C6B-4737-83AE-9590E7106CDB}"/>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E20D649-FA1F-4834-94EB-414936034670}"/>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7730FA0F-DA93-4CF7-86D6-0531F5F6AB8C}"/>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EF66AD3A-8B9B-42A9-8BCC-C64025C30B7C}"/>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F52A8FC5-AEEB-4D9F-B6E8-0DFE4475E254}"/>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58556A70-5FD7-40E0-BB7D-12C6259F5DEF}"/>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8F63E21D-D0FC-4402-A175-959A19626B96}"/>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D769EB59-4CE0-431F-8030-89CED2B47A3E}"/>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1FEC8626-D038-4420-8559-DB15864A51BA}"/>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経常収支比率は昨年度から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ポイント上昇しており、これは電気料・燃料費の価格高騰等による物件費の歳出増加が要因となっている。類似団体と比較して人件費、公債費が多額となっているため類似団体平均値を上回り、また</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超の比率となっており、財政の硬直化が懸念される。今後も引き続き、職員の計画的な採用等により義務的経費の縮減に努めるとともに、起債枠の設定による当該年度償還金以上の新規発行を行わないなど、公債費の抑制を図る取組みを行う。また公共施設等総合管理計画に基づき、公共施設の集約を図り、固定的経費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1905C9E0-5BD0-430A-A7DA-CF1E842FD21D}"/>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C40A8DA8-F3C8-4E7D-B253-67C48EDD7B6D}"/>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CF05B5CB-BB85-448C-BEDA-92A65E9245AC}"/>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3D54893-AFC2-4538-8366-8AFA4A7C8F39}"/>
            </a:ext>
          </a:extLst>
        </xdr:cNvPr>
        <xdr:cNvCxnSpPr/>
      </xdr:nvCxnSpPr>
      <xdr:spPr>
        <a:xfrm>
          <a:off x="704850" y="1100908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D32A567D-C1FF-456F-879B-B2EF617B4A91}"/>
            </a:ext>
          </a:extLst>
        </xdr:cNvPr>
        <xdr:cNvSpPr txBox="1"/>
      </xdr:nvSpPr>
      <xdr:spPr>
        <a:xfrm>
          <a:off x="0" y="108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1667AA42-B2AF-4E09-89F3-21047B51D30E}"/>
            </a:ext>
          </a:extLst>
        </xdr:cNvPr>
        <xdr:cNvCxnSpPr/>
      </xdr:nvCxnSpPr>
      <xdr:spPr>
        <a:xfrm>
          <a:off x="704850" y="106897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13E2EAC1-1762-4401-A741-ACB4D0CD7A6A}"/>
            </a:ext>
          </a:extLst>
        </xdr:cNvPr>
        <xdr:cNvSpPr txBox="1"/>
      </xdr:nvSpPr>
      <xdr:spPr>
        <a:xfrm>
          <a:off x="0" y="105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38F05F3D-862B-4056-BC7E-348C18682942}"/>
            </a:ext>
          </a:extLst>
        </xdr:cNvPr>
        <xdr:cNvCxnSpPr/>
      </xdr:nvCxnSpPr>
      <xdr:spPr>
        <a:xfrm>
          <a:off x="704850" y="103641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BFA7CC5F-8D0F-452B-BD47-71835DEB2115}"/>
            </a:ext>
          </a:extLst>
        </xdr:cNvPr>
        <xdr:cNvSpPr txBox="1"/>
      </xdr:nvSpPr>
      <xdr:spPr>
        <a:xfrm>
          <a:off x="0"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15DEC85F-F970-4DA6-9CAE-52DD3D8236F0}"/>
            </a:ext>
          </a:extLst>
        </xdr:cNvPr>
        <xdr:cNvCxnSpPr/>
      </xdr:nvCxnSpPr>
      <xdr:spPr>
        <a:xfrm>
          <a:off x="704850" y="100384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A13E76F9-E847-488D-B944-6E0DBA9AB93F}"/>
            </a:ext>
          </a:extLst>
        </xdr:cNvPr>
        <xdr:cNvSpPr txBox="1"/>
      </xdr:nvSpPr>
      <xdr:spPr>
        <a:xfrm>
          <a:off x="0"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8C26C971-72C7-45C8-92BD-EA3E4F44C948}"/>
            </a:ext>
          </a:extLst>
        </xdr:cNvPr>
        <xdr:cNvCxnSpPr/>
      </xdr:nvCxnSpPr>
      <xdr:spPr>
        <a:xfrm>
          <a:off x="704850" y="971277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54A52C07-4823-4128-9299-C5479BD3B764}"/>
            </a:ext>
          </a:extLst>
        </xdr:cNvPr>
        <xdr:cNvSpPr txBox="1"/>
      </xdr:nvSpPr>
      <xdr:spPr>
        <a:xfrm>
          <a:off x="0"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566D42E0-BDA3-4AEE-92AA-29A96AC629F2}"/>
            </a:ext>
          </a:extLst>
        </xdr:cNvPr>
        <xdr:cNvCxnSpPr/>
      </xdr:nvCxnSpPr>
      <xdr:spPr>
        <a:xfrm>
          <a:off x="704850" y="939346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E9CA0735-3876-4DD4-B8A4-2E62ADBE454C}"/>
            </a:ext>
          </a:extLst>
        </xdr:cNvPr>
        <xdr:cNvSpPr txBox="1"/>
      </xdr:nvSpPr>
      <xdr:spPr>
        <a:xfrm>
          <a:off x="0"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108F9E53-5E00-43C7-AA92-78C897CBAF50}"/>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ED47ECC-6A96-4D5E-BD9C-BA6C2D5C318B}"/>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5AC8B263-5981-43E1-B663-C9AE3A4A7EFB}"/>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682B4960-3CD0-42AF-B3E1-02CD336B81BB}"/>
            </a:ext>
          </a:extLst>
        </xdr:cNvPr>
        <xdr:cNvCxnSpPr/>
      </xdr:nvCxnSpPr>
      <xdr:spPr>
        <a:xfrm flipV="1">
          <a:off x="4514850" y="9470390"/>
          <a:ext cx="0" cy="1333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F5D0FE10-61AA-4377-A9A8-ACDC11E6B825}"/>
            </a:ext>
          </a:extLst>
        </xdr:cNvPr>
        <xdr:cNvSpPr txBox="1"/>
      </xdr:nvSpPr>
      <xdr:spPr>
        <a:xfrm>
          <a:off x="4581525" y="1077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17422651-E228-4E35-8EF5-5B805C7F1EBB}"/>
            </a:ext>
          </a:extLst>
        </xdr:cNvPr>
        <xdr:cNvCxnSpPr/>
      </xdr:nvCxnSpPr>
      <xdr:spPr>
        <a:xfrm>
          <a:off x="4429125" y="108040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219DE1D3-A90F-49EF-98AD-939B66F900EB}"/>
            </a:ext>
          </a:extLst>
        </xdr:cNvPr>
        <xdr:cNvSpPr txBox="1"/>
      </xdr:nvSpPr>
      <xdr:spPr>
        <a:xfrm>
          <a:off x="4581525" y="922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A7DD32E8-DD0D-4F36-BAE5-5D29B8BFBF41}"/>
            </a:ext>
          </a:extLst>
        </xdr:cNvPr>
        <xdr:cNvCxnSpPr/>
      </xdr:nvCxnSpPr>
      <xdr:spPr>
        <a:xfrm>
          <a:off x="4429125" y="94703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77107</xdr:rowOff>
    </xdr:from>
    <xdr:to>
      <xdr:col>23</xdr:col>
      <xdr:colOff>133350</xdr:colOff>
      <xdr:row>61</xdr:row>
      <xdr:rowOff>78015</xdr:rowOff>
    </xdr:to>
    <xdr:cxnSp macro="">
      <xdr:nvCxnSpPr>
        <xdr:cNvPr id="132" name="直線コネクタ 131">
          <a:extLst>
            <a:ext uri="{FF2B5EF4-FFF2-40B4-BE49-F238E27FC236}">
              <a16:creationId xmlns:a16="http://schemas.microsoft.com/office/drawing/2014/main" id="{7F95C3F9-9F11-4C4A-BD74-D99B164FA1E5}"/>
            </a:ext>
          </a:extLst>
        </xdr:cNvPr>
        <xdr:cNvCxnSpPr/>
      </xdr:nvCxnSpPr>
      <xdr:spPr>
        <a:xfrm>
          <a:off x="3752850" y="9792607"/>
          <a:ext cx="762000" cy="16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1AA5D58E-8236-4ED8-8476-5FB9D9E55163}"/>
            </a:ext>
          </a:extLst>
        </xdr:cNvPr>
        <xdr:cNvSpPr txBox="1"/>
      </xdr:nvSpPr>
      <xdr:spPr>
        <a:xfrm>
          <a:off x="4581525" y="9589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B302FC35-1AF1-406D-8B9C-67CD8645A3D7}"/>
            </a:ext>
          </a:extLst>
        </xdr:cNvPr>
        <xdr:cNvSpPr/>
      </xdr:nvSpPr>
      <xdr:spPr>
        <a:xfrm>
          <a:off x="4467225" y="97349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77107</xdr:rowOff>
    </xdr:from>
    <xdr:to>
      <xdr:col>19</xdr:col>
      <xdr:colOff>133350</xdr:colOff>
      <xdr:row>61</xdr:row>
      <xdr:rowOff>43543</xdr:rowOff>
    </xdr:to>
    <xdr:cxnSp macro="">
      <xdr:nvCxnSpPr>
        <xdr:cNvPr id="135" name="直線コネクタ 134">
          <a:extLst>
            <a:ext uri="{FF2B5EF4-FFF2-40B4-BE49-F238E27FC236}">
              <a16:creationId xmlns:a16="http://schemas.microsoft.com/office/drawing/2014/main" id="{1ED97DE6-3992-4187-9EA9-C0B851BB523D}"/>
            </a:ext>
          </a:extLst>
        </xdr:cNvPr>
        <xdr:cNvCxnSpPr/>
      </xdr:nvCxnSpPr>
      <xdr:spPr>
        <a:xfrm flipV="1">
          <a:off x="2943225" y="9792607"/>
          <a:ext cx="809625" cy="1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C60E66F3-CEB5-4125-8B88-54B67F795823}"/>
            </a:ext>
          </a:extLst>
        </xdr:cNvPr>
        <xdr:cNvSpPr/>
      </xdr:nvSpPr>
      <xdr:spPr>
        <a:xfrm>
          <a:off x="3705225" y="96134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20CAD33D-D4E5-49CA-A738-3D556E026FE1}"/>
            </a:ext>
          </a:extLst>
        </xdr:cNvPr>
        <xdr:cNvSpPr txBox="1"/>
      </xdr:nvSpPr>
      <xdr:spPr>
        <a:xfrm>
          <a:off x="3409950" y="939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61</xdr:row>
      <xdr:rowOff>43543</xdr:rowOff>
    </xdr:to>
    <xdr:cxnSp macro="">
      <xdr:nvCxnSpPr>
        <xdr:cNvPr id="138" name="直線コネクタ 137">
          <a:extLst>
            <a:ext uri="{FF2B5EF4-FFF2-40B4-BE49-F238E27FC236}">
              <a16:creationId xmlns:a16="http://schemas.microsoft.com/office/drawing/2014/main" id="{763A08E5-9BE0-4281-B212-1D5ABAD4F33E}"/>
            </a:ext>
          </a:extLst>
        </xdr:cNvPr>
        <xdr:cNvCxnSpPr/>
      </xdr:nvCxnSpPr>
      <xdr:spPr>
        <a:xfrm>
          <a:off x="2124075" y="9840595"/>
          <a:ext cx="819150" cy="8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D65D5407-7AC5-4B8C-A384-757888F9D27E}"/>
            </a:ext>
          </a:extLst>
        </xdr:cNvPr>
        <xdr:cNvSpPr/>
      </xdr:nvSpPr>
      <xdr:spPr>
        <a:xfrm>
          <a:off x="2886075" y="97449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5524C6E1-3CEE-4187-969E-43904FF9B642}"/>
            </a:ext>
          </a:extLst>
        </xdr:cNvPr>
        <xdr:cNvSpPr txBox="1"/>
      </xdr:nvSpPr>
      <xdr:spPr>
        <a:xfrm>
          <a:off x="2600325" y="953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56424</xdr:rowOff>
    </xdr:from>
    <xdr:to>
      <xdr:col>11</xdr:col>
      <xdr:colOff>31750</xdr:colOff>
      <xdr:row>60</xdr:row>
      <xdr:rowOff>121920</xdr:rowOff>
    </xdr:to>
    <xdr:cxnSp macro="">
      <xdr:nvCxnSpPr>
        <xdr:cNvPr id="141" name="直線コネクタ 140">
          <a:extLst>
            <a:ext uri="{FF2B5EF4-FFF2-40B4-BE49-F238E27FC236}">
              <a16:creationId xmlns:a16="http://schemas.microsoft.com/office/drawing/2014/main" id="{83B74BAC-2F1E-40D8-94ED-74E392AE35ED}"/>
            </a:ext>
          </a:extLst>
        </xdr:cNvPr>
        <xdr:cNvCxnSpPr/>
      </xdr:nvCxnSpPr>
      <xdr:spPr>
        <a:xfrm>
          <a:off x="1333500" y="9771924"/>
          <a:ext cx="790575"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D99B70F5-6C61-4288-A29F-8BD6ED25C3CE}"/>
            </a:ext>
          </a:extLst>
        </xdr:cNvPr>
        <xdr:cNvSpPr/>
      </xdr:nvSpPr>
      <xdr:spPr>
        <a:xfrm>
          <a:off x="2095500" y="97799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989C06DF-73A8-4EB2-8DC2-35DDAC1AEFA2}"/>
            </a:ext>
          </a:extLst>
        </xdr:cNvPr>
        <xdr:cNvSpPr txBox="1"/>
      </xdr:nvSpPr>
      <xdr:spPr>
        <a:xfrm>
          <a:off x="1781175" y="9564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72321E9B-14CF-41AD-B3C9-E4A10776B5E3}"/>
            </a:ext>
          </a:extLst>
        </xdr:cNvPr>
        <xdr:cNvSpPr/>
      </xdr:nvSpPr>
      <xdr:spPr>
        <a:xfrm>
          <a:off x="1285875" y="976221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275FD483-8CD6-4B70-9A73-C51892FA41C0}"/>
            </a:ext>
          </a:extLst>
        </xdr:cNvPr>
        <xdr:cNvSpPr txBox="1"/>
      </xdr:nvSpPr>
      <xdr:spPr>
        <a:xfrm>
          <a:off x="971550" y="984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363594C-E9A3-4CA9-A0E7-4CAD0891370E}"/>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C2BCB95-79C3-491A-B0A4-D638D35218F7}"/>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F969235-B739-4A42-A255-380687F6382D}"/>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53957EC-62DD-42D2-80EE-551ECF611CEC}"/>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9F52F926-D949-468B-A3D4-05E50D0F94F7}"/>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27215</xdr:rowOff>
    </xdr:from>
    <xdr:to>
      <xdr:col>23</xdr:col>
      <xdr:colOff>184150</xdr:colOff>
      <xdr:row>61</xdr:row>
      <xdr:rowOff>128815</xdr:rowOff>
    </xdr:to>
    <xdr:sp macro="" textlink="">
      <xdr:nvSpPr>
        <xdr:cNvPr id="151" name="楕円 150">
          <a:extLst>
            <a:ext uri="{FF2B5EF4-FFF2-40B4-BE49-F238E27FC236}">
              <a16:creationId xmlns:a16="http://schemas.microsoft.com/office/drawing/2014/main" id="{026CC5E7-D0CA-4551-B499-D3DD02108713}"/>
            </a:ext>
          </a:extLst>
        </xdr:cNvPr>
        <xdr:cNvSpPr/>
      </xdr:nvSpPr>
      <xdr:spPr>
        <a:xfrm>
          <a:off x="4467225" y="9907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170742</xdr:rowOff>
    </xdr:from>
    <xdr:ext cx="762000" cy="259045"/>
    <xdr:sp macro="" textlink="">
      <xdr:nvSpPr>
        <xdr:cNvPr id="152" name="財政構造の弾力性該当値テキスト">
          <a:extLst>
            <a:ext uri="{FF2B5EF4-FFF2-40B4-BE49-F238E27FC236}">
              <a16:creationId xmlns:a16="http://schemas.microsoft.com/office/drawing/2014/main" id="{E391F00F-C700-4361-A1C9-8A810B8D65DD}"/>
            </a:ext>
          </a:extLst>
        </xdr:cNvPr>
        <xdr:cNvSpPr txBox="1"/>
      </xdr:nvSpPr>
      <xdr:spPr>
        <a:xfrm>
          <a:off x="4581525" y="987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26307</xdr:rowOff>
    </xdr:from>
    <xdr:to>
      <xdr:col>19</xdr:col>
      <xdr:colOff>184150</xdr:colOff>
      <xdr:row>60</xdr:row>
      <xdr:rowOff>127907</xdr:rowOff>
    </xdr:to>
    <xdr:sp macro="" textlink="">
      <xdr:nvSpPr>
        <xdr:cNvPr id="153" name="楕円 152">
          <a:extLst>
            <a:ext uri="{FF2B5EF4-FFF2-40B4-BE49-F238E27FC236}">
              <a16:creationId xmlns:a16="http://schemas.microsoft.com/office/drawing/2014/main" id="{50472AF0-0645-46AA-ABA9-DC644484E290}"/>
            </a:ext>
          </a:extLst>
        </xdr:cNvPr>
        <xdr:cNvSpPr/>
      </xdr:nvSpPr>
      <xdr:spPr>
        <a:xfrm>
          <a:off x="3705225" y="97449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112684</xdr:rowOff>
    </xdr:from>
    <xdr:ext cx="736600" cy="259045"/>
    <xdr:sp macro="" textlink="">
      <xdr:nvSpPr>
        <xdr:cNvPr id="154" name="テキスト ボックス 153">
          <a:extLst>
            <a:ext uri="{FF2B5EF4-FFF2-40B4-BE49-F238E27FC236}">
              <a16:creationId xmlns:a16="http://schemas.microsoft.com/office/drawing/2014/main" id="{0BF3C8DD-CAEB-4E87-8B78-1FC78CB78446}"/>
            </a:ext>
          </a:extLst>
        </xdr:cNvPr>
        <xdr:cNvSpPr txBox="1"/>
      </xdr:nvSpPr>
      <xdr:spPr>
        <a:xfrm>
          <a:off x="3409950" y="982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164193</xdr:rowOff>
    </xdr:from>
    <xdr:to>
      <xdr:col>15</xdr:col>
      <xdr:colOff>133350</xdr:colOff>
      <xdr:row>61</xdr:row>
      <xdr:rowOff>94343</xdr:rowOff>
    </xdr:to>
    <xdr:sp macro="" textlink="">
      <xdr:nvSpPr>
        <xdr:cNvPr id="155" name="楕円 154">
          <a:extLst>
            <a:ext uri="{FF2B5EF4-FFF2-40B4-BE49-F238E27FC236}">
              <a16:creationId xmlns:a16="http://schemas.microsoft.com/office/drawing/2014/main" id="{EF17A557-0F1D-4131-AEA7-503EE5BFAEF8}"/>
            </a:ext>
          </a:extLst>
        </xdr:cNvPr>
        <xdr:cNvSpPr/>
      </xdr:nvSpPr>
      <xdr:spPr>
        <a:xfrm>
          <a:off x="2886075" y="98765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79120</xdr:rowOff>
    </xdr:from>
    <xdr:ext cx="762000" cy="259045"/>
    <xdr:sp macro="" textlink="">
      <xdr:nvSpPr>
        <xdr:cNvPr id="156" name="テキスト ボックス 155">
          <a:extLst>
            <a:ext uri="{FF2B5EF4-FFF2-40B4-BE49-F238E27FC236}">
              <a16:creationId xmlns:a16="http://schemas.microsoft.com/office/drawing/2014/main" id="{D2690A61-61CD-4B10-AAA0-C4EEA8152128}"/>
            </a:ext>
          </a:extLst>
        </xdr:cNvPr>
        <xdr:cNvSpPr txBox="1"/>
      </xdr:nvSpPr>
      <xdr:spPr>
        <a:xfrm>
          <a:off x="2600325" y="995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7" name="楕円 156">
          <a:extLst>
            <a:ext uri="{FF2B5EF4-FFF2-40B4-BE49-F238E27FC236}">
              <a16:creationId xmlns:a16="http://schemas.microsoft.com/office/drawing/2014/main" id="{13F73BE2-2108-4F96-9FCB-72E67CD514D6}"/>
            </a:ext>
          </a:extLst>
        </xdr:cNvPr>
        <xdr:cNvSpPr/>
      </xdr:nvSpPr>
      <xdr:spPr>
        <a:xfrm>
          <a:off x="2095500" y="97834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8" name="テキスト ボックス 157">
          <a:extLst>
            <a:ext uri="{FF2B5EF4-FFF2-40B4-BE49-F238E27FC236}">
              <a16:creationId xmlns:a16="http://schemas.microsoft.com/office/drawing/2014/main" id="{2B798B41-3408-48C7-9987-7023BF145225}"/>
            </a:ext>
          </a:extLst>
        </xdr:cNvPr>
        <xdr:cNvSpPr txBox="1"/>
      </xdr:nvSpPr>
      <xdr:spPr>
        <a:xfrm>
          <a:off x="1781175" y="987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5624</xdr:rowOff>
    </xdr:from>
    <xdr:to>
      <xdr:col>7</xdr:col>
      <xdr:colOff>31750</xdr:colOff>
      <xdr:row>60</xdr:row>
      <xdr:rowOff>107224</xdr:rowOff>
    </xdr:to>
    <xdr:sp macro="" textlink="">
      <xdr:nvSpPr>
        <xdr:cNvPr id="159" name="楕円 158">
          <a:extLst>
            <a:ext uri="{FF2B5EF4-FFF2-40B4-BE49-F238E27FC236}">
              <a16:creationId xmlns:a16="http://schemas.microsoft.com/office/drawing/2014/main" id="{7B0332B8-B610-4583-8D18-539A8904BCC6}"/>
            </a:ext>
          </a:extLst>
        </xdr:cNvPr>
        <xdr:cNvSpPr/>
      </xdr:nvSpPr>
      <xdr:spPr>
        <a:xfrm>
          <a:off x="1285875" y="972429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117401</xdr:rowOff>
    </xdr:from>
    <xdr:ext cx="762000" cy="259045"/>
    <xdr:sp macro="" textlink="">
      <xdr:nvSpPr>
        <xdr:cNvPr id="160" name="テキスト ボックス 159">
          <a:extLst>
            <a:ext uri="{FF2B5EF4-FFF2-40B4-BE49-F238E27FC236}">
              <a16:creationId xmlns:a16="http://schemas.microsoft.com/office/drawing/2014/main" id="{308E7D64-F6E9-48A4-8D44-2E763C205B10}"/>
            </a:ext>
          </a:extLst>
        </xdr:cNvPr>
        <xdr:cNvSpPr txBox="1"/>
      </xdr:nvSpPr>
      <xdr:spPr>
        <a:xfrm>
          <a:off x="971550" y="950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B4C1D34-79C4-4E03-8A98-172BF5630A3F}"/>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5326B4DD-4CE4-4B11-94F6-053EB4B075F6}"/>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836D2872-9F44-4895-BC08-49BA54D694C9}"/>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81BC67D7-78F2-45E5-B1A4-429A8D49665C}"/>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6D3DDE12-62DF-42C9-92C0-74360072D924}"/>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D3BB939C-BD58-47F5-841E-558D7BACFA71}"/>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C2E7950C-9CA8-497A-B540-37F462A80345}"/>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6B22F9DD-C811-4571-B68B-4BB0D414AD26}"/>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5A4497C1-A3F6-4B11-A11F-D92340712C5F}"/>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71B991A8-113C-4697-9931-7AD426E0A542}"/>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50813BA-CCD8-47A5-BCFD-A9E3C1090C50}"/>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1FFA36BF-3519-4AD0-A0BD-168FCF4DAF1F}"/>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2C18CDB-88BD-48C2-91F6-7912671BABE5}"/>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4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240">
              <a:latin typeface="ＭＳ Ｐゴシック" panose="020B0600070205080204" pitchFamily="50" charset="-128"/>
              <a:ea typeface="ＭＳ Ｐゴシック" panose="020B0600070205080204" pitchFamily="50" charset="-128"/>
            </a:rPr>
            <a:t>1</a:t>
          </a:r>
          <a:r>
            <a:rPr kumimoji="1" lang="ja-JP" altLang="en-US" sz="1240">
              <a:latin typeface="ＭＳ Ｐゴシック" panose="020B0600070205080204" pitchFamily="50" charset="-128"/>
              <a:ea typeface="ＭＳ Ｐゴシック" panose="020B0600070205080204" pitchFamily="50" charset="-128"/>
            </a:rPr>
            <a:t>人当たりの金額が類似団体平均を上回っているのは、旧５町の合併により</a:t>
          </a:r>
          <a:r>
            <a:rPr kumimoji="1" lang="en-US" altLang="ja-JP" sz="1240">
              <a:latin typeface="ＭＳ Ｐゴシック" panose="020B0600070205080204" pitchFamily="50" charset="-128"/>
              <a:ea typeface="ＭＳ Ｐゴシック" panose="020B0600070205080204" pitchFamily="50" charset="-128"/>
            </a:rPr>
            <a:t>514.34㎢</a:t>
          </a:r>
          <a:r>
            <a:rPr kumimoji="1" lang="ja-JP" altLang="en-US" sz="1240">
              <a:latin typeface="ＭＳ Ｐゴシック" panose="020B0600070205080204" pitchFamily="50" charset="-128"/>
              <a:ea typeface="ＭＳ Ｐゴシック" panose="020B0600070205080204" pitchFamily="50" charset="-128"/>
            </a:rPr>
            <a:t>と広範な区域に公共施設を有し、類似団体と比較して職員数が多いためである。平成</a:t>
          </a:r>
          <a:r>
            <a:rPr kumimoji="1" lang="en-US" altLang="ja-JP" sz="1240">
              <a:latin typeface="ＭＳ Ｐゴシック" panose="020B0600070205080204" pitchFamily="50" charset="-128"/>
              <a:ea typeface="ＭＳ Ｐゴシック" panose="020B0600070205080204" pitchFamily="50" charset="-128"/>
            </a:rPr>
            <a:t>30</a:t>
          </a:r>
          <a:r>
            <a:rPr kumimoji="1" lang="ja-JP" altLang="en-US" sz="1240">
              <a:latin typeface="ＭＳ Ｐゴシック" panose="020B0600070205080204" pitchFamily="50" charset="-128"/>
              <a:ea typeface="ＭＳ Ｐゴシック" panose="020B0600070205080204" pitchFamily="50" charset="-128"/>
            </a:rPr>
            <a:t>年度は豪雨災害に係る人件費・物件費が大幅に増加し、その後は災害経費の減少によりやや減少したものの、新型コロナウイルス感染症対策に係る物件費の増加もあり、高水準で推移している。今後、本庁集約、オフィス・窓口改革、公民館から地域づくり活動センターへの移行による小規模多機能自治を推進し、組織のスリム化と業務の効率化を図り、さらなる定員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46589469-22C4-409A-8532-5352EEC8ADA3}"/>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F254ACF8-E187-4F25-BD80-93B38C0F3B52}"/>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AA1A2849-18DC-4853-BCA3-E616FBC268DA}"/>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23DA8FA2-A5BB-4410-9F4C-B0D892A14519}"/>
            </a:ext>
          </a:extLst>
        </xdr:cNvPr>
        <xdr:cNvCxnSpPr/>
      </xdr:nvCxnSpPr>
      <xdr:spPr>
        <a:xfrm>
          <a:off x="704850"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4D8B0C19-8606-4589-91AF-4BD0E101FB26}"/>
            </a:ext>
          </a:extLst>
        </xdr:cNvPr>
        <xdr:cNvSpPr txBox="1"/>
      </xdr:nvSpPr>
      <xdr:spPr>
        <a:xfrm>
          <a:off x="0"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BC8F0505-CA0D-4DC9-ACA2-8411F773238D}"/>
            </a:ext>
          </a:extLst>
        </xdr:cNvPr>
        <xdr:cNvCxnSpPr/>
      </xdr:nvCxnSpPr>
      <xdr:spPr>
        <a:xfrm>
          <a:off x="704850"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D7B33EB7-D4E5-4284-846A-FD3CEAA1327F}"/>
            </a:ext>
          </a:extLst>
        </xdr:cNvPr>
        <xdr:cNvSpPr txBox="1"/>
      </xdr:nvSpPr>
      <xdr:spPr>
        <a:xfrm>
          <a:off x="0"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8916FA14-AA23-4620-A6B3-B439878D6378}"/>
            </a:ext>
          </a:extLst>
        </xdr:cNvPr>
        <xdr:cNvCxnSpPr/>
      </xdr:nvCxnSpPr>
      <xdr:spPr>
        <a:xfrm>
          <a:off x="704850"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EC481939-875B-4B2E-8ED0-583ADB818309}"/>
            </a:ext>
          </a:extLst>
        </xdr:cNvPr>
        <xdr:cNvSpPr txBox="1"/>
      </xdr:nvSpPr>
      <xdr:spPr>
        <a:xfrm>
          <a:off x="0"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59D0B927-D93A-4482-AF7F-8035AA7561AA}"/>
            </a:ext>
          </a:extLst>
        </xdr:cNvPr>
        <xdr:cNvCxnSpPr/>
      </xdr:nvCxnSpPr>
      <xdr:spPr>
        <a:xfrm>
          <a:off x="704850"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3948D2E7-91FB-42BF-996B-EFC4BF9EA50A}"/>
            </a:ext>
          </a:extLst>
        </xdr:cNvPr>
        <xdr:cNvSpPr txBox="1"/>
      </xdr:nvSpPr>
      <xdr:spPr>
        <a:xfrm>
          <a:off x="0"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1CB74AD6-2888-4E47-884A-5FEDE5806136}"/>
            </a:ext>
          </a:extLst>
        </xdr:cNvPr>
        <xdr:cNvCxnSpPr/>
      </xdr:nvCxnSpPr>
      <xdr:spPr>
        <a:xfrm>
          <a:off x="704850"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415AA7F8-2E0B-42E7-AE02-AAA9315B3242}"/>
            </a:ext>
          </a:extLst>
        </xdr:cNvPr>
        <xdr:cNvSpPr txBox="1"/>
      </xdr:nvSpPr>
      <xdr:spPr>
        <a:xfrm>
          <a:off x="0"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CC55FE9C-147D-4D4B-9673-FBEC538FDDFB}"/>
            </a:ext>
          </a:extLst>
        </xdr:cNvPr>
        <xdr:cNvCxnSpPr/>
      </xdr:nvCxnSpPr>
      <xdr:spPr>
        <a:xfrm>
          <a:off x="704850"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79FA180A-5FA3-4F08-B492-A80DA4B2313C}"/>
            </a:ext>
          </a:extLst>
        </xdr:cNvPr>
        <xdr:cNvSpPr txBox="1"/>
      </xdr:nvSpPr>
      <xdr:spPr>
        <a:xfrm>
          <a:off x="0"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F640168A-48CF-4F75-A9BA-F4E6BAE178A8}"/>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1D050F3E-7E6D-431D-8373-A77C7C57C241}"/>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6DB40BCE-D585-491B-A7BE-23865C24F016}"/>
            </a:ext>
          </a:extLst>
        </xdr:cNvPr>
        <xdr:cNvCxnSpPr/>
      </xdr:nvCxnSpPr>
      <xdr:spPr>
        <a:xfrm flipV="1">
          <a:off x="4514850" y="13180019"/>
          <a:ext cx="0" cy="1203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CD2B6487-CD5D-4CC9-A201-E917255C4580}"/>
            </a:ext>
          </a:extLst>
        </xdr:cNvPr>
        <xdr:cNvSpPr txBox="1"/>
      </xdr:nvSpPr>
      <xdr:spPr>
        <a:xfrm>
          <a:off x="4581525" y="1435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773DA503-FDE9-4FC9-9775-A38873CDF65C}"/>
            </a:ext>
          </a:extLst>
        </xdr:cNvPr>
        <xdr:cNvCxnSpPr/>
      </xdr:nvCxnSpPr>
      <xdr:spPr>
        <a:xfrm>
          <a:off x="4429125" y="143835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29328A83-77F2-48E1-A659-586197BC59D5}"/>
            </a:ext>
          </a:extLst>
        </xdr:cNvPr>
        <xdr:cNvSpPr txBox="1"/>
      </xdr:nvSpPr>
      <xdr:spPr>
        <a:xfrm>
          <a:off x="4581525" y="1293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1F76F20E-CDA3-4CA5-B664-5956D751886B}"/>
            </a:ext>
          </a:extLst>
        </xdr:cNvPr>
        <xdr:cNvCxnSpPr/>
      </xdr:nvCxnSpPr>
      <xdr:spPr>
        <a:xfrm>
          <a:off x="4429125" y="131800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89590</xdr:rowOff>
    </xdr:from>
    <xdr:to>
      <xdr:col>23</xdr:col>
      <xdr:colOff>133350</xdr:colOff>
      <xdr:row>82</xdr:row>
      <xdr:rowOff>98920</xdr:rowOff>
    </xdr:to>
    <xdr:cxnSp macro="">
      <xdr:nvCxnSpPr>
        <xdr:cNvPr id="196" name="直線コネクタ 195">
          <a:extLst>
            <a:ext uri="{FF2B5EF4-FFF2-40B4-BE49-F238E27FC236}">
              <a16:creationId xmlns:a16="http://schemas.microsoft.com/office/drawing/2014/main" id="{32621C52-149D-42FF-845C-7E2EFF895183}"/>
            </a:ext>
          </a:extLst>
        </xdr:cNvPr>
        <xdr:cNvCxnSpPr/>
      </xdr:nvCxnSpPr>
      <xdr:spPr>
        <a:xfrm>
          <a:off x="3752850" y="13364265"/>
          <a:ext cx="762000" cy="1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E4474598-C0DC-40C6-936C-3D3EA3433B5B}"/>
            </a:ext>
          </a:extLst>
        </xdr:cNvPr>
        <xdr:cNvSpPr txBox="1"/>
      </xdr:nvSpPr>
      <xdr:spPr>
        <a:xfrm>
          <a:off x="4581525" y="13133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1EA8D156-6C09-4FE4-8BB5-9403CA469775}"/>
            </a:ext>
          </a:extLst>
        </xdr:cNvPr>
        <xdr:cNvSpPr/>
      </xdr:nvSpPr>
      <xdr:spPr>
        <a:xfrm>
          <a:off x="4467225" y="132791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67089</xdr:rowOff>
    </xdr:from>
    <xdr:to>
      <xdr:col>19</xdr:col>
      <xdr:colOff>133350</xdr:colOff>
      <xdr:row>82</xdr:row>
      <xdr:rowOff>89590</xdr:rowOff>
    </xdr:to>
    <xdr:cxnSp macro="">
      <xdr:nvCxnSpPr>
        <xdr:cNvPr id="199" name="直線コネクタ 198">
          <a:extLst>
            <a:ext uri="{FF2B5EF4-FFF2-40B4-BE49-F238E27FC236}">
              <a16:creationId xmlns:a16="http://schemas.microsoft.com/office/drawing/2014/main" id="{C1717D1B-73ED-423E-B813-FDAB4DB3A32D}"/>
            </a:ext>
          </a:extLst>
        </xdr:cNvPr>
        <xdr:cNvCxnSpPr/>
      </xdr:nvCxnSpPr>
      <xdr:spPr>
        <a:xfrm>
          <a:off x="2943225" y="13341764"/>
          <a:ext cx="809625"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DF53A61-0994-43AF-9F4B-0A15202430C1}"/>
            </a:ext>
          </a:extLst>
        </xdr:cNvPr>
        <xdr:cNvSpPr/>
      </xdr:nvSpPr>
      <xdr:spPr>
        <a:xfrm>
          <a:off x="3705225" y="132803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1A1285C1-94A0-45AD-A2E5-1AEE6FBE61A1}"/>
            </a:ext>
          </a:extLst>
        </xdr:cNvPr>
        <xdr:cNvSpPr txBox="1"/>
      </xdr:nvSpPr>
      <xdr:spPr>
        <a:xfrm>
          <a:off x="3409950" y="1305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56359</xdr:rowOff>
    </xdr:from>
    <xdr:to>
      <xdr:col>15</xdr:col>
      <xdr:colOff>82550</xdr:colOff>
      <xdr:row>82</xdr:row>
      <xdr:rowOff>67089</xdr:rowOff>
    </xdr:to>
    <xdr:cxnSp macro="">
      <xdr:nvCxnSpPr>
        <xdr:cNvPr id="202" name="直線コネクタ 201">
          <a:extLst>
            <a:ext uri="{FF2B5EF4-FFF2-40B4-BE49-F238E27FC236}">
              <a16:creationId xmlns:a16="http://schemas.microsoft.com/office/drawing/2014/main" id="{42203FAB-DDD4-4EDA-9D7A-4120128BA7AC}"/>
            </a:ext>
          </a:extLst>
        </xdr:cNvPr>
        <xdr:cNvCxnSpPr/>
      </xdr:nvCxnSpPr>
      <xdr:spPr>
        <a:xfrm>
          <a:off x="2124075" y="13334209"/>
          <a:ext cx="81915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E96449DE-6F87-40F9-9461-2A49D3416797}"/>
            </a:ext>
          </a:extLst>
        </xdr:cNvPr>
        <xdr:cNvSpPr/>
      </xdr:nvSpPr>
      <xdr:spPr>
        <a:xfrm>
          <a:off x="2886075" y="132602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8B9D1F76-D3AF-427A-8CF0-2B2848AAB761}"/>
            </a:ext>
          </a:extLst>
        </xdr:cNvPr>
        <xdr:cNvSpPr txBox="1"/>
      </xdr:nvSpPr>
      <xdr:spPr>
        <a:xfrm>
          <a:off x="2600325" y="1303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56359</xdr:rowOff>
    </xdr:from>
    <xdr:to>
      <xdr:col>11</xdr:col>
      <xdr:colOff>31750</xdr:colOff>
      <xdr:row>82</xdr:row>
      <xdr:rowOff>72121</xdr:rowOff>
    </xdr:to>
    <xdr:cxnSp macro="">
      <xdr:nvCxnSpPr>
        <xdr:cNvPr id="205" name="直線コネクタ 204">
          <a:extLst>
            <a:ext uri="{FF2B5EF4-FFF2-40B4-BE49-F238E27FC236}">
              <a16:creationId xmlns:a16="http://schemas.microsoft.com/office/drawing/2014/main" id="{EE5ECF64-105F-4B4C-9E39-32C5DC7635E5}"/>
            </a:ext>
          </a:extLst>
        </xdr:cNvPr>
        <xdr:cNvCxnSpPr/>
      </xdr:nvCxnSpPr>
      <xdr:spPr>
        <a:xfrm flipV="1">
          <a:off x="1333500" y="13334209"/>
          <a:ext cx="790575"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E70935C5-A3ED-468A-8328-764502EF11FB}"/>
            </a:ext>
          </a:extLst>
        </xdr:cNvPr>
        <xdr:cNvSpPr/>
      </xdr:nvSpPr>
      <xdr:spPr>
        <a:xfrm>
          <a:off x="2095500" y="132289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51534665-83F5-460D-B28B-8E217C7FC36E}"/>
            </a:ext>
          </a:extLst>
        </xdr:cNvPr>
        <xdr:cNvSpPr txBox="1"/>
      </xdr:nvSpPr>
      <xdr:spPr>
        <a:xfrm>
          <a:off x="1781175" y="1300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3CCF7127-66F3-49B7-900E-62280ECD749D}"/>
            </a:ext>
          </a:extLst>
        </xdr:cNvPr>
        <xdr:cNvSpPr/>
      </xdr:nvSpPr>
      <xdr:spPr>
        <a:xfrm>
          <a:off x="1285875" y="1322121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73A48A91-C884-4FDC-9320-8797D979E9D1}"/>
            </a:ext>
          </a:extLst>
        </xdr:cNvPr>
        <xdr:cNvSpPr txBox="1"/>
      </xdr:nvSpPr>
      <xdr:spPr>
        <a:xfrm>
          <a:off x="971550" y="1299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E4F06F5-2F3F-46B6-B9A5-E59E56AD15A5}"/>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F1931E9-B7AD-4F4A-A590-B0BC8B484775}"/>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EAE19773-5A85-4261-A976-4B5C744C8B69}"/>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990DD6BD-61E9-4FF9-BAFE-D4C28D3B597F}"/>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8CB37F90-5810-4C5B-A834-F026AEBAB16C}"/>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48120</xdr:rowOff>
    </xdr:from>
    <xdr:to>
      <xdr:col>23</xdr:col>
      <xdr:colOff>184150</xdr:colOff>
      <xdr:row>82</xdr:row>
      <xdr:rowOff>149720</xdr:rowOff>
    </xdr:to>
    <xdr:sp macro="" textlink="">
      <xdr:nvSpPr>
        <xdr:cNvPr id="215" name="楕円 214">
          <a:extLst>
            <a:ext uri="{FF2B5EF4-FFF2-40B4-BE49-F238E27FC236}">
              <a16:creationId xmlns:a16="http://schemas.microsoft.com/office/drawing/2014/main" id="{BBDD16FE-9736-438A-A0B0-9DBF58B84179}"/>
            </a:ext>
          </a:extLst>
        </xdr:cNvPr>
        <xdr:cNvSpPr/>
      </xdr:nvSpPr>
      <xdr:spPr>
        <a:xfrm>
          <a:off x="4467225" y="133227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20197</xdr:rowOff>
    </xdr:from>
    <xdr:ext cx="762000" cy="259045"/>
    <xdr:sp macro="" textlink="">
      <xdr:nvSpPr>
        <xdr:cNvPr id="216" name="人件費・物件費等の状況該当値テキスト">
          <a:extLst>
            <a:ext uri="{FF2B5EF4-FFF2-40B4-BE49-F238E27FC236}">
              <a16:creationId xmlns:a16="http://schemas.microsoft.com/office/drawing/2014/main" id="{4AB14561-C8BE-418E-B045-6AB8373CDED6}"/>
            </a:ext>
          </a:extLst>
        </xdr:cNvPr>
        <xdr:cNvSpPr txBox="1"/>
      </xdr:nvSpPr>
      <xdr:spPr>
        <a:xfrm>
          <a:off x="4581525" y="132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38790</xdr:rowOff>
    </xdr:from>
    <xdr:to>
      <xdr:col>19</xdr:col>
      <xdr:colOff>184150</xdr:colOff>
      <xdr:row>82</xdr:row>
      <xdr:rowOff>140390</xdr:rowOff>
    </xdr:to>
    <xdr:sp macro="" textlink="">
      <xdr:nvSpPr>
        <xdr:cNvPr id="217" name="楕円 216">
          <a:extLst>
            <a:ext uri="{FF2B5EF4-FFF2-40B4-BE49-F238E27FC236}">
              <a16:creationId xmlns:a16="http://schemas.microsoft.com/office/drawing/2014/main" id="{5C538637-717A-44A4-81EE-109E496B8D2F}"/>
            </a:ext>
          </a:extLst>
        </xdr:cNvPr>
        <xdr:cNvSpPr/>
      </xdr:nvSpPr>
      <xdr:spPr>
        <a:xfrm>
          <a:off x="3705225" y="133166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125167</xdr:rowOff>
    </xdr:from>
    <xdr:ext cx="736600" cy="259045"/>
    <xdr:sp macro="" textlink="">
      <xdr:nvSpPr>
        <xdr:cNvPr id="218" name="テキスト ボックス 217">
          <a:extLst>
            <a:ext uri="{FF2B5EF4-FFF2-40B4-BE49-F238E27FC236}">
              <a16:creationId xmlns:a16="http://schemas.microsoft.com/office/drawing/2014/main" id="{5FEE454B-CE0B-41AF-B1A4-4FAD2C8781A9}"/>
            </a:ext>
          </a:extLst>
        </xdr:cNvPr>
        <xdr:cNvSpPr txBox="1"/>
      </xdr:nvSpPr>
      <xdr:spPr>
        <a:xfrm>
          <a:off x="3409950" y="13399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16289</xdr:rowOff>
    </xdr:from>
    <xdr:to>
      <xdr:col>15</xdr:col>
      <xdr:colOff>133350</xdr:colOff>
      <xdr:row>82</xdr:row>
      <xdr:rowOff>117889</xdr:rowOff>
    </xdr:to>
    <xdr:sp macro="" textlink="">
      <xdr:nvSpPr>
        <xdr:cNvPr id="219" name="楕円 218">
          <a:extLst>
            <a:ext uri="{FF2B5EF4-FFF2-40B4-BE49-F238E27FC236}">
              <a16:creationId xmlns:a16="http://schemas.microsoft.com/office/drawing/2014/main" id="{8C86C0DF-946C-441E-BAEE-FDA7B699B833}"/>
            </a:ext>
          </a:extLst>
        </xdr:cNvPr>
        <xdr:cNvSpPr/>
      </xdr:nvSpPr>
      <xdr:spPr>
        <a:xfrm>
          <a:off x="2886075" y="132941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102666</xdr:rowOff>
    </xdr:from>
    <xdr:ext cx="762000" cy="259045"/>
    <xdr:sp macro="" textlink="">
      <xdr:nvSpPr>
        <xdr:cNvPr id="220" name="テキスト ボックス 219">
          <a:extLst>
            <a:ext uri="{FF2B5EF4-FFF2-40B4-BE49-F238E27FC236}">
              <a16:creationId xmlns:a16="http://schemas.microsoft.com/office/drawing/2014/main" id="{B179DFF9-6498-4147-A123-A4D7411ECEA8}"/>
            </a:ext>
          </a:extLst>
        </xdr:cNvPr>
        <xdr:cNvSpPr txBox="1"/>
      </xdr:nvSpPr>
      <xdr:spPr>
        <a:xfrm>
          <a:off x="2600325" y="1338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5559</xdr:rowOff>
    </xdr:from>
    <xdr:to>
      <xdr:col>11</xdr:col>
      <xdr:colOff>82550</xdr:colOff>
      <xdr:row>82</xdr:row>
      <xdr:rowOff>107159</xdr:rowOff>
    </xdr:to>
    <xdr:sp macro="" textlink="">
      <xdr:nvSpPr>
        <xdr:cNvPr id="221" name="楕円 220">
          <a:extLst>
            <a:ext uri="{FF2B5EF4-FFF2-40B4-BE49-F238E27FC236}">
              <a16:creationId xmlns:a16="http://schemas.microsoft.com/office/drawing/2014/main" id="{7B382113-38E9-4F54-86C1-61BBC1505542}"/>
            </a:ext>
          </a:extLst>
        </xdr:cNvPr>
        <xdr:cNvSpPr/>
      </xdr:nvSpPr>
      <xdr:spPr>
        <a:xfrm>
          <a:off x="2095500" y="132865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91936</xdr:rowOff>
    </xdr:from>
    <xdr:ext cx="762000" cy="259045"/>
    <xdr:sp macro="" textlink="">
      <xdr:nvSpPr>
        <xdr:cNvPr id="222" name="テキスト ボックス 221">
          <a:extLst>
            <a:ext uri="{FF2B5EF4-FFF2-40B4-BE49-F238E27FC236}">
              <a16:creationId xmlns:a16="http://schemas.microsoft.com/office/drawing/2014/main" id="{7983E6E7-83E1-4B54-8791-E8079B05E74A}"/>
            </a:ext>
          </a:extLst>
        </xdr:cNvPr>
        <xdr:cNvSpPr txBox="1"/>
      </xdr:nvSpPr>
      <xdr:spPr>
        <a:xfrm>
          <a:off x="1781175" y="1336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21321</xdr:rowOff>
    </xdr:from>
    <xdr:to>
      <xdr:col>7</xdr:col>
      <xdr:colOff>31750</xdr:colOff>
      <xdr:row>82</xdr:row>
      <xdr:rowOff>122921</xdr:rowOff>
    </xdr:to>
    <xdr:sp macro="" textlink="">
      <xdr:nvSpPr>
        <xdr:cNvPr id="223" name="楕円 222">
          <a:extLst>
            <a:ext uri="{FF2B5EF4-FFF2-40B4-BE49-F238E27FC236}">
              <a16:creationId xmlns:a16="http://schemas.microsoft.com/office/drawing/2014/main" id="{2CEF98ED-B135-4C24-BE43-534D1764058A}"/>
            </a:ext>
          </a:extLst>
        </xdr:cNvPr>
        <xdr:cNvSpPr/>
      </xdr:nvSpPr>
      <xdr:spPr>
        <a:xfrm>
          <a:off x="1285875" y="1329917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107698</xdr:rowOff>
    </xdr:from>
    <xdr:ext cx="762000" cy="259045"/>
    <xdr:sp macro="" textlink="">
      <xdr:nvSpPr>
        <xdr:cNvPr id="224" name="テキスト ボックス 223">
          <a:extLst>
            <a:ext uri="{FF2B5EF4-FFF2-40B4-BE49-F238E27FC236}">
              <a16:creationId xmlns:a16="http://schemas.microsoft.com/office/drawing/2014/main" id="{98B6C788-77F3-4791-900D-389033F34017}"/>
            </a:ext>
          </a:extLst>
        </xdr:cNvPr>
        <xdr:cNvSpPr txBox="1"/>
      </xdr:nvSpPr>
      <xdr:spPr>
        <a:xfrm>
          <a:off x="971550" y="1338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6D3C1AF-CC5F-49EA-BB21-0F9CF6310F24}"/>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91AA3C01-07D4-419C-9985-782F2711ED82}"/>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44418453-6FD6-442F-BAE9-CA219F434476}"/>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92776373-9B7B-43CF-A05B-B445080A07D0}"/>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228F9530-C2D0-49CF-85D7-877B41272EC8}"/>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78A0AFD9-C45A-4CDB-8816-A17D004D4543}"/>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DDE037C4-AC51-4753-961B-05B04C68E5F5}"/>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DEAF3651-921C-4F18-A5E9-FB0694752178}"/>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AC1D6939-8FF9-4F48-8348-8A5EBC05D53C}"/>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4DFB11FE-062D-4B96-86FC-CA5E0DA64057}"/>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56876342-65FF-47DE-BEDF-73F8C7892065}"/>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825CE272-A134-475C-989C-8594233B10B5}"/>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C9CFE6C6-27E0-4479-B6BF-D3A930D024CE}"/>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令和３年度と同等の指数であり、類似団体平均値よりも低い値になっている。今後も人事評価制度の運用により、給与水準の適正化に努める。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5AEEFA35-094C-4122-9B0F-1A27FCC4BDE7}"/>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A9014F18-08C3-4EEF-AF22-5064C91F38D1}"/>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564F79DB-FBA3-4011-BA47-9998820EC974}"/>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A83918EB-31A3-4839-835E-EA37CB30EDCD}"/>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CFF1F579-01BE-4245-9B9D-261F64CA3909}"/>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6C97F54-79CE-47E9-A05D-EB3145838303}"/>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B78B41CB-AB9A-4ADB-B146-635F5F4D8B64}"/>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E9FB6A73-1123-41BF-87A2-A29173587256}"/>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75B010F9-46D0-4364-980A-5E55A923629A}"/>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C5A548CF-37A7-4A3C-B1CD-45B1438865A1}"/>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536E2B51-6D28-4800-A07D-4827C573020F}"/>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9D8C9DC-03BD-4165-8143-E1FFF134B1B5}"/>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8909ABCB-0D03-4F71-8698-A8BE7F27E53E}"/>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9A1028CD-F3C8-49DB-945D-0E5E9E731C9D}"/>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F23B56CC-1F8B-4263-87B1-D2D73E8237ED}"/>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784728CD-ACAD-456B-B44F-4F45BEF4EF44}"/>
            </a:ext>
          </a:extLst>
        </xdr:cNvPr>
        <xdr:cNvCxnSpPr/>
      </xdr:nvCxnSpPr>
      <xdr:spPr>
        <a:xfrm flipV="1">
          <a:off x="15478125" y="12961409"/>
          <a:ext cx="0" cy="1600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37F9E2C2-2FCA-4D94-BA6B-2CB16BC585C4}"/>
            </a:ext>
          </a:extLst>
        </xdr:cNvPr>
        <xdr:cNvSpPr txBox="1"/>
      </xdr:nvSpPr>
      <xdr:spPr>
        <a:xfrm>
          <a:off x="15563850" y="1453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38F91A88-49D9-4F83-B29E-3EE2B437B7BC}"/>
            </a:ext>
          </a:extLst>
        </xdr:cNvPr>
        <xdr:cNvCxnSpPr/>
      </xdr:nvCxnSpPr>
      <xdr:spPr>
        <a:xfrm>
          <a:off x="15401925" y="145616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53E7F601-6676-4C76-9748-D0CB85A0CF7B}"/>
            </a:ext>
          </a:extLst>
        </xdr:cNvPr>
        <xdr:cNvSpPr txBox="1"/>
      </xdr:nvSpPr>
      <xdr:spPr>
        <a:xfrm>
          <a:off x="15563850" y="1271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71FE1A52-876F-4F75-B2FD-DBC10483350E}"/>
            </a:ext>
          </a:extLst>
        </xdr:cNvPr>
        <xdr:cNvCxnSpPr/>
      </xdr:nvCxnSpPr>
      <xdr:spPr>
        <a:xfrm>
          <a:off x="15401925" y="129614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170745</xdr:rowOff>
    </xdr:from>
    <xdr:to>
      <xdr:col>81</xdr:col>
      <xdr:colOff>44450</xdr:colOff>
      <xdr:row>82</xdr:row>
      <xdr:rowOff>170745</xdr:rowOff>
    </xdr:to>
    <xdr:cxnSp macro="">
      <xdr:nvCxnSpPr>
        <xdr:cNvPr id="258" name="直線コネクタ 257">
          <a:extLst>
            <a:ext uri="{FF2B5EF4-FFF2-40B4-BE49-F238E27FC236}">
              <a16:creationId xmlns:a16="http://schemas.microsoft.com/office/drawing/2014/main" id="{BC6BF726-15B9-4BB0-950B-E9D09B1B344D}"/>
            </a:ext>
          </a:extLst>
        </xdr:cNvPr>
        <xdr:cNvCxnSpPr/>
      </xdr:nvCxnSpPr>
      <xdr:spPr>
        <a:xfrm>
          <a:off x="14716125" y="1343907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D1AD2011-995E-4F8A-A771-C7BF7570292F}"/>
            </a:ext>
          </a:extLst>
        </xdr:cNvPr>
        <xdr:cNvSpPr txBox="1"/>
      </xdr:nvSpPr>
      <xdr:spPr>
        <a:xfrm>
          <a:off x="15563850" y="13907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FCD5ED9B-5D72-42E8-9A4E-3B43C6037F4B}"/>
            </a:ext>
          </a:extLst>
        </xdr:cNvPr>
        <xdr:cNvSpPr/>
      </xdr:nvSpPr>
      <xdr:spPr>
        <a:xfrm>
          <a:off x="15430500" y="139227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157339</xdr:rowOff>
    </xdr:from>
    <xdr:to>
      <xdr:col>77</xdr:col>
      <xdr:colOff>44450</xdr:colOff>
      <xdr:row>82</xdr:row>
      <xdr:rowOff>170745</xdr:rowOff>
    </xdr:to>
    <xdr:cxnSp macro="">
      <xdr:nvCxnSpPr>
        <xdr:cNvPr id="261" name="直線コネクタ 260">
          <a:extLst>
            <a:ext uri="{FF2B5EF4-FFF2-40B4-BE49-F238E27FC236}">
              <a16:creationId xmlns:a16="http://schemas.microsoft.com/office/drawing/2014/main" id="{E26B42B5-EE76-4127-8B08-29D7711244CA}"/>
            </a:ext>
          </a:extLst>
        </xdr:cNvPr>
        <xdr:cNvCxnSpPr/>
      </xdr:nvCxnSpPr>
      <xdr:spPr>
        <a:xfrm>
          <a:off x="13906500" y="13438364"/>
          <a:ext cx="809625"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8C9A640F-87EE-476E-AD5B-02CE952799EE}"/>
            </a:ext>
          </a:extLst>
        </xdr:cNvPr>
        <xdr:cNvSpPr/>
      </xdr:nvSpPr>
      <xdr:spPr>
        <a:xfrm>
          <a:off x="14668500" y="139329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BEB03BA3-2938-4949-8C2C-A139153EE22F}"/>
            </a:ext>
          </a:extLst>
        </xdr:cNvPr>
        <xdr:cNvSpPr txBox="1"/>
      </xdr:nvSpPr>
      <xdr:spPr>
        <a:xfrm>
          <a:off x="14373225" y="1402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76905</xdr:rowOff>
    </xdr:from>
    <xdr:to>
      <xdr:col>72</xdr:col>
      <xdr:colOff>203200</xdr:colOff>
      <xdr:row>82</xdr:row>
      <xdr:rowOff>157339</xdr:rowOff>
    </xdr:to>
    <xdr:cxnSp macro="">
      <xdr:nvCxnSpPr>
        <xdr:cNvPr id="264" name="直線コネクタ 263">
          <a:extLst>
            <a:ext uri="{FF2B5EF4-FFF2-40B4-BE49-F238E27FC236}">
              <a16:creationId xmlns:a16="http://schemas.microsoft.com/office/drawing/2014/main" id="{1548F44F-AEB5-430D-B9FB-C779421342AA}"/>
            </a:ext>
          </a:extLst>
        </xdr:cNvPr>
        <xdr:cNvCxnSpPr/>
      </xdr:nvCxnSpPr>
      <xdr:spPr>
        <a:xfrm>
          <a:off x="13106400" y="13354755"/>
          <a:ext cx="800100" cy="8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4880386D-73BC-47BA-AF09-5FDBF77DC736}"/>
            </a:ext>
          </a:extLst>
        </xdr:cNvPr>
        <xdr:cNvSpPr/>
      </xdr:nvSpPr>
      <xdr:spPr>
        <a:xfrm>
          <a:off x="13868400" y="13962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C8EAA5DE-90C8-493B-AAFF-6D197ADFEF8B}"/>
            </a:ext>
          </a:extLst>
        </xdr:cNvPr>
        <xdr:cNvSpPr txBox="1"/>
      </xdr:nvSpPr>
      <xdr:spPr>
        <a:xfrm>
          <a:off x="13554075" y="1405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76905</xdr:rowOff>
    </xdr:from>
    <xdr:to>
      <xdr:col>68</xdr:col>
      <xdr:colOff>152400</xdr:colOff>
      <xdr:row>82</xdr:row>
      <xdr:rowOff>90311</xdr:rowOff>
    </xdr:to>
    <xdr:cxnSp macro="">
      <xdr:nvCxnSpPr>
        <xdr:cNvPr id="267" name="直線コネクタ 266">
          <a:extLst>
            <a:ext uri="{FF2B5EF4-FFF2-40B4-BE49-F238E27FC236}">
              <a16:creationId xmlns:a16="http://schemas.microsoft.com/office/drawing/2014/main" id="{DC0C3E90-0365-41EB-961A-2126CED6D923}"/>
            </a:ext>
          </a:extLst>
        </xdr:cNvPr>
        <xdr:cNvCxnSpPr/>
      </xdr:nvCxnSpPr>
      <xdr:spPr>
        <a:xfrm flipV="1">
          <a:off x="12296775" y="13354755"/>
          <a:ext cx="809625"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BF6FA3AF-75DC-4110-A32A-B4BD3DF98A65}"/>
            </a:ext>
          </a:extLst>
        </xdr:cNvPr>
        <xdr:cNvSpPr/>
      </xdr:nvSpPr>
      <xdr:spPr>
        <a:xfrm>
          <a:off x="13058775" y="139527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B179C78B-59A8-4704-9318-2D7D7BE5D143}"/>
            </a:ext>
          </a:extLst>
        </xdr:cNvPr>
        <xdr:cNvSpPr txBox="1"/>
      </xdr:nvSpPr>
      <xdr:spPr>
        <a:xfrm>
          <a:off x="12763500" y="1403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CD36EE70-8787-42B6-805F-F3D22285B867}"/>
            </a:ext>
          </a:extLst>
        </xdr:cNvPr>
        <xdr:cNvSpPr/>
      </xdr:nvSpPr>
      <xdr:spPr>
        <a:xfrm>
          <a:off x="12239625" y="13962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D9FE77A6-60C9-4876-869A-2AF016AD99EE}"/>
            </a:ext>
          </a:extLst>
        </xdr:cNvPr>
        <xdr:cNvSpPr txBox="1"/>
      </xdr:nvSpPr>
      <xdr:spPr>
        <a:xfrm>
          <a:off x="11953875" y="1405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573F00F-DE32-43F8-8460-73813109D326}"/>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B20145E-14A2-46E8-A0F6-A98D4FC1F53D}"/>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A106147-0F4A-4212-AE4C-EEE9AFA43237}"/>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D2B7310-3A1D-4358-A198-0F473409CC2A}"/>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BCCD93C6-A569-4304-B935-692F3AC046A5}"/>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119945</xdr:rowOff>
    </xdr:from>
    <xdr:to>
      <xdr:col>81</xdr:col>
      <xdr:colOff>95250</xdr:colOff>
      <xdr:row>83</xdr:row>
      <xdr:rowOff>50095</xdr:rowOff>
    </xdr:to>
    <xdr:sp macro="" textlink="">
      <xdr:nvSpPr>
        <xdr:cNvPr id="277" name="楕円 276">
          <a:extLst>
            <a:ext uri="{FF2B5EF4-FFF2-40B4-BE49-F238E27FC236}">
              <a16:creationId xmlns:a16="http://schemas.microsoft.com/office/drawing/2014/main" id="{26A9210B-D1B6-499C-ABA5-24AF3C0EE663}"/>
            </a:ext>
          </a:extLst>
        </xdr:cNvPr>
        <xdr:cNvSpPr/>
      </xdr:nvSpPr>
      <xdr:spPr>
        <a:xfrm>
          <a:off x="15430500" y="134009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136472</xdr:rowOff>
    </xdr:from>
    <xdr:ext cx="762000" cy="259045"/>
    <xdr:sp macro="" textlink="">
      <xdr:nvSpPr>
        <xdr:cNvPr id="278" name="給与水準   （国との比較）該当値テキスト">
          <a:extLst>
            <a:ext uri="{FF2B5EF4-FFF2-40B4-BE49-F238E27FC236}">
              <a16:creationId xmlns:a16="http://schemas.microsoft.com/office/drawing/2014/main" id="{259574A3-80FA-48FD-B933-86C655A3CBBA}"/>
            </a:ext>
          </a:extLst>
        </xdr:cNvPr>
        <xdr:cNvSpPr txBox="1"/>
      </xdr:nvSpPr>
      <xdr:spPr>
        <a:xfrm>
          <a:off x="15563850" y="132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79" name="楕円 278">
          <a:extLst>
            <a:ext uri="{FF2B5EF4-FFF2-40B4-BE49-F238E27FC236}">
              <a16:creationId xmlns:a16="http://schemas.microsoft.com/office/drawing/2014/main" id="{D572E700-D5A0-44CB-BAD4-8D04A20D5C52}"/>
            </a:ext>
          </a:extLst>
        </xdr:cNvPr>
        <xdr:cNvSpPr/>
      </xdr:nvSpPr>
      <xdr:spPr>
        <a:xfrm>
          <a:off x="14668500" y="134009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80" name="テキスト ボックス 279">
          <a:extLst>
            <a:ext uri="{FF2B5EF4-FFF2-40B4-BE49-F238E27FC236}">
              <a16:creationId xmlns:a16="http://schemas.microsoft.com/office/drawing/2014/main" id="{A785A060-DF38-4379-96C6-8F7D3D6A897C}"/>
            </a:ext>
          </a:extLst>
        </xdr:cNvPr>
        <xdr:cNvSpPr txBox="1"/>
      </xdr:nvSpPr>
      <xdr:spPr>
        <a:xfrm>
          <a:off x="14373225" y="131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106539</xdr:rowOff>
    </xdr:from>
    <xdr:to>
      <xdr:col>73</xdr:col>
      <xdr:colOff>44450</xdr:colOff>
      <xdr:row>83</xdr:row>
      <xdr:rowOff>36689</xdr:rowOff>
    </xdr:to>
    <xdr:sp macro="" textlink="">
      <xdr:nvSpPr>
        <xdr:cNvPr id="281" name="楕円 280">
          <a:extLst>
            <a:ext uri="{FF2B5EF4-FFF2-40B4-BE49-F238E27FC236}">
              <a16:creationId xmlns:a16="http://schemas.microsoft.com/office/drawing/2014/main" id="{815ED0C5-D5AC-495B-ADDA-12775FD210FC}"/>
            </a:ext>
          </a:extLst>
        </xdr:cNvPr>
        <xdr:cNvSpPr/>
      </xdr:nvSpPr>
      <xdr:spPr>
        <a:xfrm>
          <a:off x="13868400" y="133812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46866</xdr:rowOff>
    </xdr:from>
    <xdr:ext cx="762000" cy="259045"/>
    <xdr:sp macro="" textlink="">
      <xdr:nvSpPr>
        <xdr:cNvPr id="282" name="テキスト ボックス 281">
          <a:extLst>
            <a:ext uri="{FF2B5EF4-FFF2-40B4-BE49-F238E27FC236}">
              <a16:creationId xmlns:a16="http://schemas.microsoft.com/office/drawing/2014/main" id="{2E2A16BE-D7C1-41DD-A2F1-BF6F5347986E}"/>
            </a:ext>
          </a:extLst>
        </xdr:cNvPr>
        <xdr:cNvSpPr txBox="1"/>
      </xdr:nvSpPr>
      <xdr:spPr>
        <a:xfrm>
          <a:off x="13554075" y="1316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26105</xdr:rowOff>
    </xdr:from>
    <xdr:to>
      <xdr:col>68</xdr:col>
      <xdr:colOff>203200</xdr:colOff>
      <xdr:row>82</xdr:row>
      <xdr:rowOff>127705</xdr:rowOff>
    </xdr:to>
    <xdr:sp macro="" textlink="">
      <xdr:nvSpPr>
        <xdr:cNvPr id="283" name="楕円 282">
          <a:extLst>
            <a:ext uri="{FF2B5EF4-FFF2-40B4-BE49-F238E27FC236}">
              <a16:creationId xmlns:a16="http://schemas.microsoft.com/office/drawing/2014/main" id="{8794825D-C649-4D6C-B439-3EC6084B93EC}"/>
            </a:ext>
          </a:extLst>
        </xdr:cNvPr>
        <xdr:cNvSpPr/>
      </xdr:nvSpPr>
      <xdr:spPr>
        <a:xfrm>
          <a:off x="13058775" y="13307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137882</xdr:rowOff>
    </xdr:from>
    <xdr:ext cx="762000" cy="259045"/>
    <xdr:sp macro="" textlink="">
      <xdr:nvSpPr>
        <xdr:cNvPr id="284" name="テキスト ボックス 283">
          <a:extLst>
            <a:ext uri="{FF2B5EF4-FFF2-40B4-BE49-F238E27FC236}">
              <a16:creationId xmlns:a16="http://schemas.microsoft.com/office/drawing/2014/main" id="{57627372-3951-45C6-BF24-8F849BA57C4A}"/>
            </a:ext>
          </a:extLst>
        </xdr:cNvPr>
        <xdr:cNvSpPr txBox="1"/>
      </xdr:nvSpPr>
      <xdr:spPr>
        <a:xfrm>
          <a:off x="12763500" y="1309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39511</xdr:rowOff>
    </xdr:from>
    <xdr:to>
      <xdr:col>64</xdr:col>
      <xdr:colOff>152400</xdr:colOff>
      <xdr:row>82</xdr:row>
      <xdr:rowOff>141111</xdr:rowOff>
    </xdr:to>
    <xdr:sp macro="" textlink="">
      <xdr:nvSpPr>
        <xdr:cNvPr id="285" name="楕円 284">
          <a:extLst>
            <a:ext uri="{FF2B5EF4-FFF2-40B4-BE49-F238E27FC236}">
              <a16:creationId xmlns:a16="http://schemas.microsoft.com/office/drawing/2014/main" id="{E1E4CC1D-803E-41B0-A9D7-B0089D5346E7}"/>
            </a:ext>
          </a:extLst>
        </xdr:cNvPr>
        <xdr:cNvSpPr/>
      </xdr:nvSpPr>
      <xdr:spPr>
        <a:xfrm>
          <a:off x="12239625" y="13317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151288</xdr:rowOff>
    </xdr:from>
    <xdr:ext cx="762000" cy="259045"/>
    <xdr:sp macro="" textlink="">
      <xdr:nvSpPr>
        <xdr:cNvPr id="286" name="テキスト ボックス 285">
          <a:extLst>
            <a:ext uri="{FF2B5EF4-FFF2-40B4-BE49-F238E27FC236}">
              <a16:creationId xmlns:a16="http://schemas.microsoft.com/office/drawing/2014/main" id="{CD1D02AC-5663-4F07-847F-1224B83FD546}"/>
            </a:ext>
          </a:extLst>
        </xdr:cNvPr>
        <xdr:cNvSpPr txBox="1"/>
      </xdr:nvSpPr>
      <xdr:spPr>
        <a:xfrm>
          <a:off x="11953875" y="1310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A9E84F43-A0C6-411C-8BF4-7349BD08D97C}"/>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AD6933DE-4587-4731-BCDC-3D762BBCCBEE}"/>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A226B4D1-9192-4CFD-BE85-6C8DD7FDAAFA}"/>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D7221595-41FD-4EB7-BF9C-A9F9CE1B2A77}"/>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A7423F1E-FB3D-4DDE-90D0-3522133451D1}"/>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E8121C5-ADCF-4600-9E96-D10DFC3DDCFA}"/>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79F1D38F-E3B1-48D0-AB2D-C1C767A88FF4}"/>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33A1408D-BABC-4D51-9FF3-1727A5F326FE}"/>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A97F8FD8-2ECB-46DF-B1FB-11DF30F4F108}"/>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262E4FA-09FE-4FFE-909A-F6D60FDB3C54}"/>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B2A19EF6-D1EF-45E7-9A61-6A340D34ED9B}"/>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78E5DEAE-DE88-4248-AA69-B4D15CB50BEC}"/>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1DF3C6C5-4C7B-4B0F-AF0D-550220FF070F}"/>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定員管理計画を基本に退職者補充調整や事務事業の抜本的な見直しを行い定員適正化を図り、一般職員等の職員数は旧５町合併後の平成</a:t>
          </a:r>
          <a:r>
            <a:rPr kumimoji="1" lang="en-US" altLang="ja-JP" sz="1250">
              <a:latin typeface="ＭＳ Ｐゴシック" panose="020B0600070205080204" pitchFamily="50" charset="-128"/>
              <a:ea typeface="ＭＳ Ｐゴシック" panose="020B0600070205080204" pitchFamily="50" charset="-128"/>
            </a:rPr>
            <a:t>17</a:t>
          </a:r>
          <a:r>
            <a:rPr kumimoji="1" lang="ja-JP" altLang="en-US" sz="1250">
              <a:latin typeface="ＭＳ Ｐゴシック" panose="020B0600070205080204" pitchFamily="50" charset="-128"/>
              <a:ea typeface="ＭＳ Ｐゴシック" panose="020B0600070205080204" pitchFamily="50" charset="-128"/>
            </a:rPr>
            <a:t>年４月１日の</a:t>
          </a:r>
          <a:r>
            <a:rPr kumimoji="1" lang="en-US" altLang="ja-JP" sz="1250">
              <a:latin typeface="ＭＳ Ｐゴシック" panose="020B0600070205080204" pitchFamily="50" charset="-128"/>
              <a:ea typeface="ＭＳ Ｐゴシック" panose="020B0600070205080204" pitchFamily="50" charset="-128"/>
            </a:rPr>
            <a:t>682</a:t>
          </a:r>
          <a:r>
            <a:rPr kumimoji="1" lang="ja-JP" altLang="en-US" sz="1250">
              <a:latin typeface="ＭＳ Ｐゴシック" panose="020B0600070205080204" pitchFamily="50" charset="-128"/>
              <a:ea typeface="ＭＳ Ｐゴシック" panose="020B0600070205080204" pitchFamily="50" charset="-128"/>
            </a:rPr>
            <a:t>人から今年度は</a:t>
          </a:r>
          <a:r>
            <a:rPr kumimoji="1" lang="en-US" altLang="ja-JP" sz="1250">
              <a:latin typeface="ＭＳ Ｐゴシック" panose="020B0600070205080204" pitchFamily="50" charset="-128"/>
              <a:ea typeface="ＭＳ Ｐゴシック" panose="020B0600070205080204" pitchFamily="50" charset="-128"/>
            </a:rPr>
            <a:t>522</a:t>
          </a:r>
          <a:r>
            <a:rPr kumimoji="1" lang="ja-JP" altLang="en-US" sz="1250">
              <a:latin typeface="ＭＳ Ｐゴシック" panose="020B0600070205080204" pitchFamily="50" charset="-128"/>
              <a:ea typeface="ＭＳ Ｐゴシック" panose="020B0600070205080204" pitchFamily="50" charset="-128"/>
            </a:rPr>
            <a:t>人と、</a:t>
          </a:r>
          <a:r>
            <a:rPr kumimoji="1" lang="en-US" altLang="ja-JP" sz="1250">
              <a:latin typeface="ＭＳ Ｐゴシック" panose="020B0600070205080204" pitchFamily="50" charset="-128"/>
              <a:ea typeface="ＭＳ Ｐゴシック" panose="020B0600070205080204" pitchFamily="50" charset="-128"/>
            </a:rPr>
            <a:t>160</a:t>
          </a:r>
          <a:r>
            <a:rPr kumimoji="1" lang="ja-JP" altLang="en-US" sz="1250">
              <a:latin typeface="ＭＳ Ｐゴシック" panose="020B0600070205080204" pitchFamily="50" charset="-128"/>
              <a:ea typeface="ＭＳ Ｐゴシック" panose="020B0600070205080204" pitchFamily="50" charset="-128"/>
            </a:rPr>
            <a:t>人減少しているが、現在も類似団体と比較して職員数が大幅に上回っている。今後は組織や機構、業務の見直しを行う西予市オフィス改革及び窓口改革を推進するとともに、令和５年度から本庁集約型の組織再編及び公民館の地域づくり活動センターへの移行等による小規模多機能自治の推進を実施し、引き続き人員の適正配置、民間委託の推進、有能な人材の確保等に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4B5F2873-A4F8-4855-B300-2C578846CBCA}"/>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2AE8FA03-BCD1-4769-926B-D7B32F9B8160}"/>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4744FC74-2498-4508-AAF3-48C1C75011DB}"/>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863C893F-D5CD-4067-A59A-9591C3A10643}"/>
            </a:ext>
          </a:extLst>
        </xdr:cNvPr>
        <xdr:cNvCxnSpPr/>
      </xdr:nvCxnSpPr>
      <xdr:spPr>
        <a:xfrm>
          <a:off x="11668125" y="1100908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316FC155-1C92-4F53-BF11-1FD78BA6816D}"/>
            </a:ext>
          </a:extLst>
        </xdr:cNvPr>
        <xdr:cNvSpPr txBox="1"/>
      </xdr:nvSpPr>
      <xdr:spPr>
        <a:xfrm>
          <a:off x="10982325" y="108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7D1BBC68-7B7C-45E2-9485-9B63A60E2DEC}"/>
            </a:ext>
          </a:extLst>
        </xdr:cNvPr>
        <xdr:cNvCxnSpPr/>
      </xdr:nvCxnSpPr>
      <xdr:spPr>
        <a:xfrm>
          <a:off x="11668125" y="106897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C0A8BCDA-1401-48A9-99AD-043ECB06B4AD}"/>
            </a:ext>
          </a:extLst>
        </xdr:cNvPr>
        <xdr:cNvSpPr txBox="1"/>
      </xdr:nvSpPr>
      <xdr:spPr>
        <a:xfrm>
          <a:off x="10982325" y="105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A46ECEF1-CF1A-43B5-B1B1-777F1AC6BE4E}"/>
            </a:ext>
          </a:extLst>
        </xdr:cNvPr>
        <xdr:cNvCxnSpPr/>
      </xdr:nvCxnSpPr>
      <xdr:spPr>
        <a:xfrm>
          <a:off x="11668125" y="103641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869078CF-AC45-4D1C-B642-AA4D9EF366CA}"/>
            </a:ext>
          </a:extLst>
        </xdr:cNvPr>
        <xdr:cNvSpPr txBox="1"/>
      </xdr:nvSpPr>
      <xdr:spPr>
        <a:xfrm>
          <a:off x="10982325"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BA36C6D-2BD3-4578-8186-AECB7205B2FA}"/>
            </a:ext>
          </a:extLst>
        </xdr:cNvPr>
        <xdr:cNvCxnSpPr/>
      </xdr:nvCxnSpPr>
      <xdr:spPr>
        <a:xfrm>
          <a:off x="11668125" y="100384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A9CE0F13-A33E-41EC-ABDA-153773CD1BD8}"/>
            </a:ext>
          </a:extLst>
        </xdr:cNvPr>
        <xdr:cNvSpPr txBox="1"/>
      </xdr:nvSpPr>
      <xdr:spPr>
        <a:xfrm>
          <a:off x="10982325"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8B7E4657-3640-4A43-85F0-EFAEE145DF32}"/>
            </a:ext>
          </a:extLst>
        </xdr:cNvPr>
        <xdr:cNvCxnSpPr/>
      </xdr:nvCxnSpPr>
      <xdr:spPr>
        <a:xfrm>
          <a:off x="11668125" y="971277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32A97344-935B-41BC-9E37-DF938384F8E5}"/>
            </a:ext>
          </a:extLst>
        </xdr:cNvPr>
        <xdr:cNvSpPr txBox="1"/>
      </xdr:nvSpPr>
      <xdr:spPr>
        <a:xfrm>
          <a:off x="10982325"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745E3563-48F3-4E16-8AA7-6DF90E10C625}"/>
            </a:ext>
          </a:extLst>
        </xdr:cNvPr>
        <xdr:cNvCxnSpPr/>
      </xdr:nvCxnSpPr>
      <xdr:spPr>
        <a:xfrm>
          <a:off x="11668125" y="939346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FF0EEA34-F087-4756-95DB-780654E9543D}"/>
            </a:ext>
          </a:extLst>
        </xdr:cNvPr>
        <xdr:cNvSpPr txBox="1"/>
      </xdr:nvSpPr>
      <xdr:spPr>
        <a:xfrm>
          <a:off x="10982325"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5C37E871-D783-4644-B546-F707B708F283}"/>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8CAD5257-A5E4-4DE1-9739-63B969953EB5}"/>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8BF890E7-FA1C-4780-B82D-7BC9BAB4F776}"/>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B6137B8B-13A3-4233-8AA1-E837F3B63A7B}"/>
            </a:ext>
          </a:extLst>
        </xdr:cNvPr>
        <xdr:cNvCxnSpPr/>
      </xdr:nvCxnSpPr>
      <xdr:spPr>
        <a:xfrm flipV="1">
          <a:off x="15478125" y="9423007"/>
          <a:ext cx="0" cy="14907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F9ACC028-63FD-4752-84AE-21408CE4B945}"/>
            </a:ext>
          </a:extLst>
        </xdr:cNvPr>
        <xdr:cNvSpPr txBox="1"/>
      </xdr:nvSpPr>
      <xdr:spPr>
        <a:xfrm>
          <a:off x="15563850" y="1087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8C614FBF-FFD7-4FED-9AEC-39DCE23BDEE6}"/>
            </a:ext>
          </a:extLst>
        </xdr:cNvPr>
        <xdr:cNvCxnSpPr/>
      </xdr:nvCxnSpPr>
      <xdr:spPr>
        <a:xfrm>
          <a:off x="15401925" y="10913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FC8D0F88-131A-4816-BBB5-BA9A3D43264C}"/>
            </a:ext>
          </a:extLst>
        </xdr:cNvPr>
        <xdr:cNvSpPr txBox="1"/>
      </xdr:nvSpPr>
      <xdr:spPr>
        <a:xfrm>
          <a:off x="15563850" y="91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A02AA641-E148-4FFC-967D-21DAFECD377D}"/>
            </a:ext>
          </a:extLst>
        </xdr:cNvPr>
        <xdr:cNvCxnSpPr/>
      </xdr:nvCxnSpPr>
      <xdr:spPr>
        <a:xfrm>
          <a:off x="15401925" y="94230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145324</xdr:rowOff>
    </xdr:from>
    <xdr:to>
      <xdr:col>81</xdr:col>
      <xdr:colOff>44450</xdr:colOff>
      <xdr:row>63</xdr:row>
      <xdr:rowOff>152219</xdr:rowOff>
    </xdr:to>
    <xdr:cxnSp macro="">
      <xdr:nvCxnSpPr>
        <xdr:cNvPr id="323" name="直線コネクタ 322">
          <a:extLst>
            <a:ext uri="{FF2B5EF4-FFF2-40B4-BE49-F238E27FC236}">
              <a16:creationId xmlns:a16="http://schemas.microsoft.com/office/drawing/2014/main" id="{D15C6019-1585-40D2-B67F-6F32CA91DD6D}"/>
            </a:ext>
          </a:extLst>
        </xdr:cNvPr>
        <xdr:cNvCxnSpPr/>
      </xdr:nvCxnSpPr>
      <xdr:spPr>
        <a:xfrm flipV="1">
          <a:off x="14716125" y="10343424"/>
          <a:ext cx="762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515F5B6D-2A3D-41B9-B7A4-7127F9653FE2}"/>
            </a:ext>
          </a:extLst>
        </xdr:cNvPr>
        <xdr:cNvSpPr txBox="1"/>
      </xdr:nvSpPr>
      <xdr:spPr>
        <a:xfrm>
          <a:off x="15563850" y="970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D44719BC-E584-4FD1-8E54-D940CEEA6C5E}"/>
            </a:ext>
          </a:extLst>
        </xdr:cNvPr>
        <xdr:cNvSpPr/>
      </xdr:nvSpPr>
      <xdr:spPr>
        <a:xfrm>
          <a:off x="15430500" y="98498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117747</xdr:rowOff>
    </xdr:from>
    <xdr:to>
      <xdr:col>77</xdr:col>
      <xdr:colOff>44450</xdr:colOff>
      <xdr:row>63</xdr:row>
      <xdr:rowOff>152219</xdr:rowOff>
    </xdr:to>
    <xdr:cxnSp macro="">
      <xdr:nvCxnSpPr>
        <xdr:cNvPr id="326" name="直線コネクタ 325">
          <a:extLst>
            <a:ext uri="{FF2B5EF4-FFF2-40B4-BE49-F238E27FC236}">
              <a16:creationId xmlns:a16="http://schemas.microsoft.com/office/drawing/2014/main" id="{3E201AAC-D90D-44A7-BA38-33A8A5C0661E}"/>
            </a:ext>
          </a:extLst>
        </xdr:cNvPr>
        <xdr:cNvCxnSpPr/>
      </xdr:nvCxnSpPr>
      <xdr:spPr>
        <a:xfrm>
          <a:off x="13906500" y="10322197"/>
          <a:ext cx="809625"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5A07FC05-902C-462F-A461-7460E486DC4C}"/>
            </a:ext>
          </a:extLst>
        </xdr:cNvPr>
        <xdr:cNvSpPr/>
      </xdr:nvSpPr>
      <xdr:spPr>
        <a:xfrm>
          <a:off x="14668500" y="9836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2957E216-B200-441A-BB5C-C67D6FC4AA21}"/>
            </a:ext>
          </a:extLst>
        </xdr:cNvPr>
        <xdr:cNvSpPr txBox="1"/>
      </xdr:nvSpPr>
      <xdr:spPr>
        <a:xfrm>
          <a:off x="14373225" y="962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83276</xdr:rowOff>
    </xdr:from>
    <xdr:to>
      <xdr:col>72</xdr:col>
      <xdr:colOff>203200</xdr:colOff>
      <xdr:row>63</xdr:row>
      <xdr:rowOff>117747</xdr:rowOff>
    </xdr:to>
    <xdr:cxnSp macro="">
      <xdr:nvCxnSpPr>
        <xdr:cNvPr id="329" name="直線コネクタ 328">
          <a:extLst>
            <a:ext uri="{FF2B5EF4-FFF2-40B4-BE49-F238E27FC236}">
              <a16:creationId xmlns:a16="http://schemas.microsoft.com/office/drawing/2014/main" id="{0CA96D5C-6487-4521-8448-3F5E34EC7E33}"/>
            </a:ext>
          </a:extLst>
        </xdr:cNvPr>
        <xdr:cNvCxnSpPr/>
      </xdr:nvCxnSpPr>
      <xdr:spPr>
        <a:xfrm>
          <a:off x="13106400" y="10287726"/>
          <a:ext cx="8001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AC44A8D0-72AC-450C-8D5B-4AC146149EFB}"/>
            </a:ext>
          </a:extLst>
        </xdr:cNvPr>
        <xdr:cNvSpPr/>
      </xdr:nvSpPr>
      <xdr:spPr>
        <a:xfrm>
          <a:off x="13868400" y="980358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D2D570E1-00D5-45B4-B8CD-AFD73EB95D61}"/>
            </a:ext>
          </a:extLst>
        </xdr:cNvPr>
        <xdr:cNvSpPr txBox="1"/>
      </xdr:nvSpPr>
      <xdr:spPr>
        <a:xfrm>
          <a:off x="13554075" y="958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64891</xdr:rowOff>
    </xdr:from>
    <xdr:to>
      <xdr:col>68</xdr:col>
      <xdr:colOff>152400</xdr:colOff>
      <xdr:row>63</xdr:row>
      <xdr:rowOff>83276</xdr:rowOff>
    </xdr:to>
    <xdr:cxnSp macro="">
      <xdr:nvCxnSpPr>
        <xdr:cNvPr id="332" name="直線コネクタ 331">
          <a:extLst>
            <a:ext uri="{FF2B5EF4-FFF2-40B4-BE49-F238E27FC236}">
              <a16:creationId xmlns:a16="http://schemas.microsoft.com/office/drawing/2014/main" id="{E4968DCA-261F-4340-A7C0-E0DDA63C10B8}"/>
            </a:ext>
          </a:extLst>
        </xdr:cNvPr>
        <xdr:cNvCxnSpPr/>
      </xdr:nvCxnSpPr>
      <xdr:spPr>
        <a:xfrm>
          <a:off x="12296775" y="10269341"/>
          <a:ext cx="809625"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801C9FD4-0243-4C89-BA82-02589C0801A0}"/>
            </a:ext>
          </a:extLst>
        </xdr:cNvPr>
        <xdr:cNvSpPr/>
      </xdr:nvSpPr>
      <xdr:spPr>
        <a:xfrm>
          <a:off x="13058775" y="97912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814A9DF-7A73-4441-BF0A-770DF408A6D5}"/>
            </a:ext>
          </a:extLst>
        </xdr:cNvPr>
        <xdr:cNvSpPr txBox="1"/>
      </xdr:nvSpPr>
      <xdr:spPr>
        <a:xfrm>
          <a:off x="12763500" y="956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B3EE75DD-058D-46BD-9C2B-AAD984A68C13}"/>
            </a:ext>
          </a:extLst>
        </xdr:cNvPr>
        <xdr:cNvSpPr/>
      </xdr:nvSpPr>
      <xdr:spPr>
        <a:xfrm>
          <a:off x="12239625" y="97817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EB494CA4-9EBD-4719-AD5E-876863BFEE95}"/>
            </a:ext>
          </a:extLst>
        </xdr:cNvPr>
        <xdr:cNvSpPr txBox="1"/>
      </xdr:nvSpPr>
      <xdr:spPr>
        <a:xfrm>
          <a:off x="11953875" y="956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56CE9AB-8B0A-4DA7-8FBE-29A773924DC9}"/>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E99ACE9-520C-44D1-BACA-3FE86CB2E413}"/>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1B939954-BE04-4FE0-910D-041BBB289267}"/>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F496D456-ABD3-4EDC-9481-069405DF6E9C}"/>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87CDEFF6-B5CB-4F84-9B38-37E4D5452F8F}"/>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94524</xdr:rowOff>
    </xdr:from>
    <xdr:to>
      <xdr:col>81</xdr:col>
      <xdr:colOff>95250</xdr:colOff>
      <xdr:row>64</xdr:row>
      <xdr:rowOff>24674</xdr:rowOff>
    </xdr:to>
    <xdr:sp macro="" textlink="">
      <xdr:nvSpPr>
        <xdr:cNvPr id="342" name="楕円 341">
          <a:extLst>
            <a:ext uri="{FF2B5EF4-FFF2-40B4-BE49-F238E27FC236}">
              <a16:creationId xmlns:a16="http://schemas.microsoft.com/office/drawing/2014/main" id="{8CEB8805-4BA7-46E7-9BCD-F52430D2D8D6}"/>
            </a:ext>
          </a:extLst>
        </xdr:cNvPr>
        <xdr:cNvSpPr/>
      </xdr:nvSpPr>
      <xdr:spPr>
        <a:xfrm>
          <a:off x="15430500" y="102957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66601</xdr:rowOff>
    </xdr:from>
    <xdr:ext cx="762000" cy="259045"/>
    <xdr:sp macro="" textlink="">
      <xdr:nvSpPr>
        <xdr:cNvPr id="343" name="定員管理の状況該当値テキスト">
          <a:extLst>
            <a:ext uri="{FF2B5EF4-FFF2-40B4-BE49-F238E27FC236}">
              <a16:creationId xmlns:a16="http://schemas.microsoft.com/office/drawing/2014/main" id="{F7461E97-8D13-4C22-B6F9-ED49C79BFEBC}"/>
            </a:ext>
          </a:extLst>
        </xdr:cNvPr>
        <xdr:cNvSpPr txBox="1"/>
      </xdr:nvSpPr>
      <xdr:spPr>
        <a:xfrm>
          <a:off x="15563850" y="1027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101419</xdr:rowOff>
    </xdr:from>
    <xdr:to>
      <xdr:col>77</xdr:col>
      <xdr:colOff>95250</xdr:colOff>
      <xdr:row>64</xdr:row>
      <xdr:rowOff>31569</xdr:rowOff>
    </xdr:to>
    <xdr:sp macro="" textlink="">
      <xdr:nvSpPr>
        <xdr:cNvPr id="344" name="楕円 343">
          <a:extLst>
            <a:ext uri="{FF2B5EF4-FFF2-40B4-BE49-F238E27FC236}">
              <a16:creationId xmlns:a16="http://schemas.microsoft.com/office/drawing/2014/main" id="{912336EB-239A-44DD-AF16-087DF203EBD2}"/>
            </a:ext>
          </a:extLst>
        </xdr:cNvPr>
        <xdr:cNvSpPr/>
      </xdr:nvSpPr>
      <xdr:spPr>
        <a:xfrm>
          <a:off x="14668500" y="1030586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16346</xdr:rowOff>
    </xdr:from>
    <xdr:ext cx="736600" cy="259045"/>
    <xdr:sp macro="" textlink="">
      <xdr:nvSpPr>
        <xdr:cNvPr id="345" name="テキスト ボックス 344">
          <a:extLst>
            <a:ext uri="{FF2B5EF4-FFF2-40B4-BE49-F238E27FC236}">
              <a16:creationId xmlns:a16="http://schemas.microsoft.com/office/drawing/2014/main" id="{501888FC-0F09-402D-A0CC-DA0916634A72}"/>
            </a:ext>
          </a:extLst>
        </xdr:cNvPr>
        <xdr:cNvSpPr txBox="1"/>
      </xdr:nvSpPr>
      <xdr:spPr>
        <a:xfrm>
          <a:off x="14373225" y="10379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66947</xdr:rowOff>
    </xdr:from>
    <xdr:to>
      <xdr:col>73</xdr:col>
      <xdr:colOff>44450</xdr:colOff>
      <xdr:row>63</xdr:row>
      <xdr:rowOff>168547</xdr:rowOff>
    </xdr:to>
    <xdr:sp macro="" textlink="">
      <xdr:nvSpPr>
        <xdr:cNvPr id="346" name="楕円 345">
          <a:extLst>
            <a:ext uri="{FF2B5EF4-FFF2-40B4-BE49-F238E27FC236}">
              <a16:creationId xmlns:a16="http://schemas.microsoft.com/office/drawing/2014/main" id="{FCECFF43-9A46-4B05-8C36-537F42FE249F}"/>
            </a:ext>
          </a:extLst>
        </xdr:cNvPr>
        <xdr:cNvSpPr/>
      </xdr:nvSpPr>
      <xdr:spPr>
        <a:xfrm>
          <a:off x="13868400" y="102650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153324</xdr:rowOff>
    </xdr:from>
    <xdr:ext cx="762000" cy="259045"/>
    <xdr:sp macro="" textlink="">
      <xdr:nvSpPr>
        <xdr:cNvPr id="347" name="テキスト ボックス 346">
          <a:extLst>
            <a:ext uri="{FF2B5EF4-FFF2-40B4-BE49-F238E27FC236}">
              <a16:creationId xmlns:a16="http://schemas.microsoft.com/office/drawing/2014/main" id="{E142C1C2-359F-47B4-9B13-000209732DA2}"/>
            </a:ext>
          </a:extLst>
        </xdr:cNvPr>
        <xdr:cNvSpPr txBox="1"/>
      </xdr:nvSpPr>
      <xdr:spPr>
        <a:xfrm>
          <a:off x="13554075" y="10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32476</xdr:rowOff>
    </xdr:from>
    <xdr:to>
      <xdr:col>68</xdr:col>
      <xdr:colOff>203200</xdr:colOff>
      <xdr:row>63</xdr:row>
      <xdr:rowOff>134076</xdr:rowOff>
    </xdr:to>
    <xdr:sp macro="" textlink="">
      <xdr:nvSpPr>
        <xdr:cNvPr id="348" name="楕円 347">
          <a:extLst>
            <a:ext uri="{FF2B5EF4-FFF2-40B4-BE49-F238E27FC236}">
              <a16:creationId xmlns:a16="http://schemas.microsoft.com/office/drawing/2014/main" id="{C07B6489-5250-4131-8198-0D30D75CABE1}"/>
            </a:ext>
          </a:extLst>
        </xdr:cNvPr>
        <xdr:cNvSpPr/>
      </xdr:nvSpPr>
      <xdr:spPr>
        <a:xfrm>
          <a:off x="13058775" y="1023057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118853</xdr:rowOff>
    </xdr:from>
    <xdr:ext cx="762000" cy="259045"/>
    <xdr:sp macro="" textlink="">
      <xdr:nvSpPr>
        <xdr:cNvPr id="349" name="テキスト ボックス 348">
          <a:extLst>
            <a:ext uri="{FF2B5EF4-FFF2-40B4-BE49-F238E27FC236}">
              <a16:creationId xmlns:a16="http://schemas.microsoft.com/office/drawing/2014/main" id="{4C60885C-47C4-4897-8EF6-A6DA27B23EBE}"/>
            </a:ext>
          </a:extLst>
        </xdr:cNvPr>
        <xdr:cNvSpPr txBox="1"/>
      </xdr:nvSpPr>
      <xdr:spPr>
        <a:xfrm>
          <a:off x="12763500" y="10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14091</xdr:rowOff>
    </xdr:from>
    <xdr:to>
      <xdr:col>64</xdr:col>
      <xdr:colOff>152400</xdr:colOff>
      <xdr:row>63</xdr:row>
      <xdr:rowOff>115691</xdr:rowOff>
    </xdr:to>
    <xdr:sp macro="" textlink="">
      <xdr:nvSpPr>
        <xdr:cNvPr id="350" name="楕円 349">
          <a:extLst>
            <a:ext uri="{FF2B5EF4-FFF2-40B4-BE49-F238E27FC236}">
              <a16:creationId xmlns:a16="http://schemas.microsoft.com/office/drawing/2014/main" id="{00A99CA6-F2C2-46BF-8474-50C0D5E5C813}"/>
            </a:ext>
          </a:extLst>
        </xdr:cNvPr>
        <xdr:cNvSpPr/>
      </xdr:nvSpPr>
      <xdr:spPr>
        <a:xfrm>
          <a:off x="12239625" y="102121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100468</xdr:rowOff>
    </xdr:from>
    <xdr:ext cx="762000" cy="259045"/>
    <xdr:sp macro="" textlink="">
      <xdr:nvSpPr>
        <xdr:cNvPr id="351" name="テキスト ボックス 350">
          <a:extLst>
            <a:ext uri="{FF2B5EF4-FFF2-40B4-BE49-F238E27FC236}">
              <a16:creationId xmlns:a16="http://schemas.microsoft.com/office/drawing/2014/main" id="{E0BE9006-0D2F-406D-912F-CDACFDF3E2B0}"/>
            </a:ext>
          </a:extLst>
        </xdr:cNvPr>
        <xdr:cNvSpPr txBox="1"/>
      </xdr:nvSpPr>
      <xdr:spPr>
        <a:xfrm>
          <a:off x="11953875" y="1030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C0AC3C17-63AE-403A-A804-DD9ADBF6B233}"/>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33ED010F-6DE4-4404-903A-6F2659C02A31}"/>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5D40047C-59DF-4A31-BAF4-3934223F52D4}"/>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74CD39F2-EC4B-454A-8B59-E7D0B014DACD}"/>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F76F1274-A146-4222-BAB2-08B2359482B8}"/>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2E113FBD-D04D-43C9-B99E-A6F481575E72}"/>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5728D929-44EB-4B09-BD6D-543AD1596553}"/>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51C9FCDD-2B47-4E5D-AD90-A1F41F42168B}"/>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2A4C689B-1C39-4E1B-9EDA-8C7BE11CA00D}"/>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33473EF1-EC82-4012-BAFE-90BA4553DBF6}"/>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EBF1D608-10A9-435B-BDA7-B6952A844BAE}"/>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B67DD177-CCBE-4ED6-8E29-7AAC97C3EC30}"/>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BD6808DC-FD19-4167-92A8-BC5E4AB6B202}"/>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ポイント上昇し、類似団体平均を上回った。主な要因は、平成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起債事業（社会教育複合施設整備事業（まなびあん）、野村学校給食センター建設事業等）の元金償還開始による元利償還金の増加のためである。今後も元利償還額等の増加により、実質公債費比率は増加する見込みであるため、引き続き、基準財政需要額への算入率を重視した地方債を選択するとともに、地方債発行枠の設定による新規発行の抑制により、指標の増加を抑えたい。</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5ED1A900-2F64-4569-ADAC-3628DF6F6FF1}"/>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A1A93942-2770-4191-BCF3-EEE8CED5453B}"/>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7630FE90-AAED-4EFE-9679-CA75626DDF79}"/>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E615A039-76A3-4C41-BF17-B59CA58DF3D1}"/>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9BA7B884-5BFD-4ADE-8D04-14D7857E535F}"/>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73802CE-CF9E-4191-8E57-603F1900BC38}"/>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CDB4D9EA-671A-42B4-B27B-8E4306D8591C}"/>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24A51C8C-A151-4C2A-82E7-80E069F80A42}"/>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9D542468-72BC-4420-9305-48D49050812D}"/>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58ABCDD9-9383-4E0E-9FAE-00D9739EC6A6}"/>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8FA9BF8C-6AE3-445A-BADE-E08E7E08362F}"/>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75EF062A-7FEA-432A-B2E0-8E643FAEE7A7}"/>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8FE99512-19B2-484A-8AE8-46187A5A37BB}"/>
            </a:ext>
          </a:extLst>
        </xdr:cNvPr>
        <xdr:cNvSpPr txBox="1"/>
      </xdr:nvSpPr>
      <xdr:spPr>
        <a:xfrm>
          <a:off x="10982325"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6FA8F852-6FE1-4C98-B91D-9F95929A30CA}"/>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2E2F1AF6-BACD-4CED-9F65-46C056E0CE1E}"/>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B3AA7DA6-9A37-403F-A284-7E010D54B231}"/>
            </a:ext>
          </a:extLst>
        </xdr:cNvPr>
        <xdr:cNvCxnSpPr/>
      </xdr:nvCxnSpPr>
      <xdr:spPr>
        <a:xfrm flipV="1">
          <a:off x="15478125" y="5751936"/>
          <a:ext cx="0" cy="1371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AA37BB3C-2627-453A-8313-FC6F59A60717}"/>
            </a:ext>
          </a:extLst>
        </xdr:cNvPr>
        <xdr:cNvSpPr txBox="1"/>
      </xdr:nvSpPr>
      <xdr:spPr>
        <a:xfrm>
          <a:off x="15563850" y="709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B4E6089B-FE50-4A90-A1D6-B1F1954D4E44}"/>
            </a:ext>
          </a:extLst>
        </xdr:cNvPr>
        <xdr:cNvCxnSpPr/>
      </xdr:nvCxnSpPr>
      <xdr:spPr>
        <a:xfrm>
          <a:off x="15401925" y="71232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1F6D7513-7FF0-46DD-A6B4-74FA470A78A6}"/>
            </a:ext>
          </a:extLst>
        </xdr:cNvPr>
        <xdr:cNvSpPr txBox="1"/>
      </xdr:nvSpPr>
      <xdr:spPr>
        <a:xfrm>
          <a:off x="15563850" y="550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7AB095A6-1EC6-4C47-B050-56286EB91AF2}"/>
            </a:ext>
          </a:extLst>
        </xdr:cNvPr>
        <xdr:cNvCxnSpPr/>
      </xdr:nvCxnSpPr>
      <xdr:spPr>
        <a:xfrm>
          <a:off x="15401925" y="5751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66252</xdr:rowOff>
    </xdr:from>
    <xdr:to>
      <xdr:col>81</xdr:col>
      <xdr:colOff>44450</xdr:colOff>
      <xdr:row>37</xdr:row>
      <xdr:rowOff>84349</xdr:rowOff>
    </xdr:to>
    <xdr:cxnSp macro="">
      <xdr:nvCxnSpPr>
        <xdr:cNvPr id="385" name="直線コネクタ 384">
          <a:extLst>
            <a:ext uri="{FF2B5EF4-FFF2-40B4-BE49-F238E27FC236}">
              <a16:creationId xmlns:a16="http://schemas.microsoft.com/office/drawing/2014/main" id="{38A03BFF-5362-41EA-99D8-A2C65AECC0F8}"/>
            </a:ext>
          </a:extLst>
        </xdr:cNvPr>
        <xdr:cNvCxnSpPr/>
      </xdr:nvCxnSpPr>
      <xdr:spPr>
        <a:xfrm>
          <a:off x="14716125" y="6060652"/>
          <a:ext cx="762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FEF7D7AE-CB6F-438B-A0F5-EE90C18A8D8B}"/>
            </a:ext>
          </a:extLst>
        </xdr:cNvPr>
        <xdr:cNvSpPr txBox="1"/>
      </xdr:nvSpPr>
      <xdr:spPr>
        <a:xfrm>
          <a:off x="15563850" y="5820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5A2E87C8-1310-43BA-B51B-40A977558836}"/>
            </a:ext>
          </a:extLst>
        </xdr:cNvPr>
        <xdr:cNvSpPr/>
      </xdr:nvSpPr>
      <xdr:spPr>
        <a:xfrm>
          <a:off x="15430500" y="59691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48154</xdr:rowOff>
    </xdr:from>
    <xdr:to>
      <xdr:col>77</xdr:col>
      <xdr:colOff>44450</xdr:colOff>
      <xdr:row>37</xdr:row>
      <xdr:rowOff>66252</xdr:rowOff>
    </xdr:to>
    <xdr:cxnSp macro="">
      <xdr:nvCxnSpPr>
        <xdr:cNvPr id="388" name="直線コネクタ 387">
          <a:extLst>
            <a:ext uri="{FF2B5EF4-FFF2-40B4-BE49-F238E27FC236}">
              <a16:creationId xmlns:a16="http://schemas.microsoft.com/office/drawing/2014/main" id="{00370CCF-4316-43B8-AD1F-5229E03B771A}"/>
            </a:ext>
          </a:extLst>
        </xdr:cNvPr>
        <xdr:cNvCxnSpPr/>
      </xdr:nvCxnSpPr>
      <xdr:spPr>
        <a:xfrm>
          <a:off x="13906500" y="6036204"/>
          <a:ext cx="809625" cy="2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1D025CC6-DD51-4DA7-B777-C89D9C6FD52C}"/>
            </a:ext>
          </a:extLst>
        </xdr:cNvPr>
        <xdr:cNvSpPr/>
      </xdr:nvSpPr>
      <xdr:spPr>
        <a:xfrm>
          <a:off x="14668500" y="59691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C6A40E38-1C93-4EC4-99EC-5DEBB79C20EA}"/>
            </a:ext>
          </a:extLst>
        </xdr:cNvPr>
        <xdr:cNvSpPr txBox="1"/>
      </xdr:nvSpPr>
      <xdr:spPr>
        <a:xfrm>
          <a:off x="14373225" y="574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32067</xdr:rowOff>
    </xdr:from>
    <xdr:to>
      <xdr:col>72</xdr:col>
      <xdr:colOff>203200</xdr:colOff>
      <xdr:row>37</xdr:row>
      <xdr:rowOff>48154</xdr:rowOff>
    </xdr:to>
    <xdr:cxnSp macro="">
      <xdr:nvCxnSpPr>
        <xdr:cNvPr id="391" name="直線コネクタ 390">
          <a:extLst>
            <a:ext uri="{FF2B5EF4-FFF2-40B4-BE49-F238E27FC236}">
              <a16:creationId xmlns:a16="http://schemas.microsoft.com/office/drawing/2014/main" id="{AB04AC57-EB13-409B-9B09-163417F63942}"/>
            </a:ext>
          </a:extLst>
        </xdr:cNvPr>
        <xdr:cNvCxnSpPr/>
      </xdr:nvCxnSpPr>
      <xdr:spPr>
        <a:xfrm>
          <a:off x="13106400" y="6020117"/>
          <a:ext cx="8001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CECFB67A-EA08-4D6B-B440-8928D62D51A0}"/>
            </a:ext>
          </a:extLst>
        </xdr:cNvPr>
        <xdr:cNvSpPr/>
      </xdr:nvSpPr>
      <xdr:spPr>
        <a:xfrm>
          <a:off x="13868400" y="59751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9CBC01DA-298F-4C7A-B77B-8DCC644EAEEE}"/>
            </a:ext>
          </a:extLst>
        </xdr:cNvPr>
        <xdr:cNvSpPr txBox="1"/>
      </xdr:nvSpPr>
      <xdr:spPr>
        <a:xfrm>
          <a:off x="13554075" y="575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32067</xdr:rowOff>
    </xdr:to>
    <xdr:cxnSp macro="">
      <xdr:nvCxnSpPr>
        <xdr:cNvPr id="394" name="直線コネクタ 393">
          <a:extLst>
            <a:ext uri="{FF2B5EF4-FFF2-40B4-BE49-F238E27FC236}">
              <a16:creationId xmlns:a16="http://schemas.microsoft.com/office/drawing/2014/main" id="{CDD2E005-BC03-49FF-9E66-2DE93B20B7EF}"/>
            </a:ext>
          </a:extLst>
        </xdr:cNvPr>
        <xdr:cNvCxnSpPr/>
      </xdr:nvCxnSpPr>
      <xdr:spPr>
        <a:xfrm>
          <a:off x="12296775" y="6002020"/>
          <a:ext cx="809625"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FD55D4A-63BA-4244-BB5D-8F4F62EDB52B}"/>
            </a:ext>
          </a:extLst>
        </xdr:cNvPr>
        <xdr:cNvSpPr/>
      </xdr:nvSpPr>
      <xdr:spPr>
        <a:xfrm>
          <a:off x="13058775" y="59748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18EE5F4E-90F0-4C89-A271-F85985FC012E}"/>
            </a:ext>
          </a:extLst>
        </xdr:cNvPr>
        <xdr:cNvSpPr txBox="1"/>
      </xdr:nvSpPr>
      <xdr:spPr>
        <a:xfrm>
          <a:off x="12763500" y="57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DA6E2BE8-D371-43B1-89F2-836B1F9ADD3D}"/>
            </a:ext>
          </a:extLst>
        </xdr:cNvPr>
        <xdr:cNvSpPr/>
      </xdr:nvSpPr>
      <xdr:spPr>
        <a:xfrm>
          <a:off x="12239625" y="59800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BEE2CFFF-5E2E-499B-98FF-F71E92EAED2D}"/>
            </a:ext>
          </a:extLst>
        </xdr:cNvPr>
        <xdr:cNvSpPr txBox="1"/>
      </xdr:nvSpPr>
      <xdr:spPr>
        <a:xfrm>
          <a:off x="11953875" y="606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B7DAD02-F369-490D-841D-AE4904CC0C80}"/>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CAC7CF7-73B8-4FFB-BD61-03865E357C98}"/>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30C1BADD-31F3-45C7-8BE5-36AA2A208AF9}"/>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D980F2E0-B047-4CFB-8178-C27515EADE0A}"/>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86A56A76-D9E9-46E7-AC35-D74150C7DFD3}"/>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33549</xdr:rowOff>
    </xdr:from>
    <xdr:to>
      <xdr:col>81</xdr:col>
      <xdr:colOff>95250</xdr:colOff>
      <xdr:row>37</xdr:row>
      <xdr:rowOff>135149</xdr:rowOff>
    </xdr:to>
    <xdr:sp macro="" textlink="">
      <xdr:nvSpPr>
        <xdr:cNvPr id="404" name="楕円 403">
          <a:extLst>
            <a:ext uri="{FF2B5EF4-FFF2-40B4-BE49-F238E27FC236}">
              <a16:creationId xmlns:a16="http://schemas.microsoft.com/office/drawing/2014/main" id="{88841CD0-5527-43F0-B1E8-89687C4ABD96}"/>
            </a:ext>
          </a:extLst>
        </xdr:cNvPr>
        <xdr:cNvSpPr/>
      </xdr:nvSpPr>
      <xdr:spPr>
        <a:xfrm>
          <a:off x="15430500" y="60215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5626</xdr:rowOff>
    </xdr:from>
    <xdr:ext cx="762000" cy="259045"/>
    <xdr:sp macro="" textlink="">
      <xdr:nvSpPr>
        <xdr:cNvPr id="405" name="公債費負担の状況該当値テキスト">
          <a:extLst>
            <a:ext uri="{FF2B5EF4-FFF2-40B4-BE49-F238E27FC236}">
              <a16:creationId xmlns:a16="http://schemas.microsoft.com/office/drawing/2014/main" id="{F41F7D87-AAF7-4989-A5B2-1A0F2DE576EA}"/>
            </a:ext>
          </a:extLst>
        </xdr:cNvPr>
        <xdr:cNvSpPr txBox="1"/>
      </xdr:nvSpPr>
      <xdr:spPr>
        <a:xfrm>
          <a:off x="15563850" y="600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15452</xdr:rowOff>
    </xdr:from>
    <xdr:to>
      <xdr:col>77</xdr:col>
      <xdr:colOff>95250</xdr:colOff>
      <xdr:row>37</xdr:row>
      <xdr:rowOff>117052</xdr:rowOff>
    </xdr:to>
    <xdr:sp macro="" textlink="">
      <xdr:nvSpPr>
        <xdr:cNvPr id="406" name="楕円 405">
          <a:extLst>
            <a:ext uri="{FF2B5EF4-FFF2-40B4-BE49-F238E27FC236}">
              <a16:creationId xmlns:a16="http://schemas.microsoft.com/office/drawing/2014/main" id="{C115DBD5-04C4-4E7B-AC59-717E635E15F4}"/>
            </a:ext>
          </a:extLst>
        </xdr:cNvPr>
        <xdr:cNvSpPr/>
      </xdr:nvSpPr>
      <xdr:spPr>
        <a:xfrm>
          <a:off x="14668500" y="600350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101829</xdr:rowOff>
    </xdr:from>
    <xdr:ext cx="736600" cy="259045"/>
    <xdr:sp macro="" textlink="">
      <xdr:nvSpPr>
        <xdr:cNvPr id="407" name="テキスト ボックス 406">
          <a:extLst>
            <a:ext uri="{FF2B5EF4-FFF2-40B4-BE49-F238E27FC236}">
              <a16:creationId xmlns:a16="http://schemas.microsoft.com/office/drawing/2014/main" id="{46DFC018-C793-4362-B412-EDE6C614198A}"/>
            </a:ext>
          </a:extLst>
        </xdr:cNvPr>
        <xdr:cNvSpPr txBox="1"/>
      </xdr:nvSpPr>
      <xdr:spPr>
        <a:xfrm>
          <a:off x="14373225" y="6096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168804</xdr:rowOff>
    </xdr:from>
    <xdr:to>
      <xdr:col>73</xdr:col>
      <xdr:colOff>44450</xdr:colOff>
      <xdr:row>37</xdr:row>
      <xdr:rowOff>98954</xdr:rowOff>
    </xdr:to>
    <xdr:sp macro="" textlink="">
      <xdr:nvSpPr>
        <xdr:cNvPr id="408" name="楕円 407">
          <a:extLst>
            <a:ext uri="{FF2B5EF4-FFF2-40B4-BE49-F238E27FC236}">
              <a16:creationId xmlns:a16="http://schemas.microsoft.com/office/drawing/2014/main" id="{018225F4-15F7-4894-97BC-599FBBC14BE6}"/>
            </a:ext>
          </a:extLst>
        </xdr:cNvPr>
        <xdr:cNvSpPr/>
      </xdr:nvSpPr>
      <xdr:spPr>
        <a:xfrm>
          <a:off x="13868400" y="598857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83731</xdr:rowOff>
    </xdr:from>
    <xdr:ext cx="762000" cy="259045"/>
    <xdr:sp macro="" textlink="">
      <xdr:nvSpPr>
        <xdr:cNvPr id="409" name="テキスト ボックス 408">
          <a:extLst>
            <a:ext uri="{FF2B5EF4-FFF2-40B4-BE49-F238E27FC236}">
              <a16:creationId xmlns:a16="http://schemas.microsoft.com/office/drawing/2014/main" id="{DCCC22E2-4717-4DA2-81B3-6065363B927F}"/>
            </a:ext>
          </a:extLst>
        </xdr:cNvPr>
        <xdr:cNvSpPr txBox="1"/>
      </xdr:nvSpPr>
      <xdr:spPr>
        <a:xfrm>
          <a:off x="13554075" y="607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10" name="楕円 409">
          <a:extLst>
            <a:ext uri="{FF2B5EF4-FFF2-40B4-BE49-F238E27FC236}">
              <a16:creationId xmlns:a16="http://schemas.microsoft.com/office/drawing/2014/main" id="{0BB37D2E-DBD8-4CBE-B7AB-40E9FBF498F3}"/>
            </a:ext>
          </a:extLst>
        </xdr:cNvPr>
        <xdr:cNvSpPr/>
      </xdr:nvSpPr>
      <xdr:spPr>
        <a:xfrm>
          <a:off x="13058775" y="59820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67644</xdr:rowOff>
    </xdr:from>
    <xdr:ext cx="762000" cy="259045"/>
    <xdr:sp macro="" textlink="">
      <xdr:nvSpPr>
        <xdr:cNvPr id="411" name="テキスト ボックス 410">
          <a:extLst>
            <a:ext uri="{FF2B5EF4-FFF2-40B4-BE49-F238E27FC236}">
              <a16:creationId xmlns:a16="http://schemas.microsoft.com/office/drawing/2014/main" id="{CCF46564-A96D-4022-9029-A4B5C23D825F}"/>
            </a:ext>
          </a:extLst>
        </xdr:cNvPr>
        <xdr:cNvSpPr txBox="1"/>
      </xdr:nvSpPr>
      <xdr:spPr>
        <a:xfrm>
          <a:off x="12763500" y="605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412" name="楕円 411">
          <a:extLst>
            <a:ext uri="{FF2B5EF4-FFF2-40B4-BE49-F238E27FC236}">
              <a16:creationId xmlns:a16="http://schemas.microsoft.com/office/drawing/2014/main" id="{5B1FF73D-98B0-4B2F-AB34-797D1D082647}"/>
            </a:ext>
          </a:extLst>
        </xdr:cNvPr>
        <xdr:cNvSpPr/>
      </xdr:nvSpPr>
      <xdr:spPr>
        <a:xfrm>
          <a:off x="12239625" y="5963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413" name="テキスト ボックス 412">
          <a:extLst>
            <a:ext uri="{FF2B5EF4-FFF2-40B4-BE49-F238E27FC236}">
              <a16:creationId xmlns:a16="http://schemas.microsoft.com/office/drawing/2014/main" id="{AC3060D9-B1B2-47A5-A031-A58AD3B5D17A}"/>
            </a:ext>
          </a:extLst>
        </xdr:cNvPr>
        <xdr:cNvSpPr txBox="1"/>
      </xdr:nvSpPr>
      <xdr:spPr>
        <a:xfrm>
          <a:off x="11953875" y="574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93F5A52C-1218-490A-A501-6A35B674C6AA}"/>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92E99ABC-2DFE-43A0-8CFE-7595FD0D135D}"/>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2D4FF3E0-23C2-4100-BA3B-81D64DB03077}"/>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AA4404C1-49FE-4087-AA14-CCFE540B14E6}"/>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7FF875BF-164B-425B-A84F-E74A2E225573}"/>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F9307EEF-F4D2-4185-911F-96193F48B226}"/>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CCE8133-9AF1-4822-BD45-9076A50C200E}"/>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D4F82816-1E82-4050-9C63-1443B5065BFD}"/>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8118B18D-282C-4A60-BCEF-40E67B235FCE}"/>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C405795B-A876-48DD-8755-550ACCC99252}"/>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506A11A1-C77C-4466-89F7-25694150CC1C}"/>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8FB2DB1A-75F4-478B-8BBD-7B9283A3553E}"/>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9968AB43-9F20-47AF-9444-CC9A64577C33}"/>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令和３年度から</a:t>
          </a:r>
          <a:r>
            <a:rPr kumimoji="1" lang="en-US" altLang="ja-JP" sz="1200">
              <a:latin typeface="ＭＳ Ｐゴシック" panose="020B0600070205080204" pitchFamily="50" charset="-128"/>
              <a:ea typeface="ＭＳ Ｐゴシック" panose="020B0600070205080204" pitchFamily="50" charset="-128"/>
            </a:rPr>
            <a:t>9.6</a:t>
          </a:r>
          <a:r>
            <a:rPr kumimoji="1" lang="ja-JP" altLang="en-US" sz="1200">
              <a:latin typeface="ＭＳ Ｐゴシック" panose="020B0600070205080204" pitchFamily="50" charset="-128"/>
              <a:ea typeface="ＭＳ Ｐゴシック" panose="020B0600070205080204" pitchFamily="50" charset="-128"/>
            </a:rPr>
            <a:t>ポイント上昇となり、類似団体平均を大きく上回っている。令和元年度以降の大幅な上昇の主な要因は、地方債現在高の大幅な増加（明浜支所庁舎建設事業等の大型事業及び平成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月豪雨災害における復旧事業等）と、災害復旧経費や新型コロナウイルス感染症対策経費等に対応するため財政調整基金、特定目的基金を大幅に取崩したためである。令和４年度は</a:t>
          </a:r>
          <a:r>
            <a:rPr kumimoji="1" lang="en-US" altLang="ja-JP" sz="1200">
              <a:latin typeface="ＭＳ Ｐゴシック" panose="020B0600070205080204" pitchFamily="50" charset="-128"/>
              <a:ea typeface="ＭＳ Ｐゴシック" panose="020B0600070205080204" pitchFamily="50" charset="-128"/>
            </a:rPr>
            <a:t>PFI</a:t>
          </a:r>
          <a:r>
            <a:rPr kumimoji="1" lang="ja-JP" altLang="en-US" sz="1200">
              <a:latin typeface="ＭＳ Ｐゴシック" panose="020B0600070205080204" pitchFamily="50" charset="-128"/>
              <a:ea typeface="ＭＳ Ｐゴシック" panose="020B0600070205080204" pitchFamily="50" charset="-128"/>
            </a:rPr>
            <a:t>事業に係る債務負担行為額、支所庁舎建設事業等の大型事業による地方債現在高の増加により、将来負担比率は増加しており、引き続き投資的経費の抑制、地方債の計画的管理による残高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1E33CDFA-8497-4558-A25F-04AB22142AC9}"/>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A3EC8045-AE25-4DF7-B359-AB2C6A5029FB}"/>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483A157A-6AA9-4EF9-A49F-8B3355214DD1}"/>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33E6DB1C-9D28-4942-95BB-95EF263C9C0E}"/>
            </a:ext>
          </a:extLst>
        </xdr:cNvPr>
        <xdr:cNvCxnSpPr/>
      </xdr:nvCxnSpPr>
      <xdr:spPr>
        <a:xfrm>
          <a:off x="11668125" y="3571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894FDF8C-925C-46C6-B3CB-B49A0D4EFE05}"/>
            </a:ext>
          </a:extLst>
        </xdr:cNvPr>
        <xdr:cNvSpPr txBox="1"/>
      </xdr:nvSpPr>
      <xdr:spPr>
        <a:xfrm>
          <a:off x="10982325" y="34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8CAA8905-72D4-4114-8861-FB7876945DFE}"/>
            </a:ext>
          </a:extLst>
        </xdr:cNvPr>
        <xdr:cNvCxnSpPr/>
      </xdr:nvCxnSpPr>
      <xdr:spPr>
        <a:xfrm>
          <a:off x="11668125" y="3000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E9B7239-6683-4CAB-B46C-5D3F97875B33}"/>
            </a:ext>
          </a:extLst>
        </xdr:cNvPr>
        <xdr:cNvSpPr txBox="1"/>
      </xdr:nvSpPr>
      <xdr:spPr>
        <a:xfrm>
          <a:off x="10982325" y="28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9121ABB0-76BB-4B80-A3A5-61DEAFEF4C03}"/>
            </a:ext>
          </a:extLst>
        </xdr:cNvPr>
        <xdr:cNvCxnSpPr/>
      </xdr:nvCxnSpPr>
      <xdr:spPr>
        <a:xfrm>
          <a:off x="11668125" y="2428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8529994A-89FE-45DA-96E2-B7796DC593B7}"/>
            </a:ext>
          </a:extLst>
        </xdr:cNvPr>
        <xdr:cNvSpPr txBox="1"/>
      </xdr:nvSpPr>
      <xdr:spPr>
        <a:xfrm>
          <a:off x="10982325"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B2EB1ED4-7B69-4786-BCA6-3A3B0DA86C27}"/>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9D08BB49-9BAA-4790-B257-007E140DE28A}"/>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53B41EC0-295E-4A14-B7ED-2C87E1381B55}"/>
            </a:ext>
          </a:extLst>
        </xdr:cNvPr>
        <xdr:cNvCxnSpPr/>
      </xdr:nvCxnSpPr>
      <xdr:spPr>
        <a:xfrm flipV="1">
          <a:off x="15478125" y="2428875"/>
          <a:ext cx="0" cy="12646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9FBBAD34-A978-45DD-8722-57F19391AC26}"/>
            </a:ext>
          </a:extLst>
        </xdr:cNvPr>
        <xdr:cNvSpPr txBox="1"/>
      </xdr:nvSpPr>
      <xdr:spPr>
        <a:xfrm>
          <a:off x="15563850" y="366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4DD1923E-5CC7-4627-8726-2E9CFF88A290}"/>
            </a:ext>
          </a:extLst>
        </xdr:cNvPr>
        <xdr:cNvCxnSpPr/>
      </xdr:nvCxnSpPr>
      <xdr:spPr>
        <a:xfrm>
          <a:off x="15401925" y="3693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EB24633E-834F-46C7-BB22-1E7D10D96019}"/>
            </a:ext>
          </a:extLst>
        </xdr:cNvPr>
        <xdr:cNvSpPr txBox="1"/>
      </xdr:nvSpPr>
      <xdr:spPr>
        <a:xfrm>
          <a:off x="1556385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87721505-6453-4B63-8AEE-0509C55BA20E}"/>
            </a:ext>
          </a:extLst>
        </xdr:cNvPr>
        <xdr:cNvCxnSpPr/>
      </xdr:nvCxnSpPr>
      <xdr:spPr>
        <a:xfrm>
          <a:off x="15401925" y="242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43783</xdr:rowOff>
    </xdr:from>
    <xdr:to>
      <xdr:col>81</xdr:col>
      <xdr:colOff>44450</xdr:colOff>
      <xdr:row>17</xdr:row>
      <xdr:rowOff>101695</xdr:rowOff>
    </xdr:to>
    <xdr:cxnSp macro="">
      <xdr:nvCxnSpPr>
        <xdr:cNvPr id="443" name="直線コネクタ 442">
          <a:extLst>
            <a:ext uri="{FF2B5EF4-FFF2-40B4-BE49-F238E27FC236}">
              <a16:creationId xmlns:a16="http://schemas.microsoft.com/office/drawing/2014/main" id="{A1073F2B-3631-446D-8417-177B18CA1052}"/>
            </a:ext>
          </a:extLst>
        </xdr:cNvPr>
        <xdr:cNvCxnSpPr/>
      </xdr:nvCxnSpPr>
      <xdr:spPr>
        <a:xfrm>
          <a:off x="14716125" y="2799683"/>
          <a:ext cx="762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C1620479-3574-4FF6-81F6-479EB42F1153}"/>
            </a:ext>
          </a:extLst>
        </xdr:cNvPr>
        <xdr:cNvSpPr txBox="1"/>
      </xdr:nvSpPr>
      <xdr:spPr>
        <a:xfrm>
          <a:off x="15563850" y="2330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FA78925-44C4-489D-8EB7-B10E270637D9}"/>
            </a:ext>
          </a:extLst>
        </xdr:cNvPr>
        <xdr:cNvSpPr/>
      </xdr:nvSpPr>
      <xdr:spPr>
        <a:xfrm>
          <a:off x="15430500" y="24759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43783</xdr:rowOff>
    </xdr:from>
    <xdr:to>
      <xdr:col>77</xdr:col>
      <xdr:colOff>44450</xdr:colOff>
      <xdr:row>17</xdr:row>
      <xdr:rowOff>96869</xdr:rowOff>
    </xdr:to>
    <xdr:cxnSp macro="">
      <xdr:nvCxnSpPr>
        <xdr:cNvPr id="446" name="直線コネクタ 445">
          <a:extLst>
            <a:ext uri="{FF2B5EF4-FFF2-40B4-BE49-F238E27FC236}">
              <a16:creationId xmlns:a16="http://schemas.microsoft.com/office/drawing/2014/main" id="{BF91D9A8-DD8E-4D8B-92C2-6DBE76E8F3CA}"/>
            </a:ext>
          </a:extLst>
        </xdr:cNvPr>
        <xdr:cNvCxnSpPr/>
      </xdr:nvCxnSpPr>
      <xdr:spPr>
        <a:xfrm flipV="1">
          <a:off x="13906500" y="2799683"/>
          <a:ext cx="809625"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196B26D6-C5FD-4EFD-9194-B2D0987581D4}"/>
            </a:ext>
          </a:extLst>
        </xdr:cNvPr>
        <xdr:cNvSpPr/>
      </xdr:nvSpPr>
      <xdr:spPr>
        <a:xfrm>
          <a:off x="14668500" y="253326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710B2C70-CCB9-4011-9567-C69F29CDC743}"/>
            </a:ext>
          </a:extLst>
        </xdr:cNvPr>
        <xdr:cNvSpPr txBox="1"/>
      </xdr:nvSpPr>
      <xdr:spPr>
        <a:xfrm>
          <a:off x="14373225" y="2311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93853</xdr:rowOff>
    </xdr:from>
    <xdr:to>
      <xdr:col>72</xdr:col>
      <xdr:colOff>203200</xdr:colOff>
      <xdr:row>17</xdr:row>
      <xdr:rowOff>96869</xdr:rowOff>
    </xdr:to>
    <xdr:cxnSp macro="">
      <xdr:nvCxnSpPr>
        <xdr:cNvPr id="449" name="直線コネクタ 448">
          <a:extLst>
            <a:ext uri="{FF2B5EF4-FFF2-40B4-BE49-F238E27FC236}">
              <a16:creationId xmlns:a16="http://schemas.microsoft.com/office/drawing/2014/main" id="{2F92D571-B704-4C50-9012-66A11BBC9FD8}"/>
            </a:ext>
          </a:extLst>
        </xdr:cNvPr>
        <xdr:cNvCxnSpPr/>
      </xdr:nvCxnSpPr>
      <xdr:spPr>
        <a:xfrm>
          <a:off x="13106400" y="2846578"/>
          <a:ext cx="8001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277FF1B3-0DEC-4852-9C39-C22E07330BBB}"/>
            </a:ext>
          </a:extLst>
        </xdr:cNvPr>
        <xdr:cNvSpPr/>
      </xdr:nvSpPr>
      <xdr:spPr>
        <a:xfrm>
          <a:off x="13868400" y="26220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2A714251-8879-4D69-9ADC-B653B4B4E756}"/>
            </a:ext>
          </a:extLst>
        </xdr:cNvPr>
        <xdr:cNvSpPr txBox="1"/>
      </xdr:nvSpPr>
      <xdr:spPr>
        <a:xfrm>
          <a:off x="13554075" y="241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142843</xdr:rowOff>
    </xdr:from>
    <xdr:to>
      <xdr:col>68</xdr:col>
      <xdr:colOff>152400</xdr:colOff>
      <xdr:row>17</xdr:row>
      <xdr:rowOff>93853</xdr:rowOff>
    </xdr:to>
    <xdr:cxnSp macro="">
      <xdr:nvCxnSpPr>
        <xdr:cNvPr id="452" name="直線コネクタ 451">
          <a:extLst>
            <a:ext uri="{FF2B5EF4-FFF2-40B4-BE49-F238E27FC236}">
              <a16:creationId xmlns:a16="http://schemas.microsoft.com/office/drawing/2014/main" id="{FA8B17C2-00EC-4455-81E9-FBFFA4497635}"/>
            </a:ext>
          </a:extLst>
        </xdr:cNvPr>
        <xdr:cNvCxnSpPr/>
      </xdr:nvCxnSpPr>
      <xdr:spPr>
        <a:xfrm>
          <a:off x="12296775" y="2736818"/>
          <a:ext cx="809625" cy="10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7EF91D61-9378-465B-8B82-63629C38B0C2}"/>
            </a:ext>
          </a:extLst>
        </xdr:cNvPr>
        <xdr:cNvSpPr/>
      </xdr:nvSpPr>
      <xdr:spPr>
        <a:xfrm>
          <a:off x="13058775" y="26647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58647CF8-0DC5-471D-A60F-41B48348107D}"/>
            </a:ext>
          </a:extLst>
        </xdr:cNvPr>
        <xdr:cNvSpPr txBox="1"/>
      </xdr:nvSpPr>
      <xdr:spPr>
        <a:xfrm>
          <a:off x="12763500" y="243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CD12C9DD-7790-497B-A180-ECD862B10F5D}"/>
            </a:ext>
          </a:extLst>
        </xdr:cNvPr>
        <xdr:cNvSpPr/>
      </xdr:nvSpPr>
      <xdr:spPr>
        <a:xfrm>
          <a:off x="12239625" y="26549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EF8FBE3C-98D9-4632-B281-450C6D968906}"/>
            </a:ext>
          </a:extLst>
        </xdr:cNvPr>
        <xdr:cNvSpPr txBox="1"/>
      </xdr:nvSpPr>
      <xdr:spPr>
        <a:xfrm>
          <a:off x="11953875"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144199B-80B8-4E25-BEED-7451D2479B30}"/>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2B05A91-20E5-42D9-89B2-6DF805862070}"/>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D2B6F45-A849-478C-9FCB-872AAE8EDA5B}"/>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26E29C3C-307A-44F9-BDB5-15923450CB28}"/>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D2DD3041-96BD-4E0B-A11B-BFF58DC73EBE}"/>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50895</xdr:rowOff>
    </xdr:from>
    <xdr:to>
      <xdr:col>81</xdr:col>
      <xdr:colOff>95250</xdr:colOff>
      <xdr:row>17</xdr:row>
      <xdr:rowOff>152495</xdr:rowOff>
    </xdr:to>
    <xdr:sp macro="" textlink="">
      <xdr:nvSpPr>
        <xdr:cNvPr id="462" name="楕円 461">
          <a:extLst>
            <a:ext uri="{FF2B5EF4-FFF2-40B4-BE49-F238E27FC236}">
              <a16:creationId xmlns:a16="http://schemas.microsoft.com/office/drawing/2014/main" id="{6988E0AD-15BE-47D3-821B-FC1B4D069FD5}"/>
            </a:ext>
          </a:extLst>
        </xdr:cNvPr>
        <xdr:cNvSpPr/>
      </xdr:nvSpPr>
      <xdr:spPr>
        <a:xfrm>
          <a:off x="15430500" y="28004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22972</xdr:rowOff>
    </xdr:from>
    <xdr:ext cx="762000" cy="259045"/>
    <xdr:sp macro="" textlink="">
      <xdr:nvSpPr>
        <xdr:cNvPr id="463" name="将来負担の状況該当値テキスト">
          <a:extLst>
            <a:ext uri="{FF2B5EF4-FFF2-40B4-BE49-F238E27FC236}">
              <a16:creationId xmlns:a16="http://schemas.microsoft.com/office/drawing/2014/main" id="{BB1F940E-70A9-46F0-AF20-C9A76AE617E2}"/>
            </a:ext>
          </a:extLst>
        </xdr:cNvPr>
        <xdr:cNvSpPr txBox="1"/>
      </xdr:nvSpPr>
      <xdr:spPr>
        <a:xfrm>
          <a:off x="15563850" y="277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164433</xdr:rowOff>
    </xdr:from>
    <xdr:to>
      <xdr:col>77</xdr:col>
      <xdr:colOff>95250</xdr:colOff>
      <xdr:row>17</xdr:row>
      <xdr:rowOff>94583</xdr:rowOff>
    </xdr:to>
    <xdr:sp macro="" textlink="">
      <xdr:nvSpPr>
        <xdr:cNvPr id="464" name="楕円 463">
          <a:extLst>
            <a:ext uri="{FF2B5EF4-FFF2-40B4-BE49-F238E27FC236}">
              <a16:creationId xmlns:a16="http://schemas.microsoft.com/office/drawing/2014/main" id="{F61D9BAB-68E1-4775-9C97-0E8D6769391E}"/>
            </a:ext>
          </a:extLst>
        </xdr:cNvPr>
        <xdr:cNvSpPr/>
      </xdr:nvSpPr>
      <xdr:spPr>
        <a:xfrm>
          <a:off x="14668500" y="27520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79360</xdr:rowOff>
    </xdr:from>
    <xdr:ext cx="736600" cy="259045"/>
    <xdr:sp macro="" textlink="">
      <xdr:nvSpPr>
        <xdr:cNvPr id="465" name="テキスト ボックス 464">
          <a:extLst>
            <a:ext uri="{FF2B5EF4-FFF2-40B4-BE49-F238E27FC236}">
              <a16:creationId xmlns:a16="http://schemas.microsoft.com/office/drawing/2014/main" id="{BB5142E5-041E-4647-BCA3-B853CBB916DA}"/>
            </a:ext>
          </a:extLst>
        </xdr:cNvPr>
        <xdr:cNvSpPr txBox="1"/>
      </xdr:nvSpPr>
      <xdr:spPr>
        <a:xfrm>
          <a:off x="14373225" y="283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46069</xdr:rowOff>
    </xdr:from>
    <xdr:to>
      <xdr:col>73</xdr:col>
      <xdr:colOff>44450</xdr:colOff>
      <xdr:row>17</xdr:row>
      <xdr:rowOff>147669</xdr:rowOff>
    </xdr:to>
    <xdr:sp macro="" textlink="">
      <xdr:nvSpPr>
        <xdr:cNvPr id="466" name="楕円 465">
          <a:extLst>
            <a:ext uri="{FF2B5EF4-FFF2-40B4-BE49-F238E27FC236}">
              <a16:creationId xmlns:a16="http://schemas.microsoft.com/office/drawing/2014/main" id="{E063BE45-3707-4392-8580-58E31F8369C9}"/>
            </a:ext>
          </a:extLst>
        </xdr:cNvPr>
        <xdr:cNvSpPr/>
      </xdr:nvSpPr>
      <xdr:spPr>
        <a:xfrm>
          <a:off x="13868400" y="28019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132446</xdr:rowOff>
    </xdr:from>
    <xdr:ext cx="762000" cy="259045"/>
    <xdr:sp macro="" textlink="">
      <xdr:nvSpPr>
        <xdr:cNvPr id="467" name="テキスト ボックス 466">
          <a:extLst>
            <a:ext uri="{FF2B5EF4-FFF2-40B4-BE49-F238E27FC236}">
              <a16:creationId xmlns:a16="http://schemas.microsoft.com/office/drawing/2014/main" id="{607DF7BE-8D4D-4478-B6BF-DCAA92E84686}"/>
            </a:ext>
          </a:extLst>
        </xdr:cNvPr>
        <xdr:cNvSpPr txBox="1"/>
      </xdr:nvSpPr>
      <xdr:spPr>
        <a:xfrm>
          <a:off x="13554075" y="28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43053</xdr:rowOff>
    </xdr:from>
    <xdr:to>
      <xdr:col>68</xdr:col>
      <xdr:colOff>203200</xdr:colOff>
      <xdr:row>17</xdr:row>
      <xdr:rowOff>144653</xdr:rowOff>
    </xdr:to>
    <xdr:sp macro="" textlink="">
      <xdr:nvSpPr>
        <xdr:cNvPr id="468" name="楕円 467">
          <a:extLst>
            <a:ext uri="{FF2B5EF4-FFF2-40B4-BE49-F238E27FC236}">
              <a16:creationId xmlns:a16="http://schemas.microsoft.com/office/drawing/2014/main" id="{DF5512CA-D0A9-4F7D-8A89-48978CB146DB}"/>
            </a:ext>
          </a:extLst>
        </xdr:cNvPr>
        <xdr:cNvSpPr/>
      </xdr:nvSpPr>
      <xdr:spPr>
        <a:xfrm>
          <a:off x="13058775" y="27989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129430</xdr:rowOff>
    </xdr:from>
    <xdr:ext cx="762000" cy="259045"/>
    <xdr:sp macro="" textlink="">
      <xdr:nvSpPr>
        <xdr:cNvPr id="469" name="テキスト ボックス 468">
          <a:extLst>
            <a:ext uri="{FF2B5EF4-FFF2-40B4-BE49-F238E27FC236}">
              <a16:creationId xmlns:a16="http://schemas.microsoft.com/office/drawing/2014/main" id="{852FB91A-0604-4BBE-A2EB-1F03645BA10A}"/>
            </a:ext>
          </a:extLst>
        </xdr:cNvPr>
        <xdr:cNvSpPr txBox="1"/>
      </xdr:nvSpPr>
      <xdr:spPr>
        <a:xfrm>
          <a:off x="12763500" y="28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92043</xdr:rowOff>
    </xdr:from>
    <xdr:to>
      <xdr:col>64</xdr:col>
      <xdr:colOff>152400</xdr:colOff>
      <xdr:row>17</xdr:row>
      <xdr:rowOff>22193</xdr:rowOff>
    </xdr:to>
    <xdr:sp macro="" textlink="">
      <xdr:nvSpPr>
        <xdr:cNvPr id="470" name="楕円 469">
          <a:extLst>
            <a:ext uri="{FF2B5EF4-FFF2-40B4-BE49-F238E27FC236}">
              <a16:creationId xmlns:a16="http://schemas.microsoft.com/office/drawing/2014/main" id="{A704F90C-6754-4C99-AE68-EE9C7DDA3BAA}"/>
            </a:ext>
          </a:extLst>
        </xdr:cNvPr>
        <xdr:cNvSpPr/>
      </xdr:nvSpPr>
      <xdr:spPr>
        <a:xfrm>
          <a:off x="12239625" y="26796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6970</xdr:rowOff>
    </xdr:from>
    <xdr:ext cx="762000" cy="259045"/>
    <xdr:sp macro="" textlink="">
      <xdr:nvSpPr>
        <xdr:cNvPr id="471" name="テキスト ボックス 470">
          <a:extLst>
            <a:ext uri="{FF2B5EF4-FFF2-40B4-BE49-F238E27FC236}">
              <a16:creationId xmlns:a16="http://schemas.microsoft.com/office/drawing/2014/main" id="{69BD1092-1BF2-4A4E-8F84-3AF48D087356}"/>
            </a:ext>
          </a:extLst>
        </xdr:cNvPr>
        <xdr:cNvSpPr txBox="1"/>
      </xdr:nvSpPr>
      <xdr:spPr>
        <a:xfrm>
          <a:off x="11953875" y="2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35,232
34,924
514.34
35,617,090
33,878,011
1,338,523
16,030,806
40,016,971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ポイント上回っている。これは、類似団体と比較し、給与等の水準は低いものの、職員数が多いことが要因となっている。</a:t>
          </a:r>
        </a:p>
        <a:p>
          <a:r>
            <a:rPr kumimoji="1" lang="ja-JP" altLang="en-US" sz="1300">
              <a:latin typeface="ＭＳ Ｐゴシック" panose="020B0600070205080204" pitchFamily="50" charset="-128"/>
              <a:ea typeface="ＭＳ Ｐゴシック" panose="020B0600070205080204" pitchFamily="50" charset="-128"/>
            </a:rPr>
            <a:t>　令和５年度から本庁集約型への組織体制へと再編されたことを受け、人事部局と連携し、業務効率の向上や人員配置の見直しによる人件費の抑制に努める。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183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18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344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38</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34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物件費に係る経常収支比率は、類似団体平均を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ポイント下回っているが、令和３年度と比較し、</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ポイント上昇している。電気料及び燃料費の価格高騰等に伴い公共施設の維持管理に係る経費が増加したことなどが要因となっている。</a:t>
          </a:r>
        </a:p>
        <a:p>
          <a:r>
            <a:rPr kumimoji="1" lang="ja-JP" altLang="en-US" sz="1200">
              <a:latin typeface="ＭＳ Ｐゴシック" panose="020B0600070205080204" pitchFamily="50" charset="-128"/>
              <a:ea typeface="ＭＳ Ｐゴシック" panose="020B0600070205080204" pitchFamily="50" charset="-128"/>
            </a:rPr>
            <a:t>　物件費の内訳を見ると、施設の維持管理に係る委託料が大きな割合を占めていることから、公共施設等総合管理計画に基づき、施設の統廃合を含めた全体的な見直しを行い、今後も行政コストの省力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132443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68814"/>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34471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688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34471</xdr:rowOff>
    </xdr:from>
    <xdr:to>
      <xdr:col>73</xdr:col>
      <xdr:colOff>180975</xdr:colOff>
      <xdr:row>18</xdr:row>
      <xdr:rowOff>61686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77671"/>
          <a:ext cx="8890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82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98170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155121</xdr:rowOff>
    </xdr:from>
    <xdr:to>
      <xdr:col>74</xdr:col>
      <xdr:colOff>31750</xdr:colOff>
      <xdr:row>16</xdr:row>
      <xdr:rowOff>85271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ポイント下回っているが、全国平均を上回る高齢化率などの影響が懸念される。</a:t>
          </a:r>
        </a:p>
        <a:p>
          <a:r>
            <a:rPr kumimoji="1" lang="ja-JP" altLang="en-US" sz="1300">
              <a:latin typeface="ＭＳ Ｐゴシック" panose="020B0600070205080204" pitchFamily="50" charset="-128"/>
              <a:ea typeface="ＭＳ Ｐゴシック" panose="020B0600070205080204" pitchFamily="50" charset="-128"/>
            </a:rPr>
            <a:t>　当市の高齢化率は上昇傾向にあり、今後も医療、介護事業等の増加が見込まれるため、総合的な対策が必要である。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01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76200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139700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77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139700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25400</xdr:rowOff>
    </xdr:from>
    <xdr:to>
      <xdr:col>15</xdr:col>
      <xdr:colOff>149225</xdr:colOff>
      <xdr:row>56</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ポイント下回っている。特別会計への繰出金が主なものであり、今後も計画的な繰出しとなるよう努める。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22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22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5080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5080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概ね横ばい傾向となっているものの、当市の財政状況から、今後も同等の補助費等を維持することは難しく、補助金、負担金等の公費負担の在り方について、細部に渡り見直しが必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528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143002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124714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公債費に係る経常収支比率は、令和３年度と比較し、</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ポイント上昇している。これは、平成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年７月豪雨の影響により、平成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年度から令和元年度にかけて地方債の発行を集中的に行ったためで、これらの元金償還が開始されたことが主な要因となっている。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近年、公共施設の老朽化等に伴い、大型の整備事業が集中していることから、公債費のピークは令和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年度となると見込まれ、それまでは非常に厳しい財政運営になることが予想される。そのため、予算編成時に地方債の発行上限を設けるなど今後の公債費抑制に努める。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136525</xdr:rowOff>
    </xdr:from>
    <xdr:to>
      <xdr:col>24</xdr:col>
      <xdr:colOff>25400</xdr:colOff>
      <xdr:row>75</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952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136525</xdr:rowOff>
    </xdr:from>
    <xdr:to>
      <xdr:col>19</xdr:col>
      <xdr:colOff>187325</xdr:colOff>
      <xdr:row>75</xdr:row>
      <xdr:rowOff>136525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9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71755</xdr:rowOff>
    </xdr:from>
    <xdr:to>
      <xdr:col>15</xdr:col>
      <xdr:colOff>98425</xdr:colOff>
      <xdr:row>75</xdr:row>
      <xdr:rowOff>136525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305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71755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86377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85725</xdr:rowOff>
    </xdr:from>
    <xdr:to>
      <xdr:col>20</xdr:col>
      <xdr:colOff>38100</xdr:colOff>
      <xdr:row>76</xdr:row>
      <xdr:rowOff>15875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652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3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85725</xdr:rowOff>
    </xdr:from>
    <xdr:to>
      <xdr:col>15</xdr:col>
      <xdr:colOff>149225</xdr:colOff>
      <xdr:row>76</xdr:row>
      <xdr:rowOff>15875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20955</xdr:rowOff>
    </xdr:from>
    <xdr:to>
      <xdr:col>11</xdr:col>
      <xdr:colOff>60325</xdr:colOff>
      <xdr:row>75</xdr:row>
      <xdr:rowOff>122555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107332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ポイント下回っているものの、令和３年度と比較し、</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ポイント上昇している。給与費の改定等による人件費の増加や電気料・燃料費の価格高騰に伴い公共施設の維持管理に係る経費が増加していることが主な要因となっている。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今後も高齢化率等の進展により、経常的な社会保障費の増加が懸念されることから、定員の適正化による人件費の削減に努めるほか、その他事務事業の見直し等による経常的な経費の削減に努める。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76</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05740"/>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05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90424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88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383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90544</xdr:rowOff>
    </xdr:from>
    <xdr:to>
      <xdr:col>29</xdr:col>
      <xdr:colOff>127000</xdr:colOff>
      <xdr:row>14</xdr:row>
      <xdr:rowOff>114765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38469"/>
          <a:ext cx="647700" cy="24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114765</xdr:rowOff>
    </xdr:from>
    <xdr:to>
      <xdr:col>26</xdr:col>
      <xdr:colOff>50800</xdr:colOff>
      <xdr:row>14</xdr:row>
      <xdr:rowOff>157208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62690"/>
          <a:ext cx="698500" cy="4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157208</xdr:rowOff>
    </xdr:from>
    <xdr:to>
      <xdr:col>22</xdr:col>
      <xdr:colOff>114300</xdr:colOff>
      <xdr:row>15</xdr:row>
      <xdr:rowOff>67020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05133"/>
          <a:ext cx="698500" cy="8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67020</xdr:rowOff>
    </xdr:from>
    <xdr:to>
      <xdr:col>18</xdr:col>
      <xdr:colOff>177800</xdr:colOff>
      <xdr:row>15</xdr:row>
      <xdr:rowOff>84535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6395"/>
          <a:ext cx="698500" cy="17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39744</xdr:rowOff>
    </xdr:from>
    <xdr:to>
      <xdr:col>29</xdr:col>
      <xdr:colOff>177800</xdr:colOff>
      <xdr:row>14</xdr:row>
      <xdr:rowOff>141344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8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56271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3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63965</xdr:rowOff>
    </xdr:from>
    <xdr:to>
      <xdr:col>26</xdr:col>
      <xdr:colOff>101600</xdr:colOff>
      <xdr:row>14</xdr:row>
      <xdr:rowOff>165565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1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4292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80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106408</xdr:rowOff>
    </xdr:from>
    <xdr:to>
      <xdr:col>22</xdr:col>
      <xdr:colOff>165100</xdr:colOff>
      <xdr:row>15</xdr:row>
      <xdr:rowOff>36558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54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46735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2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16220</xdr:rowOff>
    </xdr:from>
    <xdr:to>
      <xdr:col>19</xdr:col>
      <xdr:colOff>38100</xdr:colOff>
      <xdr:row>15</xdr:row>
      <xdr:rowOff>117820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127997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33735</xdr:rowOff>
    </xdr:from>
    <xdr:to>
      <xdr:col>15</xdr:col>
      <xdr:colOff>101600</xdr:colOff>
      <xdr:row>15</xdr:row>
      <xdr:rowOff>135335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53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145512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257587</xdr:rowOff>
    </xdr:from>
    <xdr:to>
      <xdr:col>29</xdr:col>
      <xdr:colOff>127000</xdr:colOff>
      <xdr:row>37</xdr:row>
      <xdr:rowOff>260586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82287"/>
          <a:ext cx="647700" cy="2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246919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71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260586</xdr:rowOff>
    </xdr:from>
    <xdr:to>
      <xdr:col>26</xdr:col>
      <xdr:colOff>50800</xdr:colOff>
      <xdr:row>37</xdr:row>
      <xdr:rowOff>288049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85286"/>
          <a:ext cx="698500" cy="27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288049</xdr:rowOff>
    </xdr:from>
    <xdr:to>
      <xdr:col>22</xdr:col>
      <xdr:colOff>114300</xdr:colOff>
      <xdr:row>37</xdr:row>
      <xdr:rowOff>301388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12749"/>
          <a:ext cx="698500" cy="1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301388</xdr:rowOff>
    </xdr:from>
    <xdr:to>
      <xdr:col>18</xdr:col>
      <xdr:colOff>177800</xdr:colOff>
      <xdr:row>37</xdr:row>
      <xdr:rowOff>312071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26088"/>
          <a:ext cx="698500" cy="1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206787</xdr:rowOff>
    </xdr:from>
    <xdr:to>
      <xdr:col>29</xdr:col>
      <xdr:colOff>177800</xdr:colOff>
      <xdr:row>37</xdr:row>
      <xdr:rowOff>308387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3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51864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7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209786</xdr:rowOff>
    </xdr:from>
    <xdr:to>
      <xdr:col>26</xdr:col>
      <xdr:colOff>101600</xdr:colOff>
      <xdr:row>37</xdr:row>
      <xdr:rowOff>311386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34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150113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0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237249</xdr:rowOff>
    </xdr:from>
    <xdr:to>
      <xdr:col>22</xdr:col>
      <xdr:colOff>165100</xdr:colOff>
      <xdr:row>37</xdr:row>
      <xdr:rowOff>338849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6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3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250588</xdr:rowOff>
    </xdr:from>
    <xdr:to>
      <xdr:col>19</xdr:col>
      <xdr:colOff>38100</xdr:colOff>
      <xdr:row>38</xdr:row>
      <xdr:rowOff>9288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7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19465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4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261271</xdr:rowOff>
    </xdr:from>
    <xdr:to>
      <xdr:col>15</xdr:col>
      <xdr:colOff>101600</xdr:colOff>
      <xdr:row>38</xdr:row>
      <xdr:rowOff>19971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8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30148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5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35,232
34,924
514.34
35,617,090
33,878,011
1,338,523
16,030,806
40,016,971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170967</xdr:rowOff>
    </xdr:from>
    <xdr:to>
      <xdr:col>24</xdr:col>
      <xdr:colOff>63500</xdr:colOff>
      <xdr:row>33</xdr:row>
      <xdr:rowOff>71094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57367"/>
          <a:ext cx="838200" cy="7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71094</xdr:rowOff>
    </xdr:from>
    <xdr:to>
      <xdr:col>19</xdr:col>
      <xdr:colOff>177800</xdr:colOff>
      <xdr:row>33</xdr:row>
      <xdr:rowOff>86754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28944"/>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86754</xdr:rowOff>
    </xdr:from>
    <xdr:to>
      <xdr:col>15</xdr:col>
      <xdr:colOff>50800</xdr:colOff>
      <xdr:row>34</xdr:row>
      <xdr:rowOff>158610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44604"/>
          <a:ext cx="889000" cy="2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146469</xdr:rowOff>
    </xdr:from>
    <xdr:to>
      <xdr:col>10</xdr:col>
      <xdr:colOff>114300</xdr:colOff>
      <xdr:row>34</xdr:row>
      <xdr:rowOff>158610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75769"/>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120167</xdr:rowOff>
    </xdr:from>
    <xdr:to>
      <xdr:col>24</xdr:col>
      <xdr:colOff>114300</xdr:colOff>
      <xdr:row>33</xdr:row>
      <xdr:rowOff>50317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143044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20294</xdr:rowOff>
    </xdr:from>
    <xdr:to>
      <xdr:col>20</xdr:col>
      <xdr:colOff>38100</xdr:colOff>
      <xdr:row>33</xdr:row>
      <xdr:rowOff>121894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138421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5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35954</xdr:rowOff>
    </xdr:from>
    <xdr:to>
      <xdr:col>15</xdr:col>
      <xdr:colOff>101600</xdr:colOff>
      <xdr:row>33</xdr:row>
      <xdr:rowOff>137554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154081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6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107810</xdr:rowOff>
    </xdr:from>
    <xdr:to>
      <xdr:col>10</xdr:col>
      <xdr:colOff>165100</xdr:colOff>
      <xdr:row>35</xdr:row>
      <xdr:rowOff>37960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54487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1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95669</xdr:rowOff>
    </xdr:from>
    <xdr:to>
      <xdr:col>6</xdr:col>
      <xdr:colOff>38100</xdr:colOff>
      <xdr:row>35</xdr:row>
      <xdr:rowOff>25819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2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42346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0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20542</xdr:rowOff>
    </xdr:from>
    <xdr:to>
      <xdr:col>24</xdr:col>
      <xdr:colOff>63500</xdr:colOff>
      <xdr:row>58</xdr:row>
      <xdr:rowOff>22447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6464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20542</xdr:rowOff>
    </xdr:from>
    <xdr:to>
      <xdr:col>19</xdr:col>
      <xdr:colOff>177800</xdr:colOff>
      <xdr:row>58</xdr:row>
      <xdr:rowOff>41358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64642"/>
          <a:ext cx="889000" cy="2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11139</xdr:rowOff>
    </xdr:from>
    <xdr:to>
      <xdr:col>15</xdr:col>
      <xdr:colOff>50800</xdr:colOff>
      <xdr:row>58</xdr:row>
      <xdr:rowOff>41358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55239"/>
          <a:ext cx="889000" cy="3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164023</xdr:rowOff>
    </xdr:from>
    <xdr:to>
      <xdr:col>10</xdr:col>
      <xdr:colOff>114300</xdr:colOff>
      <xdr:row>58</xdr:row>
      <xdr:rowOff>11139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36673"/>
          <a:ext cx="889000" cy="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143097</xdr:rowOff>
    </xdr:from>
    <xdr:to>
      <xdr:col>24</xdr:col>
      <xdr:colOff>114300</xdr:colOff>
      <xdr:row>58</xdr:row>
      <xdr:rowOff>73247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141192</xdr:rowOff>
    </xdr:from>
    <xdr:to>
      <xdr:col>20</xdr:col>
      <xdr:colOff>38100</xdr:colOff>
      <xdr:row>58</xdr:row>
      <xdr:rowOff>71342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87869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8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162008</xdr:rowOff>
    </xdr:from>
    <xdr:to>
      <xdr:col>15</xdr:col>
      <xdr:colOff>101600</xdr:colOff>
      <xdr:row>58</xdr:row>
      <xdr:rowOff>92158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108685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131789</xdr:rowOff>
    </xdr:from>
    <xdr:to>
      <xdr:col>10</xdr:col>
      <xdr:colOff>165100</xdr:colOff>
      <xdr:row>58</xdr:row>
      <xdr:rowOff>61939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78466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7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113223</xdr:rowOff>
    </xdr:from>
    <xdr:to>
      <xdr:col>6</xdr:col>
      <xdr:colOff>38100</xdr:colOff>
      <xdr:row>58</xdr:row>
      <xdr:rowOff>43373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59900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6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13382</xdr:rowOff>
    </xdr:from>
    <xdr:to>
      <xdr:col>24</xdr:col>
      <xdr:colOff>63500</xdr:colOff>
      <xdr:row>79</xdr:row>
      <xdr:rowOff>38153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7932"/>
          <a:ext cx="838200" cy="2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38153</xdr:rowOff>
    </xdr:from>
    <xdr:to>
      <xdr:col>19</xdr:col>
      <xdr:colOff>177800</xdr:colOff>
      <xdr:row>79</xdr:row>
      <xdr:rowOff>54580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82703"/>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54580</xdr:rowOff>
    </xdr:from>
    <xdr:to>
      <xdr:col>15</xdr:col>
      <xdr:colOff>50800</xdr:colOff>
      <xdr:row>79</xdr:row>
      <xdr:rowOff>56947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99130"/>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56947</xdr:rowOff>
    </xdr:from>
    <xdr:to>
      <xdr:col>10</xdr:col>
      <xdr:colOff>114300</xdr:colOff>
      <xdr:row>79</xdr:row>
      <xdr:rowOff>59902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601497"/>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134032</xdr:rowOff>
    </xdr:from>
    <xdr:to>
      <xdr:col>24</xdr:col>
      <xdr:colOff>114300</xdr:colOff>
      <xdr:row>79</xdr:row>
      <xdr:rowOff>64182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48959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158803</xdr:rowOff>
    </xdr:from>
    <xdr:to>
      <xdr:col>20</xdr:col>
      <xdr:colOff>38100</xdr:colOff>
      <xdr:row>79</xdr:row>
      <xdr:rowOff>88953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80080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2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3780</xdr:rowOff>
    </xdr:from>
    <xdr:to>
      <xdr:col>15</xdr:col>
      <xdr:colOff>101600</xdr:colOff>
      <xdr:row>79</xdr:row>
      <xdr:rowOff>105380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96507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4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6147</xdr:rowOff>
    </xdr:from>
    <xdr:to>
      <xdr:col>10</xdr:col>
      <xdr:colOff>165100</xdr:colOff>
      <xdr:row>79</xdr:row>
      <xdr:rowOff>107747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5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98874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4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9102</xdr:rowOff>
    </xdr:from>
    <xdr:to>
      <xdr:col>6</xdr:col>
      <xdr:colOff>38100</xdr:colOff>
      <xdr:row>79</xdr:row>
      <xdr:rowOff>110702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101829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19402</xdr:rowOff>
    </xdr:from>
    <xdr:to>
      <xdr:col>24</xdr:col>
      <xdr:colOff>63500</xdr:colOff>
      <xdr:row>95</xdr:row>
      <xdr:rowOff>156290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307152"/>
          <a:ext cx="838200" cy="13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19402</xdr:rowOff>
    </xdr:from>
    <xdr:to>
      <xdr:col>19</xdr:col>
      <xdr:colOff>177800</xdr:colOff>
      <xdr:row>97</xdr:row>
      <xdr:rowOff>7417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07152"/>
          <a:ext cx="889000" cy="3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7417</xdr:rowOff>
    </xdr:from>
    <xdr:to>
      <xdr:col>15</xdr:col>
      <xdr:colOff>50800</xdr:colOff>
      <xdr:row>97</xdr:row>
      <xdr:rowOff>45625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38067"/>
          <a:ext cx="889000" cy="3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168895</xdr:rowOff>
    </xdr:from>
    <xdr:to>
      <xdr:col>10</xdr:col>
      <xdr:colOff>114300</xdr:colOff>
      <xdr:row>97</xdr:row>
      <xdr:rowOff>45625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628095"/>
          <a:ext cx="889000" cy="4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105490</xdr:rowOff>
    </xdr:from>
    <xdr:to>
      <xdr:col>24</xdr:col>
      <xdr:colOff>114300</xdr:colOff>
      <xdr:row>96</xdr:row>
      <xdr:rowOff>35640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9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128367</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4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140052</xdr:rowOff>
    </xdr:from>
    <xdr:to>
      <xdr:col>20</xdr:col>
      <xdr:colOff>38100</xdr:colOff>
      <xdr:row>95</xdr:row>
      <xdr:rowOff>70202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5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86729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03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128067</xdr:rowOff>
    </xdr:from>
    <xdr:to>
      <xdr:col>15</xdr:col>
      <xdr:colOff>101600</xdr:colOff>
      <xdr:row>97</xdr:row>
      <xdr:rowOff>58217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49344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166275</xdr:rowOff>
    </xdr:from>
    <xdr:to>
      <xdr:col>10</xdr:col>
      <xdr:colOff>165100</xdr:colOff>
      <xdr:row>97</xdr:row>
      <xdr:rowOff>96425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87552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118095</xdr:rowOff>
    </xdr:from>
    <xdr:to>
      <xdr:col>6</xdr:col>
      <xdr:colOff>38100</xdr:colOff>
      <xdr:row>97</xdr:row>
      <xdr:rowOff>48245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7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64772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35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56542</xdr:rowOff>
    </xdr:from>
    <xdr:to>
      <xdr:col>55</xdr:col>
      <xdr:colOff>0</xdr:colOff>
      <xdr:row>37</xdr:row>
      <xdr:rowOff>78442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00192"/>
          <a:ext cx="8382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44282</xdr:rowOff>
    </xdr:from>
    <xdr:to>
      <xdr:col>50</xdr:col>
      <xdr:colOff>114300</xdr:colOff>
      <xdr:row>37</xdr:row>
      <xdr:rowOff>78442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045032"/>
          <a:ext cx="889000" cy="37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44282</xdr:rowOff>
    </xdr:from>
    <xdr:to>
      <xdr:col>45</xdr:col>
      <xdr:colOff>177800</xdr:colOff>
      <xdr:row>37</xdr:row>
      <xdr:rowOff>152181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45032"/>
          <a:ext cx="889000" cy="4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152181</xdr:rowOff>
    </xdr:from>
    <xdr:to>
      <xdr:col>41</xdr:col>
      <xdr:colOff>50800</xdr:colOff>
      <xdr:row>38</xdr:row>
      <xdr:rowOff>14672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9583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5742</xdr:rowOff>
    </xdr:from>
    <xdr:to>
      <xdr:col>55</xdr:col>
      <xdr:colOff>50800</xdr:colOff>
      <xdr:row>37</xdr:row>
      <xdr:rowOff>107342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28619</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0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27642</xdr:rowOff>
    </xdr:from>
    <xdr:to>
      <xdr:col>50</xdr:col>
      <xdr:colOff>165100</xdr:colOff>
      <xdr:row>37</xdr:row>
      <xdr:rowOff>129242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145769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4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164932</xdr:rowOff>
    </xdr:from>
    <xdr:to>
      <xdr:col>46</xdr:col>
      <xdr:colOff>38100</xdr:colOff>
      <xdr:row>35</xdr:row>
      <xdr:rowOff>95082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111609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76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101381</xdr:rowOff>
    </xdr:from>
    <xdr:to>
      <xdr:col>41</xdr:col>
      <xdr:colOff>101600</xdr:colOff>
      <xdr:row>38</xdr:row>
      <xdr:rowOff>31531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4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48058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2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135322</xdr:rowOff>
    </xdr:from>
    <xdr:to>
      <xdr:col>36</xdr:col>
      <xdr:colOff>165100</xdr:colOff>
      <xdr:row>38</xdr:row>
      <xdr:rowOff>65472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7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81999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5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143701</xdr:rowOff>
    </xdr:from>
    <xdr:to>
      <xdr:col>55</xdr:col>
      <xdr:colOff>0</xdr:colOff>
      <xdr:row>56</xdr:row>
      <xdr:rowOff>167704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73451"/>
          <a:ext cx="8382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167704</xdr:rowOff>
    </xdr:from>
    <xdr:to>
      <xdr:col>50</xdr:col>
      <xdr:colOff>114300</xdr:colOff>
      <xdr:row>57</xdr:row>
      <xdr:rowOff>6554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68904"/>
          <a:ext cx="8890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117846</xdr:rowOff>
    </xdr:from>
    <xdr:to>
      <xdr:col>45</xdr:col>
      <xdr:colOff>177800</xdr:colOff>
      <xdr:row>57</xdr:row>
      <xdr:rowOff>6554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19046"/>
          <a:ext cx="889000" cy="6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117846</xdr:rowOff>
    </xdr:from>
    <xdr:to>
      <xdr:col>41</xdr:col>
      <xdr:colOff>50800</xdr:colOff>
      <xdr:row>56</xdr:row>
      <xdr:rowOff>153083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19046"/>
          <a:ext cx="889000" cy="3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92901</xdr:rowOff>
    </xdr:from>
    <xdr:to>
      <xdr:col>55</xdr:col>
      <xdr:colOff>50800</xdr:colOff>
      <xdr:row>56</xdr:row>
      <xdr:rowOff>23051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115778</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7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116904</xdr:rowOff>
    </xdr:from>
    <xdr:to>
      <xdr:col>50</xdr:col>
      <xdr:colOff>165100</xdr:colOff>
      <xdr:row>57</xdr:row>
      <xdr:rowOff>47054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63581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9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127204</xdr:rowOff>
    </xdr:from>
    <xdr:to>
      <xdr:col>46</xdr:col>
      <xdr:colOff>38100</xdr:colOff>
      <xdr:row>57</xdr:row>
      <xdr:rowOff>57354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73881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0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67046</xdr:rowOff>
    </xdr:from>
    <xdr:to>
      <xdr:col>41</xdr:col>
      <xdr:colOff>101600</xdr:colOff>
      <xdr:row>56</xdr:row>
      <xdr:rowOff>168646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6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13723</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44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102283</xdr:rowOff>
    </xdr:from>
    <xdr:to>
      <xdr:col>36</xdr:col>
      <xdr:colOff>165100</xdr:colOff>
      <xdr:row>57</xdr:row>
      <xdr:rowOff>32433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0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48960</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47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66053</xdr:rowOff>
    </xdr:from>
    <xdr:to>
      <xdr:col>55</xdr:col>
      <xdr:colOff>0</xdr:colOff>
      <xdr:row>76</xdr:row>
      <xdr:rowOff>169456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096253"/>
          <a:ext cx="8382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169456</xdr:rowOff>
    </xdr:from>
    <xdr:to>
      <xdr:col>50</xdr:col>
      <xdr:colOff>114300</xdr:colOff>
      <xdr:row>77</xdr:row>
      <xdr:rowOff>75578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99656"/>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75578</xdr:rowOff>
    </xdr:from>
    <xdr:to>
      <xdr:col>45</xdr:col>
      <xdr:colOff>177800</xdr:colOff>
      <xdr:row>78</xdr:row>
      <xdr:rowOff>36906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77228"/>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61785</xdr:rowOff>
    </xdr:from>
    <xdr:to>
      <xdr:col>41</xdr:col>
      <xdr:colOff>50800</xdr:colOff>
      <xdr:row>78</xdr:row>
      <xdr:rowOff>36906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920535"/>
          <a:ext cx="889000" cy="48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15253</xdr:rowOff>
    </xdr:from>
    <xdr:to>
      <xdr:col>55</xdr:col>
      <xdr:colOff>50800</xdr:colOff>
      <xdr:row>76</xdr:row>
      <xdr:rowOff>116853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38130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8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118656</xdr:rowOff>
    </xdr:from>
    <xdr:to>
      <xdr:col>50</xdr:col>
      <xdr:colOff>165100</xdr:colOff>
      <xdr:row>77</xdr:row>
      <xdr:rowOff>48806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4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65333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24778</xdr:rowOff>
    </xdr:from>
    <xdr:to>
      <xdr:col>46</xdr:col>
      <xdr:colOff>38100</xdr:colOff>
      <xdr:row>77</xdr:row>
      <xdr:rowOff>126378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117505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1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157556</xdr:rowOff>
    </xdr:from>
    <xdr:to>
      <xdr:col>41</xdr:col>
      <xdr:colOff>101600</xdr:colOff>
      <xdr:row>78</xdr:row>
      <xdr:rowOff>87706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78833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5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10985</xdr:rowOff>
    </xdr:from>
    <xdr:to>
      <xdr:col>36</xdr:col>
      <xdr:colOff>165100</xdr:colOff>
      <xdr:row>75</xdr:row>
      <xdr:rowOff>112585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8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129112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6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145966</xdr:rowOff>
    </xdr:from>
    <xdr:to>
      <xdr:col>55</xdr:col>
      <xdr:colOff>0</xdr:colOff>
      <xdr:row>97</xdr:row>
      <xdr:rowOff>109522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05166"/>
          <a:ext cx="838200" cy="13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103744</xdr:rowOff>
    </xdr:from>
    <xdr:to>
      <xdr:col>50</xdr:col>
      <xdr:colOff>114300</xdr:colOff>
      <xdr:row>97</xdr:row>
      <xdr:rowOff>109522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34394"/>
          <a:ext cx="889000" cy="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30527</xdr:rowOff>
    </xdr:from>
    <xdr:to>
      <xdr:col>45</xdr:col>
      <xdr:colOff>177800</xdr:colOff>
      <xdr:row>97</xdr:row>
      <xdr:rowOff>103744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61177"/>
          <a:ext cx="889000" cy="7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30527</xdr:rowOff>
    </xdr:from>
    <xdr:to>
      <xdr:col>41</xdr:col>
      <xdr:colOff>50800</xdr:colOff>
      <xdr:row>97</xdr:row>
      <xdr:rowOff>168115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61177"/>
          <a:ext cx="889000" cy="13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95166</xdr:rowOff>
    </xdr:from>
    <xdr:to>
      <xdr:col>55</xdr:col>
      <xdr:colOff>50800</xdr:colOff>
      <xdr:row>97</xdr:row>
      <xdr:rowOff>25316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5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118043</xdr:rowOff>
    </xdr:from>
    <xdr:ext cx="599010"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0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58722</xdr:rowOff>
    </xdr:from>
    <xdr:to>
      <xdr:col>50</xdr:col>
      <xdr:colOff>165100</xdr:colOff>
      <xdr:row>97</xdr:row>
      <xdr:rowOff>160322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5399</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39795" y="1646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52944</xdr:rowOff>
    </xdr:from>
    <xdr:to>
      <xdr:col>46</xdr:col>
      <xdr:colOff>38100</xdr:colOff>
      <xdr:row>97</xdr:row>
      <xdr:rowOff>154544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8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171071</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50795" y="1645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151177</xdr:rowOff>
    </xdr:from>
    <xdr:to>
      <xdr:col>41</xdr:col>
      <xdr:colOff>101600</xdr:colOff>
      <xdr:row>97</xdr:row>
      <xdr:rowOff>81327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97854</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638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117315</xdr:rowOff>
    </xdr:from>
    <xdr:to>
      <xdr:col>36</xdr:col>
      <xdr:colOff>165100</xdr:colOff>
      <xdr:row>98</xdr:row>
      <xdr:rowOff>47465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63992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2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75676</xdr:rowOff>
    </xdr:from>
    <xdr:to>
      <xdr:col>85</xdr:col>
      <xdr:colOff>127000</xdr:colOff>
      <xdr:row>36</xdr:row>
      <xdr:rowOff>95335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247876"/>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109802</xdr:rowOff>
    </xdr:from>
    <xdr:to>
      <xdr:col>81</xdr:col>
      <xdr:colOff>50800</xdr:colOff>
      <xdr:row>36</xdr:row>
      <xdr:rowOff>95335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5939102"/>
          <a:ext cx="889000" cy="3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25579</xdr:rowOff>
    </xdr:from>
    <xdr:to>
      <xdr:col>76</xdr:col>
      <xdr:colOff>114300</xdr:colOff>
      <xdr:row>34</xdr:row>
      <xdr:rowOff>109802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511979"/>
          <a:ext cx="889000" cy="42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25579</xdr:rowOff>
    </xdr:from>
    <xdr:to>
      <xdr:col>71</xdr:col>
      <xdr:colOff>177800</xdr:colOff>
      <xdr:row>36</xdr:row>
      <xdr:rowOff>581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511979"/>
          <a:ext cx="889000" cy="66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24876</xdr:rowOff>
    </xdr:from>
    <xdr:to>
      <xdr:col>85</xdr:col>
      <xdr:colOff>177800</xdr:colOff>
      <xdr:row>36</xdr:row>
      <xdr:rowOff>126476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47753</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04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44535</xdr:rowOff>
    </xdr:from>
    <xdr:to>
      <xdr:col>81</xdr:col>
      <xdr:colOff>101600</xdr:colOff>
      <xdr:row>36</xdr:row>
      <xdr:rowOff>146135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2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162662</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599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59002</xdr:rowOff>
    </xdr:from>
    <xdr:to>
      <xdr:col>76</xdr:col>
      <xdr:colOff>165100</xdr:colOff>
      <xdr:row>34</xdr:row>
      <xdr:rowOff>160602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8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5679</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566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146229</xdr:rowOff>
    </xdr:from>
    <xdr:to>
      <xdr:col>72</xdr:col>
      <xdr:colOff>38100</xdr:colOff>
      <xdr:row>32</xdr:row>
      <xdr:rowOff>76379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4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92906</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523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121231</xdr:rowOff>
    </xdr:from>
    <xdr:to>
      <xdr:col>67</xdr:col>
      <xdr:colOff>101600</xdr:colOff>
      <xdr:row>36</xdr:row>
      <xdr:rowOff>51381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1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67908</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8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31824</xdr:rowOff>
    </xdr:from>
    <xdr:to>
      <xdr:col>85</xdr:col>
      <xdr:colOff>127000</xdr:colOff>
      <xdr:row>77</xdr:row>
      <xdr:rowOff>50847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233474"/>
          <a:ext cx="8382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50847</xdr:rowOff>
    </xdr:from>
    <xdr:to>
      <xdr:col>81</xdr:col>
      <xdr:colOff>50800</xdr:colOff>
      <xdr:row>77</xdr:row>
      <xdr:rowOff>74628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252497"/>
          <a:ext cx="889000" cy="2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74628</xdr:rowOff>
    </xdr:from>
    <xdr:to>
      <xdr:col>76</xdr:col>
      <xdr:colOff>114300</xdr:colOff>
      <xdr:row>77</xdr:row>
      <xdr:rowOff>123361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276278"/>
          <a:ext cx="889000" cy="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123361</xdr:rowOff>
    </xdr:from>
    <xdr:to>
      <xdr:col>71</xdr:col>
      <xdr:colOff>177800</xdr:colOff>
      <xdr:row>77</xdr:row>
      <xdr:rowOff>147025</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325011"/>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152474</xdr:rowOff>
    </xdr:from>
    <xdr:to>
      <xdr:col>85</xdr:col>
      <xdr:colOff>177800</xdr:colOff>
      <xdr:row>77</xdr:row>
      <xdr:rowOff>82624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18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3901</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03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xdr:rowOff>
    </xdr:from>
    <xdr:to>
      <xdr:col>81</xdr:col>
      <xdr:colOff>101600</xdr:colOff>
      <xdr:row>77</xdr:row>
      <xdr:rowOff>101647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20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118174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181795" y="1297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23828</xdr:rowOff>
    </xdr:from>
    <xdr:to>
      <xdr:col>76</xdr:col>
      <xdr:colOff>165100</xdr:colOff>
      <xdr:row>77</xdr:row>
      <xdr:rowOff>125428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2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141955</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292795" y="1300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72561</xdr:rowOff>
    </xdr:from>
    <xdr:to>
      <xdr:col>72</xdr:col>
      <xdr:colOff>38100</xdr:colOff>
      <xdr:row>78</xdr:row>
      <xdr:rowOff>2711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2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19238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04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96225</xdr:rowOff>
    </xdr:from>
    <xdr:to>
      <xdr:col>67</xdr:col>
      <xdr:colOff>101600</xdr:colOff>
      <xdr:row>78</xdr:row>
      <xdr:rowOff>26375</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2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42902</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07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116072</xdr:rowOff>
    </xdr:from>
    <xdr:to>
      <xdr:col>85</xdr:col>
      <xdr:colOff>127000</xdr:colOff>
      <xdr:row>98</xdr:row>
      <xdr:rowOff>136344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18172"/>
          <a:ext cx="8382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116072</xdr:rowOff>
    </xdr:from>
    <xdr:to>
      <xdr:col>81</xdr:col>
      <xdr:colOff>50800</xdr:colOff>
      <xdr:row>98</xdr:row>
      <xdr:rowOff>144360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18172"/>
          <a:ext cx="889000" cy="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144360</xdr:rowOff>
    </xdr:from>
    <xdr:to>
      <xdr:col>76</xdr:col>
      <xdr:colOff>114300</xdr:colOff>
      <xdr:row>98</xdr:row>
      <xdr:rowOff>159041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46460"/>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50744</xdr:rowOff>
    </xdr:from>
    <xdr:to>
      <xdr:col>71</xdr:col>
      <xdr:colOff>177800</xdr:colOff>
      <xdr:row>98</xdr:row>
      <xdr:rowOff>159041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852844"/>
          <a:ext cx="889000" cy="10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85544</xdr:rowOff>
    </xdr:from>
    <xdr:to>
      <xdr:col>85</xdr:col>
      <xdr:colOff>177800</xdr:colOff>
      <xdr:row>99</xdr:row>
      <xdr:rowOff>15694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65272</xdr:rowOff>
    </xdr:from>
    <xdr:to>
      <xdr:col>81</xdr:col>
      <xdr:colOff>101600</xdr:colOff>
      <xdr:row>98</xdr:row>
      <xdr:rowOff>166872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4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93560</xdr:rowOff>
    </xdr:from>
    <xdr:to>
      <xdr:col>76</xdr:col>
      <xdr:colOff>165100</xdr:colOff>
      <xdr:row>99</xdr:row>
      <xdr:rowOff>23710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40237</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108241</xdr:rowOff>
    </xdr:from>
    <xdr:to>
      <xdr:col>72</xdr:col>
      <xdr:colOff>38100</xdr:colOff>
      <xdr:row>99</xdr:row>
      <xdr:rowOff>38391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1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54918</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68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171394</xdr:rowOff>
    </xdr:from>
    <xdr:to>
      <xdr:col>67</xdr:col>
      <xdr:colOff>101600</xdr:colOff>
      <xdr:row>98</xdr:row>
      <xdr:rowOff>101544</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118071</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5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126212</xdr:rowOff>
    </xdr:from>
    <xdr:to>
      <xdr:col>116</xdr:col>
      <xdr:colOff>63500</xdr:colOff>
      <xdr:row>38</xdr:row>
      <xdr:rowOff>147309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641312"/>
          <a:ext cx="8382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73733</xdr:rowOff>
    </xdr:from>
    <xdr:to>
      <xdr:col>111</xdr:col>
      <xdr:colOff>177800</xdr:colOff>
      <xdr:row>38</xdr:row>
      <xdr:rowOff>126212</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588833"/>
          <a:ext cx="889000" cy="5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73733</xdr:rowOff>
    </xdr:from>
    <xdr:to>
      <xdr:col>107</xdr:col>
      <xdr:colOff>50800</xdr:colOff>
      <xdr:row>39</xdr:row>
      <xdr:rowOff>78892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588833"/>
          <a:ext cx="889000" cy="17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78892</xdr:rowOff>
    </xdr:from>
    <xdr:to>
      <xdr:col>102</xdr:col>
      <xdr:colOff>114300</xdr:colOff>
      <xdr:row>39</xdr:row>
      <xdr:rowOff>94404</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18656300" y="676544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96509</xdr:rowOff>
    </xdr:from>
    <xdr:to>
      <xdr:col>116</xdr:col>
      <xdr:colOff>114300</xdr:colOff>
      <xdr:row>39</xdr:row>
      <xdr:rowOff>26659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72356</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8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75412</xdr:rowOff>
    </xdr:from>
    <xdr:to>
      <xdr:col>112</xdr:col>
      <xdr:colOff>38100</xdr:colOff>
      <xdr:row>39</xdr:row>
      <xdr:rowOff>5562</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22089</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3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22933</xdr:rowOff>
    </xdr:from>
    <xdr:to>
      <xdr:col>107</xdr:col>
      <xdr:colOff>101600</xdr:colOff>
      <xdr:row>38</xdr:row>
      <xdr:rowOff>124533</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141060</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31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28092</xdr:rowOff>
    </xdr:from>
    <xdr:to>
      <xdr:col>102</xdr:col>
      <xdr:colOff>165100</xdr:colOff>
      <xdr:row>39</xdr:row>
      <xdr:rowOff>129692</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120819</xdr:rowOff>
    </xdr:from>
    <xdr:ext cx="378565"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6017" y="6807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43604</xdr:rowOff>
    </xdr:from>
    <xdr:to>
      <xdr:col>98</xdr:col>
      <xdr:colOff>38100</xdr:colOff>
      <xdr:row>39</xdr:row>
      <xdr:rowOff>145204</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136331</xdr:rowOff>
    </xdr:from>
    <xdr:ext cx="378565"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67017" y="6822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65839</xdr:rowOff>
    </xdr:from>
    <xdr:to>
      <xdr:col>116</xdr:col>
      <xdr:colOff>63500</xdr:colOff>
      <xdr:row>58</xdr:row>
      <xdr:rowOff>66091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09939"/>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66091</xdr:rowOff>
    </xdr:from>
    <xdr:to>
      <xdr:col>111</xdr:col>
      <xdr:colOff>177800</xdr:colOff>
      <xdr:row>58</xdr:row>
      <xdr:rowOff>68125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10191"/>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61290</xdr:rowOff>
    </xdr:from>
    <xdr:to>
      <xdr:col>107</xdr:col>
      <xdr:colOff>50800</xdr:colOff>
      <xdr:row>58</xdr:row>
      <xdr:rowOff>68125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05390"/>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52969</xdr:rowOff>
    </xdr:from>
    <xdr:to>
      <xdr:col>102</xdr:col>
      <xdr:colOff>114300</xdr:colOff>
      <xdr:row>58</xdr:row>
      <xdr:rowOff>61290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9997069"/>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15039</xdr:rowOff>
    </xdr:from>
    <xdr:to>
      <xdr:col>116</xdr:col>
      <xdr:colOff>114300</xdr:colOff>
      <xdr:row>58</xdr:row>
      <xdr:rowOff>116639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9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103468</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87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15291</xdr:rowOff>
    </xdr:from>
    <xdr:to>
      <xdr:col>112</xdr:col>
      <xdr:colOff>38100</xdr:colOff>
      <xdr:row>58</xdr:row>
      <xdr:rowOff>116891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108018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17325</xdr:rowOff>
    </xdr:from>
    <xdr:to>
      <xdr:col>107</xdr:col>
      <xdr:colOff>101600</xdr:colOff>
      <xdr:row>58</xdr:row>
      <xdr:rowOff>118925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110052</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5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10490</xdr:rowOff>
    </xdr:from>
    <xdr:to>
      <xdr:col>102</xdr:col>
      <xdr:colOff>165100</xdr:colOff>
      <xdr:row>58</xdr:row>
      <xdr:rowOff>112090</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103217</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2169</xdr:rowOff>
    </xdr:from>
    <xdr:to>
      <xdr:col>98</xdr:col>
      <xdr:colOff>38100</xdr:colOff>
      <xdr:row>58</xdr:row>
      <xdr:rowOff>103769</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94896</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3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122277</xdr:rowOff>
    </xdr:from>
    <xdr:to>
      <xdr:col>116</xdr:col>
      <xdr:colOff>63500</xdr:colOff>
      <xdr:row>74</xdr:row>
      <xdr:rowOff>151832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809577"/>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143945</xdr:rowOff>
    </xdr:from>
    <xdr:to>
      <xdr:col>111</xdr:col>
      <xdr:colOff>177800</xdr:colOff>
      <xdr:row>74</xdr:row>
      <xdr:rowOff>151832</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2831245"/>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31964</xdr:rowOff>
    </xdr:from>
    <xdr:to>
      <xdr:col>107</xdr:col>
      <xdr:colOff>50800</xdr:colOff>
      <xdr:row>74</xdr:row>
      <xdr:rowOff>143945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719264"/>
          <a:ext cx="889000" cy="1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31964</xdr:rowOff>
    </xdr:from>
    <xdr:to>
      <xdr:col>102</xdr:col>
      <xdr:colOff>114300</xdr:colOff>
      <xdr:row>74</xdr:row>
      <xdr:rowOff>48097</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719264"/>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71477</xdr:rowOff>
    </xdr:from>
    <xdr:to>
      <xdr:col>116</xdr:col>
      <xdr:colOff>114300</xdr:colOff>
      <xdr:row>75</xdr:row>
      <xdr:rowOff>1627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7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94354</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1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101032</xdr:rowOff>
    </xdr:from>
    <xdr:to>
      <xdr:col>112</xdr:col>
      <xdr:colOff>38100</xdr:colOff>
      <xdr:row>75</xdr:row>
      <xdr:rowOff>31182</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78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47709</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56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93145</xdr:rowOff>
    </xdr:from>
    <xdr:to>
      <xdr:col>107</xdr:col>
      <xdr:colOff>101600</xdr:colOff>
      <xdr:row>75</xdr:row>
      <xdr:rowOff>23295</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7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39822</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55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152614</xdr:rowOff>
    </xdr:from>
    <xdr:to>
      <xdr:col>102</xdr:col>
      <xdr:colOff>165100</xdr:colOff>
      <xdr:row>74</xdr:row>
      <xdr:rowOff>82764</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6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99291</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4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168747</xdr:rowOff>
    </xdr:from>
    <xdr:to>
      <xdr:col>98</xdr:col>
      <xdr:colOff>38100</xdr:colOff>
      <xdr:row>74</xdr:row>
      <xdr:rowOff>98897</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68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115424</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4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961,569</a:t>
          </a:r>
          <a:r>
            <a:rPr kumimoji="1" lang="ja-JP" altLang="en-US" sz="1300">
              <a:latin typeface="ＭＳ Ｐゴシック" panose="020B0600070205080204" pitchFamily="50" charset="-128"/>
              <a:ea typeface="ＭＳ Ｐゴシック" panose="020B0600070205080204" pitchFamily="50" charset="-128"/>
            </a:rPr>
            <a:t>円となっている。令和３年度の住民一人当たり</a:t>
          </a:r>
          <a:r>
            <a:rPr kumimoji="1" lang="en-US" altLang="ja-JP" sz="1300">
              <a:latin typeface="ＭＳ Ｐゴシック" panose="020B0600070205080204" pitchFamily="50" charset="-128"/>
              <a:ea typeface="ＭＳ Ｐゴシック" panose="020B0600070205080204" pitchFamily="50" charset="-128"/>
            </a:rPr>
            <a:t>903,872</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57,697</a:t>
          </a:r>
          <a:r>
            <a:rPr kumimoji="1" lang="ja-JP" altLang="en-US" sz="1300">
              <a:latin typeface="ＭＳ Ｐゴシック" panose="020B0600070205080204" pitchFamily="50" charset="-128"/>
              <a:ea typeface="ＭＳ Ｐゴシック" panose="020B0600070205080204" pitchFamily="50" charset="-128"/>
            </a:rPr>
            <a:t>円増加した。性質別で見た主な増加要因は、普通建設事業費の増によるものである。支所庁舎建設事業や柑橘加工施設整備事業等の大型の建設事業が重なったことで、住民一人当たりのコストは</a:t>
          </a:r>
          <a:r>
            <a:rPr kumimoji="1" lang="en-US" altLang="ja-JP" sz="1300">
              <a:latin typeface="ＭＳ Ｐゴシック" panose="020B0600070205080204" pitchFamily="50" charset="-128"/>
              <a:ea typeface="ＭＳ Ｐゴシック" panose="020B0600070205080204" pitchFamily="50" charset="-128"/>
            </a:rPr>
            <a:t>59,850</a:t>
          </a:r>
          <a:r>
            <a:rPr kumimoji="1" lang="ja-JP" altLang="en-US" sz="1300">
              <a:latin typeface="ＭＳ Ｐゴシック" panose="020B0600070205080204" pitchFamily="50" charset="-128"/>
              <a:ea typeface="ＭＳ Ｐゴシック" panose="020B0600070205080204" pitchFamily="50" charset="-128"/>
            </a:rPr>
            <a:t>円増加した。一方で、扶助費は、住民税非課税世帯・子育て世帯臨時給付金事業等の減により、住民一人当たりのコストは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12,575</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類似団体との比較では、特に、人件費、普通建設事業費、公債費において、類似団体平均を大きく上回っている。人件費では、住民一人当たりのコストは類似団体平均を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39,219</a:t>
          </a:r>
          <a:r>
            <a:rPr kumimoji="1" lang="ja-JP" altLang="en-US" sz="1300">
              <a:latin typeface="ＭＳ Ｐゴシック" panose="020B0600070205080204" pitchFamily="50" charset="-128"/>
              <a:ea typeface="ＭＳ Ｐゴシック" panose="020B0600070205080204" pitchFamily="50" charset="-128"/>
            </a:rPr>
            <a:t>円上回っている。類似団体と比較し、給与等の水準は低いものの、職員数が多いことが要因となっている。普通建設事業費では、住民一人当たりのコストは類似団体平均を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110,532</a:t>
          </a:r>
          <a:r>
            <a:rPr kumimoji="1" lang="ja-JP" altLang="en-US" sz="1300">
              <a:latin typeface="ＭＳ Ｐゴシック" panose="020B0600070205080204" pitchFamily="50" charset="-128"/>
              <a:ea typeface="ＭＳ Ｐゴシック" panose="020B0600070205080204" pitchFamily="50" charset="-128"/>
            </a:rPr>
            <a:t>円上回っている。公共施設等の老朽化による更新の時期を迎えていることなどが主な要因となっていることから、保有施設の総量縮減、統廃合・複合化を推進し、更新整備に要する経費を抑制する必要がある。公債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47,980</a:t>
          </a:r>
          <a:r>
            <a:rPr kumimoji="1" lang="ja-JP" altLang="en-US" sz="1300">
              <a:latin typeface="ＭＳ Ｐゴシック" panose="020B0600070205080204" pitchFamily="50" charset="-128"/>
              <a:ea typeface="ＭＳ Ｐゴシック" panose="020B0600070205080204" pitchFamily="50" charset="-128"/>
            </a:rPr>
            <a:t>円上回っている。近年、大型の整備事業が集中したことに加え、平成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年７月豪雨災害からの復旧事業による元利償還金が膨らんでいることが主な要因となっているから、今後は地方債の借入抑制に努める。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35,232
34,924
514.34
35,617,090
33,878,011
1,338,523
16,030,806
40,016,971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6350</xdr:rowOff>
    </xdr:from>
    <xdr:to>
      <xdr:col>24</xdr:col>
      <xdr:colOff>63500</xdr:colOff>
      <xdr:row>36</xdr:row>
      <xdr:rowOff>69786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8550"/>
          <a:ext cx="8382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37402</xdr:rowOff>
    </xdr:from>
    <xdr:to>
      <xdr:col>19</xdr:col>
      <xdr:colOff>177800</xdr:colOff>
      <xdr:row>36</xdr:row>
      <xdr:rowOff>69786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09602"/>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114745</xdr:rowOff>
    </xdr:from>
    <xdr:to>
      <xdr:col>15</xdr:col>
      <xdr:colOff>50800</xdr:colOff>
      <xdr:row>36</xdr:row>
      <xdr:rowOff>37402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549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114745</xdr:rowOff>
    </xdr:from>
    <xdr:to>
      <xdr:col>10</xdr:col>
      <xdr:colOff>114300</xdr:colOff>
      <xdr:row>35</xdr:row>
      <xdr:rowOff>166751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5495"/>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18986</xdr:rowOff>
    </xdr:from>
    <xdr:to>
      <xdr:col>20</xdr:col>
      <xdr:colOff>38100</xdr:colOff>
      <xdr:row>36</xdr:row>
      <xdr:rowOff>120586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111713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158052</xdr:rowOff>
    </xdr:from>
    <xdr:to>
      <xdr:col>15</xdr:col>
      <xdr:colOff>101600</xdr:colOff>
      <xdr:row>36</xdr:row>
      <xdr:rowOff>88202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79329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63945</xdr:rowOff>
    </xdr:from>
    <xdr:to>
      <xdr:col>10</xdr:col>
      <xdr:colOff>165100</xdr:colOff>
      <xdr:row>35</xdr:row>
      <xdr:rowOff>165545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10622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115951</xdr:rowOff>
    </xdr:from>
    <xdr:to>
      <xdr:col>6</xdr:col>
      <xdr:colOff>38100</xdr:colOff>
      <xdr:row>36</xdr:row>
      <xdr:rowOff>46101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37228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75233</xdr:rowOff>
    </xdr:from>
    <xdr:to>
      <xdr:col>24</xdr:col>
      <xdr:colOff>63500</xdr:colOff>
      <xdr:row>58</xdr:row>
      <xdr:rowOff>77033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19333"/>
          <a:ext cx="8382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25171</xdr:rowOff>
    </xdr:from>
    <xdr:to>
      <xdr:col>19</xdr:col>
      <xdr:colOff>177800</xdr:colOff>
      <xdr:row>58</xdr:row>
      <xdr:rowOff>77033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9271"/>
          <a:ext cx="889000" cy="5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25171</xdr:rowOff>
    </xdr:from>
    <xdr:to>
      <xdr:col>15</xdr:col>
      <xdr:colOff>50800</xdr:colOff>
      <xdr:row>58</xdr:row>
      <xdr:rowOff>131317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9271"/>
          <a:ext cx="889000" cy="10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81209</xdr:rowOff>
    </xdr:from>
    <xdr:to>
      <xdr:col>10</xdr:col>
      <xdr:colOff>114300</xdr:colOff>
      <xdr:row>58</xdr:row>
      <xdr:rowOff>131317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25309"/>
          <a:ext cx="889000" cy="5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24433</xdr:rowOff>
    </xdr:from>
    <xdr:to>
      <xdr:col>24</xdr:col>
      <xdr:colOff>114300</xdr:colOff>
      <xdr:row>58</xdr:row>
      <xdr:rowOff>126033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47310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26233</xdr:rowOff>
    </xdr:from>
    <xdr:to>
      <xdr:col>20</xdr:col>
      <xdr:colOff>38100</xdr:colOff>
      <xdr:row>58</xdr:row>
      <xdr:rowOff>127833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144360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4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145821</xdr:rowOff>
    </xdr:from>
    <xdr:to>
      <xdr:col>15</xdr:col>
      <xdr:colOff>101600</xdr:colOff>
      <xdr:row>58</xdr:row>
      <xdr:rowOff>75971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92498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9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80517</xdr:rowOff>
    </xdr:from>
    <xdr:to>
      <xdr:col>10</xdr:col>
      <xdr:colOff>165100</xdr:colOff>
      <xdr:row>59</xdr:row>
      <xdr:rowOff>10667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27194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30409</xdr:rowOff>
    </xdr:from>
    <xdr:to>
      <xdr:col>6</xdr:col>
      <xdr:colOff>38100</xdr:colOff>
      <xdr:row>58</xdr:row>
      <xdr:rowOff>132009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148536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64893</xdr:rowOff>
    </xdr:from>
    <xdr:to>
      <xdr:col>24</xdr:col>
      <xdr:colOff>63500</xdr:colOff>
      <xdr:row>75</xdr:row>
      <xdr:rowOff>96207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23643"/>
          <a:ext cx="838200" cy="3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64893</xdr:rowOff>
    </xdr:from>
    <xdr:to>
      <xdr:col>19</xdr:col>
      <xdr:colOff>177800</xdr:colOff>
      <xdr:row>76</xdr:row>
      <xdr:rowOff>14619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3643"/>
          <a:ext cx="889000" cy="1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14619</xdr:rowOff>
    </xdr:from>
    <xdr:to>
      <xdr:col>15</xdr:col>
      <xdr:colOff>50800</xdr:colOff>
      <xdr:row>76</xdr:row>
      <xdr:rowOff>31088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44819"/>
          <a:ext cx="889000" cy="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28386</xdr:rowOff>
    </xdr:from>
    <xdr:to>
      <xdr:col>10</xdr:col>
      <xdr:colOff>114300</xdr:colOff>
      <xdr:row>76</xdr:row>
      <xdr:rowOff>31088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58586"/>
          <a:ext cx="8890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45407</xdr:rowOff>
    </xdr:from>
    <xdr:to>
      <xdr:col>24</xdr:col>
      <xdr:colOff>114300</xdr:colOff>
      <xdr:row>75</xdr:row>
      <xdr:rowOff>147007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68284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14093</xdr:rowOff>
    </xdr:from>
    <xdr:to>
      <xdr:col>20</xdr:col>
      <xdr:colOff>38100</xdr:colOff>
      <xdr:row>75</xdr:row>
      <xdr:rowOff>115693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132220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135269</xdr:rowOff>
    </xdr:from>
    <xdr:to>
      <xdr:col>15</xdr:col>
      <xdr:colOff>101600</xdr:colOff>
      <xdr:row>76</xdr:row>
      <xdr:rowOff>65419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81946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151738</xdr:rowOff>
    </xdr:from>
    <xdr:to>
      <xdr:col>10</xdr:col>
      <xdr:colOff>165100</xdr:colOff>
      <xdr:row>76</xdr:row>
      <xdr:rowOff>81888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98414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149036</xdr:rowOff>
    </xdr:from>
    <xdr:to>
      <xdr:col>6</xdr:col>
      <xdr:colOff>38100</xdr:colOff>
      <xdr:row>76</xdr:row>
      <xdr:rowOff>79186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95713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27304</xdr:rowOff>
    </xdr:from>
    <xdr:to>
      <xdr:col>24</xdr:col>
      <xdr:colOff>63500</xdr:colOff>
      <xdr:row>98</xdr:row>
      <xdr:rowOff>29694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29404"/>
          <a:ext cx="838200" cy="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29694</xdr:rowOff>
    </xdr:from>
    <xdr:to>
      <xdr:col>19</xdr:col>
      <xdr:colOff>177800</xdr:colOff>
      <xdr:row>98</xdr:row>
      <xdr:rowOff>70493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31794"/>
          <a:ext cx="889000" cy="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46565</xdr:rowOff>
    </xdr:from>
    <xdr:to>
      <xdr:col>15</xdr:col>
      <xdr:colOff>50800</xdr:colOff>
      <xdr:row>98</xdr:row>
      <xdr:rowOff>70493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48665"/>
          <a:ext cx="8890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38209</xdr:rowOff>
    </xdr:from>
    <xdr:to>
      <xdr:col>10</xdr:col>
      <xdr:colOff>114300</xdr:colOff>
      <xdr:row>98</xdr:row>
      <xdr:rowOff>46565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40309"/>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147954</xdr:rowOff>
    </xdr:from>
    <xdr:to>
      <xdr:col>24</xdr:col>
      <xdr:colOff>114300</xdr:colOff>
      <xdr:row>98</xdr:row>
      <xdr:rowOff>78104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170831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150344</xdr:rowOff>
    </xdr:from>
    <xdr:to>
      <xdr:col>20</xdr:col>
      <xdr:colOff>38100</xdr:colOff>
      <xdr:row>98</xdr:row>
      <xdr:rowOff>80494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97021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19693</xdr:rowOff>
    </xdr:from>
    <xdr:to>
      <xdr:col>15</xdr:col>
      <xdr:colOff>101600</xdr:colOff>
      <xdr:row>98</xdr:row>
      <xdr:rowOff>121293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137820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167215</xdr:rowOff>
    </xdr:from>
    <xdr:to>
      <xdr:col>10</xdr:col>
      <xdr:colOff>165100</xdr:colOff>
      <xdr:row>98</xdr:row>
      <xdr:rowOff>97365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7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158859</xdr:rowOff>
    </xdr:from>
    <xdr:to>
      <xdr:col>6</xdr:col>
      <xdr:colOff>38100</xdr:colOff>
      <xdr:row>98</xdr:row>
      <xdr:rowOff>89009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105536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154722</xdr:rowOff>
    </xdr:from>
    <xdr:to>
      <xdr:col>55</xdr:col>
      <xdr:colOff>0</xdr:colOff>
      <xdr:row>38</xdr:row>
      <xdr:rowOff>171377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69822"/>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147865</xdr:rowOff>
    </xdr:from>
    <xdr:to>
      <xdr:col>50</xdr:col>
      <xdr:colOff>114300</xdr:colOff>
      <xdr:row>38</xdr:row>
      <xdr:rowOff>171377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62965"/>
          <a:ext cx="889000" cy="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91694</xdr:rowOff>
    </xdr:from>
    <xdr:to>
      <xdr:col>45</xdr:col>
      <xdr:colOff>177800</xdr:colOff>
      <xdr:row>38</xdr:row>
      <xdr:rowOff>147865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06794"/>
          <a:ext cx="889000" cy="5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89408</xdr:rowOff>
    </xdr:from>
    <xdr:to>
      <xdr:col>41</xdr:col>
      <xdr:colOff>50800</xdr:colOff>
      <xdr:row>38</xdr:row>
      <xdr:rowOff>91694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045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103922</xdr:rowOff>
    </xdr:from>
    <xdr:to>
      <xdr:col>55</xdr:col>
      <xdr:colOff>50800</xdr:colOff>
      <xdr:row>39</xdr:row>
      <xdr:rowOff>34072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18849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33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120577</xdr:rowOff>
    </xdr:from>
    <xdr:to>
      <xdr:col>50</xdr:col>
      <xdr:colOff>165100</xdr:colOff>
      <xdr:row>39</xdr:row>
      <xdr:rowOff>50727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41854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97065</xdr:rowOff>
    </xdr:from>
    <xdr:to>
      <xdr:col>46</xdr:col>
      <xdr:colOff>38100</xdr:colOff>
      <xdr:row>39</xdr:row>
      <xdr:rowOff>27215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18342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40894</xdr:rowOff>
    </xdr:from>
    <xdr:to>
      <xdr:col>41</xdr:col>
      <xdr:colOff>101600</xdr:colOff>
      <xdr:row>38</xdr:row>
      <xdr:rowOff>142494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133621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38608</xdr:rowOff>
    </xdr:from>
    <xdr:to>
      <xdr:col>36</xdr:col>
      <xdr:colOff>165100</xdr:colOff>
      <xdr:row>38</xdr:row>
      <xdr:rowOff>140208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131335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2050</xdr:rowOff>
    </xdr:from>
    <xdr:to>
      <xdr:col>55</xdr:col>
      <xdr:colOff>0</xdr:colOff>
      <xdr:row>54</xdr:row>
      <xdr:rowOff>162516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088900"/>
          <a:ext cx="838200" cy="3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162516</xdr:rowOff>
    </xdr:from>
    <xdr:to>
      <xdr:col>50</xdr:col>
      <xdr:colOff>114300</xdr:colOff>
      <xdr:row>55</xdr:row>
      <xdr:rowOff>5697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20816"/>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5697</xdr:rowOff>
    </xdr:from>
    <xdr:to>
      <xdr:col>45</xdr:col>
      <xdr:colOff>177800</xdr:colOff>
      <xdr:row>55</xdr:row>
      <xdr:rowOff>10639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35447"/>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10639</xdr:rowOff>
    </xdr:from>
    <xdr:to>
      <xdr:col>41</xdr:col>
      <xdr:colOff>50800</xdr:colOff>
      <xdr:row>55</xdr:row>
      <xdr:rowOff>42861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440389"/>
          <a:ext cx="889000" cy="3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122700</xdr:rowOff>
    </xdr:from>
    <xdr:to>
      <xdr:col>55</xdr:col>
      <xdr:colOff>50800</xdr:colOff>
      <xdr:row>53</xdr:row>
      <xdr:rowOff>52850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0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145577</xdr:rowOff>
    </xdr:from>
    <xdr:ext cx="599010"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88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111716</xdr:rowOff>
    </xdr:from>
    <xdr:to>
      <xdr:col>50</xdr:col>
      <xdr:colOff>165100</xdr:colOff>
      <xdr:row>55</xdr:row>
      <xdr:rowOff>41866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58393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4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126347</xdr:rowOff>
    </xdr:from>
    <xdr:to>
      <xdr:col>46</xdr:col>
      <xdr:colOff>38100</xdr:colOff>
      <xdr:row>55</xdr:row>
      <xdr:rowOff>56497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73024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131289</xdr:rowOff>
    </xdr:from>
    <xdr:to>
      <xdr:col>41</xdr:col>
      <xdr:colOff>101600</xdr:colOff>
      <xdr:row>55</xdr:row>
      <xdr:rowOff>61439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8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77966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6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163511</xdr:rowOff>
    </xdr:from>
    <xdr:to>
      <xdr:col>36</xdr:col>
      <xdr:colOff>165100</xdr:colOff>
      <xdr:row>55</xdr:row>
      <xdr:rowOff>93661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110188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9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167201</xdr:rowOff>
    </xdr:from>
    <xdr:to>
      <xdr:col>55</xdr:col>
      <xdr:colOff>0</xdr:colOff>
      <xdr:row>78</xdr:row>
      <xdr:rowOff>39408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68851"/>
          <a:ext cx="838200" cy="4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157124</xdr:rowOff>
    </xdr:from>
    <xdr:to>
      <xdr:col>50</xdr:col>
      <xdr:colOff>114300</xdr:colOff>
      <xdr:row>77</xdr:row>
      <xdr:rowOff>167201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8774"/>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157124</xdr:rowOff>
    </xdr:from>
    <xdr:to>
      <xdr:col>45</xdr:col>
      <xdr:colOff>177800</xdr:colOff>
      <xdr:row>78</xdr:row>
      <xdr:rowOff>20690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58774"/>
          <a:ext cx="889000" cy="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20690</xdr:rowOff>
    </xdr:from>
    <xdr:to>
      <xdr:col>41</xdr:col>
      <xdr:colOff>50800</xdr:colOff>
      <xdr:row>78</xdr:row>
      <xdr:rowOff>75208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93790"/>
          <a:ext cx="889000" cy="5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160058</xdr:rowOff>
    </xdr:from>
    <xdr:to>
      <xdr:col>55</xdr:col>
      <xdr:colOff>50800</xdr:colOff>
      <xdr:row>78</xdr:row>
      <xdr:rowOff>90208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116401</xdr:rowOff>
    </xdr:from>
    <xdr:to>
      <xdr:col>50</xdr:col>
      <xdr:colOff>165100</xdr:colOff>
      <xdr:row>78</xdr:row>
      <xdr:rowOff>46551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63078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106324</xdr:rowOff>
    </xdr:from>
    <xdr:to>
      <xdr:col>46</xdr:col>
      <xdr:colOff>38100</xdr:colOff>
      <xdr:row>78</xdr:row>
      <xdr:rowOff>36474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53001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141340</xdr:rowOff>
    </xdr:from>
    <xdr:to>
      <xdr:col>41</xdr:col>
      <xdr:colOff>101600</xdr:colOff>
      <xdr:row>78</xdr:row>
      <xdr:rowOff>71490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88017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1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24408</xdr:rowOff>
    </xdr:from>
    <xdr:to>
      <xdr:col>36</xdr:col>
      <xdr:colOff>165100</xdr:colOff>
      <xdr:row>78</xdr:row>
      <xdr:rowOff>126008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117135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1188</xdr:rowOff>
    </xdr:from>
    <xdr:to>
      <xdr:col>55</xdr:col>
      <xdr:colOff>0</xdr:colOff>
      <xdr:row>96</xdr:row>
      <xdr:rowOff>94266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60388"/>
          <a:ext cx="8382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143453</xdr:rowOff>
    </xdr:from>
    <xdr:to>
      <xdr:col>50</xdr:col>
      <xdr:colOff>114300</xdr:colOff>
      <xdr:row>96</xdr:row>
      <xdr:rowOff>94266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31203"/>
          <a:ext cx="889000" cy="1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143453</xdr:rowOff>
    </xdr:from>
    <xdr:to>
      <xdr:col>45</xdr:col>
      <xdr:colOff>177800</xdr:colOff>
      <xdr:row>96</xdr:row>
      <xdr:rowOff>158845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431203"/>
          <a:ext cx="889000" cy="18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156863</xdr:rowOff>
    </xdr:from>
    <xdr:to>
      <xdr:col>41</xdr:col>
      <xdr:colOff>50800</xdr:colOff>
      <xdr:row>96</xdr:row>
      <xdr:rowOff>158845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16063"/>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121838</xdr:rowOff>
    </xdr:from>
    <xdr:to>
      <xdr:col>55</xdr:col>
      <xdr:colOff>50800</xdr:colOff>
      <xdr:row>96</xdr:row>
      <xdr:rowOff>51988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144715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43466</xdr:rowOff>
    </xdr:from>
    <xdr:to>
      <xdr:col>50</xdr:col>
      <xdr:colOff>165100</xdr:colOff>
      <xdr:row>96</xdr:row>
      <xdr:rowOff>145066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136193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9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92653</xdr:rowOff>
    </xdr:from>
    <xdr:to>
      <xdr:col>46</xdr:col>
      <xdr:colOff>38100</xdr:colOff>
      <xdr:row>96</xdr:row>
      <xdr:rowOff>22803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8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39330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5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108045</xdr:rowOff>
    </xdr:from>
    <xdr:to>
      <xdr:col>41</xdr:col>
      <xdr:colOff>101600</xdr:colOff>
      <xdr:row>97</xdr:row>
      <xdr:rowOff>38195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29322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106063</xdr:rowOff>
    </xdr:from>
    <xdr:to>
      <xdr:col>36</xdr:col>
      <xdr:colOff>165100</xdr:colOff>
      <xdr:row>97</xdr:row>
      <xdr:rowOff>36213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6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27340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5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52565</xdr:rowOff>
    </xdr:from>
    <xdr:to>
      <xdr:col>85</xdr:col>
      <xdr:colOff>127000</xdr:colOff>
      <xdr:row>35</xdr:row>
      <xdr:rowOff>23247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881865"/>
          <a:ext cx="838200" cy="14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140195</xdr:rowOff>
    </xdr:from>
    <xdr:to>
      <xdr:col>81</xdr:col>
      <xdr:colOff>50800</xdr:colOff>
      <xdr:row>35</xdr:row>
      <xdr:rowOff>23247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5798045"/>
          <a:ext cx="889000" cy="22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140195</xdr:rowOff>
    </xdr:from>
    <xdr:to>
      <xdr:col>76</xdr:col>
      <xdr:colOff>114300</xdr:colOff>
      <xdr:row>34</xdr:row>
      <xdr:rowOff>42373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5798045"/>
          <a:ext cx="889000" cy="7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42373</xdr:rowOff>
    </xdr:from>
    <xdr:to>
      <xdr:col>71</xdr:col>
      <xdr:colOff>177800</xdr:colOff>
      <xdr:row>35</xdr:row>
      <xdr:rowOff>30848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871673"/>
          <a:ext cx="889000" cy="1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1765</xdr:rowOff>
    </xdr:from>
    <xdr:to>
      <xdr:col>85</xdr:col>
      <xdr:colOff>177800</xdr:colOff>
      <xdr:row>34</xdr:row>
      <xdr:rowOff>103365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3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24642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8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143897</xdr:rowOff>
    </xdr:from>
    <xdr:to>
      <xdr:col>81</xdr:col>
      <xdr:colOff>101600</xdr:colOff>
      <xdr:row>35</xdr:row>
      <xdr:rowOff>74047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90574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74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89395</xdr:rowOff>
    </xdr:from>
    <xdr:to>
      <xdr:col>76</xdr:col>
      <xdr:colOff>165100</xdr:colOff>
      <xdr:row>34</xdr:row>
      <xdr:rowOff>19545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7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36072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5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163023</xdr:rowOff>
    </xdr:from>
    <xdr:to>
      <xdr:col>72</xdr:col>
      <xdr:colOff>38100</xdr:colOff>
      <xdr:row>34</xdr:row>
      <xdr:rowOff>93173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109700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5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151498</xdr:rowOff>
    </xdr:from>
    <xdr:to>
      <xdr:col>67</xdr:col>
      <xdr:colOff>101600</xdr:colOff>
      <xdr:row>35</xdr:row>
      <xdr:rowOff>81648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98175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5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48387</xdr:rowOff>
    </xdr:from>
    <xdr:to>
      <xdr:col>85</xdr:col>
      <xdr:colOff>127000</xdr:colOff>
      <xdr:row>56</xdr:row>
      <xdr:rowOff>86499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478137"/>
          <a:ext cx="838200" cy="20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156959</xdr:rowOff>
    </xdr:from>
    <xdr:to>
      <xdr:col>81</xdr:col>
      <xdr:colOff>50800</xdr:colOff>
      <xdr:row>56</xdr:row>
      <xdr:rowOff>86499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415259"/>
          <a:ext cx="889000" cy="2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156959</xdr:rowOff>
    </xdr:from>
    <xdr:to>
      <xdr:col>76</xdr:col>
      <xdr:colOff>114300</xdr:colOff>
      <xdr:row>55</xdr:row>
      <xdr:rowOff>84786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415259"/>
          <a:ext cx="889000" cy="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127064</xdr:rowOff>
    </xdr:from>
    <xdr:to>
      <xdr:col>71</xdr:col>
      <xdr:colOff>177800</xdr:colOff>
      <xdr:row>55</xdr:row>
      <xdr:rowOff>84786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213914"/>
          <a:ext cx="889000" cy="3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169037</xdr:rowOff>
    </xdr:from>
    <xdr:to>
      <xdr:col>85</xdr:col>
      <xdr:colOff>177800</xdr:colOff>
      <xdr:row>55</xdr:row>
      <xdr:rowOff>99187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4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20464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7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35699</xdr:rowOff>
    </xdr:from>
    <xdr:to>
      <xdr:col>81</xdr:col>
      <xdr:colOff>101600</xdr:colOff>
      <xdr:row>56</xdr:row>
      <xdr:rowOff>137299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153826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4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106159</xdr:rowOff>
    </xdr:from>
    <xdr:to>
      <xdr:col>76</xdr:col>
      <xdr:colOff>165100</xdr:colOff>
      <xdr:row>55</xdr:row>
      <xdr:rowOff>36309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6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52836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3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33986</xdr:rowOff>
    </xdr:from>
    <xdr:to>
      <xdr:col>72</xdr:col>
      <xdr:colOff>38100</xdr:colOff>
      <xdr:row>55</xdr:row>
      <xdr:rowOff>135586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6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152113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3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76264</xdr:rowOff>
    </xdr:from>
    <xdr:to>
      <xdr:col>67</xdr:col>
      <xdr:colOff>101600</xdr:colOff>
      <xdr:row>54</xdr:row>
      <xdr:rowOff>6414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1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22941</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14795" y="893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74499</xdr:rowOff>
    </xdr:from>
    <xdr:to>
      <xdr:col>85</xdr:col>
      <xdr:colOff>127000</xdr:colOff>
      <xdr:row>76</xdr:row>
      <xdr:rowOff>95335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104699"/>
          <a:ext cx="838200" cy="2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109803</xdr:rowOff>
    </xdr:from>
    <xdr:to>
      <xdr:col>81</xdr:col>
      <xdr:colOff>50800</xdr:colOff>
      <xdr:row>76</xdr:row>
      <xdr:rowOff>95335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797103"/>
          <a:ext cx="889000" cy="3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25580</xdr:rowOff>
    </xdr:from>
    <xdr:to>
      <xdr:col>76</xdr:col>
      <xdr:colOff>114300</xdr:colOff>
      <xdr:row>74</xdr:row>
      <xdr:rowOff>109803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369980"/>
          <a:ext cx="889000" cy="42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25580</xdr:rowOff>
    </xdr:from>
    <xdr:to>
      <xdr:col>71</xdr:col>
      <xdr:colOff>177800</xdr:colOff>
      <xdr:row>76</xdr:row>
      <xdr:rowOff>580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369980"/>
          <a:ext cx="889000" cy="66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23699</xdr:rowOff>
    </xdr:from>
    <xdr:to>
      <xdr:col>85</xdr:col>
      <xdr:colOff>177800</xdr:colOff>
      <xdr:row>76</xdr:row>
      <xdr:rowOff>125299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0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46577</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44535</xdr:rowOff>
    </xdr:from>
    <xdr:to>
      <xdr:col>81</xdr:col>
      <xdr:colOff>101600</xdr:colOff>
      <xdr:row>76</xdr:row>
      <xdr:rowOff>146135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07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162662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84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59003</xdr:rowOff>
    </xdr:from>
    <xdr:to>
      <xdr:col>76</xdr:col>
      <xdr:colOff>165100</xdr:colOff>
      <xdr:row>74</xdr:row>
      <xdr:rowOff>160603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7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5680</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52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146230</xdr:rowOff>
    </xdr:from>
    <xdr:to>
      <xdr:col>72</xdr:col>
      <xdr:colOff>38100</xdr:colOff>
      <xdr:row>72</xdr:row>
      <xdr:rowOff>76380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31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92907</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09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121231</xdr:rowOff>
    </xdr:from>
    <xdr:to>
      <xdr:col>67</xdr:col>
      <xdr:colOff>101600</xdr:colOff>
      <xdr:row>76</xdr:row>
      <xdr:rowOff>51380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9799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67908</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75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31824</xdr:rowOff>
    </xdr:from>
    <xdr:to>
      <xdr:col>85</xdr:col>
      <xdr:colOff>127000</xdr:colOff>
      <xdr:row>97</xdr:row>
      <xdr:rowOff>50847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62474"/>
          <a:ext cx="8382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50847</xdr:rowOff>
    </xdr:from>
    <xdr:to>
      <xdr:col>81</xdr:col>
      <xdr:colOff>50800</xdr:colOff>
      <xdr:row>97</xdr:row>
      <xdr:rowOff>74628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81497"/>
          <a:ext cx="889000" cy="2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74628</xdr:rowOff>
    </xdr:from>
    <xdr:to>
      <xdr:col>76</xdr:col>
      <xdr:colOff>114300</xdr:colOff>
      <xdr:row>97</xdr:row>
      <xdr:rowOff>123361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05278"/>
          <a:ext cx="889000" cy="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123361</xdr:rowOff>
    </xdr:from>
    <xdr:to>
      <xdr:col>71</xdr:col>
      <xdr:colOff>177800</xdr:colOff>
      <xdr:row>97</xdr:row>
      <xdr:rowOff>147025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54011"/>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152474</xdr:rowOff>
    </xdr:from>
    <xdr:to>
      <xdr:col>85</xdr:col>
      <xdr:colOff>177800</xdr:colOff>
      <xdr:row>97</xdr:row>
      <xdr:rowOff>82624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1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3901</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6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xdr:rowOff>
    </xdr:from>
    <xdr:to>
      <xdr:col>81</xdr:col>
      <xdr:colOff>101600</xdr:colOff>
      <xdr:row>97</xdr:row>
      <xdr:rowOff>101647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3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118174</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640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23828</xdr:rowOff>
    </xdr:from>
    <xdr:to>
      <xdr:col>76</xdr:col>
      <xdr:colOff>165100</xdr:colOff>
      <xdr:row>97</xdr:row>
      <xdr:rowOff>125428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5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141955</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642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72561</xdr:rowOff>
    </xdr:from>
    <xdr:to>
      <xdr:col>72</xdr:col>
      <xdr:colOff>38100</xdr:colOff>
      <xdr:row>98</xdr:row>
      <xdr:rowOff>2711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0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19238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4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96225</xdr:rowOff>
    </xdr:from>
    <xdr:to>
      <xdr:col>67</xdr:col>
      <xdr:colOff>101600</xdr:colOff>
      <xdr:row>98</xdr:row>
      <xdr:rowOff>26375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42902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961,569</a:t>
          </a:r>
          <a:r>
            <a:rPr kumimoji="1" lang="ja-JP" altLang="en-US" sz="1300">
              <a:latin typeface="ＭＳ Ｐゴシック" panose="020B0600070205080204" pitchFamily="50" charset="-128"/>
              <a:ea typeface="ＭＳ Ｐゴシック" panose="020B0600070205080204" pitchFamily="50" charset="-128"/>
            </a:rPr>
            <a:t>円となっている。令和３年度の住民一人当たり</a:t>
          </a:r>
          <a:r>
            <a:rPr kumimoji="1" lang="en-US" altLang="ja-JP" sz="1300">
              <a:latin typeface="ＭＳ Ｐゴシック" panose="020B0600070205080204" pitchFamily="50" charset="-128"/>
              <a:ea typeface="ＭＳ Ｐゴシック" panose="020B0600070205080204" pitchFamily="50" charset="-128"/>
            </a:rPr>
            <a:t>903,872</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57,697</a:t>
          </a:r>
          <a:r>
            <a:rPr kumimoji="1" lang="ja-JP" altLang="en-US" sz="1300">
              <a:latin typeface="ＭＳ Ｐゴシック" panose="020B0600070205080204" pitchFamily="50" charset="-128"/>
              <a:ea typeface="ＭＳ Ｐゴシック" panose="020B0600070205080204" pitchFamily="50" charset="-128"/>
            </a:rPr>
            <a:t>円増加した。目的別で見た主な増加要因は、農林水産業費、教育費の増によるものである。農林水産業費では、柑橘加工施設整備事業等の増により住民一人当たりのコストは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30,491</a:t>
          </a:r>
          <a:r>
            <a:rPr kumimoji="1" lang="ja-JP" altLang="en-US" sz="1300">
              <a:latin typeface="ＭＳ Ｐゴシック" panose="020B0600070205080204" pitchFamily="50" charset="-128"/>
              <a:ea typeface="ＭＳ Ｐゴシック" panose="020B0600070205080204" pitchFamily="50" charset="-128"/>
            </a:rPr>
            <a:t>円増加した。教育費では、体育館建設事業等の増により住民一人当たりのコストは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16,501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類似団体との比較では、農林水産業費、消防費、災害復旧費において、類似団体平均を大きく上回っている。農林水産業費では、住民一人当たりのコストは類似団体平均を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64,663</a:t>
          </a:r>
          <a:r>
            <a:rPr kumimoji="1" lang="ja-JP" altLang="en-US" sz="1300">
              <a:latin typeface="ＭＳ Ｐゴシック" panose="020B0600070205080204" pitchFamily="50" charset="-128"/>
              <a:ea typeface="ＭＳ Ｐゴシック" panose="020B0600070205080204" pitchFamily="50" charset="-128"/>
            </a:rPr>
            <a:t>円上回っている。当市の産業構造上、第１次産業に従事する割合が</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％と高いことなどが要因となっている。消防費では、住民一人当たりのコストは類似団体平均を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18,563</a:t>
          </a:r>
          <a:r>
            <a:rPr kumimoji="1" lang="ja-JP" altLang="en-US" sz="1300">
              <a:latin typeface="ＭＳ Ｐゴシック" panose="020B0600070205080204" pitchFamily="50" charset="-128"/>
              <a:ea typeface="ＭＳ Ｐゴシック" panose="020B0600070205080204" pitchFamily="50" charset="-128"/>
            </a:rPr>
            <a:t>円上回っている。合併した５町のうち旧三瓶町の常備消防が八幡浜地区施設事務組合の管轄となっており、その負担金等の影響により高い水準で推移している。災害復旧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24,146</a:t>
          </a:r>
          <a:r>
            <a:rPr kumimoji="1" lang="ja-JP" altLang="en-US" sz="1300">
              <a:latin typeface="ＭＳ Ｐゴシック" panose="020B0600070205080204" pitchFamily="50" charset="-128"/>
              <a:ea typeface="ＭＳ Ｐゴシック" panose="020B0600070205080204" pitchFamily="50" charset="-128"/>
            </a:rPr>
            <a:t>円上回っている。令和４年度まで平成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年７月豪雨災害からの復旧事業が続いていた影響が大きく、今後は減少の見込みとなっている。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財政調整基金残高は平成</a:t>
          </a:r>
          <a:r>
            <a:rPr kumimoji="1" lang="en-US" altLang="ja-JP" sz="1250">
              <a:latin typeface="ＭＳ ゴシック" pitchFamily="49" charset="-128"/>
              <a:ea typeface="ＭＳ ゴシック" pitchFamily="49" charset="-128"/>
            </a:rPr>
            <a:t>30</a:t>
          </a:r>
          <a:r>
            <a:rPr kumimoji="1" lang="ja-JP" altLang="en-US" sz="1250">
              <a:latin typeface="ＭＳ ゴシック" pitchFamily="49" charset="-128"/>
              <a:ea typeface="ＭＳ ゴシック" pitchFamily="49" charset="-128"/>
            </a:rPr>
            <a:t>年７月豪雨災害復旧経費のため平成</a:t>
          </a:r>
          <a:r>
            <a:rPr kumimoji="1" lang="en-US" altLang="ja-JP" sz="1250">
              <a:latin typeface="ＭＳ ゴシック" pitchFamily="49" charset="-128"/>
              <a:ea typeface="ＭＳ ゴシック" pitchFamily="49" charset="-128"/>
            </a:rPr>
            <a:t>30</a:t>
          </a:r>
          <a:r>
            <a:rPr kumimoji="1" lang="ja-JP" altLang="en-US" sz="1250">
              <a:latin typeface="ＭＳ ゴシック" pitchFamily="49" charset="-128"/>
              <a:ea typeface="ＭＳ ゴシック" pitchFamily="49" charset="-128"/>
            </a:rPr>
            <a:t>年度に大幅に取り崩し、以降毎年取崩しのため減額となっており、令和２年度までの実質単年度収支は３ヵ年連続赤字となっていた。令和３年度は国税収等の増による地方交付税の歳入増もあり黒字となったが、令和４年度は柑橘加工施設整備事業等の大型事業や新型コロナウイルス感染症対策事業等の実施により、前年度と比較して実質収支は約２億１千万円の減、標準財政規模に占める割合では</a:t>
          </a:r>
          <a:r>
            <a:rPr kumimoji="1" lang="en-US" altLang="ja-JP" sz="1250">
              <a:latin typeface="ＭＳ ゴシック" pitchFamily="49" charset="-128"/>
              <a:ea typeface="ＭＳ ゴシック" pitchFamily="49" charset="-128"/>
            </a:rPr>
            <a:t>1.16</a:t>
          </a:r>
          <a:r>
            <a:rPr kumimoji="1" lang="ja-JP" altLang="en-US" sz="1250">
              <a:latin typeface="ＭＳ ゴシック" pitchFamily="49" charset="-128"/>
              <a:ea typeface="ＭＳ ゴシック" pitchFamily="49" charset="-128"/>
            </a:rPr>
            <a:t>ポイントの減となり、実質単年度収支は約５億５千万円の赤字（８億２千万の減）となっている。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いないが、公営企業に対しては一般会計から繰出しをしており、中には赤字補てん的な繰出を行っている会計も存在する。公営事業経営については、十分な分析・検討を実施したうえで経費負担の適正化に努める。また、将来にわたる収支見通しを明らかにし、一般会計からの財政援助に安易に依存することのないよう健全運営を徹底しつつ、今後も黒字の維持に努める。なお、公共下水道事業会計、簡易水道事業会計については令和２年度に特別会計から公営企業会計に移行したため、令和元年度以前の数値が表記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c r="B2" s="176" t="s">
        <v>83</v>
      </c>
      <c r="C2" s="176"/>
      <c r="D2" s="177"/>
    </row>
    <row r="3" spans="1:119" ht="18.75" customHeight="1" thickBot="1">
      <c r="A3" s="175"/>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35617090</v>
      </c>
      <c r="BO4" s="358"/>
      <c r="BP4" s="358"/>
      <c r="BQ4" s="358"/>
      <c r="BR4" s="358"/>
      <c r="BS4" s="358"/>
      <c r="BT4" s="358"/>
      <c r="BU4" s="359"/>
      <c r="BV4" s="357">
        <v>34289187</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8.3000000000000007</v>
      </c>
      <c r="CU4" s="364"/>
      <c r="CV4" s="364"/>
      <c r="CW4" s="364"/>
      <c r="CX4" s="364"/>
      <c r="CY4" s="364"/>
      <c r="CZ4" s="364"/>
      <c r="DA4" s="365"/>
      <c r="DB4" s="363">
        <v>9.5</v>
      </c>
      <c r="DC4" s="364"/>
      <c r="DD4" s="364"/>
      <c r="DE4" s="364"/>
      <c r="DF4" s="364"/>
      <c r="DG4" s="364"/>
      <c r="DH4" s="364"/>
      <c r="DI4" s="365"/>
    </row>
    <row r="5" spans="1:119" ht="18.75" customHeight="1">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33878011</v>
      </c>
      <c r="BO5" s="395"/>
      <c r="BP5" s="395"/>
      <c r="BQ5" s="395"/>
      <c r="BR5" s="395"/>
      <c r="BS5" s="395"/>
      <c r="BT5" s="395"/>
      <c r="BU5" s="396"/>
      <c r="BV5" s="394">
        <v>32427295</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97.5</v>
      </c>
      <c r="CU5" s="392"/>
      <c r="CV5" s="392"/>
      <c r="CW5" s="392"/>
      <c r="CX5" s="392"/>
      <c r="CY5" s="392"/>
      <c r="CZ5" s="392"/>
      <c r="DA5" s="393"/>
      <c r="DB5" s="391">
        <v>92.5</v>
      </c>
      <c r="DC5" s="392"/>
      <c r="DD5" s="392"/>
      <c r="DE5" s="392"/>
      <c r="DF5" s="392"/>
      <c r="DG5" s="392"/>
      <c r="DH5" s="392"/>
      <c r="DI5" s="393"/>
    </row>
    <row r="6" spans="1:119" ht="18.75" customHeight="1">
      <c r="A6" s="175"/>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104</v>
      </c>
      <c r="AV6" s="427"/>
      <c r="AW6" s="427"/>
      <c r="AX6" s="427"/>
      <c r="AY6" s="428" t="s">
        <v>105</v>
      </c>
      <c r="AZ6" s="429"/>
      <c r="BA6" s="429"/>
      <c r="BB6" s="429"/>
      <c r="BC6" s="429"/>
      <c r="BD6" s="429"/>
      <c r="BE6" s="429"/>
      <c r="BF6" s="429"/>
      <c r="BG6" s="429"/>
      <c r="BH6" s="429"/>
      <c r="BI6" s="429"/>
      <c r="BJ6" s="429"/>
      <c r="BK6" s="429"/>
      <c r="BL6" s="429"/>
      <c r="BM6" s="430"/>
      <c r="BN6" s="394">
        <v>1739079</v>
      </c>
      <c r="BO6" s="395"/>
      <c r="BP6" s="395"/>
      <c r="BQ6" s="395"/>
      <c r="BR6" s="395"/>
      <c r="BS6" s="395"/>
      <c r="BT6" s="395"/>
      <c r="BU6" s="396"/>
      <c r="BV6" s="394">
        <v>1861892</v>
      </c>
      <c r="BW6" s="395"/>
      <c r="BX6" s="395"/>
      <c r="BY6" s="395"/>
      <c r="BZ6" s="395"/>
      <c r="CA6" s="395"/>
      <c r="CB6" s="395"/>
      <c r="CC6" s="396"/>
      <c r="CD6" s="397" t="s">
        <v>106</v>
      </c>
      <c r="CE6" s="398"/>
      <c r="CF6" s="398"/>
      <c r="CG6" s="398"/>
      <c r="CH6" s="398"/>
      <c r="CI6" s="398"/>
      <c r="CJ6" s="398"/>
      <c r="CK6" s="398"/>
      <c r="CL6" s="398"/>
      <c r="CM6" s="398"/>
      <c r="CN6" s="398"/>
      <c r="CO6" s="398"/>
      <c r="CP6" s="398"/>
      <c r="CQ6" s="398"/>
      <c r="CR6" s="398"/>
      <c r="CS6" s="399"/>
      <c r="CT6" s="431">
        <v>98.5</v>
      </c>
      <c r="CU6" s="432"/>
      <c r="CV6" s="432"/>
      <c r="CW6" s="432"/>
      <c r="CX6" s="432"/>
      <c r="CY6" s="432"/>
      <c r="CZ6" s="432"/>
      <c r="DA6" s="433"/>
      <c r="DB6" s="431">
        <v>95.8</v>
      </c>
      <c r="DC6" s="432"/>
      <c r="DD6" s="432"/>
      <c r="DE6" s="432"/>
      <c r="DF6" s="432"/>
      <c r="DG6" s="432"/>
      <c r="DH6" s="432"/>
      <c r="DI6" s="433"/>
    </row>
    <row r="7" spans="1:119" ht="18.75" customHeight="1">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107</v>
      </c>
      <c r="AN7" s="424"/>
      <c r="AO7" s="424"/>
      <c r="AP7" s="424"/>
      <c r="AQ7" s="424"/>
      <c r="AR7" s="424"/>
      <c r="AS7" s="424"/>
      <c r="AT7" s="425"/>
      <c r="AU7" s="426" t="s">
        <v>108</v>
      </c>
      <c r="AV7" s="427"/>
      <c r="AW7" s="427"/>
      <c r="AX7" s="427"/>
      <c r="AY7" s="428" t="s">
        <v>109</v>
      </c>
      <c r="AZ7" s="429"/>
      <c r="BA7" s="429"/>
      <c r="BB7" s="429"/>
      <c r="BC7" s="429"/>
      <c r="BD7" s="429"/>
      <c r="BE7" s="429"/>
      <c r="BF7" s="429"/>
      <c r="BG7" s="429"/>
      <c r="BH7" s="429"/>
      <c r="BI7" s="429"/>
      <c r="BJ7" s="429"/>
      <c r="BK7" s="429"/>
      <c r="BL7" s="429"/>
      <c r="BM7" s="430"/>
      <c r="BN7" s="394">
        <v>400556</v>
      </c>
      <c r="BO7" s="395"/>
      <c r="BP7" s="395"/>
      <c r="BQ7" s="395"/>
      <c r="BR7" s="395"/>
      <c r="BS7" s="395"/>
      <c r="BT7" s="395"/>
      <c r="BU7" s="396"/>
      <c r="BV7" s="394">
        <v>313393</v>
      </c>
      <c r="BW7" s="395"/>
      <c r="BX7" s="395"/>
      <c r="BY7" s="395"/>
      <c r="BZ7" s="395"/>
      <c r="CA7" s="395"/>
      <c r="CB7" s="395"/>
      <c r="CC7" s="396"/>
      <c r="CD7" s="397" t="s">
        <v>110</v>
      </c>
      <c r="CE7" s="398"/>
      <c r="CF7" s="398"/>
      <c r="CG7" s="398"/>
      <c r="CH7" s="398"/>
      <c r="CI7" s="398"/>
      <c r="CJ7" s="398"/>
      <c r="CK7" s="398"/>
      <c r="CL7" s="398"/>
      <c r="CM7" s="398"/>
      <c r="CN7" s="398"/>
      <c r="CO7" s="398"/>
      <c r="CP7" s="398"/>
      <c r="CQ7" s="398"/>
      <c r="CR7" s="398"/>
      <c r="CS7" s="399"/>
      <c r="CT7" s="394">
        <v>16030806</v>
      </c>
      <c r="CU7" s="395"/>
      <c r="CV7" s="395"/>
      <c r="CW7" s="395"/>
      <c r="CX7" s="395"/>
      <c r="CY7" s="395"/>
      <c r="CZ7" s="395"/>
      <c r="DA7" s="396"/>
      <c r="DB7" s="394">
        <v>16288188</v>
      </c>
      <c r="DC7" s="395"/>
      <c r="DD7" s="395"/>
      <c r="DE7" s="395"/>
      <c r="DF7" s="395"/>
      <c r="DG7" s="395"/>
      <c r="DH7" s="395"/>
      <c r="DI7" s="396"/>
    </row>
    <row r="8" spans="1:119" ht="18.75" customHeight="1" thickBot="1">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111</v>
      </c>
      <c r="AN8" s="424"/>
      <c r="AO8" s="424"/>
      <c r="AP8" s="424"/>
      <c r="AQ8" s="424"/>
      <c r="AR8" s="424"/>
      <c r="AS8" s="424"/>
      <c r="AT8" s="425"/>
      <c r="AU8" s="426" t="s">
        <v>112</v>
      </c>
      <c r="AV8" s="427"/>
      <c r="AW8" s="427"/>
      <c r="AX8" s="427"/>
      <c r="AY8" s="428" t="s">
        <v>113</v>
      </c>
      <c r="AZ8" s="429"/>
      <c r="BA8" s="429"/>
      <c r="BB8" s="429"/>
      <c r="BC8" s="429"/>
      <c r="BD8" s="429"/>
      <c r="BE8" s="429"/>
      <c r="BF8" s="429"/>
      <c r="BG8" s="429"/>
      <c r="BH8" s="429"/>
      <c r="BI8" s="429"/>
      <c r="BJ8" s="429"/>
      <c r="BK8" s="429"/>
      <c r="BL8" s="429"/>
      <c r="BM8" s="430"/>
      <c r="BN8" s="394">
        <v>1338523</v>
      </c>
      <c r="BO8" s="395"/>
      <c r="BP8" s="395"/>
      <c r="BQ8" s="395"/>
      <c r="BR8" s="395"/>
      <c r="BS8" s="395"/>
      <c r="BT8" s="395"/>
      <c r="BU8" s="396"/>
      <c r="BV8" s="394">
        <v>1548499</v>
      </c>
      <c r="BW8" s="395"/>
      <c r="BX8" s="395"/>
      <c r="BY8" s="395"/>
      <c r="BZ8" s="395"/>
      <c r="CA8" s="395"/>
      <c r="CB8" s="395"/>
      <c r="CC8" s="396"/>
      <c r="CD8" s="397" t="s">
        <v>114</v>
      </c>
      <c r="CE8" s="398"/>
      <c r="CF8" s="398"/>
      <c r="CG8" s="398"/>
      <c r="CH8" s="398"/>
      <c r="CI8" s="398"/>
      <c r="CJ8" s="398"/>
      <c r="CK8" s="398"/>
      <c r="CL8" s="398"/>
      <c r="CM8" s="398"/>
      <c r="CN8" s="398"/>
      <c r="CO8" s="398"/>
      <c r="CP8" s="398"/>
      <c r="CQ8" s="398"/>
      <c r="CR8" s="398"/>
      <c r="CS8" s="399"/>
      <c r="CT8" s="434">
        <v>0.24</v>
      </c>
      <c r="CU8" s="435"/>
      <c r="CV8" s="435"/>
      <c r="CW8" s="435"/>
      <c r="CX8" s="435"/>
      <c r="CY8" s="435"/>
      <c r="CZ8" s="435"/>
      <c r="DA8" s="436"/>
      <c r="DB8" s="434">
        <v>0.24</v>
      </c>
      <c r="DC8" s="435"/>
      <c r="DD8" s="435"/>
      <c r="DE8" s="435"/>
      <c r="DF8" s="435"/>
      <c r="DG8" s="435"/>
      <c r="DH8" s="435"/>
      <c r="DI8" s="436"/>
    </row>
    <row r="9" spans="1:119" ht="18.75" customHeight="1" thickBot="1">
      <c r="A9" s="175"/>
      <c r="B9" s="388" t="s">
        <v>115</v>
      </c>
      <c r="C9" s="389"/>
      <c r="D9" s="389"/>
      <c r="E9" s="389"/>
      <c r="F9" s="389"/>
      <c r="G9" s="389"/>
      <c r="H9" s="389"/>
      <c r="I9" s="389"/>
      <c r="J9" s="389"/>
      <c r="K9" s="437"/>
      <c r="L9" s="438" t="s">
        <v>116</v>
      </c>
      <c r="M9" s="439"/>
      <c r="N9" s="439"/>
      <c r="O9" s="439"/>
      <c r="P9" s="439"/>
      <c r="Q9" s="440"/>
      <c r="R9" s="441">
        <v>35388</v>
      </c>
      <c r="S9" s="442"/>
      <c r="T9" s="442"/>
      <c r="U9" s="442"/>
      <c r="V9" s="443"/>
      <c r="W9" s="351" t="s">
        <v>117</v>
      </c>
      <c r="X9" s="352"/>
      <c r="Y9" s="352"/>
      <c r="Z9" s="352"/>
      <c r="AA9" s="352"/>
      <c r="AB9" s="352"/>
      <c r="AC9" s="352"/>
      <c r="AD9" s="352"/>
      <c r="AE9" s="352"/>
      <c r="AF9" s="352"/>
      <c r="AG9" s="352"/>
      <c r="AH9" s="352"/>
      <c r="AI9" s="352"/>
      <c r="AJ9" s="352"/>
      <c r="AK9" s="352"/>
      <c r="AL9" s="353"/>
      <c r="AM9" s="423" t="s">
        <v>118</v>
      </c>
      <c r="AN9" s="424"/>
      <c r="AO9" s="424"/>
      <c r="AP9" s="424"/>
      <c r="AQ9" s="424"/>
      <c r="AR9" s="424"/>
      <c r="AS9" s="424"/>
      <c r="AT9" s="425"/>
      <c r="AU9" s="426" t="s">
        <v>119</v>
      </c>
      <c r="AV9" s="427"/>
      <c r="AW9" s="427"/>
      <c r="AX9" s="427"/>
      <c r="AY9" s="428" t="s">
        <v>120</v>
      </c>
      <c r="AZ9" s="429"/>
      <c r="BA9" s="429"/>
      <c r="BB9" s="429"/>
      <c r="BC9" s="429"/>
      <c r="BD9" s="429"/>
      <c r="BE9" s="429"/>
      <c r="BF9" s="429"/>
      <c r="BG9" s="429"/>
      <c r="BH9" s="429"/>
      <c r="BI9" s="429"/>
      <c r="BJ9" s="429"/>
      <c r="BK9" s="429"/>
      <c r="BL9" s="429"/>
      <c r="BM9" s="430"/>
      <c r="BN9" s="394">
        <v>-209976</v>
      </c>
      <c r="BO9" s="395"/>
      <c r="BP9" s="395"/>
      <c r="BQ9" s="395"/>
      <c r="BR9" s="395"/>
      <c r="BS9" s="395"/>
      <c r="BT9" s="395"/>
      <c r="BU9" s="396"/>
      <c r="BV9" s="394">
        <v>520386</v>
      </c>
      <c r="BW9" s="395"/>
      <c r="BX9" s="395"/>
      <c r="BY9" s="395"/>
      <c r="BZ9" s="395"/>
      <c r="CA9" s="395"/>
      <c r="CB9" s="395"/>
      <c r="CC9" s="396"/>
      <c r="CD9" s="397" t="s">
        <v>121</v>
      </c>
      <c r="CE9" s="398"/>
      <c r="CF9" s="398"/>
      <c r="CG9" s="398"/>
      <c r="CH9" s="398"/>
      <c r="CI9" s="398"/>
      <c r="CJ9" s="398"/>
      <c r="CK9" s="398"/>
      <c r="CL9" s="398"/>
      <c r="CM9" s="398"/>
      <c r="CN9" s="398"/>
      <c r="CO9" s="398"/>
      <c r="CP9" s="398"/>
      <c r="CQ9" s="398"/>
      <c r="CR9" s="398"/>
      <c r="CS9" s="399"/>
      <c r="CT9" s="391">
        <v>18.899999999999999</v>
      </c>
      <c r="CU9" s="392"/>
      <c r="CV9" s="392"/>
      <c r="CW9" s="392"/>
      <c r="CX9" s="392"/>
      <c r="CY9" s="392"/>
      <c r="CZ9" s="392"/>
      <c r="DA9" s="393"/>
      <c r="DB9" s="391">
        <v>18.600000000000001</v>
      </c>
      <c r="DC9" s="392"/>
      <c r="DD9" s="392"/>
      <c r="DE9" s="392"/>
      <c r="DF9" s="392"/>
      <c r="DG9" s="392"/>
      <c r="DH9" s="392"/>
      <c r="DI9" s="393"/>
    </row>
    <row r="10" spans="1:119" ht="18.75" customHeight="1" thickBot="1">
      <c r="A10" s="175"/>
      <c r="B10" s="388"/>
      <c r="C10" s="389"/>
      <c r="D10" s="389"/>
      <c r="E10" s="389"/>
      <c r="F10" s="389"/>
      <c r="G10" s="389"/>
      <c r="H10" s="389"/>
      <c r="I10" s="389"/>
      <c r="J10" s="389"/>
      <c r="K10" s="437"/>
      <c r="L10" s="444" t="s">
        <v>122</v>
      </c>
      <c r="M10" s="424"/>
      <c r="N10" s="424"/>
      <c r="O10" s="424"/>
      <c r="P10" s="424"/>
      <c r="Q10" s="425"/>
      <c r="R10" s="445">
        <v>38919</v>
      </c>
      <c r="S10" s="446"/>
      <c r="T10" s="446"/>
      <c r="U10" s="446"/>
      <c r="V10" s="447"/>
      <c r="W10" s="382"/>
      <c r="X10" s="383"/>
      <c r="Y10" s="383"/>
      <c r="Z10" s="383"/>
      <c r="AA10" s="383"/>
      <c r="AB10" s="383"/>
      <c r="AC10" s="383"/>
      <c r="AD10" s="383"/>
      <c r="AE10" s="383"/>
      <c r="AF10" s="383"/>
      <c r="AG10" s="383"/>
      <c r="AH10" s="383"/>
      <c r="AI10" s="383"/>
      <c r="AJ10" s="383"/>
      <c r="AK10" s="383"/>
      <c r="AL10" s="386"/>
      <c r="AM10" s="423" t="s">
        <v>123</v>
      </c>
      <c r="AN10" s="424"/>
      <c r="AO10" s="424"/>
      <c r="AP10" s="424"/>
      <c r="AQ10" s="424"/>
      <c r="AR10" s="424"/>
      <c r="AS10" s="424"/>
      <c r="AT10" s="425"/>
      <c r="AU10" s="426" t="s">
        <v>124</v>
      </c>
      <c r="AV10" s="427"/>
      <c r="AW10" s="427"/>
      <c r="AX10" s="427"/>
      <c r="AY10" s="428" t="s">
        <v>125</v>
      </c>
      <c r="AZ10" s="429"/>
      <c r="BA10" s="429"/>
      <c r="BB10" s="429"/>
      <c r="BC10" s="429"/>
      <c r="BD10" s="429"/>
      <c r="BE10" s="429"/>
      <c r="BF10" s="429"/>
      <c r="BG10" s="429"/>
      <c r="BH10" s="429"/>
      <c r="BI10" s="429"/>
      <c r="BJ10" s="429"/>
      <c r="BK10" s="429"/>
      <c r="BL10" s="429"/>
      <c r="BM10" s="430"/>
      <c r="BN10" s="394">
        <v>784657</v>
      </c>
      <c r="BO10" s="395"/>
      <c r="BP10" s="395"/>
      <c r="BQ10" s="395"/>
      <c r="BR10" s="395"/>
      <c r="BS10" s="395"/>
      <c r="BT10" s="395"/>
      <c r="BU10" s="396"/>
      <c r="BV10" s="394">
        <v>851859</v>
      </c>
      <c r="BW10" s="395"/>
      <c r="BX10" s="395"/>
      <c r="BY10" s="395"/>
      <c r="BZ10" s="395"/>
      <c r="CA10" s="395"/>
      <c r="CB10" s="395"/>
      <c r="CC10" s="396"/>
      <c r="CD10" s="181" t="s">
        <v>126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388"/>
      <c r="C11" s="389"/>
      <c r="D11" s="389"/>
      <c r="E11" s="389"/>
      <c r="F11" s="389"/>
      <c r="G11" s="389"/>
      <c r="H11" s="389"/>
      <c r="I11" s="389"/>
      <c r="J11" s="389"/>
      <c r="K11" s="437"/>
      <c r="L11" s="448" t="s">
        <v>127</v>
      </c>
      <c r="M11" s="449"/>
      <c r="N11" s="449"/>
      <c r="O11" s="449"/>
      <c r="P11" s="449"/>
      <c r="Q11" s="450"/>
      <c r="R11" s="451" t="s">
        <v>128</v>
      </c>
      <c r="S11" s="452"/>
      <c r="T11" s="452"/>
      <c r="U11" s="452"/>
      <c r="V11" s="453"/>
      <c r="W11" s="382"/>
      <c r="X11" s="383"/>
      <c r="Y11" s="383"/>
      <c r="Z11" s="383"/>
      <c r="AA11" s="383"/>
      <c r="AB11" s="383"/>
      <c r="AC11" s="383"/>
      <c r="AD11" s="383"/>
      <c r="AE11" s="383"/>
      <c r="AF11" s="383"/>
      <c r="AG11" s="383"/>
      <c r="AH11" s="383"/>
      <c r="AI11" s="383"/>
      <c r="AJ11" s="383"/>
      <c r="AK11" s="383"/>
      <c r="AL11" s="386"/>
      <c r="AM11" s="423" t="s">
        <v>129</v>
      </c>
      <c r="AN11" s="424"/>
      <c r="AO11" s="424"/>
      <c r="AP11" s="424"/>
      <c r="AQ11" s="424"/>
      <c r="AR11" s="424"/>
      <c r="AS11" s="424"/>
      <c r="AT11" s="425"/>
      <c r="AU11" s="426" t="s">
        <v>124</v>
      </c>
      <c r="AV11" s="427"/>
      <c r="AW11" s="427"/>
      <c r="AX11" s="427"/>
      <c r="AY11" s="428" t="s">
        <v>130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131</v>
      </c>
      <c r="CE11" s="398"/>
      <c r="CF11" s="398"/>
      <c r="CG11" s="398"/>
      <c r="CH11" s="398"/>
      <c r="CI11" s="398"/>
      <c r="CJ11" s="398"/>
      <c r="CK11" s="398"/>
      <c r="CL11" s="398"/>
      <c r="CM11" s="398"/>
      <c r="CN11" s="398"/>
      <c r="CO11" s="398"/>
      <c r="CP11" s="398"/>
      <c r="CQ11" s="398"/>
      <c r="CR11" s="398"/>
      <c r="CS11" s="399"/>
      <c r="CT11" s="434" t="s">
        <v>132</v>
      </c>
      <c r="CU11" s="435"/>
      <c r="CV11" s="435"/>
      <c r="CW11" s="435"/>
      <c r="CX11" s="435"/>
      <c r="CY11" s="435"/>
      <c r="CZ11" s="435"/>
      <c r="DA11" s="436"/>
      <c r="DB11" s="434" t="s">
        <v>133</v>
      </c>
      <c r="DC11" s="435"/>
      <c r="DD11" s="435"/>
      <c r="DE11" s="435"/>
      <c r="DF11" s="435"/>
      <c r="DG11" s="435"/>
      <c r="DH11" s="435"/>
      <c r="DI11" s="436"/>
    </row>
    <row r="12" spans="1:119" ht="18.75" customHeight="1">
      <c r="A12" s="175"/>
      <c r="B12" s="454" t="s">
        <v>134</v>
      </c>
      <c r="C12" s="455"/>
      <c r="D12" s="455"/>
      <c r="E12" s="455"/>
      <c r="F12" s="455"/>
      <c r="G12" s="455"/>
      <c r="H12" s="455"/>
      <c r="I12" s="455"/>
      <c r="J12" s="455"/>
      <c r="K12" s="456"/>
      <c r="L12" s="463" t="s">
        <v>135</v>
      </c>
      <c r="M12" s="464"/>
      <c r="N12" s="464"/>
      <c r="O12" s="464"/>
      <c r="P12" s="464"/>
      <c r="Q12" s="465"/>
      <c r="R12" s="466">
        <v>35232</v>
      </c>
      <c r="S12" s="467"/>
      <c r="T12" s="467"/>
      <c r="U12" s="467"/>
      <c r="V12" s="468"/>
      <c r="W12" s="469" t="s">
        <v>1</v>
      </c>
      <c r="X12" s="427"/>
      <c r="Y12" s="427"/>
      <c r="Z12" s="427"/>
      <c r="AA12" s="427"/>
      <c r="AB12" s="470"/>
      <c r="AC12" s="471" t="s">
        <v>136</v>
      </c>
      <c r="AD12" s="472"/>
      <c r="AE12" s="472"/>
      <c r="AF12" s="472"/>
      <c r="AG12" s="473"/>
      <c r="AH12" s="471" t="s">
        <v>137</v>
      </c>
      <c r="AI12" s="472"/>
      <c r="AJ12" s="472"/>
      <c r="AK12" s="472"/>
      <c r="AL12" s="474"/>
      <c r="AM12" s="423" t="s">
        <v>138</v>
      </c>
      <c r="AN12" s="424"/>
      <c r="AO12" s="424"/>
      <c r="AP12" s="424"/>
      <c r="AQ12" s="424"/>
      <c r="AR12" s="424"/>
      <c r="AS12" s="424"/>
      <c r="AT12" s="425"/>
      <c r="AU12" s="426" t="s">
        <v>124</v>
      </c>
      <c r="AV12" s="427"/>
      <c r="AW12" s="427"/>
      <c r="AX12" s="427"/>
      <c r="AY12" s="428" t="s">
        <v>139</v>
      </c>
      <c r="AZ12" s="429"/>
      <c r="BA12" s="429"/>
      <c r="BB12" s="429"/>
      <c r="BC12" s="429"/>
      <c r="BD12" s="429"/>
      <c r="BE12" s="429"/>
      <c r="BF12" s="429"/>
      <c r="BG12" s="429"/>
      <c r="BH12" s="429"/>
      <c r="BI12" s="429"/>
      <c r="BJ12" s="429"/>
      <c r="BK12" s="429"/>
      <c r="BL12" s="429"/>
      <c r="BM12" s="430"/>
      <c r="BN12" s="394">
        <v>1121515</v>
      </c>
      <c r="BO12" s="395"/>
      <c r="BP12" s="395"/>
      <c r="BQ12" s="395"/>
      <c r="BR12" s="395"/>
      <c r="BS12" s="395"/>
      <c r="BT12" s="395"/>
      <c r="BU12" s="396"/>
      <c r="BV12" s="394">
        <v>1098412</v>
      </c>
      <c r="BW12" s="395"/>
      <c r="BX12" s="395"/>
      <c r="BY12" s="395"/>
      <c r="BZ12" s="395"/>
      <c r="CA12" s="395"/>
      <c r="CB12" s="395"/>
      <c r="CC12" s="396"/>
      <c r="CD12" s="397" t="s">
        <v>140</v>
      </c>
      <c r="CE12" s="398"/>
      <c r="CF12" s="398"/>
      <c r="CG12" s="398"/>
      <c r="CH12" s="398"/>
      <c r="CI12" s="398"/>
      <c r="CJ12" s="398"/>
      <c r="CK12" s="398"/>
      <c r="CL12" s="398"/>
      <c r="CM12" s="398"/>
      <c r="CN12" s="398"/>
      <c r="CO12" s="398"/>
      <c r="CP12" s="398"/>
      <c r="CQ12" s="398"/>
      <c r="CR12" s="398"/>
      <c r="CS12" s="399"/>
      <c r="CT12" s="434" t="s">
        <v>133</v>
      </c>
      <c r="CU12" s="435"/>
      <c r="CV12" s="435"/>
      <c r="CW12" s="435"/>
      <c r="CX12" s="435"/>
      <c r="CY12" s="435"/>
      <c r="CZ12" s="435"/>
      <c r="DA12" s="436"/>
      <c r="DB12" s="434" t="s">
        <v>133</v>
      </c>
      <c r="DC12" s="435"/>
      <c r="DD12" s="435"/>
      <c r="DE12" s="435"/>
      <c r="DF12" s="435"/>
      <c r="DG12" s="435"/>
      <c r="DH12" s="435"/>
      <c r="DI12" s="436"/>
    </row>
    <row r="13" spans="1:119" ht="18.75" customHeight="1">
      <c r="A13" s="175"/>
      <c r="B13" s="457"/>
      <c r="C13" s="458"/>
      <c r="D13" s="458"/>
      <c r="E13" s="458"/>
      <c r="F13" s="458"/>
      <c r="G13" s="458"/>
      <c r="H13" s="458"/>
      <c r="I13" s="458"/>
      <c r="J13" s="458"/>
      <c r="K13" s="459"/>
      <c r="L13" s="190"/>
      <c r="M13" s="485" t="s">
        <v>141</v>
      </c>
      <c r="N13" s="486"/>
      <c r="O13" s="486"/>
      <c r="P13" s="486"/>
      <c r="Q13" s="487"/>
      <c r="R13" s="478">
        <v>34924</v>
      </c>
      <c r="S13" s="479"/>
      <c r="T13" s="479"/>
      <c r="U13" s="479"/>
      <c r="V13" s="480"/>
      <c r="W13" s="410" t="s">
        <v>142</v>
      </c>
      <c r="X13" s="411"/>
      <c r="Y13" s="411"/>
      <c r="Z13" s="411"/>
      <c r="AA13" s="411"/>
      <c r="AB13" s="401"/>
      <c r="AC13" s="445">
        <v>3123</v>
      </c>
      <c r="AD13" s="446"/>
      <c r="AE13" s="446"/>
      <c r="AF13" s="446"/>
      <c r="AG13" s="488"/>
      <c r="AH13" s="445">
        <v>3802</v>
      </c>
      <c r="AI13" s="446"/>
      <c r="AJ13" s="446"/>
      <c r="AK13" s="446"/>
      <c r="AL13" s="447"/>
      <c r="AM13" s="423" t="s">
        <v>143</v>
      </c>
      <c r="AN13" s="424"/>
      <c r="AO13" s="424"/>
      <c r="AP13" s="424"/>
      <c r="AQ13" s="424"/>
      <c r="AR13" s="424"/>
      <c r="AS13" s="424"/>
      <c r="AT13" s="425"/>
      <c r="AU13" s="426" t="s">
        <v>124</v>
      </c>
      <c r="AV13" s="427"/>
      <c r="AW13" s="427"/>
      <c r="AX13" s="427"/>
      <c r="AY13" s="428" t="s">
        <v>144</v>
      </c>
      <c r="AZ13" s="429"/>
      <c r="BA13" s="429"/>
      <c r="BB13" s="429"/>
      <c r="BC13" s="429"/>
      <c r="BD13" s="429"/>
      <c r="BE13" s="429"/>
      <c r="BF13" s="429"/>
      <c r="BG13" s="429"/>
      <c r="BH13" s="429"/>
      <c r="BI13" s="429"/>
      <c r="BJ13" s="429"/>
      <c r="BK13" s="429"/>
      <c r="BL13" s="429"/>
      <c r="BM13" s="430"/>
      <c r="BN13" s="394">
        <v>-546834</v>
      </c>
      <c r="BO13" s="395"/>
      <c r="BP13" s="395"/>
      <c r="BQ13" s="395"/>
      <c r="BR13" s="395"/>
      <c r="BS13" s="395"/>
      <c r="BT13" s="395"/>
      <c r="BU13" s="396"/>
      <c r="BV13" s="394">
        <v>273833</v>
      </c>
      <c r="BW13" s="395"/>
      <c r="BX13" s="395"/>
      <c r="BY13" s="395"/>
      <c r="BZ13" s="395"/>
      <c r="CA13" s="395"/>
      <c r="CB13" s="395"/>
      <c r="CC13" s="396"/>
      <c r="CD13" s="397" t="s">
        <v>145</v>
      </c>
      <c r="CE13" s="398"/>
      <c r="CF13" s="398"/>
      <c r="CG13" s="398"/>
      <c r="CH13" s="398"/>
      <c r="CI13" s="398"/>
      <c r="CJ13" s="398"/>
      <c r="CK13" s="398"/>
      <c r="CL13" s="398"/>
      <c r="CM13" s="398"/>
      <c r="CN13" s="398"/>
      <c r="CO13" s="398"/>
      <c r="CP13" s="398"/>
      <c r="CQ13" s="398"/>
      <c r="CR13" s="398"/>
      <c r="CS13" s="399"/>
      <c r="CT13" s="391">
        <v>12.3</v>
      </c>
      <c r="CU13" s="392"/>
      <c r="CV13" s="392"/>
      <c r="CW13" s="392"/>
      <c r="CX13" s="392"/>
      <c r="CY13" s="392"/>
      <c r="CZ13" s="392"/>
      <c r="DA13" s="393"/>
      <c r="DB13" s="391">
        <v>11.4</v>
      </c>
      <c r="DC13" s="392"/>
      <c r="DD13" s="392"/>
      <c r="DE13" s="392"/>
      <c r="DF13" s="392"/>
      <c r="DG13" s="392"/>
      <c r="DH13" s="392"/>
      <c r="DI13" s="393"/>
    </row>
    <row r="14" spans="1:119" ht="18.75" customHeight="1" thickBot="1">
      <c r="A14" s="175"/>
      <c r="B14" s="457"/>
      <c r="C14" s="458"/>
      <c r="D14" s="458"/>
      <c r="E14" s="458"/>
      <c r="F14" s="458"/>
      <c r="G14" s="458"/>
      <c r="H14" s="458"/>
      <c r="I14" s="458"/>
      <c r="J14" s="458"/>
      <c r="K14" s="459"/>
      <c r="L14" s="475" t="s">
        <v>146</v>
      </c>
      <c r="M14" s="476"/>
      <c r="N14" s="476"/>
      <c r="O14" s="476"/>
      <c r="P14" s="476"/>
      <c r="Q14" s="477"/>
      <c r="R14" s="478">
        <v>35876</v>
      </c>
      <c r="S14" s="479"/>
      <c r="T14" s="479"/>
      <c r="U14" s="479"/>
      <c r="V14" s="480"/>
      <c r="W14" s="384"/>
      <c r="X14" s="385"/>
      <c r="Y14" s="385"/>
      <c r="Z14" s="385"/>
      <c r="AA14" s="385"/>
      <c r="AB14" s="374"/>
      <c r="AC14" s="481">
        <v>19.5</v>
      </c>
      <c r="AD14" s="482"/>
      <c r="AE14" s="482"/>
      <c r="AF14" s="482"/>
      <c r="AG14" s="483"/>
      <c r="AH14" s="481">
        <v>21.2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147</v>
      </c>
      <c r="CE14" s="490"/>
      <c r="CF14" s="490"/>
      <c r="CG14" s="490"/>
      <c r="CH14" s="490"/>
      <c r="CI14" s="490"/>
      <c r="CJ14" s="490"/>
      <c r="CK14" s="490"/>
      <c r="CL14" s="490"/>
      <c r="CM14" s="490"/>
      <c r="CN14" s="490"/>
      <c r="CO14" s="490"/>
      <c r="CP14" s="490"/>
      <c r="CQ14" s="490"/>
      <c r="CR14" s="490"/>
      <c r="CS14" s="491"/>
      <c r="CT14" s="492">
        <v>73.7</v>
      </c>
      <c r="CU14" s="493"/>
      <c r="CV14" s="493"/>
      <c r="CW14" s="493"/>
      <c r="CX14" s="493"/>
      <c r="CY14" s="493"/>
      <c r="CZ14" s="493"/>
      <c r="DA14" s="494"/>
      <c r="DB14" s="492">
        <v>64.099999999999994</v>
      </c>
      <c r="DC14" s="493"/>
      <c r="DD14" s="493"/>
      <c r="DE14" s="493"/>
      <c r="DF14" s="493"/>
      <c r="DG14" s="493"/>
      <c r="DH14" s="493"/>
      <c r="DI14" s="494"/>
    </row>
    <row r="15" spans="1:119" ht="18.75" customHeight="1">
      <c r="A15" s="175"/>
      <c r="B15" s="457"/>
      <c r="C15" s="458"/>
      <c r="D15" s="458"/>
      <c r="E15" s="458"/>
      <c r="F15" s="458"/>
      <c r="G15" s="458"/>
      <c r="H15" s="458"/>
      <c r="I15" s="458"/>
      <c r="J15" s="458"/>
      <c r="K15" s="459"/>
      <c r="L15" s="190"/>
      <c r="M15" s="485" t="s">
        <v>148</v>
      </c>
      <c r="N15" s="486"/>
      <c r="O15" s="486"/>
      <c r="P15" s="486"/>
      <c r="Q15" s="487"/>
      <c r="R15" s="478">
        <v>35613</v>
      </c>
      <c r="S15" s="479"/>
      <c r="T15" s="479"/>
      <c r="U15" s="479"/>
      <c r="V15" s="480"/>
      <c r="W15" s="410" t="s">
        <v>149</v>
      </c>
      <c r="X15" s="411"/>
      <c r="Y15" s="411"/>
      <c r="Z15" s="411"/>
      <c r="AA15" s="411"/>
      <c r="AB15" s="401"/>
      <c r="AC15" s="445">
        <v>2766</v>
      </c>
      <c r="AD15" s="446"/>
      <c r="AE15" s="446"/>
      <c r="AF15" s="446"/>
      <c r="AG15" s="488"/>
      <c r="AH15" s="445">
        <v>3159</v>
      </c>
      <c r="AI15" s="446"/>
      <c r="AJ15" s="446"/>
      <c r="AK15" s="446"/>
      <c r="AL15" s="447"/>
      <c r="AM15" s="423"/>
      <c r="AN15" s="424"/>
      <c r="AO15" s="424"/>
      <c r="AP15" s="424"/>
      <c r="AQ15" s="424"/>
      <c r="AR15" s="424"/>
      <c r="AS15" s="424"/>
      <c r="AT15" s="425"/>
      <c r="AU15" s="426"/>
      <c r="AV15" s="427"/>
      <c r="AW15" s="427"/>
      <c r="AX15" s="427"/>
      <c r="AY15" s="354" t="s">
        <v>150</v>
      </c>
      <c r="AZ15" s="355"/>
      <c r="BA15" s="355"/>
      <c r="BB15" s="355"/>
      <c r="BC15" s="355"/>
      <c r="BD15" s="355"/>
      <c r="BE15" s="355"/>
      <c r="BF15" s="355"/>
      <c r="BG15" s="355"/>
      <c r="BH15" s="355"/>
      <c r="BI15" s="355"/>
      <c r="BJ15" s="355"/>
      <c r="BK15" s="355"/>
      <c r="BL15" s="355"/>
      <c r="BM15" s="356"/>
      <c r="BN15" s="357">
        <v>3672654</v>
      </c>
      <c r="BO15" s="358"/>
      <c r="BP15" s="358"/>
      <c r="BQ15" s="358"/>
      <c r="BR15" s="358"/>
      <c r="BS15" s="358"/>
      <c r="BT15" s="358"/>
      <c r="BU15" s="359"/>
      <c r="BV15" s="357">
        <v>3538912</v>
      </c>
      <c r="BW15" s="358"/>
      <c r="BX15" s="358"/>
      <c r="BY15" s="358"/>
      <c r="BZ15" s="358"/>
      <c r="CA15" s="358"/>
      <c r="CB15" s="358"/>
      <c r="CC15" s="359"/>
      <c r="CD15" s="495" t="s">
        <v>151</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c r="A16" s="175"/>
      <c r="B16" s="457"/>
      <c r="C16" s="458"/>
      <c r="D16" s="458"/>
      <c r="E16" s="458"/>
      <c r="F16" s="458"/>
      <c r="G16" s="458"/>
      <c r="H16" s="458"/>
      <c r="I16" s="458"/>
      <c r="J16" s="458"/>
      <c r="K16" s="459"/>
      <c r="L16" s="475" t="s">
        <v>152</v>
      </c>
      <c r="M16" s="498"/>
      <c r="N16" s="498"/>
      <c r="O16" s="498"/>
      <c r="P16" s="498"/>
      <c r="Q16" s="499"/>
      <c r="R16" s="500" t="s">
        <v>153</v>
      </c>
      <c r="S16" s="501"/>
      <c r="T16" s="501"/>
      <c r="U16" s="501"/>
      <c r="V16" s="502"/>
      <c r="W16" s="384"/>
      <c r="X16" s="385"/>
      <c r="Y16" s="385"/>
      <c r="Z16" s="385"/>
      <c r="AA16" s="385"/>
      <c r="AB16" s="374"/>
      <c r="AC16" s="481">
        <v>17.3</v>
      </c>
      <c r="AD16" s="482"/>
      <c r="AE16" s="482"/>
      <c r="AF16" s="482"/>
      <c r="AG16" s="483"/>
      <c r="AH16" s="481">
        <v>17.600000000000001</v>
      </c>
      <c r="AI16" s="482"/>
      <c r="AJ16" s="482"/>
      <c r="AK16" s="482"/>
      <c r="AL16" s="484"/>
      <c r="AM16" s="423"/>
      <c r="AN16" s="424"/>
      <c r="AO16" s="424"/>
      <c r="AP16" s="424"/>
      <c r="AQ16" s="424"/>
      <c r="AR16" s="424"/>
      <c r="AS16" s="424"/>
      <c r="AT16" s="425"/>
      <c r="AU16" s="426"/>
      <c r="AV16" s="427"/>
      <c r="AW16" s="427"/>
      <c r="AX16" s="427"/>
      <c r="AY16" s="428" t="s">
        <v>154</v>
      </c>
      <c r="AZ16" s="429"/>
      <c r="BA16" s="429"/>
      <c r="BB16" s="429"/>
      <c r="BC16" s="429"/>
      <c r="BD16" s="429"/>
      <c r="BE16" s="429"/>
      <c r="BF16" s="429"/>
      <c r="BG16" s="429"/>
      <c r="BH16" s="429"/>
      <c r="BI16" s="429"/>
      <c r="BJ16" s="429"/>
      <c r="BK16" s="429"/>
      <c r="BL16" s="429"/>
      <c r="BM16" s="430"/>
      <c r="BN16" s="394">
        <v>15008951</v>
      </c>
      <c r="BO16" s="395"/>
      <c r="BP16" s="395"/>
      <c r="BQ16" s="395"/>
      <c r="BR16" s="395"/>
      <c r="BS16" s="395"/>
      <c r="BT16" s="395"/>
      <c r="BU16" s="396"/>
      <c r="BV16" s="394">
        <v>14879547</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75"/>
      <c r="B17" s="460"/>
      <c r="C17" s="461"/>
      <c r="D17" s="461"/>
      <c r="E17" s="461"/>
      <c r="F17" s="461"/>
      <c r="G17" s="461"/>
      <c r="H17" s="461"/>
      <c r="I17" s="461"/>
      <c r="J17" s="461"/>
      <c r="K17" s="462"/>
      <c r="L17" s="194"/>
      <c r="M17" s="505" t="s">
        <v>155</v>
      </c>
      <c r="N17" s="506"/>
      <c r="O17" s="506"/>
      <c r="P17" s="506"/>
      <c r="Q17" s="507"/>
      <c r="R17" s="500" t="s">
        <v>156</v>
      </c>
      <c r="S17" s="501"/>
      <c r="T17" s="501"/>
      <c r="U17" s="501"/>
      <c r="V17" s="502"/>
      <c r="W17" s="410" t="s">
        <v>157</v>
      </c>
      <c r="X17" s="411"/>
      <c r="Y17" s="411"/>
      <c r="Z17" s="411"/>
      <c r="AA17" s="411"/>
      <c r="AB17" s="401"/>
      <c r="AC17" s="445">
        <v>10136</v>
      </c>
      <c r="AD17" s="446"/>
      <c r="AE17" s="446"/>
      <c r="AF17" s="446"/>
      <c r="AG17" s="488"/>
      <c r="AH17" s="445">
        <v>11000</v>
      </c>
      <c r="AI17" s="446"/>
      <c r="AJ17" s="446"/>
      <c r="AK17" s="446"/>
      <c r="AL17" s="447"/>
      <c r="AM17" s="423"/>
      <c r="AN17" s="424"/>
      <c r="AO17" s="424"/>
      <c r="AP17" s="424"/>
      <c r="AQ17" s="424"/>
      <c r="AR17" s="424"/>
      <c r="AS17" s="424"/>
      <c r="AT17" s="425"/>
      <c r="AU17" s="426"/>
      <c r="AV17" s="427"/>
      <c r="AW17" s="427"/>
      <c r="AX17" s="427"/>
      <c r="AY17" s="428" t="s">
        <v>158</v>
      </c>
      <c r="AZ17" s="429"/>
      <c r="BA17" s="429"/>
      <c r="BB17" s="429"/>
      <c r="BC17" s="429"/>
      <c r="BD17" s="429"/>
      <c r="BE17" s="429"/>
      <c r="BF17" s="429"/>
      <c r="BG17" s="429"/>
      <c r="BH17" s="429"/>
      <c r="BI17" s="429"/>
      <c r="BJ17" s="429"/>
      <c r="BK17" s="429"/>
      <c r="BL17" s="429"/>
      <c r="BM17" s="430"/>
      <c r="BN17" s="394">
        <v>4539437</v>
      </c>
      <c r="BO17" s="395"/>
      <c r="BP17" s="395"/>
      <c r="BQ17" s="395"/>
      <c r="BR17" s="395"/>
      <c r="BS17" s="395"/>
      <c r="BT17" s="395"/>
      <c r="BU17" s="396"/>
      <c r="BV17" s="394">
        <v>4369784</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75"/>
      <c r="B18" s="516" t="s">
        <v>159</v>
      </c>
      <c r="C18" s="437"/>
      <c r="D18" s="437"/>
      <c r="E18" s="517"/>
      <c r="F18" s="517"/>
      <c r="G18" s="517"/>
      <c r="H18" s="517"/>
      <c r="I18" s="517"/>
      <c r="J18" s="517"/>
      <c r="K18" s="517"/>
      <c r="L18" s="518">
        <v>514.34</v>
      </c>
      <c r="M18" s="518"/>
      <c r="N18" s="518"/>
      <c r="O18" s="518"/>
      <c r="P18" s="518"/>
      <c r="Q18" s="518"/>
      <c r="R18" s="519"/>
      <c r="S18" s="519"/>
      <c r="T18" s="519"/>
      <c r="U18" s="519"/>
      <c r="V18" s="520"/>
      <c r="W18" s="412"/>
      <c r="X18" s="413"/>
      <c r="Y18" s="413"/>
      <c r="Z18" s="413"/>
      <c r="AA18" s="413"/>
      <c r="AB18" s="404"/>
      <c r="AC18" s="521">
        <v>63.3</v>
      </c>
      <c r="AD18" s="522"/>
      <c r="AE18" s="522"/>
      <c r="AF18" s="522"/>
      <c r="AG18" s="523"/>
      <c r="AH18" s="521">
        <v>61.2</v>
      </c>
      <c r="AI18" s="522"/>
      <c r="AJ18" s="522"/>
      <c r="AK18" s="522"/>
      <c r="AL18" s="524"/>
      <c r="AM18" s="423"/>
      <c r="AN18" s="424"/>
      <c r="AO18" s="424"/>
      <c r="AP18" s="424"/>
      <c r="AQ18" s="424"/>
      <c r="AR18" s="424"/>
      <c r="AS18" s="424"/>
      <c r="AT18" s="425"/>
      <c r="AU18" s="426"/>
      <c r="AV18" s="427"/>
      <c r="AW18" s="427"/>
      <c r="AX18" s="427"/>
      <c r="AY18" s="428" t="s">
        <v>160</v>
      </c>
      <c r="AZ18" s="429"/>
      <c r="BA18" s="429"/>
      <c r="BB18" s="429"/>
      <c r="BC18" s="429"/>
      <c r="BD18" s="429"/>
      <c r="BE18" s="429"/>
      <c r="BF18" s="429"/>
      <c r="BG18" s="429"/>
      <c r="BH18" s="429"/>
      <c r="BI18" s="429"/>
      <c r="BJ18" s="429"/>
      <c r="BK18" s="429"/>
      <c r="BL18" s="429"/>
      <c r="BM18" s="430"/>
      <c r="BN18" s="394">
        <v>15766253</v>
      </c>
      <c r="BO18" s="395"/>
      <c r="BP18" s="395"/>
      <c r="BQ18" s="395"/>
      <c r="BR18" s="395"/>
      <c r="BS18" s="395"/>
      <c r="BT18" s="395"/>
      <c r="BU18" s="396"/>
      <c r="BV18" s="394">
        <v>15356300</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75"/>
      <c r="B19" s="516" t="s">
        <v>161</v>
      </c>
      <c r="C19" s="437"/>
      <c r="D19" s="437"/>
      <c r="E19" s="517"/>
      <c r="F19" s="517"/>
      <c r="G19" s="517"/>
      <c r="H19" s="517"/>
      <c r="I19" s="517"/>
      <c r="J19" s="517"/>
      <c r="K19" s="517"/>
      <c r="L19" s="525">
        <v>69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162</v>
      </c>
      <c r="AZ19" s="429"/>
      <c r="BA19" s="429"/>
      <c r="BB19" s="429"/>
      <c r="BC19" s="429"/>
      <c r="BD19" s="429"/>
      <c r="BE19" s="429"/>
      <c r="BF19" s="429"/>
      <c r="BG19" s="429"/>
      <c r="BH19" s="429"/>
      <c r="BI19" s="429"/>
      <c r="BJ19" s="429"/>
      <c r="BK19" s="429"/>
      <c r="BL19" s="429"/>
      <c r="BM19" s="430"/>
      <c r="BN19" s="394">
        <v>23127522</v>
      </c>
      <c r="BO19" s="395"/>
      <c r="BP19" s="395"/>
      <c r="BQ19" s="395"/>
      <c r="BR19" s="395"/>
      <c r="BS19" s="395"/>
      <c r="BT19" s="395"/>
      <c r="BU19" s="396"/>
      <c r="BV19" s="394">
        <v>22815947</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75"/>
      <c r="B20" s="516" t="s">
        <v>163</v>
      </c>
      <c r="C20" s="437"/>
      <c r="D20" s="437"/>
      <c r="E20" s="517"/>
      <c r="F20" s="517"/>
      <c r="G20" s="517"/>
      <c r="H20" s="517"/>
      <c r="I20" s="517"/>
      <c r="J20" s="517"/>
      <c r="K20" s="517"/>
      <c r="L20" s="525">
        <v>15474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75"/>
      <c r="B21" s="534" t="s">
        <v>164</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75"/>
      <c r="B22" s="564" t="s">
        <v>165</v>
      </c>
      <c r="C22" s="538"/>
      <c r="D22" s="539"/>
      <c r="E22" s="406" t="s">
        <v>1</v>
      </c>
      <c r="F22" s="411"/>
      <c r="G22" s="411"/>
      <c r="H22" s="411"/>
      <c r="I22" s="411"/>
      <c r="J22" s="411"/>
      <c r="K22" s="401"/>
      <c r="L22" s="406" t="s">
        <v>166</v>
      </c>
      <c r="M22" s="411"/>
      <c r="N22" s="411"/>
      <c r="O22" s="411"/>
      <c r="P22" s="401"/>
      <c r="Q22" s="569" t="s">
        <v>167</v>
      </c>
      <c r="R22" s="570"/>
      <c r="S22" s="570"/>
      <c r="T22" s="570"/>
      <c r="U22" s="570"/>
      <c r="V22" s="571"/>
      <c r="W22" s="537" t="s">
        <v>168</v>
      </c>
      <c r="X22" s="538"/>
      <c r="Y22" s="539"/>
      <c r="Z22" s="406" t="s">
        <v>1</v>
      </c>
      <c r="AA22" s="411"/>
      <c r="AB22" s="411"/>
      <c r="AC22" s="411"/>
      <c r="AD22" s="411"/>
      <c r="AE22" s="411"/>
      <c r="AF22" s="411"/>
      <c r="AG22" s="401"/>
      <c r="AH22" s="575" t="s">
        <v>169</v>
      </c>
      <c r="AI22" s="411"/>
      <c r="AJ22" s="411"/>
      <c r="AK22" s="411"/>
      <c r="AL22" s="401"/>
      <c r="AM22" s="575" t="s">
        <v>170</v>
      </c>
      <c r="AN22" s="576"/>
      <c r="AO22" s="576"/>
      <c r="AP22" s="576"/>
      <c r="AQ22" s="576"/>
      <c r="AR22" s="577"/>
      <c r="AS22" s="569" t="s">
        <v>167</v>
      </c>
      <c r="AT22" s="570"/>
      <c r="AU22" s="570"/>
      <c r="AV22" s="570"/>
      <c r="AW22" s="570"/>
      <c r="AX22" s="581"/>
      <c r="AY22" s="354" t="s">
        <v>171</v>
      </c>
      <c r="AZ22" s="355"/>
      <c r="BA22" s="355"/>
      <c r="BB22" s="355"/>
      <c r="BC22" s="355"/>
      <c r="BD22" s="355"/>
      <c r="BE22" s="355"/>
      <c r="BF22" s="355"/>
      <c r="BG22" s="355"/>
      <c r="BH22" s="355"/>
      <c r="BI22" s="355"/>
      <c r="BJ22" s="355"/>
      <c r="BK22" s="355"/>
      <c r="BL22" s="355"/>
      <c r="BM22" s="356"/>
      <c r="BN22" s="357">
        <v>40016971</v>
      </c>
      <c r="BO22" s="358"/>
      <c r="BP22" s="358"/>
      <c r="BQ22" s="358"/>
      <c r="BR22" s="358"/>
      <c r="BS22" s="358"/>
      <c r="BT22" s="358"/>
      <c r="BU22" s="359"/>
      <c r="BV22" s="357">
        <v>39625954</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172</v>
      </c>
      <c r="AZ23" s="429"/>
      <c r="BA23" s="429"/>
      <c r="BB23" s="429"/>
      <c r="BC23" s="429"/>
      <c r="BD23" s="429"/>
      <c r="BE23" s="429"/>
      <c r="BF23" s="429"/>
      <c r="BG23" s="429"/>
      <c r="BH23" s="429"/>
      <c r="BI23" s="429"/>
      <c r="BJ23" s="429"/>
      <c r="BK23" s="429"/>
      <c r="BL23" s="429"/>
      <c r="BM23" s="430"/>
      <c r="BN23" s="394">
        <v>28347251</v>
      </c>
      <c r="BO23" s="395"/>
      <c r="BP23" s="395"/>
      <c r="BQ23" s="395"/>
      <c r="BR23" s="395"/>
      <c r="BS23" s="395"/>
      <c r="BT23" s="395"/>
      <c r="BU23" s="396"/>
      <c r="BV23" s="394">
        <v>28266826</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75"/>
      <c r="B24" s="565"/>
      <c r="C24" s="541"/>
      <c r="D24" s="542"/>
      <c r="E24" s="444" t="s">
        <v>173</v>
      </c>
      <c r="F24" s="424"/>
      <c r="G24" s="424"/>
      <c r="H24" s="424"/>
      <c r="I24" s="424"/>
      <c r="J24" s="424"/>
      <c r="K24" s="425"/>
      <c r="L24" s="445">
        <v>1</v>
      </c>
      <c r="M24" s="446"/>
      <c r="N24" s="446"/>
      <c r="O24" s="446"/>
      <c r="P24" s="488"/>
      <c r="Q24" s="445">
        <v>7814</v>
      </c>
      <c r="R24" s="446"/>
      <c r="S24" s="446"/>
      <c r="T24" s="446"/>
      <c r="U24" s="446"/>
      <c r="V24" s="488"/>
      <c r="W24" s="540"/>
      <c r="X24" s="541"/>
      <c r="Y24" s="542"/>
      <c r="Z24" s="444" t="s">
        <v>174</v>
      </c>
      <c r="AA24" s="424"/>
      <c r="AB24" s="424"/>
      <c r="AC24" s="424"/>
      <c r="AD24" s="424"/>
      <c r="AE24" s="424"/>
      <c r="AF24" s="424"/>
      <c r="AG24" s="425"/>
      <c r="AH24" s="445">
        <v>513</v>
      </c>
      <c r="AI24" s="446"/>
      <c r="AJ24" s="446"/>
      <c r="AK24" s="446"/>
      <c r="AL24" s="488"/>
      <c r="AM24" s="445">
        <v>1533870</v>
      </c>
      <c r="AN24" s="446"/>
      <c r="AO24" s="446"/>
      <c r="AP24" s="446"/>
      <c r="AQ24" s="446"/>
      <c r="AR24" s="488"/>
      <c r="AS24" s="445">
        <v>2990</v>
      </c>
      <c r="AT24" s="446"/>
      <c r="AU24" s="446"/>
      <c r="AV24" s="446"/>
      <c r="AW24" s="446"/>
      <c r="AX24" s="447"/>
      <c r="AY24" s="510" t="s">
        <v>175</v>
      </c>
      <c r="AZ24" s="511"/>
      <c r="BA24" s="511"/>
      <c r="BB24" s="511"/>
      <c r="BC24" s="511"/>
      <c r="BD24" s="511"/>
      <c r="BE24" s="511"/>
      <c r="BF24" s="511"/>
      <c r="BG24" s="511"/>
      <c r="BH24" s="511"/>
      <c r="BI24" s="511"/>
      <c r="BJ24" s="511"/>
      <c r="BK24" s="511"/>
      <c r="BL24" s="511"/>
      <c r="BM24" s="512"/>
      <c r="BN24" s="394">
        <v>31652732</v>
      </c>
      <c r="BO24" s="395"/>
      <c r="BP24" s="395"/>
      <c r="BQ24" s="395"/>
      <c r="BR24" s="395"/>
      <c r="BS24" s="395"/>
      <c r="BT24" s="395"/>
      <c r="BU24" s="396"/>
      <c r="BV24" s="394">
        <v>30534187</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75"/>
      <c r="B25" s="565"/>
      <c r="C25" s="541"/>
      <c r="D25" s="542"/>
      <c r="E25" s="444" t="s">
        <v>176</v>
      </c>
      <c r="F25" s="424"/>
      <c r="G25" s="424"/>
      <c r="H25" s="424"/>
      <c r="I25" s="424"/>
      <c r="J25" s="424"/>
      <c r="K25" s="425"/>
      <c r="L25" s="445">
        <v>1</v>
      </c>
      <c r="M25" s="446"/>
      <c r="N25" s="446"/>
      <c r="O25" s="446"/>
      <c r="P25" s="488"/>
      <c r="Q25" s="445">
        <v>6261</v>
      </c>
      <c r="R25" s="446"/>
      <c r="S25" s="446"/>
      <c r="T25" s="446"/>
      <c r="U25" s="446"/>
      <c r="V25" s="488"/>
      <c r="W25" s="540"/>
      <c r="X25" s="541"/>
      <c r="Y25" s="542"/>
      <c r="Z25" s="444" t="s">
        <v>177</v>
      </c>
      <c r="AA25" s="424"/>
      <c r="AB25" s="424"/>
      <c r="AC25" s="424"/>
      <c r="AD25" s="424"/>
      <c r="AE25" s="424"/>
      <c r="AF25" s="424"/>
      <c r="AG25" s="425"/>
      <c r="AH25" s="445">
        <v>71</v>
      </c>
      <c r="AI25" s="446"/>
      <c r="AJ25" s="446"/>
      <c r="AK25" s="446"/>
      <c r="AL25" s="488"/>
      <c r="AM25" s="445">
        <v>187724</v>
      </c>
      <c r="AN25" s="446"/>
      <c r="AO25" s="446"/>
      <c r="AP25" s="446"/>
      <c r="AQ25" s="446"/>
      <c r="AR25" s="488"/>
      <c r="AS25" s="445">
        <v>2644</v>
      </c>
      <c r="AT25" s="446"/>
      <c r="AU25" s="446"/>
      <c r="AV25" s="446"/>
      <c r="AW25" s="446"/>
      <c r="AX25" s="447"/>
      <c r="AY25" s="354" t="s">
        <v>178</v>
      </c>
      <c r="AZ25" s="355"/>
      <c r="BA25" s="355"/>
      <c r="BB25" s="355"/>
      <c r="BC25" s="355"/>
      <c r="BD25" s="355"/>
      <c r="BE25" s="355"/>
      <c r="BF25" s="355"/>
      <c r="BG25" s="355"/>
      <c r="BH25" s="355"/>
      <c r="BI25" s="355"/>
      <c r="BJ25" s="355"/>
      <c r="BK25" s="355"/>
      <c r="BL25" s="355"/>
      <c r="BM25" s="356"/>
      <c r="BN25" s="357">
        <v>2274591</v>
      </c>
      <c r="BO25" s="358"/>
      <c r="BP25" s="358"/>
      <c r="BQ25" s="358"/>
      <c r="BR25" s="358"/>
      <c r="BS25" s="358"/>
      <c r="BT25" s="358"/>
      <c r="BU25" s="359"/>
      <c r="BV25" s="357">
        <v>2209460</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75"/>
      <c r="B26" s="565"/>
      <c r="C26" s="541"/>
      <c r="D26" s="542"/>
      <c r="E26" s="444" t="s">
        <v>179</v>
      </c>
      <c r="F26" s="424"/>
      <c r="G26" s="424"/>
      <c r="H26" s="424"/>
      <c r="I26" s="424"/>
      <c r="J26" s="424"/>
      <c r="K26" s="425"/>
      <c r="L26" s="445">
        <v>1</v>
      </c>
      <c r="M26" s="446"/>
      <c r="N26" s="446"/>
      <c r="O26" s="446"/>
      <c r="P26" s="488"/>
      <c r="Q26" s="445">
        <v>5401</v>
      </c>
      <c r="R26" s="446"/>
      <c r="S26" s="446"/>
      <c r="T26" s="446"/>
      <c r="U26" s="446"/>
      <c r="V26" s="488"/>
      <c r="W26" s="540"/>
      <c r="X26" s="541"/>
      <c r="Y26" s="542"/>
      <c r="Z26" s="444" t="s">
        <v>180</v>
      </c>
      <c r="AA26" s="546"/>
      <c r="AB26" s="546"/>
      <c r="AC26" s="546"/>
      <c r="AD26" s="546"/>
      <c r="AE26" s="546"/>
      <c r="AF26" s="546"/>
      <c r="AG26" s="547"/>
      <c r="AH26" s="445">
        <v>12</v>
      </c>
      <c r="AI26" s="446"/>
      <c r="AJ26" s="446"/>
      <c r="AK26" s="446"/>
      <c r="AL26" s="488"/>
      <c r="AM26" s="445">
        <v>30924</v>
      </c>
      <c r="AN26" s="446"/>
      <c r="AO26" s="446"/>
      <c r="AP26" s="446"/>
      <c r="AQ26" s="446"/>
      <c r="AR26" s="488"/>
      <c r="AS26" s="445">
        <v>2577</v>
      </c>
      <c r="AT26" s="446"/>
      <c r="AU26" s="446"/>
      <c r="AV26" s="446"/>
      <c r="AW26" s="446"/>
      <c r="AX26" s="447"/>
      <c r="AY26" s="397" t="s">
        <v>181</v>
      </c>
      <c r="AZ26" s="398"/>
      <c r="BA26" s="398"/>
      <c r="BB26" s="398"/>
      <c r="BC26" s="398"/>
      <c r="BD26" s="398"/>
      <c r="BE26" s="398"/>
      <c r="BF26" s="398"/>
      <c r="BG26" s="398"/>
      <c r="BH26" s="398"/>
      <c r="BI26" s="398"/>
      <c r="BJ26" s="398"/>
      <c r="BK26" s="398"/>
      <c r="BL26" s="398"/>
      <c r="BM26" s="399"/>
      <c r="BN26" s="394" t="s">
        <v>182</v>
      </c>
      <c r="BO26" s="395"/>
      <c r="BP26" s="395"/>
      <c r="BQ26" s="395"/>
      <c r="BR26" s="395"/>
      <c r="BS26" s="395"/>
      <c r="BT26" s="395"/>
      <c r="BU26" s="396"/>
      <c r="BV26" s="394" t="s">
        <v>132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75"/>
      <c r="B27" s="565"/>
      <c r="C27" s="541"/>
      <c r="D27" s="542"/>
      <c r="E27" s="444" t="s">
        <v>183</v>
      </c>
      <c r="F27" s="424"/>
      <c r="G27" s="424"/>
      <c r="H27" s="424"/>
      <c r="I27" s="424"/>
      <c r="J27" s="424"/>
      <c r="K27" s="425"/>
      <c r="L27" s="445">
        <v>1</v>
      </c>
      <c r="M27" s="446"/>
      <c r="N27" s="446"/>
      <c r="O27" s="446"/>
      <c r="P27" s="488"/>
      <c r="Q27" s="445">
        <v>4470</v>
      </c>
      <c r="R27" s="446"/>
      <c r="S27" s="446"/>
      <c r="T27" s="446"/>
      <c r="U27" s="446"/>
      <c r="V27" s="488"/>
      <c r="W27" s="540"/>
      <c r="X27" s="541"/>
      <c r="Y27" s="542"/>
      <c r="Z27" s="444" t="s">
        <v>184</v>
      </c>
      <c r="AA27" s="424"/>
      <c r="AB27" s="424"/>
      <c r="AC27" s="424"/>
      <c r="AD27" s="424"/>
      <c r="AE27" s="424"/>
      <c r="AF27" s="424"/>
      <c r="AG27" s="425"/>
      <c r="AH27" s="445">
        <v>9</v>
      </c>
      <c r="AI27" s="446"/>
      <c r="AJ27" s="446"/>
      <c r="AK27" s="446"/>
      <c r="AL27" s="488"/>
      <c r="AM27" s="445">
        <v>31581</v>
      </c>
      <c r="AN27" s="446"/>
      <c r="AO27" s="446"/>
      <c r="AP27" s="446"/>
      <c r="AQ27" s="446"/>
      <c r="AR27" s="488"/>
      <c r="AS27" s="445">
        <v>3509</v>
      </c>
      <c r="AT27" s="446"/>
      <c r="AU27" s="446"/>
      <c r="AV27" s="446"/>
      <c r="AW27" s="446"/>
      <c r="AX27" s="447"/>
      <c r="AY27" s="489" t="s">
        <v>185</v>
      </c>
      <c r="AZ27" s="490"/>
      <c r="BA27" s="490"/>
      <c r="BB27" s="490"/>
      <c r="BC27" s="490"/>
      <c r="BD27" s="490"/>
      <c r="BE27" s="490"/>
      <c r="BF27" s="490"/>
      <c r="BG27" s="490"/>
      <c r="BH27" s="490"/>
      <c r="BI27" s="490"/>
      <c r="BJ27" s="490"/>
      <c r="BK27" s="490"/>
      <c r="BL27" s="490"/>
      <c r="BM27" s="491"/>
      <c r="BN27" s="513">
        <v>152086</v>
      </c>
      <c r="BO27" s="514"/>
      <c r="BP27" s="514"/>
      <c r="BQ27" s="514"/>
      <c r="BR27" s="514"/>
      <c r="BS27" s="514"/>
      <c r="BT27" s="514"/>
      <c r="BU27" s="515"/>
      <c r="BV27" s="513">
        <v>152058</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75"/>
      <c r="B28" s="565"/>
      <c r="C28" s="541"/>
      <c r="D28" s="542"/>
      <c r="E28" s="444" t="s">
        <v>186</v>
      </c>
      <c r="F28" s="424"/>
      <c r="G28" s="424"/>
      <c r="H28" s="424"/>
      <c r="I28" s="424"/>
      <c r="J28" s="424"/>
      <c r="K28" s="425"/>
      <c r="L28" s="445">
        <v>1</v>
      </c>
      <c r="M28" s="446"/>
      <c r="N28" s="446"/>
      <c r="O28" s="446"/>
      <c r="P28" s="488"/>
      <c r="Q28" s="445">
        <v>3640</v>
      </c>
      <c r="R28" s="446"/>
      <c r="S28" s="446"/>
      <c r="T28" s="446"/>
      <c r="U28" s="446"/>
      <c r="V28" s="488"/>
      <c r="W28" s="540"/>
      <c r="X28" s="541"/>
      <c r="Y28" s="542"/>
      <c r="Z28" s="444" t="s">
        <v>187</v>
      </c>
      <c r="AA28" s="424"/>
      <c r="AB28" s="424"/>
      <c r="AC28" s="424"/>
      <c r="AD28" s="424"/>
      <c r="AE28" s="424"/>
      <c r="AF28" s="424"/>
      <c r="AG28" s="425"/>
      <c r="AH28" s="445" t="s">
        <v>132</v>
      </c>
      <c r="AI28" s="446"/>
      <c r="AJ28" s="446"/>
      <c r="AK28" s="446"/>
      <c r="AL28" s="488"/>
      <c r="AM28" s="445" t="s">
        <v>182</v>
      </c>
      <c r="AN28" s="446"/>
      <c r="AO28" s="446"/>
      <c r="AP28" s="446"/>
      <c r="AQ28" s="446"/>
      <c r="AR28" s="488"/>
      <c r="AS28" s="445" t="s">
        <v>133</v>
      </c>
      <c r="AT28" s="446"/>
      <c r="AU28" s="446"/>
      <c r="AV28" s="446"/>
      <c r="AW28" s="446"/>
      <c r="AX28" s="447"/>
      <c r="AY28" s="548" t="s">
        <v>188</v>
      </c>
      <c r="AZ28" s="549"/>
      <c r="BA28" s="549"/>
      <c r="BB28" s="550"/>
      <c r="BC28" s="354" t="s">
        <v>50</v>
      </c>
      <c r="BD28" s="355"/>
      <c r="BE28" s="355"/>
      <c r="BF28" s="355"/>
      <c r="BG28" s="355"/>
      <c r="BH28" s="355"/>
      <c r="BI28" s="355"/>
      <c r="BJ28" s="355"/>
      <c r="BK28" s="355"/>
      <c r="BL28" s="355"/>
      <c r="BM28" s="356"/>
      <c r="BN28" s="357">
        <v>2065729</v>
      </c>
      <c r="BO28" s="358"/>
      <c r="BP28" s="358"/>
      <c r="BQ28" s="358"/>
      <c r="BR28" s="358"/>
      <c r="BS28" s="358"/>
      <c r="BT28" s="358"/>
      <c r="BU28" s="359"/>
      <c r="BV28" s="357">
        <v>2402587</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75"/>
      <c r="B29" s="565"/>
      <c r="C29" s="541"/>
      <c r="D29" s="542"/>
      <c r="E29" s="444" t="s">
        <v>189</v>
      </c>
      <c r="F29" s="424"/>
      <c r="G29" s="424"/>
      <c r="H29" s="424"/>
      <c r="I29" s="424"/>
      <c r="J29" s="424"/>
      <c r="K29" s="425"/>
      <c r="L29" s="445">
        <v>16</v>
      </c>
      <c r="M29" s="446"/>
      <c r="N29" s="446"/>
      <c r="O29" s="446"/>
      <c r="P29" s="488"/>
      <c r="Q29" s="445">
        <v>3330</v>
      </c>
      <c r="R29" s="446"/>
      <c r="S29" s="446"/>
      <c r="T29" s="446"/>
      <c r="U29" s="446"/>
      <c r="V29" s="488"/>
      <c r="W29" s="543"/>
      <c r="X29" s="544"/>
      <c r="Y29" s="545"/>
      <c r="Z29" s="444" t="s">
        <v>190</v>
      </c>
      <c r="AA29" s="424"/>
      <c r="AB29" s="424"/>
      <c r="AC29" s="424"/>
      <c r="AD29" s="424"/>
      <c r="AE29" s="424"/>
      <c r="AF29" s="424"/>
      <c r="AG29" s="425"/>
      <c r="AH29" s="445">
        <v>522</v>
      </c>
      <c r="AI29" s="446"/>
      <c r="AJ29" s="446"/>
      <c r="AK29" s="446"/>
      <c r="AL29" s="488"/>
      <c r="AM29" s="445">
        <v>1565451</v>
      </c>
      <c r="AN29" s="446"/>
      <c r="AO29" s="446"/>
      <c r="AP29" s="446"/>
      <c r="AQ29" s="446"/>
      <c r="AR29" s="488"/>
      <c r="AS29" s="445">
        <v>2999</v>
      </c>
      <c r="AT29" s="446"/>
      <c r="AU29" s="446"/>
      <c r="AV29" s="446"/>
      <c r="AW29" s="446"/>
      <c r="AX29" s="447"/>
      <c r="AY29" s="551"/>
      <c r="AZ29" s="552"/>
      <c r="BA29" s="552"/>
      <c r="BB29" s="553"/>
      <c r="BC29" s="428" t="s">
        <v>191</v>
      </c>
      <c r="BD29" s="429"/>
      <c r="BE29" s="429"/>
      <c r="BF29" s="429"/>
      <c r="BG29" s="429"/>
      <c r="BH29" s="429"/>
      <c r="BI29" s="429"/>
      <c r="BJ29" s="429"/>
      <c r="BK29" s="429"/>
      <c r="BL29" s="429"/>
      <c r="BM29" s="430"/>
      <c r="BN29" s="394">
        <v>1124334</v>
      </c>
      <c r="BO29" s="395"/>
      <c r="BP29" s="395"/>
      <c r="BQ29" s="395"/>
      <c r="BR29" s="395"/>
      <c r="BS29" s="395"/>
      <c r="BT29" s="395"/>
      <c r="BU29" s="396"/>
      <c r="BV29" s="394">
        <v>1274069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192</v>
      </c>
      <c r="X30" s="562"/>
      <c r="Y30" s="562"/>
      <c r="Z30" s="562"/>
      <c r="AA30" s="562"/>
      <c r="AB30" s="562"/>
      <c r="AC30" s="562"/>
      <c r="AD30" s="562"/>
      <c r="AE30" s="562"/>
      <c r="AF30" s="562"/>
      <c r="AG30" s="563"/>
      <c r="AH30" s="521">
        <v>93.2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6268647</v>
      </c>
      <c r="BO30" s="514"/>
      <c r="BP30" s="514"/>
      <c r="BQ30" s="514"/>
      <c r="BR30" s="514"/>
      <c r="BS30" s="514"/>
      <c r="BT30" s="514"/>
      <c r="BU30" s="515"/>
      <c r="BV30" s="513">
        <v>6453685</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557" t="s">
        <v>193</v>
      </c>
      <c r="D32" s="557"/>
      <c r="E32" s="557"/>
      <c r="F32" s="557"/>
      <c r="G32" s="557"/>
      <c r="H32" s="557"/>
      <c r="I32" s="557"/>
      <c r="J32" s="557"/>
      <c r="K32" s="557"/>
      <c r="L32" s="557"/>
      <c r="M32" s="557"/>
      <c r="N32" s="557"/>
      <c r="O32" s="557"/>
      <c r="P32" s="557"/>
      <c r="Q32" s="557"/>
      <c r="R32" s="557"/>
      <c r="S32" s="557"/>
      <c r="U32" s="398" t="s">
        <v>194</v>
      </c>
      <c r="V32" s="398"/>
      <c r="W32" s="398"/>
      <c r="X32" s="398"/>
      <c r="Y32" s="398"/>
      <c r="Z32" s="398"/>
      <c r="AA32" s="398"/>
      <c r="AB32" s="398"/>
      <c r="AC32" s="398"/>
      <c r="AD32" s="398"/>
      <c r="AE32" s="398"/>
      <c r="AF32" s="398"/>
      <c r="AG32" s="398"/>
      <c r="AH32" s="398"/>
      <c r="AI32" s="398"/>
      <c r="AJ32" s="398"/>
      <c r="AK32" s="398"/>
      <c r="AM32" s="398" t="s">
        <v>195</v>
      </c>
      <c r="AN32" s="398"/>
      <c r="AO32" s="398"/>
      <c r="AP32" s="398"/>
      <c r="AQ32" s="398"/>
      <c r="AR32" s="398"/>
      <c r="AS32" s="398"/>
      <c r="AT32" s="398"/>
      <c r="AU32" s="398"/>
      <c r="AV32" s="398"/>
      <c r="AW32" s="398"/>
      <c r="AX32" s="398"/>
      <c r="AY32" s="398"/>
      <c r="AZ32" s="398"/>
      <c r="BA32" s="398"/>
      <c r="BB32" s="398"/>
      <c r="BC32" s="398"/>
      <c r="BE32" s="398" t="s">
        <v>196</v>
      </c>
      <c r="BF32" s="398"/>
      <c r="BG32" s="398"/>
      <c r="BH32" s="398"/>
      <c r="BI32" s="398"/>
      <c r="BJ32" s="398"/>
      <c r="BK32" s="398"/>
      <c r="BL32" s="398"/>
      <c r="BM32" s="398"/>
      <c r="BN32" s="398"/>
      <c r="BO32" s="398"/>
      <c r="BP32" s="398"/>
      <c r="BQ32" s="398"/>
      <c r="BR32" s="398"/>
      <c r="BS32" s="398"/>
      <c r="BT32" s="398"/>
      <c r="BU32" s="398"/>
      <c r="BW32" s="398" t="s">
        <v>197</v>
      </c>
      <c r="BX32" s="398"/>
      <c r="BY32" s="398"/>
      <c r="BZ32" s="398"/>
      <c r="CA32" s="398"/>
      <c r="CB32" s="398"/>
      <c r="CC32" s="398"/>
      <c r="CD32" s="398"/>
      <c r="CE32" s="398"/>
      <c r="CF32" s="398"/>
      <c r="CG32" s="398"/>
      <c r="CH32" s="398"/>
      <c r="CI32" s="398"/>
      <c r="CJ32" s="398"/>
      <c r="CK32" s="398"/>
      <c r="CL32" s="398"/>
      <c r="CM32" s="398"/>
      <c r="CO32" s="398" t="s">
        <v>198</v>
      </c>
      <c r="CP32" s="398"/>
      <c r="CQ32" s="398"/>
      <c r="CR32" s="398"/>
      <c r="CS32" s="398"/>
      <c r="CT32" s="398"/>
      <c r="CU32" s="398"/>
      <c r="CV32" s="398"/>
      <c r="CW32" s="398"/>
      <c r="CX32" s="398"/>
      <c r="CY32" s="398"/>
      <c r="CZ32" s="398"/>
      <c r="DA32" s="398"/>
      <c r="DB32" s="398"/>
      <c r="DC32" s="398"/>
      <c r="DD32" s="398"/>
      <c r="DE32" s="398"/>
      <c r="DI32" s="201"/>
    </row>
    <row r="33" spans="1:113" ht="13.5" customHeight="1">
      <c r="A33" s="175"/>
      <c r="B33" s="202"/>
      <c r="C33" s="418" t="s">
        <v>199</v>
      </c>
      <c r="D33" s="418"/>
      <c r="E33" s="383" t="s">
        <v>200</v>
      </c>
      <c r="F33" s="383"/>
      <c r="G33" s="383"/>
      <c r="H33" s="383"/>
      <c r="I33" s="383"/>
      <c r="J33" s="383"/>
      <c r="K33" s="383"/>
      <c r="L33" s="383"/>
      <c r="M33" s="383"/>
      <c r="N33" s="383"/>
      <c r="O33" s="383"/>
      <c r="P33" s="383"/>
      <c r="Q33" s="383"/>
      <c r="R33" s="383"/>
      <c r="S33" s="383"/>
      <c r="T33" s="179"/>
      <c r="U33" s="418" t="s">
        <v>201</v>
      </c>
      <c r="V33" s="418"/>
      <c r="W33" s="383" t="s">
        <v>202</v>
      </c>
      <c r="X33" s="383"/>
      <c r="Y33" s="383"/>
      <c r="Z33" s="383"/>
      <c r="AA33" s="383"/>
      <c r="AB33" s="383"/>
      <c r="AC33" s="383"/>
      <c r="AD33" s="383"/>
      <c r="AE33" s="383"/>
      <c r="AF33" s="383"/>
      <c r="AG33" s="383"/>
      <c r="AH33" s="383"/>
      <c r="AI33" s="383"/>
      <c r="AJ33" s="383"/>
      <c r="AK33" s="383"/>
      <c r="AL33" s="179"/>
      <c r="AM33" s="418" t="s">
        <v>199</v>
      </c>
      <c r="AN33" s="418"/>
      <c r="AO33" s="383" t="s">
        <v>202</v>
      </c>
      <c r="AP33" s="383"/>
      <c r="AQ33" s="383"/>
      <c r="AR33" s="383"/>
      <c r="AS33" s="383"/>
      <c r="AT33" s="383"/>
      <c r="AU33" s="383"/>
      <c r="AV33" s="383"/>
      <c r="AW33" s="383"/>
      <c r="AX33" s="383"/>
      <c r="AY33" s="383"/>
      <c r="AZ33" s="383"/>
      <c r="BA33" s="383"/>
      <c r="BB33" s="383"/>
      <c r="BC33" s="383"/>
      <c r="BD33" s="185"/>
      <c r="BE33" s="383" t="s">
        <v>203</v>
      </c>
      <c r="BF33" s="383"/>
      <c r="BG33" s="383" t="s">
        <v>204</v>
      </c>
      <c r="BH33" s="383"/>
      <c r="BI33" s="383"/>
      <c r="BJ33" s="383"/>
      <c r="BK33" s="383"/>
      <c r="BL33" s="383"/>
      <c r="BM33" s="383"/>
      <c r="BN33" s="383"/>
      <c r="BO33" s="383"/>
      <c r="BP33" s="383"/>
      <c r="BQ33" s="383"/>
      <c r="BR33" s="383"/>
      <c r="BS33" s="383"/>
      <c r="BT33" s="383"/>
      <c r="BU33" s="383"/>
      <c r="BV33" s="185"/>
      <c r="BW33" s="418" t="s">
        <v>203</v>
      </c>
      <c r="BX33" s="418"/>
      <c r="BY33" s="383" t="s">
        <v>205</v>
      </c>
      <c r="BZ33" s="383"/>
      <c r="CA33" s="383"/>
      <c r="CB33" s="383"/>
      <c r="CC33" s="383"/>
      <c r="CD33" s="383"/>
      <c r="CE33" s="383"/>
      <c r="CF33" s="383"/>
      <c r="CG33" s="383"/>
      <c r="CH33" s="383"/>
      <c r="CI33" s="383"/>
      <c r="CJ33" s="383"/>
      <c r="CK33" s="383"/>
      <c r="CL33" s="383"/>
      <c r="CM33" s="383"/>
      <c r="CN33" s="179"/>
      <c r="CO33" s="418" t="s">
        <v>199</v>
      </c>
      <c r="CP33" s="418"/>
      <c r="CQ33" s="383" t="s">
        <v>206</v>
      </c>
      <c r="CR33" s="383"/>
      <c r="CS33" s="383"/>
      <c r="CT33" s="383"/>
      <c r="CU33" s="383"/>
      <c r="CV33" s="383"/>
      <c r="CW33" s="383"/>
      <c r="CX33" s="383"/>
      <c r="CY33" s="383"/>
      <c r="CZ33" s="383"/>
      <c r="DA33" s="383"/>
      <c r="DB33" s="383"/>
      <c r="DC33" s="383"/>
      <c r="DD33" s="383"/>
      <c r="DE33" s="383"/>
      <c r="DF33" s="179"/>
      <c r="DG33" s="583" t="s">
        <v>207</v>
      </c>
      <c r="DH33" s="583"/>
      <c r="DI33" s="180"/>
    </row>
    <row r="34" spans="1:113" ht="32.25" customHeight="1">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12</v>
      </c>
      <c r="BF34" s="584"/>
      <c r="BG34" s="585" t="str">
        <f>IF('各会計、関係団体の財政状況及び健全化判断比率'!B37="","",'各会計、関係団体の財政状況及び健全化判断比率'!B37)</f>
        <v>農業集落排水事業特別会計</v>
      </c>
      <c r="BH34" s="585"/>
      <c r="BI34" s="585"/>
      <c r="BJ34" s="585"/>
      <c r="BK34" s="585"/>
      <c r="BL34" s="585"/>
      <c r="BM34" s="585"/>
      <c r="BN34" s="585"/>
      <c r="BO34" s="585"/>
      <c r="BP34" s="585"/>
      <c r="BQ34" s="585"/>
      <c r="BR34" s="585"/>
      <c r="BS34" s="585"/>
      <c r="BT34" s="585"/>
      <c r="BU34" s="585"/>
      <c r="BV34" s="175"/>
      <c r="BW34" s="584">
        <f>IF(BY34="","",MAX(C34:D43,U34:V43,AM34:AN43,BE34:BF43)+1)</f>
        <v>13</v>
      </c>
      <c r="BX34" s="584"/>
      <c r="BY34" s="585" t="str">
        <f>IF('各会計、関係団体の財政状況及び健全化判断比率'!B68="","",'各会計、関係団体の財政状況及び健全化判断比率'!B68)</f>
        <v>八幡浜地区施設事務組合 一般会計</v>
      </c>
      <c r="BZ34" s="585"/>
      <c r="CA34" s="585"/>
      <c r="CB34" s="585"/>
      <c r="CC34" s="585"/>
      <c r="CD34" s="585"/>
      <c r="CE34" s="585"/>
      <c r="CF34" s="585"/>
      <c r="CG34" s="585"/>
      <c r="CH34" s="585"/>
      <c r="CI34" s="585"/>
      <c r="CJ34" s="585"/>
      <c r="CK34" s="585"/>
      <c r="CL34" s="585"/>
      <c r="CM34" s="585"/>
      <c r="CN34" s="175"/>
      <c r="CO34" s="584">
        <f>IF(CQ34="","",MAX(C34:D43,U34:V43,AM34:AN43,BE34:BF43,BW34:BX43)+1)</f>
        <v>23</v>
      </c>
      <c r="CP34" s="584"/>
      <c r="CQ34" s="585" t="str">
        <f>IF('各会計、関係団体の財政状況及び健全化判断比率'!BS7="","",'各会計、関係団体の財政状況及び健全化判断比率'!BS7)</f>
        <v>あけはまシーサイドサンパーク（株）</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80"/>
    </row>
    <row r="35" spans="1:113" ht="32.25" customHeight="1">
      <c r="A35" s="175"/>
      <c r="B35" s="202"/>
      <c r="C35" s="584">
        <f>IF(E35="","",C34+1)</f>
        <v>2</v>
      </c>
      <c r="D35" s="584"/>
      <c r="E35" s="585" t="str">
        <f>IF('各会計、関係団体の財政状況及び健全化判断比率'!B8="","",'各会計、関係団体の財政状況及び健全化判断比率'!B8)</f>
        <v>育英会奨学資金貸付特別会計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14</v>
      </c>
      <c r="BX35" s="584"/>
      <c r="BY35" s="585" t="str">
        <f>IF('各会計、関係団体の財政状況及び健全化判断比率'!B69="","",'各会計、関係団体の財政状況及び健全化判断比率'!B69)</f>
        <v>八幡浜地区施設事務組合 消防事業特別会計</v>
      </c>
      <c r="BZ35" s="585"/>
      <c r="CA35" s="585"/>
      <c r="CB35" s="585"/>
      <c r="CC35" s="585"/>
      <c r="CD35" s="585"/>
      <c r="CE35" s="585"/>
      <c r="CF35" s="585"/>
      <c r="CG35" s="585"/>
      <c r="CH35" s="585"/>
      <c r="CI35" s="585"/>
      <c r="CJ35" s="585"/>
      <c r="CK35" s="585"/>
      <c r="CL35" s="585"/>
      <c r="CM35" s="585"/>
      <c r="CN35" s="175"/>
      <c r="CO35" s="584">
        <f t="shared" ref="CO35:CO43" si="3">IF(CQ35="","",CO34+1)</f>
        <v>24</v>
      </c>
      <c r="CP35" s="584"/>
      <c r="CQ35" s="585" t="str">
        <f>IF('各会計、関係団体の財政状況及び健全化判断比率'!BS8="","",'各会計、関係団体の財政状況及び健全化判断比率'!BS8)</f>
        <v>（株）どんぶり館</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9</v>
      </c>
      <c r="AN36" s="584"/>
      <c r="AO36" s="585" t="str">
        <f>IF('各会計、関係団体の財政状況及び健全化判断比率'!B34="","",'各会計、関係団体の財政状況及び健全化判断比率'!B34)</f>
        <v>公共下水道事業会計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15</v>
      </c>
      <c r="BX36" s="584"/>
      <c r="BY36" s="585" t="str">
        <f>IF('各会計、関係団体の財政状況及び健全化判断比率'!B70="","",'各会計、関係団体の財政状況及び健全化判断比率'!B70)</f>
        <v>八幡浜地区施設事務組合 一次救急休日・夜間診療所事業特別会計</v>
      </c>
      <c r="BZ36" s="585"/>
      <c r="CA36" s="585"/>
      <c r="CB36" s="585"/>
      <c r="CC36" s="585"/>
      <c r="CD36" s="585"/>
      <c r="CE36" s="585"/>
      <c r="CF36" s="585"/>
      <c r="CG36" s="585"/>
      <c r="CH36" s="585"/>
      <c r="CI36" s="585"/>
      <c r="CJ36" s="585"/>
      <c r="CK36" s="585"/>
      <c r="CL36" s="585"/>
      <c r="CM36" s="585"/>
      <c r="CN36" s="175"/>
      <c r="CO36" s="584">
        <f t="shared" si="3"/>
        <v>25</v>
      </c>
      <c r="CP36" s="584"/>
      <c r="CQ36" s="585" t="str">
        <f>IF('各会計、関係団体の財政状況及び健全化判断比率'!BS9="","",'各会計、関係団体の財政状況及び健全化判断比率'!BS9)</f>
        <v>（財）宇和文化会館</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介護保険特別会計(保険事業勘定）</v>
      </c>
      <c r="X37" s="585"/>
      <c r="Y37" s="585"/>
      <c r="Z37" s="585"/>
      <c r="AA37" s="585"/>
      <c r="AB37" s="585"/>
      <c r="AC37" s="585"/>
      <c r="AD37" s="585"/>
      <c r="AE37" s="585"/>
      <c r="AF37" s="585"/>
      <c r="AG37" s="585"/>
      <c r="AH37" s="585"/>
      <c r="AI37" s="585"/>
      <c r="AJ37" s="585"/>
      <c r="AK37" s="585"/>
      <c r="AL37" s="175"/>
      <c r="AM37" s="584">
        <f t="shared" si="0"/>
        <v>10</v>
      </c>
      <c r="AN37" s="584"/>
      <c r="AO37" s="585" t="str">
        <f>IF('各会計、関係団体の財政状況及び健全化判断比率'!B35="","",'各会計、関係団体の財政状況及び健全化判断比率'!B35)</f>
        <v>病院事業会計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16</v>
      </c>
      <c r="BX37" s="584"/>
      <c r="BY37" s="585" t="str">
        <f>IF('各会計、関係団体の財政状況及び健全化判断比率'!B71="","",'各会計、関係団体の財政状況及び健全化判断比率'!B71)</f>
        <v>八幡浜地区施設事務組合 し尿処理事業特別会計</v>
      </c>
      <c r="BZ37" s="585"/>
      <c r="CA37" s="585"/>
      <c r="CB37" s="585"/>
      <c r="CC37" s="585"/>
      <c r="CD37" s="585"/>
      <c r="CE37" s="585"/>
      <c r="CF37" s="585"/>
      <c r="CG37" s="585"/>
      <c r="CH37" s="585"/>
      <c r="CI37" s="585"/>
      <c r="CJ37" s="585"/>
      <c r="CK37" s="585"/>
      <c r="CL37" s="585"/>
      <c r="CM37" s="585"/>
      <c r="CN37" s="175"/>
      <c r="CO37" s="584">
        <f t="shared" si="3"/>
        <v>26</v>
      </c>
      <c r="CP37" s="584"/>
      <c r="CQ37" s="585" t="str">
        <f>IF('各会計、関係団体の財政状況及び健全化判断比率'!BS10="","",'各会計、関係団体の財政状況及び健全化判断比率'!BS10)</f>
        <v>西予ＣＡＴＶ（株）</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f t="shared" si="0"/>
        <v>11</v>
      </c>
      <c r="AN38" s="584"/>
      <c r="AO38" s="585" t="str">
        <f>IF('各会計、関係団体の財政状況及び健全化判断比率'!B36="","",'各会計、関係団体の財政状況及び健全化判断比率'!B36)</f>
        <v>野村介護老人保健施設事業会計</v>
      </c>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17</v>
      </c>
      <c r="BX38" s="584"/>
      <c r="BY38" s="585" t="str">
        <f>IF('各会計、関係団体の財政状況及び健全化判断比率'!B72="","",'各会計、関係団体の財政状況及び健全化判断比率'!B72)</f>
        <v>八幡浜地区施設事務組合 特別養護老人ホーム事業特別会計</v>
      </c>
      <c r="BZ38" s="585"/>
      <c r="CA38" s="585"/>
      <c r="CB38" s="585"/>
      <c r="CC38" s="585"/>
      <c r="CD38" s="585"/>
      <c r="CE38" s="585"/>
      <c r="CF38" s="585"/>
      <c r="CG38" s="585"/>
      <c r="CH38" s="585"/>
      <c r="CI38" s="585"/>
      <c r="CJ38" s="585"/>
      <c r="CK38" s="585"/>
      <c r="CL38" s="585"/>
      <c r="CM38" s="585"/>
      <c r="CN38" s="175"/>
      <c r="CO38" s="584">
        <f t="shared" si="3"/>
        <v>27</v>
      </c>
      <c r="CP38" s="584"/>
      <c r="CQ38" s="585" t="str">
        <f>IF('各会計、関係団体の財政状況及び健全化判断比率'!BS11="","",'各会計、関係団体の財政状況及び健全化判断比率'!BS11)</f>
        <v>（株）グリーンヒル</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18</v>
      </c>
      <c r="BX39" s="584"/>
      <c r="BY39" s="585" t="str">
        <f>IF('各会計、関係団体の財政状況及び健全化判断比率'!B73="","",'各会計、関係団体の財政状況及び健全化判断比率'!B73)</f>
        <v>八幡浜・大洲地区広域市町村圏組合 一般会計</v>
      </c>
      <c r="BZ39" s="585"/>
      <c r="CA39" s="585"/>
      <c r="CB39" s="585"/>
      <c r="CC39" s="585"/>
      <c r="CD39" s="585"/>
      <c r="CE39" s="585"/>
      <c r="CF39" s="585"/>
      <c r="CG39" s="585"/>
      <c r="CH39" s="585"/>
      <c r="CI39" s="585"/>
      <c r="CJ39" s="585"/>
      <c r="CK39" s="585"/>
      <c r="CL39" s="585"/>
      <c r="CM39" s="585"/>
      <c r="CN39" s="175"/>
      <c r="CO39" s="584">
        <f t="shared" si="3"/>
        <v>28</v>
      </c>
      <c r="CP39" s="584"/>
      <c r="CQ39" s="585" t="str">
        <f>IF('各会計、関係団体の財政状況及び健全化判断比率'!BS12="","",'各会計、関係団体の財政状況及び健全化判断比率'!BS12)</f>
        <v>（株）エフシー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19</v>
      </c>
      <c r="BX40" s="584"/>
      <c r="BY40" s="585" t="str">
        <f>IF('各会計、関係団体の財政状況及び健全化判断比率'!B74="","",'各会計、関係団体の財政状況及び健全化判断比率'!B74)</f>
        <v>八幡浜・大洲地区広域市町村圏組合 八幡浜・大洲地方拠点都市対策室特別会計</v>
      </c>
      <c r="BZ40" s="585"/>
      <c r="CA40" s="585"/>
      <c r="CB40" s="585"/>
      <c r="CC40" s="585"/>
      <c r="CD40" s="585"/>
      <c r="CE40" s="585"/>
      <c r="CF40" s="585"/>
      <c r="CG40" s="585"/>
      <c r="CH40" s="585"/>
      <c r="CI40" s="585"/>
      <c r="CJ40" s="585"/>
      <c r="CK40" s="585"/>
      <c r="CL40" s="585"/>
      <c r="CM40" s="585"/>
      <c r="CN40" s="175"/>
      <c r="CO40" s="584">
        <f t="shared" si="3"/>
        <v>29</v>
      </c>
      <c r="CP40" s="584"/>
      <c r="CQ40" s="585" t="str">
        <f>IF('各会計、関係団体の財政状況及び健全化判断比率'!BS13="","",'各会計、関係団体の財政状況及び健全化判断比率'!BS13)</f>
        <v>（株）城川ファクトリー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20</v>
      </c>
      <c r="BX41" s="584"/>
      <c r="BY41" s="585" t="str">
        <f>IF('各会計、関係団体の財政状況及び健全化判断比率'!B75="","",'各会計、関係団体の財政状況及び健全化判断比率'!B75)</f>
        <v>八幡浜・大洲地区広域市町村圏組合 運動公園特別会計</v>
      </c>
      <c r="BZ41" s="585"/>
      <c r="CA41" s="585"/>
      <c r="CB41" s="585"/>
      <c r="CC41" s="585"/>
      <c r="CD41" s="585"/>
      <c r="CE41" s="585"/>
      <c r="CF41" s="585"/>
      <c r="CG41" s="585"/>
      <c r="CH41" s="585"/>
      <c r="CI41" s="585"/>
      <c r="CJ41" s="585"/>
      <c r="CK41" s="585"/>
      <c r="CL41" s="585"/>
      <c r="CM41" s="585"/>
      <c r="CN41" s="175"/>
      <c r="CO41" s="584">
        <f t="shared" si="3"/>
        <v>30</v>
      </c>
      <c r="CP41" s="584"/>
      <c r="CQ41" s="585" t="str">
        <f>IF('各会計、関係団体の財政状況及び健全化判断比率'!BS14="","",'各会計、関係団体の財政状況及び健全化判断比率'!BS14)</f>
        <v>西予市土地開発公社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v>
      </c>
      <c r="DH41" s="586"/>
      <c r="DI41" s="180"/>
    </row>
    <row r="42" spans="1:113" ht="32.25" customHeight="1">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21</v>
      </c>
      <c r="BX42" s="584"/>
      <c r="BY42" s="585" t="str">
        <f>IF('各会計、関係団体の財政状況及び健全化判断比率'!B76="","",'各会計、関係団体の財政状況及び健全化判断比率'!B76)</f>
        <v>愛媛県市町総合事務組合 退職手当事業分</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22</v>
      </c>
      <c r="BX43" s="584"/>
      <c r="BY43" s="585" t="str">
        <f>IF('各会計、関係団体の財政状況及び健全化判断比率'!B77="","",'各会計、関係団体の財政状況及び健全化判断比率'!B77)</f>
        <v>愛媛県市町総合事務組合 消防補償事業分</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208</v>
      </c>
      <c r="E46" s="587" t="s">
        <v>209</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210</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211</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212</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213</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214</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215</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216</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lb0f4UAIzISaDGdUIpSAWRuWdTOHRLdunUhTIqGqWEYCJHaLxY1uhHs/ZyLRh+r7RNcwRtzbmUyqbpc1Olgobw==" saltValue="q+KmoSnEzwF/ZQn8wp/+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136" t="s">
        <v>581</v>
      </c>
      <c r="D34" s="1136"/>
      <c r="E34" s="1137"/>
      <c r="F34" s="32">
        <v>11.92</v>
      </c>
      <c r="G34" s="33">
        <v>12.52</v>
      </c>
      <c r="H34" s="33">
        <v>12.47</v>
      </c>
      <c r="I34" s="33">
        <v>12.09</v>
      </c>
      <c r="J34" s="34">
        <v>10.9</v>
      </c>
      <c r="K34" s="22"/>
      <c r="L34" s="22"/>
      <c r="M34" s="22"/>
      <c r="N34" s="22"/>
      <c r="O34" s="22"/>
      <c r="P34" s="22"/>
    </row>
    <row r="35" spans="1:16" ht="39" customHeight="1">
      <c r="A35" s="22"/>
      <c r="B35" s="35"/>
      <c r="C35" s="1132" t="s">
        <v>582</v>
      </c>
      <c r="D35" s="1132"/>
      <c r="E35" s="1133"/>
      <c r="F35" s="36">
        <v>5.46</v>
      </c>
      <c r="G35" s="37">
        <v>8.6999999999999993</v>
      </c>
      <c r="H35" s="37">
        <v>6.39</v>
      </c>
      <c r="I35" s="37">
        <v>9.43</v>
      </c>
      <c r="J35" s="38">
        <v>8.25</v>
      </c>
      <c r="K35" s="22"/>
      <c r="L35" s="22"/>
      <c r="M35" s="22"/>
      <c r="N35" s="22"/>
      <c r="O35" s="22"/>
      <c r="P35" s="22"/>
    </row>
    <row r="36" spans="1:16" ht="39" customHeight="1">
      <c r="A36" s="22"/>
      <c r="B36" s="35"/>
      <c r="C36" s="1132" t="s">
        <v>583</v>
      </c>
      <c r="D36" s="1132"/>
      <c r="E36" s="1133"/>
      <c r="F36" s="36">
        <v>5.07</v>
      </c>
      <c r="G36" s="37">
        <v>4.92</v>
      </c>
      <c r="H36" s="37">
        <v>5.21</v>
      </c>
      <c r="I36" s="37">
        <v>4.8600000000000003</v>
      </c>
      <c r="J36" s="38">
        <v>4.42</v>
      </c>
      <c r="K36" s="22"/>
      <c r="L36" s="22"/>
      <c r="M36" s="22"/>
      <c r="N36" s="22"/>
      <c r="O36" s="22"/>
      <c r="P36" s="22"/>
    </row>
    <row r="37" spans="1:16" ht="39" customHeight="1">
      <c r="A37" s="22"/>
      <c r="B37" s="35"/>
      <c r="C37" s="1132" t="s">
        <v>584</v>
      </c>
      <c r="D37" s="1132"/>
      <c r="E37" s="1133"/>
      <c r="F37" s="36" t="s">
        <v>531</v>
      </c>
      <c r="G37" s="37" t="s">
        <v>531</v>
      </c>
      <c r="H37" s="37">
        <v>1.1000000000000001</v>
      </c>
      <c r="I37" s="37">
        <v>1.44</v>
      </c>
      <c r="J37" s="38">
        <v>1.89</v>
      </c>
      <c r="K37" s="22"/>
      <c r="L37" s="22"/>
      <c r="M37" s="22"/>
      <c r="N37" s="22"/>
      <c r="O37" s="22"/>
      <c r="P37" s="22"/>
    </row>
    <row r="38" spans="1:16" ht="39" customHeight="1">
      <c r="A38" s="22"/>
      <c r="B38" s="35"/>
      <c r="C38" s="1132" t="s">
        <v>585</v>
      </c>
      <c r="D38" s="1132"/>
      <c r="E38" s="1133"/>
      <c r="F38" s="36">
        <v>0.47</v>
      </c>
      <c r="G38" s="37">
        <v>7.0000000000000007E-2</v>
      </c>
      <c r="H38" s="37">
        <v>0.36</v>
      </c>
      <c r="I38" s="37">
        <v>1.05</v>
      </c>
      <c r="J38" s="38">
        <v>1.57</v>
      </c>
      <c r="K38" s="22"/>
      <c r="L38" s="22"/>
      <c r="M38" s="22"/>
      <c r="N38" s="22"/>
      <c r="O38" s="22"/>
      <c r="P38" s="22"/>
    </row>
    <row r="39" spans="1:16" ht="39" customHeight="1">
      <c r="A39" s="22"/>
      <c r="B39" s="35"/>
      <c r="C39" s="1132" t="s">
        <v>586</v>
      </c>
      <c r="D39" s="1132"/>
      <c r="E39" s="1133"/>
      <c r="F39" s="36">
        <v>0.54</v>
      </c>
      <c r="G39" s="37">
        <v>0.63</v>
      </c>
      <c r="H39" s="37">
        <v>0.76</v>
      </c>
      <c r="I39" s="37">
        <v>0.89</v>
      </c>
      <c r="J39" s="38">
        <v>0.97</v>
      </c>
      <c r="K39" s="22"/>
      <c r="L39" s="22"/>
      <c r="M39" s="22"/>
      <c r="N39" s="22"/>
      <c r="O39" s="22"/>
      <c r="P39" s="22"/>
    </row>
    <row r="40" spans="1:16" ht="39" customHeight="1">
      <c r="A40" s="22"/>
      <c r="B40" s="35"/>
      <c r="C40" s="1132" t="s">
        <v>587</v>
      </c>
      <c r="D40" s="1132"/>
      <c r="E40" s="1133"/>
      <c r="F40" s="36" t="s">
        <v>531</v>
      </c>
      <c r="G40" s="37" t="s">
        <v>531</v>
      </c>
      <c r="H40" s="37">
        <v>0.63</v>
      </c>
      <c r="I40" s="37">
        <v>0.65</v>
      </c>
      <c r="J40" s="38">
        <v>0.72</v>
      </c>
      <c r="K40" s="22"/>
      <c r="L40" s="22"/>
      <c r="M40" s="22"/>
      <c r="N40" s="22"/>
      <c r="O40" s="22"/>
      <c r="P40" s="22"/>
    </row>
    <row r="41" spans="1:16" ht="39" customHeight="1">
      <c r="A41" s="22"/>
      <c r="B41" s="35"/>
      <c r="C41" s="1132" t="s">
        <v>588</v>
      </c>
      <c r="D41" s="1132"/>
      <c r="E41" s="1133"/>
      <c r="F41" s="36">
        <v>0.96</v>
      </c>
      <c r="G41" s="37">
        <v>1.38</v>
      </c>
      <c r="H41" s="37">
        <v>0.44</v>
      </c>
      <c r="I41" s="37">
        <v>0.38</v>
      </c>
      <c r="J41" s="38">
        <v>0.27</v>
      </c>
      <c r="K41" s="22"/>
      <c r="L41" s="22"/>
      <c r="M41" s="22"/>
      <c r="N41" s="22"/>
      <c r="O41" s="22"/>
      <c r="P41" s="22"/>
    </row>
    <row r="42" spans="1:16" ht="39" customHeight="1">
      <c r="A42" s="22"/>
      <c r="B42" s="39"/>
      <c r="C42" s="1132" t="s">
        <v>589</v>
      </c>
      <c r="D42" s="1132"/>
      <c r="E42" s="1133"/>
      <c r="F42" s="36" t="s">
        <v>531</v>
      </c>
      <c r="G42" s="37" t="s">
        <v>531</v>
      </c>
      <c r="H42" s="37" t="s">
        <v>531</v>
      </c>
      <c r="I42" s="37" t="s">
        <v>531</v>
      </c>
      <c r="J42" s="38" t="s">
        <v>531</v>
      </c>
      <c r="K42" s="22"/>
      <c r="L42" s="22"/>
      <c r="M42" s="22"/>
      <c r="N42" s="22"/>
      <c r="O42" s="22"/>
      <c r="P42" s="22"/>
    </row>
    <row r="43" spans="1:16" ht="39" customHeight="1" thickBot="1">
      <c r="A43" s="22"/>
      <c r="B43" s="40"/>
      <c r="C43" s="1134" t="s">
        <v>590</v>
      </c>
      <c r="D43" s="1134"/>
      <c r="E43" s="1135"/>
      <c r="F43" s="41">
        <v>0.23</v>
      </c>
      <c r="G43" s="42">
        <v>0.88</v>
      </c>
      <c r="H43" s="42">
        <v>0.28999999999999998</v>
      </c>
      <c r="I43" s="42">
        <v>0.21</v>
      </c>
      <c r="J43" s="43">
        <v>0.38</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yqTNrMsMWldxsCsE8Ec/tM3T3NZkqa7z07SLiBKtYwFkOkeOxoNyulxAOTpPSGiU9CoZpNnuxIgJl+jxNrb/9w==" saltValue="gvk9f5Lo/LAAbNJNHVwM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572</v>
      </c>
      <c r="L44" s="54" t="s">
        <v>573</v>
      </c>
      <c r="M44" s="54" t="s">
        <v>574</v>
      </c>
      <c r="N44" s="54" t="s">
        <v>575</v>
      </c>
      <c r="O44" s="55" t="s">
        <v>576</v>
      </c>
      <c r="P44" s="46"/>
      <c r="Q44" s="46"/>
      <c r="R44" s="46"/>
      <c r="S44" s="46"/>
      <c r="T44" s="46"/>
      <c r="U44" s="46"/>
    </row>
    <row r="45" spans="1:21" ht="30.75" customHeight="1">
      <c r="A45" s="46"/>
      <c r="B45" s="1138" t="s">
        <v>11</v>
      </c>
      <c r="C45" s="1139"/>
      <c r="D45" s="56"/>
      <c r="E45" s="1144" t="s">
        <v>12</v>
      </c>
      <c r="F45" s="1144"/>
      <c r="G45" s="1144"/>
      <c r="H45" s="1144"/>
      <c r="I45" s="1144"/>
      <c r="J45" s="1145"/>
      <c r="K45" s="57">
        <v>3431</v>
      </c>
      <c r="L45" s="58">
        <v>3629</v>
      </c>
      <c r="M45" s="58">
        <v>4039</v>
      </c>
      <c r="N45" s="58">
        <v>4295</v>
      </c>
      <c r="O45" s="59">
        <v>4419</v>
      </c>
      <c r="P45" s="46"/>
      <c r="Q45" s="46"/>
      <c r="R45" s="46"/>
      <c r="S45" s="46"/>
      <c r="T45" s="46"/>
      <c r="U45" s="46"/>
    </row>
    <row r="46" spans="1:21" ht="30.75" customHeight="1">
      <c r="A46" s="46"/>
      <c r="B46" s="1140"/>
      <c r="C46" s="1141"/>
      <c r="D46" s="60"/>
      <c r="E46" s="1146" t="s">
        <v>13</v>
      </c>
      <c r="F46" s="1146"/>
      <c r="G46" s="1146"/>
      <c r="H46" s="1146"/>
      <c r="I46" s="1146"/>
      <c r="J46" s="1147"/>
      <c r="K46" s="61" t="s">
        <v>531</v>
      </c>
      <c r="L46" s="62" t="s">
        <v>531</v>
      </c>
      <c r="M46" s="62" t="s">
        <v>531</v>
      </c>
      <c r="N46" s="62" t="s">
        <v>531</v>
      </c>
      <c r="O46" s="63" t="s">
        <v>531</v>
      </c>
      <c r="P46" s="46"/>
      <c r="Q46" s="46"/>
      <c r="R46" s="46"/>
      <c r="S46" s="46"/>
      <c r="T46" s="46"/>
      <c r="U46" s="46"/>
    </row>
    <row r="47" spans="1:21" ht="30.75" customHeight="1">
      <c r="A47" s="46"/>
      <c r="B47" s="1140"/>
      <c r="C47" s="1141"/>
      <c r="D47" s="60"/>
      <c r="E47" s="1146" t="s">
        <v>14</v>
      </c>
      <c r="F47" s="1146"/>
      <c r="G47" s="1146"/>
      <c r="H47" s="1146"/>
      <c r="I47" s="1146"/>
      <c r="J47" s="1147"/>
      <c r="K47" s="61" t="s">
        <v>531</v>
      </c>
      <c r="L47" s="62" t="s">
        <v>531</v>
      </c>
      <c r="M47" s="62" t="s">
        <v>531</v>
      </c>
      <c r="N47" s="62" t="s">
        <v>531</v>
      </c>
      <c r="O47" s="63" t="s">
        <v>531</v>
      </c>
      <c r="P47" s="46"/>
      <c r="Q47" s="46"/>
      <c r="R47" s="46"/>
      <c r="S47" s="46"/>
      <c r="T47" s="46"/>
      <c r="U47" s="46"/>
    </row>
    <row r="48" spans="1:21" ht="30.75" customHeight="1">
      <c r="A48" s="46"/>
      <c r="B48" s="1140"/>
      <c r="C48" s="1141"/>
      <c r="D48" s="60"/>
      <c r="E48" s="1146" t="s">
        <v>15</v>
      </c>
      <c r="F48" s="1146"/>
      <c r="G48" s="1146"/>
      <c r="H48" s="1146"/>
      <c r="I48" s="1146"/>
      <c r="J48" s="1147"/>
      <c r="K48" s="61">
        <v>805</v>
      </c>
      <c r="L48" s="62">
        <v>822</v>
      </c>
      <c r="M48" s="62">
        <v>761</v>
      </c>
      <c r="N48" s="62">
        <v>769</v>
      </c>
      <c r="O48" s="63">
        <v>819</v>
      </c>
      <c r="P48" s="46"/>
      <c r="Q48" s="46"/>
      <c r="R48" s="46"/>
      <c r="S48" s="46"/>
      <c r="T48" s="46"/>
      <c r="U48" s="46"/>
    </row>
    <row r="49" spans="1:21" ht="30.75" customHeight="1">
      <c r="A49" s="46"/>
      <c r="B49" s="1140"/>
      <c r="C49" s="1141"/>
      <c r="D49" s="60"/>
      <c r="E49" s="1146" t="s">
        <v>16</v>
      </c>
      <c r="F49" s="1146"/>
      <c r="G49" s="1146"/>
      <c r="H49" s="1146"/>
      <c r="I49" s="1146"/>
      <c r="J49" s="1147"/>
      <c r="K49" s="61">
        <v>1</v>
      </c>
      <c r="L49" s="62">
        <v>0</v>
      </c>
      <c r="M49" s="62">
        <v>0</v>
      </c>
      <c r="N49" s="62">
        <v>8</v>
      </c>
      <c r="O49" s="63">
        <v>14</v>
      </c>
      <c r="P49" s="46"/>
      <c r="Q49" s="46"/>
      <c r="R49" s="46"/>
      <c r="S49" s="46"/>
      <c r="T49" s="46"/>
      <c r="U49" s="46"/>
    </row>
    <row r="50" spans="1:21" ht="30.75" customHeight="1">
      <c r="A50" s="46"/>
      <c r="B50" s="1140"/>
      <c r="C50" s="1141"/>
      <c r="D50" s="60"/>
      <c r="E50" s="1146" t="s">
        <v>17</v>
      </c>
      <c r="F50" s="1146"/>
      <c r="G50" s="1146"/>
      <c r="H50" s="1146"/>
      <c r="I50" s="1146"/>
      <c r="J50" s="1147"/>
      <c r="K50" s="61">
        <v>27</v>
      </c>
      <c r="L50" s="62">
        <v>23</v>
      </c>
      <c r="M50" s="62">
        <v>66</v>
      </c>
      <c r="N50" s="62">
        <v>48</v>
      </c>
      <c r="O50" s="63">
        <v>108</v>
      </c>
      <c r="P50" s="46"/>
      <c r="Q50" s="46"/>
      <c r="R50" s="46"/>
      <c r="S50" s="46"/>
      <c r="T50" s="46"/>
      <c r="U50" s="46"/>
    </row>
    <row r="51" spans="1:21" ht="30.75" customHeight="1">
      <c r="A51" s="46"/>
      <c r="B51" s="1142"/>
      <c r="C51" s="1143"/>
      <c r="D51" s="64"/>
      <c r="E51" s="1146" t="s">
        <v>18</v>
      </c>
      <c r="F51" s="1146"/>
      <c r="G51" s="1146"/>
      <c r="H51" s="1146"/>
      <c r="I51" s="1146"/>
      <c r="J51" s="1147"/>
      <c r="K51" s="61">
        <v>0</v>
      </c>
      <c r="L51" s="62">
        <v>0</v>
      </c>
      <c r="M51" s="62">
        <v>0</v>
      </c>
      <c r="N51" s="62">
        <v>0</v>
      </c>
      <c r="O51" s="63">
        <v>0</v>
      </c>
      <c r="P51" s="46"/>
      <c r="Q51" s="46"/>
      <c r="R51" s="46"/>
      <c r="S51" s="46"/>
      <c r="T51" s="46"/>
      <c r="U51" s="46"/>
    </row>
    <row r="52" spans="1:21" ht="30.75" customHeight="1">
      <c r="A52" s="46"/>
      <c r="B52" s="1148" t="s">
        <v>19</v>
      </c>
      <c r="C52" s="1149"/>
      <c r="D52" s="64"/>
      <c r="E52" s="1146" t="s">
        <v>20</v>
      </c>
      <c r="F52" s="1146"/>
      <c r="G52" s="1146"/>
      <c r="H52" s="1146"/>
      <c r="I52" s="1146"/>
      <c r="J52" s="1147"/>
      <c r="K52" s="61">
        <v>3072</v>
      </c>
      <c r="L52" s="62">
        <v>3200</v>
      </c>
      <c r="M52" s="62">
        <v>3483</v>
      </c>
      <c r="N52" s="62">
        <v>3507</v>
      </c>
      <c r="O52" s="63">
        <v>3749</v>
      </c>
      <c r="P52" s="46"/>
      <c r="Q52" s="46"/>
      <c r="R52" s="46"/>
      <c r="S52" s="46"/>
      <c r="T52" s="46"/>
      <c r="U52" s="46"/>
    </row>
    <row r="53" spans="1:21" ht="30.75" customHeight="1" thickBot="1">
      <c r="A53" s="46"/>
      <c r="B53" s="1150" t="s">
        <v>21</v>
      </c>
      <c r="C53" s="1151"/>
      <c r="D53" s="65"/>
      <c r="E53" s="1152" t="s">
        <v>22</v>
      </c>
      <c r="F53" s="1152"/>
      <c r="G53" s="1152"/>
      <c r="H53" s="1152"/>
      <c r="I53" s="1152"/>
      <c r="J53" s="1153"/>
      <c r="K53" s="66">
        <v>1192</v>
      </c>
      <c r="L53" s="67">
        <v>1274</v>
      </c>
      <c r="M53" s="67">
        <v>1383</v>
      </c>
      <c r="N53" s="67">
        <v>1613</v>
      </c>
      <c r="O53" s="68">
        <v>1611</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25</v>
      </c>
      <c r="C56" s="71"/>
      <c r="D56" s="71"/>
      <c r="E56" s="71"/>
      <c r="F56" s="71"/>
      <c r="G56" s="71"/>
      <c r="H56" s="71"/>
      <c r="I56" s="71"/>
      <c r="J56" s="71"/>
      <c r="K56" s="72"/>
      <c r="L56" s="72"/>
      <c r="M56" s="72"/>
      <c r="N56" s="72"/>
      <c r="O56" s="73" t="s">
        <v>591</v>
      </c>
      <c r="P56" s="46"/>
      <c r="Q56" s="46"/>
      <c r="R56" s="46"/>
      <c r="S56" s="46"/>
      <c r="T56" s="46"/>
      <c r="U56" s="46"/>
    </row>
    <row r="57" spans="1:21" ht="31.5" customHeight="1" thickBot="1">
      <c r="A57" s="46"/>
      <c r="B57" s="74"/>
      <c r="C57" s="75"/>
      <c r="D57" s="75"/>
      <c r="E57" s="76"/>
      <c r="F57" s="76"/>
      <c r="G57" s="76"/>
      <c r="H57" s="76"/>
      <c r="I57" s="76"/>
      <c r="J57" s="77" t="s">
        <v>2</v>
      </c>
      <c r="K57" s="78" t="s">
        <v>592</v>
      </c>
      <c r="L57" s="79" t="s">
        <v>593</v>
      </c>
      <c r="M57" s="79" t="s">
        <v>594</v>
      </c>
      <c r="N57" s="79" t="s">
        <v>595</v>
      </c>
      <c r="O57" s="80" t="s">
        <v>596</v>
      </c>
      <c r="P57" s="46"/>
      <c r="Q57" s="46"/>
      <c r="R57" s="46"/>
      <c r="S57" s="46"/>
      <c r="T57" s="46"/>
      <c r="U57" s="46"/>
    </row>
    <row r="58" spans="1:21" ht="31.5" customHeight="1">
      <c r="B58" s="1154" t="s">
        <v>26</v>
      </c>
      <c r="C58" s="1155"/>
      <c r="D58" s="1160" t="s">
        <v>27</v>
      </c>
      <c r="E58" s="1161"/>
      <c r="F58" s="1161"/>
      <c r="G58" s="1161"/>
      <c r="H58" s="1161"/>
      <c r="I58" s="1161"/>
      <c r="J58" s="1162"/>
      <c r="K58" s="81" t="s">
        <v>597</v>
      </c>
      <c r="L58" s="82" t="s">
        <v>597</v>
      </c>
      <c r="M58" s="82" t="s">
        <v>597</v>
      </c>
      <c r="N58" s="82" t="s">
        <v>597</v>
      </c>
      <c r="O58" s="83" t="s">
        <v>597</v>
      </c>
    </row>
    <row r="59" spans="1:21" ht="31.5" customHeight="1">
      <c r="B59" s="1156"/>
      <c r="C59" s="1157"/>
      <c r="D59" s="1163" t="s">
        <v>28</v>
      </c>
      <c r="E59" s="1164"/>
      <c r="F59" s="1164"/>
      <c r="G59" s="1164"/>
      <c r="H59" s="1164"/>
      <c r="I59" s="1164"/>
      <c r="J59" s="1165"/>
      <c r="K59" s="84" t="s">
        <v>597</v>
      </c>
      <c r="L59" s="85" t="s">
        <v>597</v>
      </c>
      <c r="M59" s="85" t="s">
        <v>597</v>
      </c>
      <c r="N59" s="85" t="s">
        <v>597</v>
      </c>
      <c r="O59" s="86" t="s">
        <v>597</v>
      </c>
    </row>
    <row r="60" spans="1:21" ht="31.5" customHeight="1" thickBot="1">
      <c r="B60" s="1158"/>
      <c r="C60" s="1159"/>
      <c r="D60" s="1166" t="s">
        <v>29</v>
      </c>
      <c r="E60" s="1167"/>
      <c r="F60" s="1167"/>
      <c r="G60" s="1167"/>
      <c r="H60" s="1167"/>
      <c r="I60" s="1167"/>
      <c r="J60" s="1168"/>
      <c r="K60" s="87" t="s">
        <v>597</v>
      </c>
      <c r="L60" s="88" t="s">
        <v>597</v>
      </c>
      <c r="M60" s="88" t="s">
        <v>597</v>
      </c>
      <c r="N60" s="88" t="s">
        <v>597</v>
      </c>
      <c r="O60" s="89" t="s">
        <v>597</v>
      </c>
    </row>
    <row r="61" spans="1:21" ht="24" customHeight="1">
      <c r="B61" s="90"/>
      <c r="C61" s="90"/>
      <c r="D61" s="91" t="s">
        <v>30</v>
      </c>
      <c r="E61" s="92"/>
      <c r="F61" s="92"/>
      <c r="G61" s="92"/>
      <c r="H61" s="92"/>
      <c r="I61" s="92"/>
      <c r="J61" s="92"/>
      <c r="K61" s="92"/>
      <c r="L61" s="92"/>
      <c r="M61" s="92"/>
      <c r="N61" s="92"/>
      <c r="O61" s="92"/>
    </row>
    <row r="62" spans="1:21" ht="24" customHeight="1">
      <c r="B62" s="93"/>
      <c r="C62" s="93"/>
      <c r="D62" s="91" t="s">
        <v>31</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e2pNc3SykmRQHmx/Mb3F+Mh2XEifFJYsv5mtuJ2Yg8XDWTT5I0Yt+mlg82dyiRbyNfQudWFWWa/SIsOwGhhHQ==" saltValue="aE0LjmVIRU9FWk0F2g6D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9</v>
      </c>
    </row>
    <row r="40" spans="2:13" ht="27.75" customHeight="1" thickBot="1">
      <c r="B40" s="96" t="s">
        <v>10</v>
      </c>
      <c r="C40" s="97"/>
      <c r="D40" s="97"/>
      <c r="E40" s="98"/>
      <c r="F40" s="98"/>
      <c r="G40" s="98"/>
      <c r="H40" s="99" t="s">
        <v>2</v>
      </c>
      <c r="I40" s="100" t="s">
        <v>572</v>
      </c>
      <c r="J40" s="101" t="s">
        <v>573</v>
      </c>
      <c r="K40" s="101" t="s">
        <v>574</v>
      </c>
      <c r="L40" s="101" t="s">
        <v>575</v>
      </c>
      <c r="M40" s="102" t="s">
        <v>576</v>
      </c>
    </row>
    <row r="41" spans="2:13" ht="27.75" customHeight="1">
      <c r="B41" s="1169" t="s">
        <v>32</v>
      </c>
      <c r="C41" s="1170"/>
      <c r="D41" s="103"/>
      <c r="E41" s="1175" t="s">
        <v>33</v>
      </c>
      <c r="F41" s="1175"/>
      <c r="G41" s="1175"/>
      <c r="H41" s="1176"/>
      <c r="I41" s="342">
        <v>38543</v>
      </c>
      <c r="J41" s="343">
        <v>40179</v>
      </c>
      <c r="K41" s="343">
        <v>39916</v>
      </c>
      <c r="L41" s="343">
        <v>39626</v>
      </c>
      <c r="M41" s="344">
        <v>40017</v>
      </c>
    </row>
    <row r="42" spans="2:13" ht="27.75" customHeight="1">
      <c r="B42" s="1171"/>
      <c r="C42" s="1172"/>
      <c r="D42" s="104"/>
      <c r="E42" s="1177" t="s">
        <v>34</v>
      </c>
      <c r="F42" s="1177"/>
      <c r="G42" s="1177"/>
      <c r="H42" s="1178"/>
      <c r="I42" s="345">
        <v>92</v>
      </c>
      <c r="J42" s="346">
        <v>75</v>
      </c>
      <c r="K42" s="346">
        <v>58</v>
      </c>
      <c r="L42" s="346">
        <v>43</v>
      </c>
      <c r="M42" s="347">
        <v>644</v>
      </c>
    </row>
    <row r="43" spans="2:13" ht="27.75" customHeight="1">
      <c r="B43" s="1171"/>
      <c r="C43" s="1172"/>
      <c r="D43" s="104"/>
      <c r="E43" s="1177" t="s">
        <v>35</v>
      </c>
      <c r="F43" s="1177"/>
      <c r="G43" s="1177"/>
      <c r="H43" s="1178"/>
      <c r="I43" s="345">
        <v>9495</v>
      </c>
      <c r="J43" s="346">
        <v>9580</v>
      </c>
      <c r="K43" s="346">
        <v>9581</v>
      </c>
      <c r="L43" s="346">
        <v>8738</v>
      </c>
      <c r="M43" s="347">
        <v>8281</v>
      </c>
    </row>
    <row r="44" spans="2:13" ht="27.75" customHeight="1">
      <c r="B44" s="1171"/>
      <c r="C44" s="1172"/>
      <c r="D44" s="104"/>
      <c r="E44" s="1177" t="s">
        <v>36</v>
      </c>
      <c r="F44" s="1177"/>
      <c r="G44" s="1177"/>
      <c r="H44" s="1178"/>
      <c r="I44" s="345">
        <v>23</v>
      </c>
      <c r="J44" s="346">
        <v>54</v>
      </c>
      <c r="K44" s="346">
        <v>131</v>
      </c>
      <c r="L44" s="346">
        <v>122</v>
      </c>
      <c r="M44" s="347">
        <v>106</v>
      </c>
    </row>
    <row r="45" spans="2:13" ht="27.75" customHeight="1">
      <c r="B45" s="1171"/>
      <c r="C45" s="1172"/>
      <c r="D45" s="104"/>
      <c r="E45" s="1177" t="s">
        <v>37</v>
      </c>
      <c r="F45" s="1177"/>
      <c r="G45" s="1177"/>
      <c r="H45" s="1178"/>
      <c r="I45" s="345">
        <v>3335</v>
      </c>
      <c r="J45" s="346">
        <v>3181</v>
      </c>
      <c r="K45" s="346">
        <v>3219</v>
      </c>
      <c r="L45" s="346">
        <v>3192</v>
      </c>
      <c r="M45" s="347">
        <v>3084</v>
      </c>
    </row>
    <row r="46" spans="2:13" ht="27.75" customHeight="1">
      <c r="B46" s="1171"/>
      <c r="C46" s="1172"/>
      <c r="D46" s="105"/>
      <c r="E46" s="1177" t="s">
        <v>38</v>
      </c>
      <c r="F46" s="1177"/>
      <c r="G46" s="1177"/>
      <c r="H46" s="1178"/>
      <c r="I46" s="345">
        <v>70</v>
      </c>
      <c r="J46" s="346">
        <v>43</v>
      </c>
      <c r="K46" s="346">
        <v>41</v>
      </c>
      <c r="L46" s="346">
        <v>9</v>
      </c>
      <c r="M46" s="347">
        <v>18</v>
      </c>
    </row>
    <row r="47" spans="2:13" ht="27.75" customHeight="1">
      <c r="B47" s="1171"/>
      <c r="C47" s="1172"/>
      <c r="D47" s="106"/>
      <c r="E47" s="1179" t="s">
        <v>39</v>
      </c>
      <c r="F47" s="1180"/>
      <c r="G47" s="1180"/>
      <c r="H47" s="1181"/>
      <c r="I47" s="345" t="s">
        <v>531</v>
      </c>
      <c r="J47" s="346" t="s">
        <v>531</v>
      </c>
      <c r="K47" s="346" t="s">
        <v>531</v>
      </c>
      <c r="L47" s="346" t="s">
        <v>531</v>
      </c>
      <c r="M47" s="347" t="s">
        <v>531</v>
      </c>
    </row>
    <row r="48" spans="2:13" ht="27.75" customHeight="1">
      <c r="B48" s="1171"/>
      <c r="C48" s="1172"/>
      <c r="D48" s="104"/>
      <c r="E48" s="1177" t="s">
        <v>40</v>
      </c>
      <c r="F48" s="1177"/>
      <c r="G48" s="1177"/>
      <c r="H48" s="1178"/>
      <c r="I48" s="345" t="s">
        <v>531</v>
      </c>
      <c r="J48" s="346" t="s">
        <v>531</v>
      </c>
      <c r="K48" s="346" t="s">
        <v>531</v>
      </c>
      <c r="L48" s="346" t="s">
        <v>531</v>
      </c>
      <c r="M48" s="347" t="s">
        <v>531</v>
      </c>
    </row>
    <row r="49" spans="2:13" ht="27.75" customHeight="1">
      <c r="B49" s="1173"/>
      <c r="C49" s="1174"/>
      <c r="D49" s="104"/>
      <c r="E49" s="1177" t="s">
        <v>41</v>
      </c>
      <c r="F49" s="1177"/>
      <c r="G49" s="1177"/>
      <c r="H49" s="1178"/>
      <c r="I49" s="345" t="s">
        <v>531</v>
      </c>
      <c r="J49" s="346" t="s">
        <v>531</v>
      </c>
      <c r="K49" s="346" t="s">
        <v>531</v>
      </c>
      <c r="L49" s="346" t="s">
        <v>531</v>
      </c>
      <c r="M49" s="347" t="s">
        <v>531</v>
      </c>
    </row>
    <row r="50" spans="2:13" ht="27.75" customHeight="1">
      <c r="B50" s="1182" t="s">
        <v>42</v>
      </c>
      <c r="C50" s="1183"/>
      <c r="D50" s="107"/>
      <c r="E50" s="1177" t="s">
        <v>43</v>
      </c>
      <c r="F50" s="1177"/>
      <c r="G50" s="1177"/>
      <c r="H50" s="1178"/>
      <c r="I50" s="345">
        <v>9595</v>
      </c>
      <c r="J50" s="346">
        <v>8630</v>
      </c>
      <c r="K50" s="346">
        <v>8705</v>
      </c>
      <c r="L50" s="346">
        <v>8724</v>
      </c>
      <c r="M50" s="347">
        <v>8163</v>
      </c>
    </row>
    <row r="51" spans="2:13" ht="27.75" customHeight="1">
      <c r="B51" s="1171"/>
      <c r="C51" s="1172"/>
      <c r="D51" s="104"/>
      <c r="E51" s="1177" t="s">
        <v>44</v>
      </c>
      <c r="F51" s="1177"/>
      <c r="G51" s="1177"/>
      <c r="H51" s="1178"/>
      <c r="I51" s="345">
        <v>359</v>
      </c>
      <c r="J51" s="346">
        <v>389</v>
      </c>
      <c r="K51" s="346">
        <v>803</v>
      </c>
      <c r="L51" s="346">
        <v>978</v>
      </c>
      <c r="M51" s="347">
        <v>1080</v>
      </c>
    </row>
    <row r="52" spans="2:13" ht="27.75" customHeight="1">
      <c r="B52" s="1173"/>
      <c r="C52" s="1174"/>
      <c r="D52" s="104"/>
      <c r="E52" s="1177" t="s">
        <v>45</v>
      </c>
      <c r="F52" s="1177"/>
      <c r="G52" s="1177"/>
      <c r="H52" s="1178"/>
      <c r="I52" s="345">
        <v>35188</v>
      </c>
      <c r="J52" s="346">
        <v>35393</v>
      </c>
      <c r="K52" s="346">
        <v>34522</v>
      </c>
      <c r="L52" s="346">
        <v>33794</v>
      </c>
      <c r="M52" s="347">
        <v>33811</v>
      </c>
    </row>
    <row r="53" spans="2:13" ht="27.75" customHeight="1" thickBot="1">
      <c r="B53" s="1184" t="s">
        <v>46</v>
      </c>
      <c r="C53" s="1185"/>
      <c r="D53" s="108"/>
      <c r="E53" s="1186" t="s">
        <v>47</v>
      </c>
      <c r="F53" s="1186"/>
      <c r="G53" s="1186"/>
      <c r="H53" s="1187"/>
      <c r="I53" s="348">
        <v>6416</v>
      </c>
      <c r="J53" s="349">
        <v>8699</v>
      </c>
      <c r="K53" s="349">
        <v>8916</v>
      </c>
      <c r="L53" s="349">
        <v>8234</v>
      </c>
      <c r="M53" s="350">
        <v>9096</v>
      </c>
    </row>
    <row r="54" spans="2:13" ht="27.75" customHeight="1">
      <c r="B54" s="109" t="s">
        <v>48</v>
      </c>
      <c r="C54" s="110"/>
      <c r="D54" s="110"/>
      <c r="E54" s="111"/>
      <c r="F54" s="111"/>
      <c r="G54" s="111"/>
      <c r="H54" s="111"/>
      <c r="I54" s="112"/>
      <c r="J54" s="112"/>
      <c r="K54" s="112"/>
      <c r="L54" s="112"/>
      <c r="M54" s="112"/>
    </row>
    <row r="55" spans="2:13"/>
  </sheetData>
  <sheetProtection algorithmName="SHA-512" hashValue="WaFvZw0pR30R5Kmj6wD7G9cZYq0Etzoc+Nxe2dqLcC0L9XQmjhr/B+JPrFrZwYIecqI4+GWZ0C4dIp95ebVg5w==" saltValue="LlQnqwoWlAgvsxYqBRwU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49</v>
      </c>
    </row>
    <row r="54" spans="2:8" ht="29.25" customHeight="1" thickBot="1">
      <c r="B54" s="114" t="s">
        <v>1</v>
      </c>
      <c r="C54" s="115"/>
      <c r="D54" s="115"/>
      <c r="E54" s="116" t="s">
        <v>2</v>
      </c>
      <c r="F54" s="117" t="s">
        <v>574</v>
      </c>
      <c r="G54" s="117" t="s">
        <v>575</v>
      </c>
      <c r="H54" s="118" t="s">
        <v>576</v>
      </c>
    </row>
    <row r="55" spans="2:8" ht="52.5" customHeight="1">
      <c r="B55" s="119"/>
      <c r="C55" s="1196" t="s">
        <v>50</v>
      </c>
      <c r="D55" s="1196"/>
      <c r="E55" s="1197"/>
      <c r="F55" s="120">
        <v>2649</v>
      </c>
      <c r="G55" s="120">
        <v>2403</v>
      </c>
      <c r="H55" s="121">
        <v>2066</v>
      </c>
    </row>
    <row r="56" spans="2:8" ht="52.5" customHeight="1">
      <c r="B56" s="122"/>
      <c r="C56" s="1198" t="s">
        <v>51</v>
      </c>
      <c r="D56" s="1198"/>
      <c r="E56" s="1199"/>
      <c r="F56" s="123">
        <v>1115</v>
      </c>
      <c r="G56" s="123">
        <v>1274</v>
      </c>
      <c r="H56" s="124">
        <v>1124</v>
      </c>
    </row>
    <row r="57" spans="2:8" ht="53.25" customHeight="1">
      <c r="B57" s="122"/>
      <c r="C57" s="1200" t="s">
        <v>52</v>
      </c>
      <c r="D57" s="1200"/>
      <c r="E57" s="1201"/>
      <c r="F57" s="125">
        <v>6492</v>
      </c>
      <c r="G57" s="125">
        <v>6454</v>
      </c>
      <c r="H57" s="126">
        <v>6269</v>
      </c>
    </row>
    <row r="58" spans="2:8" ht="45.75" customHeight="1">
      <c r="B58" s="127"/>
      <c r="C58" s="1188" t="s">
        <v>625</v>
      </c>
      <c r="D58" s="1189"/>
      <c r="E58" s="1190"/>
      <c r="F58" s="128">
        <v>2889</v>
      </c>
      <c r="G58" s="128">
        <v>2777</v>
      </c>
      <c r="H58" s="129">
        <v>2714</v>
      </c>
    </row>
    <row r="59" spans="2:8" ht="45.75" customHeight="1">
      <c r="B59" s="127"/>
      <c r="C59" s="1188" t="s">
        <v>626</v>
      </c>
      <c r="D59" s="1189"/>
      <c r="E59" s="1190"/>
      <c r="F59" s="128">
        <v>1149</v>
      </c>
      <c r="G59" s="128">
        <v>1265</v>
      </c>
      <c r="H59" s="129">
        <v>1293</v>
      </c>
    </row>
    <row r="60" spans="2:8" ht="45.75" customHeight="1">
      <c r="B60" s="127"/>
      <c r="C60" s="1188" t="s">
        <v>627</v>
      </c>
      <c r="D60" s="1189"/>
      <c r="E60" s="1190"/>
      <c r="F60" s="128">
        <v>703</v>
      </c>
      <c r="G60" s="128">
        <v>587</v>
      </c>
      <c r="H60" s="129">
        <v>505</v>
      </c>
    </row>
    <row r="61" spans="2:8" ht="45.75" customHeight="1">
      <c r="B61" s="127"/>
      <c r="C61" s="1188" t="s">
        <v>628</v>
      </c>
      <c r="D61" s="1189"/>
      <c r="E61" s="1190"/>
      <c r="F61" s="128">
        <v>190</v>
      </c>
      <c r="G61" s="128">
        <v>248</v>
      </c>
      <c r="H61" s="129">
        <v>276</v>
      </c>
    </row>
    <row r="62" spans="2:8" ht="45.75" customHeight="1" thickBot="1">
      <c r="B62" s="130"/>
      <c r="C62" s="1191" t="s">
        <v>629</v>
      </c>
      <c r="D62" s="1192"/>
      <c r="E62" s="1193"/>
      <c r="F62" s="131">
        <v>196</v>
      </c>
      <c r="G62" s="131">
        <v>195</v>
      </c>
      <c r="H62" s="132">
        <v>193</v>
      </c>
    </row>
    <row r="63" spans="2:8" ht="52.5" customHeight="1" thickBot="1">
      <c r="B63" s="133"/>
      <c r="C63" s="1194" t="s">
        <v>53</v>
      </c>
      <c r="D63" s="1194"/>
      <c r="E63" s="1195"/>
      <c r="F63" s="134">
        <v>10256</v>
      </c>
      <c r="G63" s="134">
        <v>10130</v>
      </c>
      <c r="H63" s="135">
        <v>9459</v>
      </c>
    </row>
    <row r="64" spans="2:8"/>
  </sheetData>
  <sheetProtection algorithmName="SHA-512" hashValue="IeVQ92ZM8ygaNBKxyEdZu5egBLh/8408N8hfH17o7Wc1VCArtc6xXTZcapWACizv8SvnkXvMyRqRWnW2OYp/TA==" saltValue="Voyy+RFEGXXIAUFa1Gp2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78586-AC4B-46E8-8B46-CD33F33A4191}">
  <sheetPr>
    <pageSetUpPr fitToPage="1"/>
  </sheetPr>
  <dimension ref="A1:DE85"/>
  <sheetViews>
    <sheetView showGridLines="0" zoomScale="70" zoomScaleNormal="70" zoomScaleSheetLayoutView="55" workbookViewId="0"/>
  </sheetViews>
  <sheetFormatPr defaultColWidth="0" defaultRowHeight="0"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1249"/>
      <c r="B1" s="1248"/>
      <c r="DD1" s="255"/>
      <c r="DE1" s="255"/>
    </row>
    <row r="2" spans="1:109" ht="25.5" customHeight="1">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c r="DD19" s="255"/>
      <c r="DE19" s="255"/>
    </row>
    <row r="20" spans="1:109" ht="13.5">
      <c r="DD20" s="255"/>
      <c r="DE20" s="255"/>
    </row>
    <row r="21" spans="1:109" ht="17.25" customHeight="1">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c r="B22" s="259"/>
    </row>
    <row r="23" spans="1:109" ht="13.5">
      <c r="B23" s="259"/>
    </row>
    <row r="24" spans="1:109" ht="13.5">
      <c r="B24" s="259"/>
    </row>
    <row r="25" spans="1:109" ht="13.5">
      <c r="B25" s="259"/>
    </row>
    <row r="26" spans="1:109" ht="13.5">
      <c r="B26" s="259"/>
    </row>
    <row r="27" spans="1:109" ht="13.5">
      <c r="B27" s="259"/>
    </row>
    <row r="28" spans="1:109" ht="13.5">
      <c r="B28" s="259"/>
    </row>
    <row r="29" spans="1:109" ht="13.5">
      <c r="B29" s="259"/>
    </row>
    <row r="30" spans="1:109" ht="13.5">
      <c r="B30" s="259"/>
    </row>
    <row r="31" spans="1:109" ht="13.5">
      <c r="B31" s="259"/>
    </row>
    <row r="32" spans="1:109" ht="13.5">
      <c r="B32" s="259"/>
    </row>
    <row r="33" spans="2:109" ht="13.5">
      <c r="B33" s="259"/>
    </row>
    <row r="34" spans="2:109" ht="13.5">
      <c r="B34" s="259"/>
    </row>
    <row r="35" spans="2:109" ht="13.5">
      <c r="B35" s="259"/>
    </row>
    <row r="36" spans="2:109" ht="13.5">
      <c r="B36" s="259"/>
    </row>
    <row r="37" spans="2:109" ht="13.5">
      <c r="B37" s="259"/>
    </row>
    <row r="38" spans="2:109" ht="13.5">
      <c r="B38" s="259"/>
    </row>
    <row r="39" spans="2:109" ht="13.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c r="B40" s="1236"/>
      <c r="DD40" s="1236"/>
      <c r="DE40" s="255"/>
    </row>
    <row r="41" spans="2:109" ht="17.25">
      <c r="B41" s="256" t="s">
        <v>640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c r="B42" s="259"/>
      <c r="G42" s="1233"/>
      <c r="I42" s="1232"/>
      <c r="J42" s="1232"/>
      <c r="K42" s="1232"/>
      <c r="AM42" s="1233"/>
      <c r="AN42" s="1233" t="s">
        <v>636</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c r="B43" s="259"/>
      <c r="AN43" s="1231" t="s">
        <v>639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c r="B49" s="259"/>
      <c r="AN49" s="255" t="s">
        <v>634</v>
      </c>
    </row>
    <row r="50" spans="1:109" ht="13.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572</v>
      </c>
      <c r="BQ50" s="1205"/>
      <c r="BR50" s="1205"/>
      <c r="BS50" s="1205"/>
      <c r="BT50" s="1205"/>
      <c r="BU50" s="1205"/>
      <c r="BV50" s="1205"/>
      <c r="BW50" s="1205"/>
      <c r="BX50" s="1205" t="s">
        <v>573</v>
      </c>
      <c r="BY50" s="1205"/>
      <c r="BZ50" s="1205"/>
      <c r="CA50" s="1205"/>
      <c r="CB50" s="1205"/>
      <c r="CC50" s="1205"/>
      <c r="CD50" s="1205"/>
      <c r="CE50" s="1205"/>
      <c r="CF50" s="1205" t="s">
        <v>574</v>
      </c>
      <c r="CG50" s="1205"/>
      <c r="CH50" s="1205"/>
      <c r="CI50" s="1205"/>
      <c r="CJ50" s="1205"/>
      <c r="CK50" s="1205"/>
      <c r="CL50" s="1205"/>
      <c r="CM50" s="1205"/>
      <c r="CN50" s="1205" t="s">
        <v>575</v>
      </c>
      <c r="CO50" s="1205"/>
      <c r="CP50" s="1205"/>
      <c r="CQ50" s="1205"/>
      <c r="CR50" s="1205"/>
      <c r="CS50" s="1205"/>
      <c r="CT50" s="1205"/>
      <c r="CU50" s="1205"/>
      <c r="CV50" s="1205" t="s">
        <v>576</v>
      </c>
      <c r="CW50" s="1205"/>
      <c r="CX50" s="1205"/>
      <c r="CY50" s="1205"/>
      <c r="CZ50" s="1205"/>
      <c r="DA50" s="1205"/>
      <c r="DB50" s="1205"/>
      <c r="DC50" s="1205"/>
    </row>
    <row r="51" spans="1:109" ht="13.5" customHeight="1">
      <c r="B51" s="259"/>
      <c r="G51" s="1212"/>
      <c r="H51" s="1212"/>
      <c r="I51" s="1244"/>
      <c r="J51" s="1244"/>
      <c r="K51" s="1211"/>
      <c r="L51" s="1211"/>
      <c r="M51" s="1211"/>
      <c r="N51" s="1211"/>
      <c r="AM51" s="1210"/>
      <c r="AN51" s="1204" t="s">
        <v>633</v>
      </c>
      <c r="AO51" s="1204"/>
      <c r="AP51" s="1204"/>
      <c r="AQ51" s="1204"/>
      <c r="AR51" s="1204"/>
      <c r="AS51" s="1204"/>
      <c r="AT51" s="1204"/>
      <c r="AU51" s="1204"/>
      <c r="AV51" s="1204"/>
      <c r="AW51" s="1204"/>
      <c r="AX51" s="1204"/>
      <c r="AY51" s="1204"/>
      <c r="AZ51" s="1204"/>
      <c r="BA51" s="1204"/>
      <c r="BB51" s="1204" t="s">
        <v>631</v>
      </c>
      <c r="BC51" s="1204"/>
      <c r="BD51" s="1204"/>
      <c r="BE51" s="1204"/>
      <c r="BF51" s="1204"/>
      <c r="BG51" s="1204"/>
      <c r="BH51" s="1204"/>
      <c r="BI51" s="1204"/>
      <c r="BJ51" s="1204"/>
      <c r="BK51" s="1204"/>
      <c r="BL51" s="1204"/>
      <c r="BM51" s="1204"/>
      <c r="BN51" s="1204"/>
      <c r="BO51" s="1204"/>
      <c r="BP51" s="1203">
        <v>52.1</v>
      </c>
      <c r="BQ51" s="1203"/>
      <c r="BR51" s="1203"/>
      <c r="BS51" s="1203"/>
      <c r="BT51" s="1203"/>
      <c r="BU51" s="1203"/>
      <c r="BV51" s="1203"/>
      <c r="BW51" s="1203"/>
      <c r="BX51" s="1203">
        <v>72.400000000000006</v>
      </c>
      <c r="BY51" s="1203"/>
      <c r="BZ51" s="1203"/>
      <c r="CA51" s="1203"/>
      <c r="CB51" s="1203"/>
      <c r="CC51" s="1203"/>
      <c r="CD51" s="1203"/>
      <c r="CE51" s="1203"/>
      <c r="CF51" s="1203">
        <v>72.900000000000006</v>
      </c>
      <c r="CG51" s="1203"/>
      <c r="CH51" s="1203"/>
      <c r="CI51" s="1203"/>
      <c r="CJ51" s="1203"/>
      <c r="CK51" s="1203"/>
      <c r="CL51" s="1203"/>
      <c r="CM51" s="1203"/>
      <c r="CN51" s="1203">
        <v>64.099999999999994</v>
      </c>
      <c r="CO51" s="1203"/>
      <c r="CP51" s="1203"/>
      <c r="CQ51" s="1203"/>
      <c r="CR51" s="1203"/>
      <c r="CS51" s="1203"/>
      <c r="CT51" s="1203"/>
      <c r="CU51" s="1203"/>
      <c r="CV51" s="1203">
        <v>73.7</v>
      </c>
      <c r="CW51" s="1203"/>
      <c r="CX51" s="1203"/>
      <c r="CY51" s="1203"/>
      <c r="CZ51" s="1203"/>
      <c r="DA51" s="1203"/>
      <c r="DB51" s="1203"/>
      <c r="DC51" s="1203"/>
    </row>
    <row r="52" spans="1:109" ht="13.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638</v>
      </c>
      <c r="BC53" s="1204"/>
      <c r="BD53" s="1204"/>
      <c r="BE53" s="1204"/>
      <c r="BF53" s="1204"/>
      <c r="BG53" s="1204"/>
      <c r="BH53" s="1204"/>
      <c r="BI53" s="1204"/>
      <c r="BJ53" s="1204"/>
      <c r="BK53" s="1204"/>
      <c r="BL53" s="1204"/>
      <c r="BM53" s="1204"/>
      <c r="BN53" s="1204"/>
      <c r="BO53" s="1204"/>
      <c r="BP53" s="1203">
        <v>56.9</v>
      </c>
      <c r="BQ53" s="1203"/>
      <c r="BR53" s="1203"/>
      <c r="BS53" s="1203"/>
      <c r="BT53" s="1203"/>
      <c r="BU53" s="1203"/>
      <c r="BV53" s="1203"/>
      <c r="BW53" s="1203"/>
      <c r="BX53" s="1203">
        <v>56.8</v>
      </c>
      <c r="BY53" s="1203"/>
      <c r="BZ53" s="1203"/>
      <c r="CA53" s="1203"/>
      <c r="CB53" s="1203"/>
      <c r="CC53" s="1203"/>
      <c r="CD53" s="1203"/>
      <c r="CE53" s="1203"/>
      <c r="CF53" s="1203">
        <v>56.8</v>
      </c>
      <c r="CG53" s="1203"/>
      <c r="CH53" s="1203"/>
      <c r="CI53" s="1203"/>
      <c r="CJ53" s="1203"/>
      <c r="CK53" s="1203"/>
      <c r="CL53" s="1203"/>
      <c r="CM53" s="1203"/>
      <c r="CN53" s="1203">
        <v>57</v>
      </c>
      <c r="CO53" s="1203"/>
      <c r="CP53" s="1203"/>
      <c r="CQ53" s="1203"/>
      <c r="CR53" s="1203"/>
      <c r="CS53" s="1203"/>
      <c r="CT53" s="1203"/>
      <c r="CU53" s="1203"/>
      <c r="CV53" s="1203">
        <v>57.6</v>
      </c>
      <c r="CW53" s="1203"/>
      <c r="CX53" s="1203"/>
      <c r="CY53" s="1203"/>
      <c r="CZ53" s="1203"/>
      <c r="DA53" s="1203"/>
      <c r="DB53" s="1203"/>
      <c r="DC53" s="1203"/>
    </row>
    <row r="54" spans="1:109" ht="13.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c r="A55" s="1232"/>
      <c r="B55" s="259"/>
      <c r="G55" s="1208"/>
      <c r="H55" s="1208"/>
      <c r="I55" s="1208"/>
      <c r="J55" s="1208"/>
      <c r="K55" s="1211"/>
      <c r="L55" s="1211"/>
      <c r="M55" s="1211"/>
      <c r="N55" s="1211"/>
      <c r="AN55" s="1205" t="s">
        <v>632</v>
      </c>
      <c r="AO55" s="1205"/>
      <c r="AP55" s="1205"/>
      <c r="AQ55" s="1205"/>
      <c r="AR55" s="1205"/>
      <c r="AS55" s="1205"/>
      <c r="AT55" s="1205"/>
      <c r="AU55" s="1205"/>
      <c r="AV55" s="1205"/>
      <c r="AW55" s="1205"/>
      <c r="AX55" s="1205"/>
      <c r="AY55" s="1205"/>
      <c r="AZ55" s="1205"/>
      <c r="BA55" s="1205"/>
      <c r="BB55" s="1204" t="s">
        <v>631</v>
      </c>
      <c r="BC55" s="1204"/>
      <c r="BD55" s="1204"/>
      <c r="BE55" s="1204"/>
      <c r="BF55" s="1204"/>
      <c r="BG55" s="1204"/>
      <c r="BH55" s="1204"/>
      <c r="BI55" s="1204"/>
      <c r="BJ55" s="1204"/>
      <c r="BK55" s="1204"/>
      <c r="BL55" s="1204"/>
      <c r="BM55" s="1204"/>
      <c r="BN55" s="1204"/>
      <c r="BO55" s="1204"/>
      <c r="BP55" s="1203">
        <v>48</v>
      </c>
      <c r="BQ55" s="1203"/>
      <c r="BR55" s="1203"/>
      <c r="BS55" s="1203"/>
      <c r="BT55" s="1203"/>
      <c r="BU55" s="1203"/>
      <c r="BV55" s="1203"/>
      <c r="BW55" s="1203"/>
      <c r="BX55" s="1203">
        <v>49.1</v>
      </c>
      <c r="BY55" s="1203"/>
      <c r="BZ55" s="1203"/>
      <c r="CA55" s="1203"/>
      <c r="CB55" s="1203"/>
      <c r="CC55" s="1203"/>
      <c r="CD55" s="1203"/>
      <c r="CE55" s="1203"/>
      <c r="CF55" s="1203">
        <v>41.5</v>
      </c>
      <c r="CG55" s="1203"/>
      <c r="CH55" s="1203"/>
      <c r="CI55" s="1203"/>
      <c r="CJ55" s="1203"/>
      <c r="CK55" s="1203"/>
      <c r="CL55" s="1203"/>
      <c r="CM55" s="1203"/>
      <c r="CN55" s="1203">
        <v>25.2</v>
      </c>
      <c r="CO55" s="1203"/>
      <c r="CP55" s="1203"/>
      <c r="CQ55" s="1203"/>
      <c r="CR55" s="1203"/>
      <c r="CS55" s="1203"/>
      <c r="CT55" s="1203"/>
      <c r="CU55" s="1203"/>
      <c r="CV55" s="1203">
        <v>15.7</v>
      </c>
      <c r="CW55" s="1203"/>
      <c r="CX55" s="1203"/>
      <c r="CY55" s="1203"/>
      <c r="CZ55" s="1203"/>
      <c r="DA55" s="1203"/>
      <c r="DB55" s="1203"/>
      <c r="DC55" s="1203"/>
    </row>
    <row r="56" spans="1:109" ht="13.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638</v>
      </c>
      <c r="BC57" s="1204"/>
      <c r="BD57" s="1204"/>
      <c r="BE57" s="1204"/>
      <c r="BF57" s="1204"/>
      <c r="BG57" s="1204"/>
      <c r="BH57" s="1204"/>
      <c r="BI57" s="1204"/>
      <c r="BJ57" s="1204"/>
      <c r="BK57" s="1204"/>
      <c r="BL57" s="1204"/>
      <c r="BM57" s="1204"/>
      <c r="BN57" s="1204"/>
      <c r="BO57" s="1204"/>
      <c r="BP57" s="1203">
        <v>60.8</v>
      </c>
      <c r="BQ57" s="1203"/>
      <c r="BR57" s="1203"/>
      <c r="BS57" s="1203"/>
      <c r="BT57" s="1203"/>
      <c r="BU57" s="1203"/>
      <c r="BV57" s="1203"/>
      <c r="BW57" s="1203"/>
      <c r="BX57" s="1203">
        <v>61</v>
      </c>
      <c r="BY57" s="1203"/>
      <c r="BZ57" s="1203"/>
      <c r="CA57" s="1203"/>
      <c r="CB57" s="1203"/>
      <c r="CC57" s="1203"/>
      <c r="CD57" s="1203"/>
      <c r="CE57" s="1203"/>
      <c r="CF57" s="1203">
        <v>61.7</v>
      </c>
      <c r="CG57" s="1203"/>
      <c r="CH57" s="1203"/>
      <c r="CI57" s="1203"/>
      <c r="CJ57" s="1203"/>
      <c r="CK57" s="1203"/>
      <c r="CL57" s="1203"/>
      <c r="CM57" s="1203"/>
      <c r="CN57" s="1203">
        <v>62.5</v>
      </c>
      <c r="CO57" s="1203"/>
      <c r="CP57" s="1203"/>
      <c r="CQ57" s="1203"/>
      <c r="CR57" s="1203"/>
      <c r="CS57" s="1203"/>
      <c r="CT57" s="1203"/>
      <c r="CU57" s="1203"/>
      <c r="CV57" s="1203">
        <v>65</v>
      </c>
      <c r="CW57" s="1203"/>
      <c r="CX57" s="1203"/>
      <c r="CY57" s="1203"/>
      <c r="CZ57" s="1203"/>
      <c r="DA57" s="1203"/>
      <c r="DB57" s="1203"/>
      <c r="DC57" s="1203"/>
      <c r="DD57" s="1242"/>
      <c r="DE57" s="1237"/>
    </row>
    <row r="58" spans="1:109" s="1232" customFormat="1" ht="13.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c r="B63" s="312" t="s">
        <v>637</v>
      </c>
    </row>
    <row r="64" spans="1:109" ht="13.5">
      <c r="B64" s="259"/>
      <c r="G64" s="1233"/>
      <c r="I64" s="1235"/>
      <c r="J64" s="1235"/>
      <c r="K64" s="1235"/>
      <c r="L64" s="1235"/>
      <c r="M64" s="1235"/>
      <c r="N64" s="1234"/>
      <c r="AM64" s="1233"/>
      <c r="AN64" s="1233" t="s">
        <v>636</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c r="B65" s="259"/>
      <c r="AN65" s="1231" t="s">
        <v>635</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c r="B71" s="259"/>
      <c r="G71" s="1218"/>
      <c r="I71" s="1221"/>
      <c r="J71" s="1220"/>
      <c r="K71" s="1220"/>
      <c r="L71" s="1219"/>
      <c r="M71" s="1220"/>
      <c r="N71" s="1219"/>
      <c r="AM71" s="1218"/>
      <c r="AN71" s="255" t="s">
        <v>634</v>
      </c>
    </row>
    <row r="72" spans="2:107" ht="13.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572</v>
      </c>
      <c r="BQ72" s="1205"/>
      <c r="BR72" s="1205"/>
      <c r="BS72" s="1205"/>
      <c r="BT72" s="1205"/>
      <c r="BU72" s="1205"/>
      <c r="BV72" s="1205"/>
      <c r="BW72" s="1205"/>
      <c r="BX72" s="1205" t="s">
        <v>573</v>
      </c>
      <c r="BY72" s="1205"/>
      <c r="BZ72" s="1205"/>
      <c r="CA72" s="1205"/>
      <c r="CB72" s="1205"/>
      <c r="CC72" s="1205"/>
      <c r="CD72" s="1205"/>
      <c r="CE72" s="1205"/>
      <c r="CF72" s="1205" t="s">
        <v>574</v>
      </c>
      <c r="CG72" s="1205"/>
      <c r="CH72" s="1205"/>
      <c r="CI72" s="1205"/>
      <c r="CJ72" s="1205"/>
      <c r="CK72" s="1205"/>
      <c r="CL72" s="1205"/>
      <c r="CM72" s="1205"/>
      <c r="CN72" s="1205" t="s">
        <v>575</v>
      </c>
      <c r="CO72" s="1205"/>
      <c r="CP72" s="1205"/>
      <c r="CQ72" s="1205"/>
      <c r="CR72" s="1205"/>
      <c r="CS72" s="1205"/>
      <c r="CT72" s="1205"/>
      <c r="CU72" s="1205"/>
      <c r="CV72" s="1205" t="s">
        <v>576</v>
      </c>
      <c r="CW72" s="1205"/>
      <c r="CX72" s="1205"/>
      <c r="CY72" s="1205"/>
      <c r="CZ72" s="1205"/>
      <c r="DA72" s="1205"/>
      <c r="DB72" s="1205"/>
      <c r="DC72" s="1205"/>
    </row>
    <row r="73" spans="2:107" ht="13.5">
      <c r="B73" s="259"/>
      <c r="G73" s="1212"/>
      <c r="H73" s="1212"/>
      <c r="I73" s="1212"/>
      <c r="J73" s="1212"/>
      <c r="K73" s="1209"/>
      <c r="L73" s="1209"/>
      <c r="M73" s="1209"/>
      <c r="N73" s="1209"/>
      <c r="AM73" s="1210"/>
      <c r="AN73" s="1204" t="s">
        <v>633</v>
      </c>
      <c r="AO73" s="1204"/>
      <c r="AP73" s="1204"/>
      <c r="AQ73" s="1204"/>
      <c r="AR73" s="1204"/>
      <c r="AS73" s="1204"/>
      <c r="AT73" s="1204"/>
      <c r="AU73" s="1204"/>
      <c r="AV73" s="1204"/>
      <c r="AW73" s="1204"/>
      <c r="AX73" s="1204"/>
      <c r="AY73" s="1204"/>
      <c r="AZ73" s="1204"/>
      <c r="BA73" s="1204"/>
      <c r="BB73" s="1204" t="s">
        <v>631</v>
      </c>
      <c r="BC73" s="1204"/>
      <c r="BD73" s="1204"/>
      <c r="BE73" s="1204"/>
      <c r="BF73" s="1204"/>
      <c r="BG73" s="1204"/>
      <c r="BH73" s="1204"/>
      <c r="BI73" s="1204"/>
      <c r="BJ73" s="1204"/>
      <c r="BK73" s="1204"/>
      <c r="BL73" s="1204"/>
      <c r="BM73" s="1204"/>
      <c r="BN73" s="1204"/>
      <c r="BO73" s="1204"/>
      <c r="BP73" s="1203">
        <v>52.1</v>
      </c>
      <c r="BQ73" s="1203"/>
      <c r="BR73" s="1203"/>
      <c r="BS73" s="1203"/>
      <c r="BT73" s="1203"/>
      <c r="BU73" s="1203"/>
      <c r="BV73" s="1203"/>
      <c r="BW73" s="1203"/>
      <c r="BX73" s="1203">
        <v>72.400000000000006</v>
      </c>
      <c r="BY73" s="1203"/>
      <c r="BZ73" s="1203"/>
      <c r="CA73" s="1203"/>
      <c r="CB73" s="1203"/>
      <c r="CC73" s="1203"/>
      <c r="CD73" s="1203"/>
      <c r="CE73" s="1203"/>
      <c r="CF73" s="1203">
        <v>72.900000000000006</v>
      </c>
      <c r="CG73" s="1203"/>
      <c r="CH73" s="1203"/>
      <c r="CI73" s="1203"/>
      <c r="CJ73" s="1203"/>
      <c r="CK73" s="1203"/>
      <c r="CL73" s="1203"/>
      <c r="CM73" s="1203"/>
      <c r="CN73" s="1203">
        <v>64.099999999999994</v>
      </c>
      <c r="CO73" s="1203"/>
      <c r="CP73" s="1203"/>
      <c r="CQ73" s="1203"/>
      <c r="CR73" s="1203"/>
      <c r="CS73" s="1203"/>
      <c r="CT73" s="1203"/>
      <c r="CU73" s="1203"/>
      <c r="CV73" s="1203">
        <v>73.7</v>
      </c>
      <c r="CW73" s="1203"/>
      <c r="CX73" s="1203"/>
      <c r="CY73" s="1203"/>
      <c r="CZ73" s="1203"/>
      <c r="DA73" s="1203"/>
      <c r="DB73" s="1203"/>
      <c r="DC73" s="1203"/>
    </row>
    <row r="74" spans="2:107" ht="13.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630</v>
      </c>
      <c r="BC75" s="1204"/>
      <c r="BD75" s="1204"/>
      <c r="BE75" s="1204"/>
      <c r="BF75" s="1204"/>
      <c r="BG75" s="1204"/>
      <c r="BH75" s="1204"/>
      <c r="BI75" s="1204"/>
      <c r="BJ75" s="1204"/>
      <c r="BK75" s="1204"/>
      <c r="BL75" s="1204"/>
      <c r="BM75" s="1204"/>
      <c r="BN75" s="1204"/>
      <c r="BO75" s="1204"/>
      <c r="BP75" s="1203">
        <v>8.8000000000000007</v>
      </c>
      <c r="BQ75" s="1203"/>
      <c r="BR75" s="1203"/>
      <c r="BS75" s="1203"/>
      <c r="BT75" s="1203"/>
      <c r="BU75" s="1203"/>
      <c r="BV75" s="1203"/>
      <c r="BW75" s="1203"/>
      <c r="BX75" s="1203">
        <v>9.6999999999999993</v>
      </c>
      <c r="BY75" s="1203"/>
      <c r="BZ75" s="1203"/>
      <c r="CA75" s="1203"/>
      <c r="CB75" s="1203"/>
      <c r="CC75" s="1203"/>
      <c r="CD75" s="1203"/>
      <c r="CE75" s="1203"/>
      <c r="CF75" s="1203">
        <v>10.5</v>
      </c>
      <c r="CG75" s="1203"/>
      <c r="CH75" s="1203"/>
      <c r="CI75" s="1203"/>
      <c r="CJ75" s="1203"/>
      <c r="CK75" s="1203"/>
      <c r="CL75" s="1203"/>
      <c r="CM75" s="1203"/>
      <c r="CN75" s="1203">
        <v>11.4</v>
      </c>
      <c r="CO75" s="1203"/>
      <c r="CP75" s="1203"/>
      <c r="CQ75" s="1203"/>
      <c r="CR75" s="1203"/>
      <c r="CS75" s="1203"/>
      <c r="CT75" s="1203"/>
      <c r="CU75" s="1203"/>
      <c r="CV75" s="1203">
        <v>12.3</v>
      </c>
      <c r="CW75" s="1203"/>
      <c r="CX75" s="1203"/>
      <c r="CY75" s="1203"/>
      <c r="CZ75" s="1203"/>
      <c r="DA75" s="1203"/>
      <c r="DB75" s="1203"/>
      <c r="DC75" s="1203"/>
    </row>
    <row r="76" spans="2:107" ht="13.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c r="B77" s="259"/>
      <c r="G77" s="1208"/>
      <c r="H77" s="1208"/>
      <c r="I77" s="1208"/>
      <c r="J77" s="1208"/>
      <c r="K77" s="1209"/>
      <c r="L77" s="1209"/>
      <c r="M77" s="1209"/>
      <c r="N77" s="1209"/>
      <c r="AN77" s="1205" t="s">
        <v>632</v>
      </c>
      <c r="AO77" s="1205"/>
      <c r="AP77" s="1205"/>
      <c r="AQ77" s="1205"/>
      <c r="AR77" s="1205"/>
      <c r="AS77" s="1205"/>
      <c r="AT77" s="1205"/>
      <c r="AU77" s="1205"/>
      <c r="AV77" s="1205"/>
      <c r="AW77" s="1205"/>
      <c r="AX77" s="1205"/>
      <c r="AY77" s="1205"/>
      <c r="AZ77" s="1205"/>
      <c r="BA77" s="1205"/>
      <c r="BB77" s="1204" t="s">
        <v>631</v>
      </c>
      <c r="BC77" s="1204"/>
      <c r="BD77" s="1204"/>
      <c r="BE77" s="1204"/>
      <c r="BF77" s="1204"/>
      <c r="BG77" s="1204"/>
      <c r="BH77" s="1204"/>
      <c r="BI77" s="1204"/>
      <c r="BJ77" s="1204"/>
      <c r="BK77" s="1204"/>
      <c r="BL77" s="1204"/>
      <c r="BM77" s="1204"/>
      <c r="BN77" s="1204"/>
      <c r="BO77" s="1204"/>
      <c r="BP77" s="1203">
        <v>48</v>
      </c>
      <c r="BQ77" s="1203"/>
      <c r="BR77" s="1203"/>
      <c r="BS77" s="1203"/>
      <c r="BT77" s="1203"/>
      <c r="BU77" s="1203"/>
      <c r="BV77" s="1203"/>
      <c r="BW77" s="1203"/>
      <c r="BX77" s="1203">
        <v>49.1</v>
      </c>
      <c r="BY77" s="1203"/>
      <c r="BZ77" s="1203"/>
      <c r="CA77" s="1203"/>
      <c r="CB77" s="1203"/>
      <c r="CC77" s="1203"/>
      <c r="CD77" s="1203"/>
      <c r="CE77" s="1203"/>
      <c r="CF77" s="1203">
        <v>41.5</v>
      </c>
      <c r="CG77" s="1203"/>
      <c r="CH77" s="1203"/>
      <c r="CI77" s="1203"/>
      <c r="CJ77" s="1203"/>
      <c r="CK77" s="1203"/>
      <c r="CL77" s="1203"/>
      <c r="CM77" s="1203"/>
      <c r="CN77" s="1203">
        <v>25.2</v>
      </c>
      <c r="CO77" s="1203"/>
      <c r="CP77" s="1203"/>
      <c r="CQ77" s="1203"/>
      <c r="CR77" s="1203"/>
      <c r="CS77" s="1203"/>
      <c r="CT77" s="1203"/>
      <c r="CU77" s="1203"/>
      <c r="CV77" s="1203">
        <v>15.7</v>
      </c>
      <c r="CW77" s="1203"/>
      <c r="CX77" s="1203"/>
      <c r="CY77" s="1203"/>
      <c r="CZ77" s="1203"/>
      <c r="DA77" s="1203"/>
      <c r="DB77" s="1203"/>
      <c r="DC77" s="1203"/>
    </row>
    <row r="78" spans="2:107" ht="13.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630</v>
      </c>
      <c r="BC79" s="1204"/>
      <c r="BD79" s="1204"/>
      <c r="BE79" s="1204"/>
      <c r="BF79" s="1204"/>
      <c r="BG79" s="1204"/>
      <c r="BH79" s="1204"/>
      <c r="BI79" s="1204"/>
      <c r="BJ79" s="1204"/>
      <c r="BK79" s="1204"/>
      <c r="BL79" s="1204"/>
      <c r="BM79" s="1204"/>
      <c r="BN79" s="1204"/>
      <c r="BO79" s="1204"/>
      <c r="BP79" s="1203">
        <v>9.6</v>
      </c>
      <c r="BQ79" s="1203"/>
      <c r="BR79" s="1203"/>
      <c r="BS79" s="1203"/>
      <c r="BT79" s="1203"/>
      <c r="BU79" s="1203"/>
      <c r="BV79" s="1203"/>
      <c r="BW79" s="1203"/>
      <c r="BX79" s="1203">
        <v>9.5</v>
      </c>
      <c r="BY79" s="1203"/>
      <c r="BZ79" s="1203"/>
      <c r="CA79" s="1203"/>
      <c r="CB79" s="1203"/>
      <c r="CC79" s="1203"/>
      <c r="CD79" s="1203"/>
      <c r="CE79" s="1203"/>
      <c r="CF79" s="1203">
        <v>9.1999999999999993</v>
      </c>
      <c r="CG79" s="1203"/>
      <c r="CH79" s="1203"/>
      <c r="CI79" s="1203"/>
      <c r="CJ79" s="1203"/>
      <c r="CK79" s="1203"/>
      <c r="CL79" s="1203"/>
      <c r="CM79" s="1203"/>
      <c r="CN79" s="1203">
        <v>8.9</v>
      </c>
      <c r="CO79" s="1203"/>
      <c r="CP79" s="1203"/>
      <c r="CQ79" s="1203"/>
      <c r="CR79" s="1203"/>
      <c r="CS79" s="1203"/>
      <c r="CT79" s="1203"/>
      <c r="CU79" s="1203"/>
      <c r="CV79" s="1203">
        <v>8.9</v>
      </c>
      <c r="CW79" s="1203"/>
      <c r="CX79" s="1203"/>
      <c r="CY79" s="1203"/>
      <c r="CZ79" s="1203"/>
      <c r="DA79" s="1203"/>
      <c r="DB79" s="1203"/>
      <c r="DC79" s="1203"/>
    </row>
    <row r="80" spans="2:107" ht="13.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c r="B81" s="259"/>
    </row>
    <row r="82" spans="2:109" ht="17.2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c r="DD84" s="255"/>
      <c r="DE84" s="255"/>
    </row>
    <row r="85" spans="2:109" ht="13.5">
      <c r="DD85" s="255"/>
      <c r="DE85" s="255"/>
    </row>
  </sheetData>
  <sheetProtection algorithmName="SHA-512" hashValue="Ci/NNGkfcxVGPkDdWYHSY/KrwJ8bscR194oWhQ86HLH48r5gEN14F2R9xKfxlwfZXRoZRv0F/izU8XIzPoIeQA==" saltValue="AwfdJ8geANOQnvpE61SBS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52A93-D219-491F-B080-668AA3118116}">
  <sheetPr>
    <pageSetUpPr fitToPage="1"/>
  </sheetPr>
  <dimension ref="A1:DR125"/>
  <sheetViews>
    <sheetView showGridLines="0" zoomScale="55" zoomScaleNormal="55" zoomScaleSheetLayoutView="70" workbookViewId="0"/>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519</v>
      </c>
    </row>
  </sheetData>
  <sheetProtection algorithmName="SHA-512" hashValue="sWGDXwG20lE1YqPLM634WVSx3Ddoi+YF17tKW0CQL+SszVUboYFtnYKcOjV4QBHQSYUjNAEZ/JjfAqEpsiS7SA==" saltValue="kg+/XzrB+7d3V8yn0zOho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8A760-74B7-447B-B569-8BE3B9CC5798}">
  <sheetPr>
    <pageSetUpPr fitToPage="1"/>
  </sheetPr>
  <dimension ref="A1:DR125"/>
  <sheetViews>
    <sheetView showGridLines="0" zoomScale="55" zoomScaleNormal="55" zoomScaleSheetLayoutView="55" workbookViewId="0"/>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519</v>
      </c>
    </row>
  </sheetData>
  <sheetProtection algorithmName="SHA-512" hashValue="FxfMkW4rdnMKsSIlIoUTVqbLqjud3xuw5mF4AyDHUJ0itFGJEjWobe3n+E6k/rDBWPAiKV0wfF4uYfptoEottQ==" saltValue="27m/rxHfKdE0HocVij/nk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54</v>
      </c>
      <c r="E2" s="147"/>
      <c r="F2" s="148" t="s">
        <v>569</v>
      </c>
      <c r="G2" s="149"/>
      <c r="H2" s="150"/>
    </row>
    <row r="3" spans="1:8">
      <c r="A3" s="146" t="s">
        <v>562</v>
      </c>
      <c r="B3" s="151"/>
      <c r="C3" s="152"/>
      <c r="D3" s="153">
        <v>140902</v>
      </c>
      <c r="E3" s="154"/>
      <c r="F3" s="155">
        <v>85173</v>
      </c>
      <c r="G3" s="156"/>
      <c r="H3" s="157"/>
    </row>
    <row r="4" spans="1:8">
      <c r="A4" s="158"/>
      <c r="B4" s="159"/>
      <c r="C4" s="160"/>
      <c r="D4" s="161">
        <v>58649</v>
      </c>
      <c r="E4" s="162"/>
      <c r="F4" s="163">
        <v>43913</v>
      </c>
      <c r="G4" s="164"/>
      <c r="H4" s="165"/>
    </row>
    <row r="5" spans="1:8">
      <c r="A5" s="146" t="s">
        <v>564</v>
      </c>
      <c r="B5" s="151"/>
      <c r="C5" s="152"/>
      <c r="D5" s="153">
        <v>151692</v>
      </c>
      <c r="E5" s="154"/>
      <c r="F5" s="155">
        <v>94081</v>
      </c>
      <c r="G5" s="156"/>
      <c r="H5" s="157"/>
    </row>
    <row r="6" spans="1:8">
      <c r="A6" s="158"/>
      <c r="B6" s="159"/>
      <c r="C6" s="160"/>
      <c r="D6" s="161">
        <v>81510</v>
      </c>
      <c r="E6" s="162"/>
      <c r="F6" s="163">
        <v>48949</v>
      </c>
      <c r="G6" s="164"/>
      <c r="H6" s="165"/>
    </row>
    <row r="7" spans="1:8">
      <c r="A7" s="146" t="s">
        <v>565</v>
      </c>
      <c r="B7" s="151"/>
      <c r="C7" s="152"/>
      <c r="D7" s="153">
        <v>133271</v>
      </c>
      <c r="E7" s="154"/>
      <c r="F7" s="155">
        <v>92632</v>
      </c>
      <c r="G7" s="156"/>
      <c r="H7" s="157"/>
    </row>
    <row r="8" spans="1:8">
      <c r="A8" s="158"/>
      <c r="B8" s="159"/>
      <c r="C8" s="160"/>
      <c r="D8" s="161">
        <v>66810</v>
      </c>
      <c r="E8" s="162"/>
      <c r="F8" s="163">
        <v>47978</v>
      </c>
      <c r="G8" s="164"/>
      <c r="H8" s="165"/>
    </row>
    <row r="9" spans="1:8">
      <c r="A9" s="146" t="s">
        <v>566</v>
      </c>
      <c r="B9" s="151"/>
      <c r="C9" s="152"/>
      <c r="D9" s="153">
        <v>136425</v>
      </c>
      <c r="E9" s="154"/>
      <c r="F9" s="155">
        <v>96469</v>
      </c>
      <c r="G9" s="156"/>
      <c r="H9" s="157"/>
    </row>
    <row r="10" spans="1:8">
      <c r="A10" s="158"/>
      <c r="B10" s="159"/>
      <c r="C10" s="160"/>
      <c r="D10" s="161">
        <v>90852</v>
      </c>
      <c r="E10" s="162"/>
      <c r="F10" s="163">
        <v>49775</v>
      </c>
      <c r="G10" s="164"/>
      <c r="H10" s="165"/>
    </row>
    <row r="11" spans="1:8">
      <c r="A11" s="146" t="s">
        <v>567</v>
      </c>
      <c r="B11" s="151"/>
      <c r="C11" s="152"/>
      <c r="D11" s="153">
        <v>196275</v>
      </c>
      <c r="E11" s="154"/>
      <c r="F11" s="155">
        <v>85743</v>
      </c>
      <c r="G11" s="156"/>
      <c r="H11" s="157"/>
    </row>
    <row r="12" spans="1:8">
      <c r="A12" s="158"/>
      <c r="B12" s="159"/>
      <c r="C12" s="166"/>
      <c r="D12" s="161">
        <v>117791</v>
      </c>
      <c r="E12" s="162"/>
      <c r="F12" s="163">
        <v>45231</v>
      </c>
      <c r="G12" s="164"/>
      <c r="H12" s="165"/>
    </row>
    <row r="13" spans="1:8">
      <c r="A13" s="146"/>
      <c r="B13" s="151"/>
      <c r="C13" s="152"/>
      <c r="D13" s="153">
        <v>151713</v>
      </c>
      <c r="E13" s="154"/>
      <c r="F13" s="155">
        <v>90820</v>
      </c>
      <c r="G13" s="167"/>
      <c r="H13" s="157"/>
    </row>
    <row r="14" spans="1:8">
      <c r="A14" s="158"/>
      <c r="B14" s="159"/>
      <c r="C14" s="160"/>
      <c r="D14" s="161">
        <v>83122</v>
      </c>
      <c r="E14" s="162"/>
      <c r="F14" s="163">
        <v>47169</v>
      </c>
      <c r="G14" s="164"/>
      <c r="H14" s="165"/>
    </row>
    <row r="17" spans="1:11">
      <c r="A17" s="142" t="s">
        <v>55</v>
      </c>
    </row>
    <row r="18" spans="1:11">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c r="A19" s="168" t="s">
        <v>56</v>
      </c>
      <c r="B19" s="168">
        <f>ROUND(VALUE(SUBSTITUTE(実質収支比率等に係る経年分析!F$48,"▲","-")),2)</f>
        <v>5.57</v>
      </c>
      <c r="C19" s="168">
        <f>ROUND(VALUE(SUBSTITUTE(実質収支比率等に係る経年分析!G$48,"▲","-")),2)</f>
        <v>8.85</v>
      </c>
      <c r="D19" s="168">
        <f>ROUND(VALUE(SUBSTITUTE(実質収支比率等に係る経年分析!H$48,"▲","-")),2)</f>
        <v>6.56</v>
      </c>
      <c r="E19" s="168">
        <f>ROUND(VALUE(SUBSTITUTE(実質収支比率等に係る経年分析!I$48,"▲","-")),2)</f>
        <v>9.51</v>
      </c>
      <c r="F19" s="168">
        <f>ROUND(VALUE(SUBSTITUTE(実質収支比率等に係る経年分析!J$48,"▲","-")),2)</f>
        <v>8.35</v>
      </c>
    </row>
    <row r="20" spans="1:11">
      <c r="A20" s="168" t="s">
        <v>57</v>
      </c>
      <c r="B20" s="168">
        <f>ROUND(VALUE(SUBSTITUTE(実質収支比率等に係る経年分析!F$47,"▲","-")),2)</f>
        <v>22.67</v>
      </c>
      <c r="C20" s="168">
        <f>ROUND(VALUE(SUBSTITUTE(実質収支比率等に係る経年分析!G$47,"▲","-")),2)</f>
        <v>19.53</v>
      </c>
      <c r="D20" s="168">
        <f>ROUND(VALUE(SUBSTITUTE(実質収支比率等に係る経年分析!H$47,"▲","-")),2)</f>
        <v>16.91</v>
      </c>
      <c r="E20" s="168">
        <f>ROUND(VALUE(SUBSTITUTE(実質収支比率等に係る経年分析!I$47,"▲","-")),2)</f>
        <v>14.75</v>
      </c>
      <c r="F20" s="168">
        <f>ROUND(VALUE(SUBSTITUTE(実質収支比率等に係る経年分析!J$47,"▲","-")),2)</f>
        <v>12.89</v>
      </c>
    </row>
    <row r="21" spans="1:11">
      <c r="A21" s="168" t="s">
        <v>58</v>
      </c>
      <c r="B21" s="168">
        <f>IF(ISNUMBER(VALUE(SUBSTITUTE(実質収支比率等に係る経年分析!F$49,"▲","-"))),ROUND(VALUE(SUBSTITUTE(実質収支比率等に係る経年分析!F$49,"▲","-")),2),NA())</f>
        <v>-8.11</v>
      </c>
      <c r="C21" s="168">
        <f>IF(ISNUMBER(VALUE(SUBSTITUTE(実質収支比率等に係る経年分析!G$49,"▲","-"))),ROUND(VALUE(SUBSTITUTE(実質収支比率等に係る経年分析!G$49,"▲","-")),2),NA())</f>
        <v>-0.15</v>
      </c>
      <c r="D21" s="168">
        <f>IF(ISNUMBER(VALUE(SUBSTITUTE(実質収支比率等に係る経年分析!H$49,"▲","-"))),ROUND(VALUE(SUBSTITUTE(実質収支比率等に係る経年分析!H$49,"▲","-")),2),NA())</f>
        <v>-3.98</v>
      </c>
      <c r="E21" s="168">
        <f>IF(ISNUMBER(VALUE(SUBSTITUTE(実質収支比率等に係る経年分析!I$49,"▲","-"))),ROUND(VALUE(SUBSTITUTE(実質収支比率等に係る経年分析!I$49,"▲","-")),2),NA())</f>
        <v>1.68</v>
      </c>
      <c r="F21" s="168">
        <f>IF(ISNUMBER(VALUE(SUBSTITUTE(実質収支比率等に係る経年分析!J$49,"▲","-"))),ROUND(VALUE(SUBSTITUTE(実質収支比率等に係る経年分析!J$49,"▲","-")),2),NA())</f>
        <v>-3.41</v>
      </c>
    </row>
    <row r="24" spans="1:11">
      <c r="A24" s="142" t="s">
        <v>59</v>
      </c>
    </row>
    <row r="25" spans="1:11">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c r="A26" s="169"/>
      <c r="B26" s="169" t="s">
        <v>60</v>
      </c>
      <c r="C26" s="169" t="s">
        <v>61</v>
      </c>
      <c r="D26" s="169" t="s">
        <v>60</v>
      </c>
      <c r="E26" s="169" t="s">
        <v>61</v>
      </c>
      <c r="F26" s="169" t="s">
        <v>60</v>
      </c>
      <c r="G26" s="169" t="s">
        <v>61</v>
      </c>
      <c r="H26" s="169" t="s">
        <v>60</v>
      </c>
      <c r="I26" s="169" t="s">
        <v>61</v>
      </c>
      <c r="J26" s="169" t="s">
        <v>60</v>
      </c>
      <c r="K26" s="169" t="s">
        <v>61</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0.88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0.28999999999999998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0.38</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国民健康保険特別会計(事業勘定)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0.96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1.38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0.44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0.38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0.27</v>
      </c>
    </row>
    <row r="30" spans="1:11">
      <c r="A30" s="169" t="str">
        <f>IF(連結実質赤字比率に係る赤字・黒字の構成分析!C$40="",NA(),連結実質赤字比率に係る赤字・黒字の構成分析!C$40)</f>
        <v>簡易水道事業会計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0.72</v>
      </c>
    </row>
    <row r="31" spans="1:11">
      <c r="A31" s="169" t="str">
        <f>IF(連結実質赤字比率に係る赤字・黒字の構成分析!C$39="",NA(),連結実質赤字比率に係る赤字・黒字の構成分析!C$39)</f>
        <v>野村介護老人保健施設事業会計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0.97</v>
      </c>
    </row>
    <row r="32" spans="1:11">
      <c r="A32" s="169" t="str">
        <f>IF(連結実質赤字比率に係る赤字・黒字の構成分析!C$38="",NA(),連結実質赤字比率に係る赤字・黒字の構成分析!C$38)</f>
        <v>介護保険特別会計(保険事業勘定）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1.57</v>
      </c>
    </row>
    <row r="33" spans="1:16">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1.89</v>
      </c>
    </row>
    <row r="34" spans="1:16">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5.07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4.92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5.21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4.8600000000000003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4.42</v>
      </c>
    </row>
    <row r="35" spans="1:16">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5.46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8.6999999999999993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6.39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9.43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8.25</v>
      </c>
    </row>
    <row r="36" spans="1:16">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12.52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12.47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10.9</v>
      </c>
    </row>
    <row r="39" spans="1:16">
      <c r="A39" s="142" t="s">
        <v>62</v>
      </c>
    </row>
    <row r="40" spans="1:16">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c r="A42" s="170" t="s">
        <v>65</v>
      </c>
      <c r="B42" s="170"/>
      <c r="C42" s="170"/>
      <c r="D42" s="170">
        <f>'実質公債費比率（分子）の構造'!K$52</f>
        <v>3072</v>
      </c>
      <c r="E42" s="170"/>
      <c r="F42" s="170"/>
      <c r="G42" s="170">
        <f>'実質公債費比率（分子）の構造'!L$52</f>
        <v>3200</v>
      </c>
      <c r="H42" s="170"/>
      <c r="I42" s="170"/>
      <c r="J42" s="170">
        <f>'実質公債費比率（分子）の構造'!M$52</f>
        <v>3483</v>
      </c>
      <c r="K42" s="170"/>
      <c r="L42" s="170"/>
      <c r="M42" s="170">
        <f>'実質公債費比率（分子）の構造'!N$52</f>
        <v>3507</v>
      </c>
      <c r="N42" s="170"/>
      <c r="O42" s="170"/>
      <c r="P42" s="170">
        <f>'実質公債費比率（分子）の構造'!O$52</f>
        <v>3749</v>
      </c>
    </row>
    <row r="43" spans="1:16">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c r="A44" s="170" t="s">
        <v>67</v>
      </c>
      <c r="B44" s="170">
        <f>'実質公債費比率（分子）の構造'!K$50</f>
        <v>27</v>
      </c>
      <c r="C44" s="170"/>
      <c r="D44" s="170"/>
      <c r="E44" s="170">
        <f>'実質公債費比率（分子）の構造'!L$50</f>
        <v>23</v>
      </c>
      <c r="F44" s="170"/>
      <c r="G44" s="170"/>
      <c r="H44" s="170">
        <f>'実質公債費比率（分子）の構造'!M$50</f>
        <v>66</v>
      </c>
      <c r="I44" s="170"/>
      <c r="J44" s="170"/>
      <c r="K44" s="170">
        <f>'実質公債費比率（分子）の構造'!N$50</f>
        <v>48</v>
      </c>
      <c r="L44" s="170"/>
      <c r="M44" s="170"/>
      <c r="N44" s="170">
        <f>'実質公債費比率（分子）の構造'!O$50</f>
        <v>108</v>
      </c>
      <c r="O44" s="170"/>
      <c r="P44" s="170"/>
    </row>
    <row r="45" spans="1:16">
      <c r="A45" s="170" t="s">
        <v>68</v>
      </c>
      <c r="B45" s="170">
        <f>'実質公債費比率（分子）の構造'!K$49</f>
        <v>1</v>
      </c>
      <c r="C45" s="170"/>
      <c r="D45" s="170"/>
      <c r="E45" s="170">
        <f>'実質公債費比率（分子）の構造'!L$49</f>
        <v>0</v>
      </c>
      <c r="F45" s="170"/>
      <c r="G45" s="170"/>
      <c r="H45" s="170">
        <f>'実質公債費比率（分子）の構造'!M$49</f>
        <v>0</v>
      </c>
      <c r="I45" s="170"/>
      <c r="J45" s="170"/>
      <c r="K45" s="170">
        <f>'実質公債費比率（分子）の構造'!N$49</f>
        <v>8</v>
      </c>
      <c r="L45" s="170"/>
      <c r="M45" s="170"/>
      <c r="N45" s="170">
        <f>'実質公債費比率（分子）の構造'!O$49</f>
        <v>14</v>
      </c>
      <c r="O45" s="170"/>
      <c r="P45" s="170"/>
    </row>
    <row r="46" spans="1:16">
      <c r="A46" s="170" t="s">
        <v>69</v>
      </c>
      <c r="B46" s="170">
        <f>'実質公債費比率（分子）の構造'!K$48</f>
        <v>805</v>
      </c>
      <c r="C46" s="170"/>
      <c r="D46" s="170"/>
      <c r="E46" s="170">
        <f>'実質公債費比率（分子）の構造'!L$48</f>
        <v>822</v>
      </c>
      <c r="F46" s="170"/>
      <c r="G46" s="170"/>
      <c r="H46" s="170">
        <f>'実質公債費比率（分子）の構造'!M$48</f>
        <v>761</v>
      </c>
      <c r="I46" s="170"/>
      <c r="J46" s="170"/>
      <c r="K46" s="170">
        <f>'実質公債費比率（分子）の構造'!N$48</f>
        <v>769</v>
      </c>
      <c r="L46" s="170"/>
      <c r="M46" s="170"/>
      <c r="N46" s="170">
        <f>'実質公債費比率（分子）の構造'!O$48</f>
        <v>819</v>
      </c>
      <c r="O46" s="170"/>
      <c r="P46" s="170"/>
    </row>
    <row r="47" spans="1:16">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72</v>
      </c>
      <c r="B49" s="170">
        <f>'実質公債費比率（分子）の構造'!K$45</f>
        <v>3431</v>
      </c>
      <c r="C49" s="170"/>
      <c r="D49" s="170"/>
      <c r="E49" s="170">
        <f>'実質公債費比率（分子）の構造'!L$45</f>
        <v>3629</v>
      </c>
      <c r="F49" s="170"/>
      <c r="G49" s="170"/>
      <c r="H49" s="170">
        <f>'実質公債費比率（分子）の構造'!M$45</f>
        <v>4039</v>
      </c>
      <c r="I49" s="170"/>
      <c r="J49" s="170"/>
      <c r="K49" s="170">
        <f>'実質公債費比率（分子）の構造'!N$45</f>
        <v>4295</v>
      </c>
      <c r="L49" s="170"/>
      <c r="M49" s="170"/>
      <c r="N49" s="170">
        <f>'実質公債費比率（分子）の構造'!O$45</f>
        <v>4419</v>
      </c>
      <c r="O49" s="170"/>
      <c r="P49" s="170"/>
    </row>
    <row r="50" spans="1:16">
      <c r="A50" s="170" t="s">
        <v>73</v>
      </c>
      <c r="B50" s="170" t="e">
        <f>NA()</f>
        <v>#N/A</v>
      </c>
      <c r="C50" s="170">
        <f>IF(ISNUMBER('実質公債費比率（分子）の構造'!K$53),'実質公債費比率（分子）の構造'!K$53,NA())</f>
        <v>1192</v>
      </c>
      <c r="D50" s="170" t="e">
        <f>NA()</f>
        <v>#N/A</v>
      </c>
      <c r="E50" s="170" t="e">
        <f>NA()</f>
        <v>#N/A</v>
      </c>
      <c r="F50" s="170">
        <f>IF(ISNUMBER('実質公債費比率（分子）の構造'!L$53),'実質公債費比率（分子）の構造'!L$53,NA())</f>
        <v>1274</v>
      </c>
      <c r="G50" s="170" t="e">
        <f>NA()</f>
        <v>#N/A</v>
      </c>
      <c r="H50" s="170" t="e">
        <f>NA()</f>
        <v>#N/A</v>
      </c>
      <c r="I50" s="170">
        <f>IF(ISNUMBER('実質公債費比率（分子）の構造'!M$53),'実質公債費比率（分子）の構造'!M$53,NA())</f>
        <v>1383</v>
      </c>
      <c r="J50" s="170" t="e">
        <f>NA()</f>
        <v>#N/A</v>
      </c>
      <c r="K50" s="170" t="e">
        <f>NA()</f>
        <v>#N/A</v>
      </c>
      <c r="L50" s="170">
        <f>IF(ISNUMBER('実質公債費比率（分子）の構造'!N$53),'実質公債費比率（分子）の構造'!N$53,NA())</f>
        <v>1613</v>
      </c>
      <c r="M50" s="170" t="e">
        <f>NA()</f>
        <v>#N/A</v>
      </c>
      <c r="N50" s="170" t="e">
        <f>NA()</f>
        <v>#N/A</v>
      </c>
      <c r="O50" s="170">
        <f>IF(ISNUMBER('実質公債費比率（分子）の構造'!O$53),'実質公債費比率（分子）の構造'!O$53,NA())</f>
        <v>1611</v>
      </c>
      <c r="P50" s="170" t="e">
        <f>NA()</f>
        <v>#N/A</v>
      </c>
    </row>
    <row r="53" spans="1:16">
      <c r="A53" s="142" t="s">
        <v>74</v>
      </c>
    </row>
    <row r="54" spans="1:16">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c r="A56" s="169" t="s">
        <v>45</v>
      </c>
      <c r="B56" s="169"/>
      <c r="C56" s="169"/>
      <c r="D56" s="169">
        <f>'将来負担比率（分子）の構造'!I$52</f>
        <v>35188</v>
      </c>
      <c r="E56" s="169"/>
      <c r="F56" s="169"/>
      <c r="G56" s="169">
        <f>'将来負担比率（分子）の構造'!J$52</f>
        <v>35393</v>
      </c>
      <c r="H56" s="169"/>
      <c r="I56" s="169"/>
      <c r="J56" s="169">
        <f>'将来負担比率（分子）の構造'!K$52</f>
        <v>34522</v>
      </c>
      <c r="K56" s="169"/>
      <c r="L56" s="169"/>
      <c r="M56" s="169">
        <f>'将来負担比率（分子）の構造'!L$52</f>
        <v>33794</v>
      </c>
      <c r="N56" s="169"/>
      <c r="O56" s="169"/>
      <c r="P56" s="169">
        <f>'将来負担比率（分子）の構造'!M$52</f>
        <v>33811</v>
      </c>
    </row>
    <row r="57" spans="1:16">
      <c r="A57" s="169" t="s">
        <v>44</v>
      </c>
      <c r="B57" s="169"/>
      <c r="C57" s="169"/>
      <c r="D57" s="169">
        <f>'将来負担比率（分子）の構造'!I$51</f>
        <v>359</v>
      </c>
      <c r="E57" s="169"/>
      <c r="F57" s="169"/>
      <c r="G57" s="169">
        <f>'将来負担比率（分子）の構造'!J$51</f>
        <v>389</v>
      </c>
      <c r="H57" s="169"/>
      <c r="I57" s="169"/>
      <c r="J57" s="169">
        <f>'将来負担比率（分子）の構造'!K$51</f>
        <v>803</v>
      </c>
      <c r="K57" s="169"/>
      <c r="L57" s="169"/>
      <c r="M57" s="169">
        <f>'将来負担比率（分子）の構造'!L$51</f>
        <v>978</v>
      </c>
      <c r="N57" s="169"/>
      <c r="O57" s="169"/>
      <c r="P57" s="169">
        <f>'将来負担比率（分子）の構造'!M$51</f>
        <v>1080</v>
      </c>
    </row>
    <row r="58" spans="1:16">
      <c r="A58" s="169" t="s">
        <v>43</v>
      </c>
      <c r="B58" s="169"/>
      <c r="C58" s="169"/>
      <c r="D58" s="169">
        <f>'将来負担比率（分子）の構造'!I$50</f>
        <v>9595</v>
      </c>
      <c r="E58" s="169"/>
      <c r="F58" s="169"/>
      <c r="G58" s="169">
        <f>'将来負担比率（分子）の構造'!J$50</f>
        <v>8630</v>
      </c>
      <c r="H58" s="169"/>
      <c r="I58" s="169"/>
      <c r="J58" s="169">
        <f>'将来負担比率（分子）の構造'!K$50</f>
        <v>8705</v>
      </c>
      <c r="K58" s="169"/>
      <c r="L58" s="169"/>
      <c r="M58" s="169">
        <f>'将来負担比率（分子）の構造'!L$50</f>
        <v>8724</v>
      </c>
      <c r="N58" s="169"/>
      <c r="O58" s="169"/>
      <c r="P58" s="169">
        <f>'将来負担比率（分子）の構造'!M$50</f>
        <v>8163</v>
      </c>
    </row>
    <row r="59" spans="1:16">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38</v>
      </c>
      <c r="B61" s="169">
        <f>'将来負担比率（分子）の構造'!I$46</f>
        <v>70</v>
      </c>
      <c r="C61" s="169"/>
      <c r="D61" s="169"/>
      <c r="E61" s="169">
        <f>'将来負担比率（分子）の構造'!J$46</f>
        <v>43</v>
      </c>
      <c r="F61" s="169"/>
      <c r="G61" s="169"/>
      <c r="H61" s="169">
        <f>'将来負担比率（分子）の構造'!K$46</f>
        <v>41</v>
      </c>
      <c r="I61" s="169"/>
      <c r="J61" s="169"/>
      <c r="K61" s="169">
        <f>'将来負担比率（分子）の構造'!L$46</f>
        <v>9</v>
      </c>
      <c r="L61" s="169"/>
      <c r="M61" s="169"/>
      <c r="N61" s="169">
        <f>'将来負担比率（分子）の構造'!M$46</f>
        <v>18</v>
      </c>
      <c r="O61" s="169"/>
      <c r="P61" s="169"/>
    </row>
    <row r="62" spans="1:16">
      <c r="A62" s="169" t="s">
        <v>37</v>
      </c>
      <c r="B62" s="169">
        <f>'将来負担比率（分子）の構造'!I$45</f>
        <v>3335</v>
      </c>
      <c r="C62" s="169"/>
      <c r="D62" s="169"/>
      <c r="E62" s="169">
        <f>'将来負担比率（分子）の構造'!J$45</f>
        <v>3181</v>
      </c>
      <c r="F62" s="169"/>
      <c r="G62" s="169"/>
      <c r="H62" s="169">
        <f>'将来負担比率（分子）の構造'!K$45</f>
        <v>3219</v>
      </c>
      <c r="I62" s="169"/>
      <c r="J62" s="169"/>
      <c r="K62" s="169">
        <f>'将来負担比率（分子）の構造'!L$45</f>
        <v>3192</v>
      </c>
      <c r="L62" s="169"/>
      <c r="M62" s="169"/>
      <c r="N62" s="169">
        <f>'将来負担比率（分子）の構造'!M$45</f>
        <v>3084</v>
      </c>
      <c r="O62" s="169"/>
      <c r="P62" s="169"/>
    </row>
    <row r="63" spans="1:16">
      <c r="A63" s="169" t="s">
        <v>36</v>
      </c>
      <c r="B63" s="169">
        <f>'将来負担比率（分子）の構造'!I$44</f>
        <v>23</v>
      </c>
      <c r="C63" s="169"/>
      <c r="D63" s="169"/>
      <c r="E63" s="169">
        <f>'将来負担比率（分子）の構造'!J$44</f>
        <v>54</v>
      </c>
      <c r="F63" s="169"/>
      <c r="G63" s="169"/>
      <c r="H63" s="169">
        <f>'将来負担比率（分子）の構造'!K$44</f>
        <v>131</v>
      </c>
      <c r="I63" s="169"/>
      <c r="J63" s="169"/>
      <c r="K63" s="169">
        <f>'将来負担比率（分子）の構造'!L$44</f>
        <v>122</v>
      </c>
      <c r="L63" s="169"/>
      <c r="M63" s="169"/>
      <c r="N63" s="169">
        <f>'将来負担比率（分子）の構造'!M$44</f>
        <v>106</v>
      </c>
      <c r="O63" s="169"/>
      <c r="P63" s="169"/>
    </row>
    <row r="64" spans="1:16">
      <c r="A64" s="169" t="s">
        <v>35</v>
      </c>
      <c r="B64" s="169">
        <f>'将来負担比率（分子）の構造'!I$43</f>
        <v>9495</v>
      </c>
      <c r="C64" s="169"/>
      <c r="D64" s="169"/>
      <c r="E64" s="169">
        <f>'将来負担比率（分子）の構造'!J$43</f>
        <v>9580</v>
      </c>
      <c r="F64" s="169"/>
      <c r="G64" s="169"/>
      <c r="H64" s="169">
        <f>'将来負担比率（分子）の構造'!K$43</f>
        <v>9581</v>
      </c>
      <c r="I64" s="169"/>
      <c r="J64" s="169"/>
      <c r="K64" s="169">
        <f>'将来負担比率（分子）の構造'!L$43</f>
        <v>8738</v>
      </c>
      <c r="L64" s="169"/>
      <c r="M64" s="169"/>
      <c r="N64" s="169">
        <f>'将来負担比率（分子）の構造'!M$43</f>
        <v>8281</v>
      </c>
      <c r="O64" s="169"/>
      <c r="P64" s="169"/>
    </row>
    <row r="65" spans="1:16">
      <c r="A65" s="169" t="s">
        <v>34</v>
      </c>
      <c r="B65" s="169">
        <f>'将来負担比率（分子）の構造'!I$42</f>
        <v>92</v>
      </c>
      <c r="C65" s="169"/>
      <c r="D65" s="169"/>
      <c r="E65" s="169">
        <f>'将来負担比率（分子）の構造'!J$42</f>
        <v>75</v>
      </c>
      <c r="F65" s="169"/>
      <c r="G65" s="169"/>
      <c r="H65" s="169">
        <f>'将来負担比率（分子）の構造'!K$42</f>
        <v>58</v>
      </c>
      <c r="I65" s="169"/>
      <c r="J65" s="169"/>
      <c r="K65" s="169">
        <f>'将来負担比率（分子）の構造'!L$42</f>
        <v>43</v>
      </c>
      <c r="L65" s="169"/>
      <c r="M65" s="169"/>
      <c r="N65" s="169">
        <f>'将来負担比率（分子）の構造'!M$42</f>
        <v>644</v>
      </c>
      <c r="O65" s="169"/>
      <c r="P65" s="169"/>
    </row>
    <row r="66" spans="1:16">
      <c r="A66" s="169" t="s">
        <v>33</v>
      </c>
      <c r="B66" s="169">
        <f>'将来負担比率（分子）の構造'!I$41</f>
        <v>38543</v>
      </c>
      <c r="C66" s="169"/>
      <c r="D66" s="169"/>
      <c r="E66" s="169">
        <f>'将来負担比率（分子）の構造'!J$41</f>
        <v>40179</v>
      </c>
      <c r="F66" s="169"/>
      <c r="G66" s="169"/>
      <c r="H66" s="169">
        <f>'将来負担比率（分子）の構造'!K$41</f>
        <v>39916</v>
      </c>
      <c r="I66" s="169"/>
      <c r="J66" s="169"/>
      <c r="K66" s="169">
        <f>'将来負担比率（分子）の構造'!L$41</f>
        <v>39626</v>
      </c>
      <c r="L66" s="169"/>
      <c r="M66" s="169"/>
      <c r="N66" s="169">
        <f>'将来負担比率（分子）の構造'!M$41</f>
        <v>40017</v>
      </c>
      <c r="O66" s="169"/>
      <c r="P66" s="169"/>
    </row>
    <row r="67" spans="1:16">
      <c r="A67" s="169" t="s">
        <v>77</v>
      </c>
      <c r="B67" s="169" t="e">
        <f>NA()</f>
        <v>#N/A</v>
      </c>
      <c r="C67" s="169">
        <f>IF(ISNUMBER('将来負担比率（分子）の構造'!I$53), IF('将来負担比率（分子）の構造'!I$53 &lt; 0, 0, '将来負担比率（分子）の構造'!I$53), NA())</f>
        <v>6416</v>
      </c>
      <c r="D67" s="169" t="e">
        <f>NA()</f>
        <v>#N/A</v>
      </c>
      <c r="E67" s="169" t="e">
        <f>NA()</f>
        <v>#N/A</v>
      </c>
      <c r="F67" s="169">
        <f>IF(ISNUMBER('将来負担比率（分子）の構造'!J$53), IF('将来負担比率（分子）の構造'!J$53 &lt; 0, 0, '将来負担比率（分子）の構造'!J$53), NA())</f>
        <v>8699</v>
      </c>
      <c r="G67" s="169" t="e">
        <f>NA()</f>
        <v>#N/A</v>
      </c>
      <c r="H67" s="169" t="e">
        <f>NA()</f>
        <v>#N/A</v>
      </c>
      <c r="I67" s="169">
        <f>IF(ISNUMBER('将来負担比率（分子）の構造'!K$53), IF('将来負担比率（分子）の構造'!K$53 &lt; 0, 0, '将来負担比率（分子）の構造'!K$53), NA())</f>
        <v>8916</v>
      </c>
      <c r="J67" s="169" t="e">
        <f>NA()</f>
        <v>#N/A</v>
      </c>
      <c r="K67" s="169" t="e">
        <f>NA()</f>
        <v>#N/A</v>
      </c>
      <c r="L67" s="169">
        <f>IF(ISNUMBER('将来負担比率（分子）の構造'!L$53), IF('将来負担比率（分子）の構造'!L$53 &lt; 0, 0, '将来負担比率（分子）の構造'!L$53), NA())</f>
        <v>8234</v>
      </c>
      <c r="M67" s="169" t="e">
        <f>NA()</f>
        <v>#N/A</v>
      </c>
      <c r="N67" s="169" t="e">
        <f>NA()</f>
        <v>#N/A</v>
      </c>
      <c r="O67" s="169">
        <f>IF(ISNUMBER('将来負担比率（分子）の構造'!M$53), IF('将来負担比率（分子）の構造'!M$53 &lt; 0, 0, '将来負担比率（分子）の構造'!M$53), NA())</f>
        <v>9096</v>
      </c>
      <c r="P67" s="169" t="e">
        <f>NA()</f>
        <v>#N/A</v>
      </c>
    </row>
    <row r="70" spans="1:16">
      <c r="A70" s="171" t="s">
        <v>78</v>
      </c>
      <c r="B70" s="171"/>
      <c r="C70" s="171"/>
      <c r="D70" s="171"/>
      <c r="E70" s="171"/>
      <c r="F70" s="171"/>
    </row>
    <row r="71" spans="1:16">
      <c r="A71" s="172"/>
      <c r="B71" s="172" t="str">
        <f>基金残高に係る経年分析!F54</f>
        <v>R02</v>
      </c>
      <c r="C71" s="172" t="str">
        <f>基金残高に係る経年分析!G54</f>
        <v>R03</v>
      </c>
      <c r="D71" s="172" t="str">
        <f>基金残高に係る経年分析!H54</f>
        <v>R04</v>
      </c>
    </row>
    <row r="72" spans="1:16">
      <c r="A72" s="172" t="s">
        <v>79</v>
      </c>
      <c r="B72" s="173">
        <f>基金残高に係る経年分析!F55</f>
        <v>2649</v>
      </c>
      <c r="C72" s="173">
        <f>基金残高に係る経年分析!G55</f>
        <v>2403</v>
      </c>
      <c r="D72" s="173">
        <f>基金残高に係る経年分析!H55</f>
        <v>2066</v>
      </c>
    </row>
    <row r="73" spans="1:16">
      <c r="A73" s="172" t="s">
        <v>80</v>
      </c>
      <c r="B73" s="173">
        <f>基金残高に係る経年分析!F56</f>
        <v>1115</v>
      </c>
      <c r="C73" s="173">
        <f>基金残高に係る経年分析!G56</f>
        <v>1274</v>
      </c>
      <c r="D73" s="173">
        <f>基金残高に係る経年分析!H56</f>
        <v>1124</v>
      </c>
    </row>
    <row r="74" spans="1:16">
      <c r="A74" s="172" t="s">
        <v>81</v>
      </c>
      <c r="B74" s="173">
        <f>基金残高に係る経年分析!F57</f>
        <v>6492</v>
      </c>
      <c r="C74" s="173">
        <f>基金残高に係る経年分析!G57</f>
        <v>6454</v>
      </c>
      <c r="D74" s="173">
        <f>基金残高に係る経年分析!H57</f>
        <v>6269</v>
      </c>
    </row>
  </sheetData>
  <sheetProtection algorithmName="SHA-512" hashValue="naPWaefNuO4t8wtxzgHf9mM3OOyMK7kepcPwtxbNRsnNNUtSq3m1gYCkKdeWkjgg21MxT0nclnD9iAjJchnZjg==" saltValue="g7FhEqebEoNqZ7wxbOu/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217</v>
      </c>
      <c r="DI1" s="590"/>
      <c r="DJ1" s="590"/>
      <c r="DK1" s="590"/>
      <c r="DL1" s="590"/>
      <c r="DM1" s="590"/>
      <c r="DN1" s="591"/>
      <c r="DO1" s="208"/>
      <c r="DP1" s="589" t="s">
        <v>218</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592" t="s">
        <v>220</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221</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222</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223</v>
      </c>
      <c r="S4" s="593"/>
      <c r="T4" s="593"/>
      <c r="U4" s="593"/>
      <c r="V4" s="593"/>
      <c r="W4" s="593"/>
      <c r="X4" s="593"/>
      <c r="Y4" s="594"/>
      <c r="Z4" s="592" t="s">
        <v>224</v>
      </c>
      <c r="AA4" s="593"/>
      <c r="AB4" s="593"/>
      <c r="AC4" s="594"/>
      <c r="AD4" s="592" t="s">
        <v>225</v>
      </c>
      <c r="AE4" s="593"/>
      <c r="AF4" s="593"/>
      <c r="AG4" s="593"/>
      <c r="AH4" s="593"/>
      <c r="AI4" s="593"/>
      <c r="AJ4" s="593"/>
      <c r="AK4" s="594"/>
      <c r="AL4" s="592" t="s">
        <v>224</v>
      </c>
      <c r="AM4" s="593"/>
      <c r="AN4" s="593"/>
      <c r="AO4" s="594"/>
      <c r="AP4" s="595" t="s">
        <v>226</v>
      </c>
      <c r="AQ4" s="595"/>
      <c r="AR4" s="595"/>
      <c r="AS4" s="595"/>
      <c r="AT4" s="595"/>
      <c r="AU4" s="595"/>
      <c r="AV4" s="595"/>
      <c r="AW4" s="595"/>
      <c r="AX4" s="595"/>
      <c r="AY4" s="595"/>
      <c r="AZ4" s="595"/>
      <c r="BA4" s="595"/>
      <c r="BB4" s="595"/>
      <c r="BC4" s="595"/>
      <c r="BD4" s="595"/>
      <c r="BE4" s="595"/>
      <c r="BF4" s="595"/>
      <c r="BG4" s="595" t="s">
        <v>227</v>
      </c>
      <c r="BH4" s="595"/>
      <c r="BI4" s="595"/>
      <c r="BJ4" s="595"/>
      <c r="BK4" s="595"/>
      <c r="BL4" s="595"/>
      <c r="BM4" s="595"/>
      <c r="BN4" s="595"/>
      <c r="BO4" s="595" t="s">
        <v>224</v>
      </c>
      <c r="BP4" s="595"/>
      <c r="BQ4" s="595"/>
      <c r="BR4" s="595"/>
      <c r="BS4" s="595" t="s">
        <v>228</v>
      </c>
      <c r="BT4" s="595"/>
      <c r="BU4" s="595"/>
      <c r="BV4" s="595"/>
      <c r="BW4" s="595"/>
      <c r="BX4" s="595"/>
      <c r="BY4" s="595"/>
      <c r="BZ4" s="595"/>
      <c r="CA4" s="595"/>
      <c r="CB4" s="595"/>
      <c r="CD4" s="592" t="s">
        <v>229</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230</v>
      </c>
      <c r="C5" s="597"/>
      <c r="D5" s="597"/>
      <c r="E5" s="597"/>
      <c r="F5" s="597"/>
      <c r="G5" s="597"/>
      <c r="H5" s="597"/>
      <c r="I5" s="597"/>
      <c r="J5" s="597"/>
      <c r="K5" s="597"/>
      <c r="L5" s="597"/>
      <c r="M5" s="597"/>
      <c r="N5" s="597"/>
      <c r="O5" s="597"/>
      <c r="P5" s="597"/>
      <c r="Q5" s="598"/>
      <c r="R5" s="599">
        <v>3246515</v>
      </c>
      <c r="S5" s="600"/>
      <c r="T5" s="600"/>
      <c r="U5" s="600"/>
      <c r="V5" s="600"/>
      <c r="W5" s="600"/>
      <c r="X5" s="600"/>
      <c r="Y5" s="601"/>
      <c r="Z5" s="602">
        <v>9.1</v>
      </c>
      <c r="AA5" s="602"/>
      <c r="AB5" s="602"/>
      <c r="AC5" s="602"/>
      <c r="AD5" s="603">
        <v>3246515</v>
      </c>
      <c r="AE5" s="603"/>
      <c r="AF5" s="603"/>
      <c r="AG5" s="603"/>
      <c r="AH5" s="603"/>
      <c r="AI5" s="603"/>
      <c r="AJ5" s="603"/>
      <c r="AK5" s="603"/>
      <c r="AL5" s="604">
        <v>20.3</v>
      </c>
      <c r="AM5" s="605"/>
      <c r="AN5" s="605"/>
      <c r="AO5" s="606"/>
      <c r="AP5" s="596" t="s">
        <v>231</v>
      </c>
      <c r="AQ5" s="597"/>
      <c r="AR5" s="597"/>
      <c r="AS5" s="597"/>
      <c r="AT5" s="597"/>
      <c r="AU5" s="597"/>
      <c r="AV5" s="597"/>
      <c r="AW5" s="597"/>
      <c r="AX5" s="597"/>
      <c r="AY5" s="597"/>
      <c r="AZ5" s="597"/>
      <c r="BA5" s="597"/>
      <c r="BB5" s="597"/>
      <c r="BC5" s="597"/>
      <c r="BD5" s="597"/>
      <c r="BE5" s="597"/>
      <c r="BF5" s="598"/>
      <c r="BG5" s="610">
        <v>3246515</v>
      </c>
      <c r="BH5" s="611"/>
      <c r="BI5" s="611"/>
      <c r="BJ5" s="611"/>
      <c r="BK5" s="611"/>
      <c r="BL5" s="611"/>
      <c r="BM5" s="611"/>
      <c r="BN5" s="612"/>
      <c r="BO5" s="613">
        <v>100</v>
      </c>
      <c r="BP5" s="613"/>
      <c r="BQ5" s="613"/>
      <c r="BR5" s="613"/>
      <c r="BS5" s="614" t="s">
        <v>232</v>
      </c>
      <c r="BT5" s="614"/>
      <c r="BU5" s="614"/>
      <c r="BV5" s="614"/>
      <c r="BW5" s="614"/>
      <c r="BX5" s="614"/>
      <c r="BY5" s="614"/>
      <c r="BZ5" s="614"/>
      <c r="CA5" s="614"/>
      <c r="CB5" s="618"/>
      <c r="CD5" s="592" t="s">
        <v>226</v>
      </c>
      <c r="CE5" s="593"/>
      <c r="CF5" s="593"/>
      <c r="CG5" s="593"/>
      <c r="CH5" s="593"/>
      <c r="CI5" s="593"/>
      <c r="CJ5" s="593"/>
      <c r="CK5" s="593"/>
      <c r="CL5" s="593"/>
      <c r="CM5" s="593"/>
      <c r="CN5" s="593"/>
      <c r="CO5" s="593"/>
      <c r="CP5" s="593"/>
      <c r="CQ5" s="594"/>
      <c r="CR5" s="592" t="s">
        <v>233</v>
      </c>
      <c r="CS5" s="593"/>
      <c r="CT5" s="593"/>
      <c r="CU5" s="593"/>
      <c r="CV5" s="593"/>
      <c r="CW5" s="593"/>
      <c r="CX5" s="593"/>
      <c r="CY5" s="594"/>
      <c r="CZ5" s="592" t="s">
        <v>224</v>
      </c>
      <c r="DA5" s="593"/>
      <c r="DB5" s="593"/>
      <c r="DC5" s="594"/>
      <c r="DD5" s="592" t="s">
        <v>234</v>
      </c>
      <c r="DE5" s="593"/>
      <c r="DF5" s="593"/>
      <c r="DG5" s="593"/>
      <c r="DH5" s="593"/>
      <c r="DI5" s="593"/>
      <c r="DJ5" s="593"/>
      <c r="DK5" s="593"/>
      <c r="DL5" s="593"/>
      <c r="DM5" s="593"/>
      <c r="DN5" s="593"/>
      <c r="DO5" s="593"/>
      <c r="DP5" s="594"/>
      <c r="DQ5" s="592" t="s">
        <v>235</v>
      </c>
      <c r="DR5" s="593"/>
      <c r="DS5" s="593"/>
      <c r="DT5" s="593"/>
      <c r="DU5" s="593"/>
      <c r="DV5" s="593"/>
      <c r="DW5" s="593"/>
      <c r="DX5" s="593"/>
      <c r="DY5" s="593"/>
      <c r="DZ5" s="593"/>
      <c r="EA5" s="593"/>
      <c r="EB5" s="593"/>
      <c r="EC5" s="594"/>
    </row>
    <row r="6" spans="2:143" ht="11.25" customHeight="1">
      <c r="B6" s="607" t="s">
        <v>236</v>
      </c>
      <c r="C6" s="608"/>
      <c r="D6" s="608"/>
      <c r="E6" s="608"/>
      <c r="F6" s="608"/>
      <c r="G6" s="608"/>
      <c r="H6" s="608"/>
      <c r="I6" s="608"/>
      <c r="J6" s="608"/>
      <c r="K6" s="608"/>
      <c r="L6" s="608"/>
      <c r="M6" s="608"/>
      <c r="N6" s="608"/>
      <c r="O6" s="608"/>
      <c r="P6" s="608"/>
      <c r="Q6" s="609"/>
      <c r="R6" s="610">
        <v>351383</v>
      </c>
      <c r="S6" s="611"/>
      <c r="T6" s="611"/>
      <c r="U6" s="611"/>
      <c r="V6" s="611"/>
      <c r="W6" s="611"/>
      <c r="X6" s="611"/>
      <c r="Y6" s="612"/>
      <c r="Z6" s="613">
        <v>1</v>
      </c>
      <c r="AA6" s="613"/>
      <c r="AB6" s="613"/>
      <c r="AC6" s="613"/>
      <c r="AD6" s="614">
        <v>351383</v>
      </c>
      <c r="AE6" s="614"/>
      <c r="AF6" s="614"/>
      <c r="AG6" s="614"/>
      <c r="AH6" s="614"/>
      <c r="AI6" s="614"/>
      <c r="AJ6" s="614"/>
      <c r="AK6" s="614"/>
      <c r="AL6" s="615">
        <v>2.2000000000000002</v>
      </c>
      <c r="AM6" s="616"/>
      <c r="AN6" s="616"/>
      <c r="AO6" s="617"/>
      <c r="AP6" s="607" t="s">
        <v>237</v>
      </c>
      <c r="AQ6" s="608"/>
      <c r="AR6" s="608"/>
      <c r="AS6" s="608"/>
      <c r="AT6" s="608"/>
      <c r="AU6" s="608"/>
      <c r="AV6" s="608"/>
      <c r="AW6" s="608"/>
      <c r="AX6" s="608"/>
      <c r="AY6" s="608"/>
      <c r="AZ6" s="608"/>
      <c r="BA6" s="608"/>
      <c r="BB6" s="608"/>
      <c r="BC6" s="608"/>
      <c r="BD6" s="608"/>
      <c r="BE6" s="608"/>
      <c r="BF6" s="609"/>
      <c r="BG6" s="610">
        <v>3246515</v>
      </c>
      <c r="BH6" s="611"/>
      <c r="BI6" s="611"/>
      <c r="BJ6" s="611"/>
      <c r="BK6" s="611"/>
      <c r="BL6" s="611"/>
      <c r="BM6" s="611"/>
      <c r="BN6" s="612"/>
      <c r="BO6" s="613">
        <v>100</v>
      </c>
      <c r="BP6" s="613"/>
      <c r="BQ6" s="613"/>
      <c r="BR6" s="613"/>
      <c r="BS6" s="614" t="s">
        <v>232</v>
      </c>
      <c r="BT6" s="614"/>
      <c r="BU6" s="614"/>
      <c r="BV6" s="614"/>
      <c r="BW6" s="614"/>
      <c r="BX6" s="614"/>
      <c r="BY6" s="614"/>
      <c r="BZ6" s="614"/>
      <c r="CA6" s="614"/>
      <c r="CB6" s="618"/>
      <c r="CD6" s="596" t="s">
        <v>238</v>
      </c>
      <c r="CE6" s="597"/>
      <c r="CF6" s="597"/>
      <c r="CG6" s="597"/>
      <c r="CH6" s="597"/>
      <c r="CI6" s="597"/>
      <c r="CJ6" s="597"/>
      <c r="CK6" s="597"/>
      <c r="CL6" s="597"/>
      <c r="CM6" s="597"/>
      <c r="CN6" s="597"/>
      <c r="CO6" s="597"/>
      <c r="CP6" s="597"/>
      <c r="CQ6" s="598"/>
      <c r="CR6" s="610">
        <v>172634</v>
      </c>
      <c r="CS6" s="611"/>
      <c r="CT6" s="611"/>
      <c r="CU6" s="611"/>
      <c r="CV6" s="611"/>
      <c r="CW6" s="611"/>
      <c r="CX6" s="611"/>
      <c r="CY6" s="612"/>
      <c r="CZ6" s="604">
        <v>0.5</v>
      </c>
      <c r="DA6" s="605"/>
      <c r="DB6" s="605"/>
      <c r="DC6" s="621"/>
      <c r="DD6" s="619" t="s">
        <v>232</v>
      </c>
      <c r="DE6" s="611"/>
      <c r="DF6" s="611"/>
      <c r="DG6" s="611"/>
      <c r="DH6" s="611"/>
      <c r="DI6" s="611"/>
      <c r="DJ6" s="611"/>
      <c r="DK6" s="611"/>
      <c r="DL6" s="611"/>
      <c r="DM6" s="611"/>
      <c r="DN6" s="611"/>
      <c r="DO6" s="611"/>
      <c r="DP6" s="612"/>
      <c r="DQ6" s="619">
        <v>172301</v>
      </c>
      <c r="DR6" s="611"/>
      <c r="DS6" s="611"/>
      <c r="DT6" s="611"/>
      <c r="DU6" s="611"/>
      <c r="DV6" s="611"/>
      <c r="DW6" s="611"/>
      <c r="DX6" s="611"/>
      <c r="DY6" s="611"/>
      <c r="DZ6" s="611"/>
      <c r="EA6" s="611"/>
      <c r="EB6" s="611"/>
      <c r="EC6" s="620"/>
    </row>
    <row r="7" spans="2:143" ht="11.25" customHeight="1">
      <c r="B7" s="607" t="s">
        <v>239</v>
      </c>
      <c r="C7" s="608"/>
      <c r="D7" s="608"/>
      <c r="E7" s="608"/>
      <c r="F7" s="608"/>
      <c r="G7" s="608"/>
      <c r="H7" s="608"/>
      <c r="I7" s="608"/>
      <c r="J7" s="608"/>
      <c r="K7" s="608"/>
      <c r="L7" s="608"/>
      <c r="M7" s="608"/>
      <c r="N7" s="608"/>
      <c r="O7" s="608"/>
      <c r="P7" s="608"/>
      <c r="Q7" s="609"/>
      <c r="R7" s="610">
        <v>2798</v>
      </c>
      <c r="S7" s="611"/>
      <c r="T7" s="611"/>
      <c r="U7" s="611"/>
      <c r="V7" s="611"/>
      <c r="W7" s="611"/>
      <c r="X7" s="611"/>
      <c r="Y7" s="612"/>
      <c r="Z7" s="613">
        <v>0</v>
      </c>
      <c r="AA7" s="613"/>
      <c r="AB7" s="613"/>
      <c r="AC7" s="613"/>
      <c r="AD7" s="614">
        <v>2798</v>
      </c>
      <c r="AE7" s="614"/>
      <c r="AF7" s="614"/>
      <c r="AG7" s="614"/>
      <c r="AH7" s="614"/>
      <c r="AI7" s="614"/>
      <c r="AJ7" s="614"/>
      <c r="AK7" s="614"/>
      <c r="AL7" s="615">
        <v>0</v>
      </c>
      <c r="AM7" s="616"/>
      <c r="AN7" s="616"/>
      <c r="AO7" s="617"/>
      <c r="AP7" s="607" t="s">
        <v>240</v>
      </c>
      <c r="AQ7" s="608"/>
      <c r="AR7" s="608"/>
      <c r="AS7" s="608"/>
      <c r="AT7" s="608"/>
      <c r="AU7" s="608"/>
      <c r="AV7" s="608"/>
      <c r="AW7" s="608"/>
      <c r="AX7" s="608"/>
      <c r="AY7" s="608"/>
      <c r="AZ7" s="608"/>
      <c r="BA7" s="608"/>
      <c r="BB7" s="608"/>
      <c r="BC7" s="608"/>
      <c r="BD7" s="608"/>
      <c r="BE7" s="608"/>
      <c r="BF7" s="609"/>
      <c r="BG7" s="610">
        <v>1339423</v>
      </c>
      <c r="BH7" s="611"/>
      <c r="BI7" s="611"/>
      <c r="BJ7" s="611"/>
      <c r="BK7" s="611"/>
      <c r="BL7" s="611"/>
      <c r="BM7" s="611"/>
      <c r="BN7" s="612"/>
      <c r="BO7" s="613">
        <v>41.3</v>
      </c>
      <c r="BP7" s="613"/>
      <c r="BQ7" s="613"/>
      <c r="BR7" s="613"/>
      <c r="BS7" s="614" t="s">
        <v>232</v>
      </c>
      <c r="BT7" s="614"/>
      <c r="BU7" s="614"/>
      <c r="BV7" s="614"/>
      <c r="BW7" s="614"/>
      <c r="BX7" s="614"/>
      <c r="BY7" s="614"/>
      <c r="BZ7" s="614"/>
      <c r="CA7" s="614"/>
      <c r="CB7" s="618"/>
      <c r="CD7" s="607" t="s">
        <v>241</v>
      </c>
      <c r="CE7" s="608"/>
      <c r="CF7" s="608"/>
      <c r="CG7" s="608"/>
      <c r="CH7" s="608"/>
      <c r="CI7" s="608"/>
      <c r="CJ7" s="608"/>
      <c r="CK7" s="608"/>
      <c r="CL7" s="608"/>
      <c r="CM7" s="608"/>
      <c r="CN7" s="608"/>
      <c r="CO7" s="608"/>
      <c r="CP7" s="608"/>
      <c r="CQ7" s="609"/>
      <c r="CR7" s="610">
        <v>6314353</v>
      </c>
      <c r="CS7" s="611"/>
      <c r="CT7" s="611"/>
      <c r="CU7" s="611"/>
      <c r="CV7" s="611"/>
      <c r="CW7" s="611"/>
      <c r="CX7" s="611"/>
      <c r="CY7" s="612"/>
      <c r="CZ7" s="613">
        <v>18.600000000000001</v>
      </c>
      <c r="DA7" s="613"/>
      <c r="DB7" s="613"/>
      <c r="DC7" s="613"/>
      <c r="DD7" s="619">
        <v>2019817</v>
      </c>
      <c r="DE7" s="611"/>
      <c r="DF7" s="611"/>
      <c r="DG7" s="611"/>
      <c r="DH7" s="611"/>
      <c r="DI7" s="611"/>
      <c r="DJ7" s="611"/>
      <c r="DK7" s="611"/>
      <c r="DL7" s="611"/>
      <c r="DM7" s="611"/>
      <c r="DN7" s="611"/>
      <c r="DO7" s="611"/>
      <c r="DP7" s="612"/>
      <c r="DQ7" s="619">
        <v>4323062</v>
      </c>
      <c r="DR7" s="611"/>
      <c r="DS7" s="611"/>
      <c r="DT7" s="611"/>
      <c r="DU7" s="611"/>
      <c r="DV7" s="611"/>
      <c r="DW7" s="611"/>
      <c r="DX7" s="611"/>
      <c r="DY7" s="611"/>
      <c r="DZ7" s="611"/>
      <c r="EA7" s="611"/>
      <c r="EB7" s="611"/>
      <c r="EC7" s="620"/>
    </row>
    <row r="8" spans="2:143" ht="11.25" customHeight="1">
      <c r="B8" s="607" t="s">
        <v>242</v>
      </c>
      <c r="C8" s="608"/>
      <c r="D8" s="608"/>
      <c r="E8" s="608"/>
      <c r="F8" s="608"/>
      <c r="G8" s="608"/>
      <c r="H8" s="608"/>
      <c r="I8" s="608"/>
      <c r="J8" s="608"/>
      <c r="K8" s="608"/>
      <c r="L8" s="608"/>
      <c r="M8" s="608"/>
      <c r="N8" s="608"/>
      <c r="O8" s="608"/>
      <c r="P8" s="608"/>
      <c r="Q8" s="609"/>
      <c r="R8" s="610">
        <v>16800</v>
      </c>
      <c r="S8" s="611"/>
      <c r="T8" s="611"/>
      <c r="U8" s="611"/>
      <c r="V8" s="611"/>
      <c r="W8" s="611"/>
      <c r="X8" s="611"/>
      <c r="Y8" s="612"/>
      <c r="Z8" s="613">
        <v>0</v>
      </c>
      <c r="AA8" s="613"/>
      <c r="AB8" s="613"/>
      <c r="AC8" s="613"/>
      <c r="AD8" s="614">
        <v>16800</v>
      </c>
      <c r="AE8" s="614"/>
      <c r="AF8" s="614"/>
      <c r="AG8" s="614"/>
      <c r="AH8" s="614"/>
      <c r="AI8" s="614"/>
      <c r="AJ8" s="614"/>
      <c r="AK8" s="614"/>
      <c r="AL8" s="615">
        <v>0.1</v>
      </c>
      <c r="AM8" s="616"/>
      <c r="AN8" s="616"/>
      <c r="AO8" s="617"/>
      <c r="AP8" s="607" t="s">
        <v>243</v>
      </c>
      <c r="AQ8" s="608"/>
      <c r="AR8" s="608"/>
      <c r="AS8" s="608"/>
      <c r="AT8" s="608"/>
      <c r="AU8" s="608"/>
      <c r="AV8" s="608"/>
      <c r="AW8" s="608"/>
      <c r="AX8" s="608"/>
      <c r="AY8" s="608"/>
      <c r="AZ8" s="608"/>
      <c r="BA8" s="608"/>
      <c r="BB8" s="608"/>
      <c r="BC8" s="608"/>
      <c r="BD8" s="608"/>
      <c r="BE8" s="608"/>
      <c r="BF8" s="609"/>
      <c r="BG8" s="610">
        <v>54545</v>
      </c>
      <c r="BH8" s="611"/>
      <c r="BI8" s="611"/>
      <c r="BJ8" s="611"/>
      <c r="BK8" s="611"/>
      <c r="BL8" s="611"/>
      <c r="BM8" s="611"/>
      <c r="BN8" s="612"/>
      <c r="BO8" s="613">
        <v>1.7</v>
      </c>
      <c r="BP8" s="613"/>
      <c r="BQ8" s="613"/>
      <c r="BR8" s="613"/>
      <c r="BS8" s="614" t="s">
        <v>232</v>
      </c>
      <c r="BT8" s="614"/>
      <c r="BU8" s="614"/>
      <c r="BV8" s="614"/>
      <c r="BW8" s="614"/>
      <c r="BX8" s="614"/>
      <c r="BY8" s="614"/>
      <c r="BZ8" s="614"/>
      <c r="CA8" s="614"/>
      <c r="CB8" s="618"/>
      <c r="CD8" s="607" t="s">
        <v>244</v>
      </c>
      <c r="CE8" s="608"/>
      <c r="CF8" s="608"/>
      <c r="CG8" s="608"/>
      <c r="CH8" s="608"/>
      <c r="CI8" s="608"/>
      <c r="CJ8" s="608"/>
      <c r="CK8" s="608"/>
      <c r="CL8" s="608"/>
      <c r="CM8" s="608"/>
      <c r="CN8" s="608"/>
      <c r="CO8" s="608"/>
      <c r="CP8" s="608"/>
      <c r="CQ8" s="609"/>
      <c r="CR8" s="610">
        <v>7821972</v>
      </c>
      <c r="CS8" s="611"/>
      <c r="CT8" s="611"/>
      <c r="CU8" s="611"/>
      <c r="CV8" s="611"/>
      <c r="CW8" s="611"/>
      <c r="CX8" s="611"/>
      <c r="CY8" s="612"/>
      <c r="CZ8" s="613">
        <v>23.1</v>
      </c>
      <c r="DA8" s="613"/>
      <c r="DB8" s="613"/>
      <c r="DC8" s="613"/>
      <c r="DD8" s="619">
        <v>116768</v>
      </c>
      <c r="DE8" s="611"/>
      <c r="DF8" s="611"/>
      <c r="DG8" s="611"/>
      <c r="DH8" s="611"/>
      <c r="DI8" s="611"/>
      <c r="DJ8" s="611"/>
      <c r="DK8" s="611"/>
      <c r="DL8" s="611"/>
      <c r="DM8" s="611"/>
      <c r="DN8" s="611"/>
      <c r="DO8" s="611"/>
      <c r="DP8" s="612"/>
      <c r="DQ8" s="619">
        <v>4192964</v>
      </c>
      <c r="DR8" s="611"/>
      <c r="DS8" s="611"/>
      <c r="DT8" s="611"/>
      <c r="DU8" s="611"/>
      <c r="DV8" s="611"/>
      <c r="DW8" s="611"/>
      <c r="DX8" s="611"/>
      <c r="DY8" s="611"/>
      <c r="DZ8" s="611"/>
      <c r="EA8" s="611"/>
      <c r="EB8" s="611"/>
      <c r="EC8" s="620"/>
    </row>
    <row r="9" spans="2:143" ht="11.25" customHeight="1">
      <c r="B9" s="607" t="s">
        <v>245</v>
      </c>
      <c r="C9" s="608"/>
      <c r="D9" s="608"/>
      <c r="E9" s="608"/>
      <c r="F9" s="608"/>
      <c r="G9" s="608"/>
      <c r="H9" s="608"/>
      <c r="I9" s="608"/>
      <c r="J9" s="608"/>
      <c r="K9" s="608"/>
      <c r="L9" s="608"/>
      <c r="M9" s="608"/>
      <c r="N9" s="608"/>
      <c r="O9" s="608"/>
      <c r="P9" s="608"/>
      <c r="Q9" s="609"/>
      <c r="R9" s="610">
        <v>13838</v>
      </c>
      <c r="S9" s="611"/>
      <c r="T9" s="611"/>
      <c r="U9" s="611"/>
      <c r="V9" s="611"/>
      <c r="W9" s="611"/>
      <c r="X9" s="611"/>
      <c r="Y9" s="612"/>
      <c r="Z9" s="613">
        <v>0</v>
      </c>
      <c r="AA9" s="613"/>
      <c r="AB9" s="613"/>
      <c r="AC9" s="613"/>
      <c r="AD9" s="614">
        <v>13838</v>
      </c>
      <c r="AE9" s="614"/>
      <c r="AF9" s="614"/>
      <c r="AG9" s="614"/>
      <c r="AH9" s="614"/>
      <c r="AI9" s="614"/>
      <c r="AJ9" s="614"/>
      <c r="AK9" s="614"/>
      <c r="AL9" s="615">
        <v>0.1</v>
      </c>
      <c r="AM9" s="616"/>
      <c r="AN9" s="616"/>
      <c r="AO9" s="617"/>
      <c r="AP9" s="607" t="s">
        <v>246</v>
      </c>
      <c r="AQ9" s="608"/>
      <c r="AR9" s="608"/>
      <c r="AS9" s="608"/>
      <c r="AT9" s="608"/>
      <c r="AU9" s="608"/>
      <c r="AV9" s="608"/>
      <c r="AW9" s="608"/>
      <c r="AX9" s="608"/>
      <c r="AY9" s="608"/>
      <c r="AZ9" s="608"/>
      <c r="BA9" s="608"/>
      <c r="BB9" s="608"/>
      <c r="BC9" s="608"/>
      <c r="BD9" s="608"/>
      <c r="BE9" s="608"/>
      <c r="BF9" s="609"/>
      <c r="BG9" s="610">
        <v>1137613</v>
      </c>
      <c r="BH9" s="611"/>
      <c r="BI9" s="611"/>
      <c r="BJ9" s="611"/>
      <c r="BK9" s="611"/>
      <c r="BL9" s="611"/>
      <c r="BM9" s="611"/>
      <c r="BN9" s="612"/>
      <c r="BO9" s="613">
        <v>35</v>
      </c>
      <c r="BP9" s="613"/>
      <c r="BQ9" s="613"/>
      <c r="BR9" s="613"/>
      <c r="BS9" s="614" t="s">
        <v>132</v>
      </c>
      <c r="BT9" s="614"/>
      <c r="BU9" s="614"/>
      <c r="BV9" s="614"/>
      <c r="BW9" s="614"/>
      <c r="BX9" s="614"/>
      <c r="BY9" s="614"/>
      <c r="BZ9" s="614"/>
      <c r="CA9" s="614"/>
      <c r="CB9" s="618"/>
      <c r="CD9" s="607" t="s">
        <v>247</v>
      </c>
      <c r="CE9" s="608"/>
      <c r="CF9" s="608"/>
      <c r="CG9" s="608"/>
      <c r="CH9" s="608"/>
      <c r="CI9" s="608"/>
      <c r="CJ9" s="608"/>
      <c r="CK9" s="608"/>
      <c r="CL9" s="608"/>
      <c r="CM9" s="608"/>
      <c r="CN9" s="608"/>
      <c r="CO9" s="608"/>
      <c r="CP9" s="608"/>
      <c r="CQ9" s="609"/>
      <c r="CR9" s="610">
        <v>2621853</v>
      </c>
      <c r="CS9" s="611"/>
      <c r="CT9" s="611"/>
      <c r="CU9" s="611"/>
      <c r="CV9" s="611"/>
      <c r="CW9" s="611"/>
      <c r="CX9" s="611"/>
      <c r="CY9" s="612"/>
      <c r="CZ9" s="613">
        <v>7.7</v>
      </c>
      <c r="DA9" s="613"/>
      <c r="DB9" s="613"/>
      <c r="DC9" s="613"/>
      <c r="DD9" s="619">
        <v>64278</v>
      </c>
      <c r="DE9" s="611"/>
      <c r="DF9" s="611"/>
      <c r="DG9" s="611"/>
      <c r="DH9" s="611"/>
      <c r="DI9" s="611"/>
      <c r="DJ9" s="611"/>
      <c r="DK9" s="611"/>
      <c r="DL9" s="611"/>
      <c r="DM9" s="611"/>
      <c r="DN9" s="611"/>
      <c r="DO9" s="611"/>
      <c r="DP9" s="612"/>
      <c r="DQ9" s="619">
        <v>2214208</v>
      </c>
      <c r="DR9" s="611"/>
      <c r="DS9" s="611"/>
      <c r="DT9" s="611"/>
      <c r="DU9" s="611"/>
      <c r="DV9" s="611"/>
      <c r="DW9" s="611"/>
      <c r="DX9" s="611"/>
      <c r="DY9" s="611"/>
      <c r="DZ9" s="611"/>
      <c r="EA9" s="611"/>
      <c r="EB9" s="611"/>
      <c r="EC9" s="620"/>
    </row>
    <row r="10" spans="2:143" ht="11.25" customHeight="1">
      <c r="B10" s="607" t="s">
        <v>248</v>
      </c>
      <c r="C10" s="608"/>
      <c r="D10" s="608"/>
      <c r="E10" s="608"/>
      <c r="F10" s="608"/>
      <c r="G10" s="608"/>
      <c r="H10" s="608"/>
      <c r="I10" s="608"/>
      <c r="J10" s="608"/>
      <c r="K10" s="608"/>
      <c r="L10" s="608"/>
      <c r="M10" s="608"/>
      <c r="N10" s="608"/>
      <c r="O10" s="608"/>
      <c r="P10" s="608"/>
      <c r="Q10" s="609"/>
      <c r="R10" s="610" t="s">
        <v>132</v>
      </c>
      <c r="S10" s="611"/>
      <c r="T10" s="611"/>
      <c r="U10" s="611"/>
      <c r="V10" s="611"/>
      <c r="W10" s="611"/>
      <c r="X10" s="611"/>
      <c r="Y10" s="612"/>
      <c r="Z10" s="613" t="s">
        <v>132</v>
      </c>
      <c r="AA10" s="613"/>
      <c r="AB10" s="613"/>
      <c r="AC10" s="613"/>
      <c r="AD10" s="614" t="s">
        <v>132</v>
      </c>
      <c r="AE10" s="614"/>
      <c r="AF10" s="614"/>
      <c r="AG10" s="614"/>
      <c r="AH10" s="614"/>
      <c r="AI10" s="614"/>
      <c r="AJ10" s="614"/>
      <c r="AK10" s="614"/>
      <c r="AL10" s="615" t="s">
        <v>232</v>
      </c>
      <c r="AM10" s="616"/>
      <c r="AN10" s="616"/>
      <c r="AO10" s="617"/>
      <c r="AP10" s="607" t="s">
        <v>249</v>
      </c>
      <c r="AQ10" s="608"/>
      <c r="AR10" s="608"/>
      <c r="AS10" s="608"/>
      <c r="AT10" s="608"/>
      <c r="AU10" s="608"/>
      <c r="AV10" s="608"/>
      <c r="AW10" s="608"/>
      <c r="AX10" s="608"/>
      <c r="AY10" s="608"/>
      <c r="AZ10" s="608"/>
      <c r="BA10" s="608"/>
      <c r="BB10" s="608"/>
      <c r="BC10" s="608"/>
      <c r="BD10" s="608"/>
      <c r="BE10" s="608"/>
      <c r="BF10" s="609"/>
      <c r="BG10" s="610">
        <v>79459</v>
      </c>
      <c r="BH10" s="611"/>
      <c r="BI10" s="611"/>
      <c r="BJ10" s="611"/>
      <c r="BK10" s="611"/>
      <c r="BL10" s="611"/>
      <c r="BM10" s="611"/>
      <c r="BN10" s="612"/>
      <c r="BO10" s="613">
        <v>2.4</v>
      </c>
      <c r="BP10" s="613"/>
      <c r="BQ10" s="613"/>
      <c r="BR10" s="613"/>
      <c r="BS10" s="614" t="s">
        <v>132</v>
      </c>
      <c r="BT10" s="614"/>
      <c r="BU10" s="614"/>
      <c r="BV10" s="614"/>
      <c r="BW10" s="614"/>
      <c r="BX10" s="614"/>
      <c r="BY10" s="614"/>
      <c r="BZ10" s="614"/>
      <c r="CA10" s="614"/>
      <c r="CB10" s="618"/>
      <c r="CD10" s="607" t="s">
        <v>250</v>
      </c>
      <c r="CE10" s="608"/>
      <c r="CF10" s="608"/>
      <c r="CG10" s="608"/>
      <c r="CH10" s="608"/>
      <c r="CI10" s="608"/>
      <c r="CJ10" s="608"/>
      <c r="CK10" s="608"/>
      <c r="CL10" s="608"/>
      <c r="CM10" s="608"/>
      <c r="CN10" s="608"/>
      <c r="CO10" s="608"/>
      <c r="CP10" s="608"/>
      <c r="CQ10" s="609"/>
      <c r="CR10" s="610">
        <v>12460</v>
      </c>
      <c r="CS10" s="611"/>
      <c r="CT10" s="611"/>
      <c r="CU10" s="611"/>
      <c r="CV10" s="611"/>
      <c r="CW10" s="611"/>
      <c r="CX10" s="611"/>
      <c r="CY10" s="612"/>
      <c r="CZ10" s="613">
        <v>0</v>
      </c>
      <c r="DA10" s="613"/>
      <c r="DB10" s="613"/>
      <c r="DC10" s="613"/>
      <c r="DD10" s="619" t="s">
        <v>132</v>
      </c>
      <c r="DE10" s="611"/>
      <c r="DF10" s="611"/>
      <c r="DG10" s="611"/>
      <c r="DH10" s="611"/>
      <c r="DI10" s="611"/>
      <c r="DJ10" s="611"/>
      <c r="DK10" s="611"/>
      <c r="DL10" s="611"/>
      <c r="DM10" s="611"/>
      <c r="DN10" s="611"/>
      <c r="DO10" s="611"/>
      <c r="DP10" s="612"/>
      <c r="DQ10" s="619">
        <v>5632</v>
      </c>
      <c r="DR10" s="611"/>
      <c r="DS10" s="611"/>
      <c r="DT10" s="611"/>
      <c r="DU10" s="611"/>
      <c r="DV10" s="611"/>
      <c r="DW10" s="611"/>
      <c r="DX10" s="611"/>
      <c r="DY10" s="611"/>
      <c r="DZ10" s="611"/>
      <c r="EA10" s="611"/>
      <c r="EB10" s="611"/>
      <c r="EC10" s="620"/>
    </row>
    <row r="11" spans="2:143" ht="11.25" customHeight="1">
      <c r="B11" s="607" t="s">
        <v>251</v>
      </c>
      <c r="C11" s="608"/>
      <c r="D11" s="608"/>
      <c r="E11" s="608"/>
      <c r="F11" s="608"/>
      <c r="G11" s="608"/>
      <c r="H11" s="608"/>
      <c r="I11" s="608"/>
      <c r="J11" s="608"/>
      <c r="K11" s="608"/>
      <c r="L11" s="608"/>
      <c r="M11" s="608"/>
      <c r="N11" s="608"/>
      <c r="O11" s="608"/>
      <c r="P11" s="608"/>
      <c r="Q11" s="609"/>
      <c r="R11" s="610">
        <v>860076</v>
      </c>
      <c r="S11" s="611"/>
      <c r="T11" s="611"/>
      <c r="U11" s="611"/>
      <c r="V11" s="611"/>
      <c r="W11" s="611"/>
      <c r="X11" s="611"/>
      <c r="Y11" s="612"/>
      <c r="Z11" s="615">
        <v>2.4</v>
      </c>
      <c r="AA11" s="616"/>
      <c r="AB11" s="616"/>
      <c r="AC11" s="622"/>
      <c r="AD11" s="619">
        <v>860076</v>
      </c>
      <c r="AE11" s="611"/>
      <c r="AF11" s="611"/>
      <c r="AG11" s="611"/>
      <c r="AH11" s="611"/>
      <c r="AI11" s="611"/>
      <c r="AJ11" s="611"/>
      <c r="AK11" s="612"/>
      <c r="AL11" s="615">
        <v>5.4</v>
      </c>
      <c r="AM11" s="616"/>
      <c r="AN11" s="616"/>
      <c r="AO11" s="617"/>
      <c r="AP11" s="607" t="s">
        <v>252</v>
      </c>
      <c r="AQ11" s="608"/>
      <c r="AR11" s="608"/>
      <c r="AS11" s="608"/>
      <c r="AT11" s="608"/>
      <c r="AU11" s="608"/>
      <c r="AV11" s="608"/>
      <c r="AW11" s="608"/>
      <c r="AX11" s="608"/>
      <c r="AY11" s="608"/>
      <c r="AZ11" s="608"/>
      <c r="BA11" s="608"/>
      <c r="BB11" s="608"/>
      <c r="BC11" s="608"/>
      <c r="BD11" s="608"/>
      <c r="BE11" s="608"/>
      <c r="BF11" s="609"/>
      <c r="BG11" s="610">
        <v>67806</v>
      </c>
      <c r="BH11" s="611"/>
      <c r="BI11" s="611"/>
      <c r="BJ11" s="611"/>
      <c r="BK11" s="611"/>
      <c r="BL11" s="611"/>
      <c r="BM11" s="611"/>
      <c r="BN11" s="612"/>
      <c r="BO11" s="613">
        <v>2.1</v>
      </c>
      <c r="BP11" s="613"/>
      <c r="BQ11" s="613"/>
      <c r="BR11" s="613"/>
      <c r="BS11" s="614" t="s">
        <v>232</v>
      </c>
      <c r="BT11" s="614"/>
      <c r="BU11" s="614"/>
      <c r="BV11" s="614"/>
      <c r="BW11" s="614"/>
      <c r="BX11" s="614"/>
      <c r="BY11" s="614"/>
      <c r="BZ11" s="614"/>
      <c r="CA11" s="614"/>
      <c r="CB11" s="618"/>
      <c r="CD11" s="607" t="s">
        <v>253</v>
      </c>
      <c r="CE11" s="608"/>
      <c r="CF11" s="608"/>
      <c r="CG11" s="608"/>
      <c r="CH11" s="608"/>
      <c r="CI11" s="608"/>
      <c r="CJ11" s="608"/>
      <c r="CK11" s="608"/>
      <c r="CL11" s="608"/>
      <c r="CM11" s="608"/>
      <c r="CN11" s="608"/>
      <c r="CO11" s="608"/>
      <c r="CP11" s="608"/>
      <c r="CQ11" s="609"/>
      <c r="CR11" s="610">
        <v>3642829</v>
      </c>
      <c r="CS11" s="611"/>
      <c r="CT11" s="611"/>
      <c r="CU11" s="611"/>
      <c r="CV11" s="611"/>
      <c r="CW11" s="611"/>
      <c r="CX11" s="611"/>
      <c r="CY11" s="612"/>
      <c r="CZ11" s="613">
        <v>10.8</v>
      </c>
      <c r="DA11" s="613"/>
      <c r="DB11" s="613"/>
      <c r="DC11" s="613"/>
      <c r="DD11" s="619">
        <v>1714152</v>
      </c>
      <c r="DE11" s="611"/>
      <c r="DF11" s="611"/>
      <c r="DG11" s="611"/>
      <c r="DH11" s="611"/>
      <c r="DI11" s="611"/>
      <c r="DJ11" s="611"/>
      <c r="DK11" s="611"/>
      <c r="DL11" s="611"/>
      <c r="DM11" s="611"/>
      <c r="DN11" s="611"/>
      <c r="DO11" s="611"/>
      <c r="DP11" s="612"/>
      <c r="DQ11" s="619">
        <v>1347976</v>
      </c>
      <c r="DR11" s="611"/>
      <c r="DS11" s="611"/>
      <c r="DT11" s="611"/>
      <c r="DU11" s="611"/>
      <c r="DV11" s="611"/>
      <c r="DW11" s="611"/>
      <c r="DX11" s="611"/>
      <c r="DY11" s="611"/>
      <c r="DZ11" s="611"/>
      <c r="EA11" s="611"/>
      <c r="EB11" s="611"/>
      <c r="EC11" s="620"/>
    </row>
    <row r="12" spans="2:143" ht="11.25" customHeight="1">
      <c r="B12" s="607" t="s">
        <v>254</v>
      </c>
      <c r="C12" s="608"/>
      <c r="D12" s="608"/>
      <c r="E12" s="608"/>
      <c r="F12" s="608"/>
      <c r="G12" s="608"/>
      <c r="H12" s="608"/>
      <c r="I12" s="608"/>
      <c r="J12" s="608"/>
      <c r="K12" s="608"/>
      <c r="L12" s="608"/>
      <c r="M12" s="608"/>
      <c r="N12" s="608"/>
      <c r="O12" s="608"/>
      <c r="P12" s="608"/>
      <c r="Q12" s="609"/>
      <c r="R12" s="610" t="s">
        <v>132</v>
      </c>
      <c r="S12" s="611"/>
      <c r="T12" s="611"/>
      <c r="U12" s="611"/>
      <c r="V12" s="611"/>
      <c r="W12" s="611"/>
      <c r="X12" s="611"/>
      <c r="Y12" s="612"/>
      <c r="Z12" s="613" t="s">
        <v>132</v>
      </c>
      <c r="AA12" s="613"/>
      <c r="AB12" s="613"/>
      <c r="AC12" s="613"/>
      <c r="AD12" s="614" t="s">
        <v>232</v>
      </c>
      <c r="AE12" s="614"/>
      <c r="AF12" s="614"/>
      <c r="AG12" s="614"/>
      <c r="AH12" s="614"/>
      <c r="AI12" s="614"/>
      <c r="AJ12" s="614"/>
      <c r="AK12" s="614"/>
      <c r="AL12" s="615" t="s">
        <v>232</v>
      </c>
      <c r="AM12" s="616"/>
      <c r="AN12" s="616"/>
      <c r="AO12" s="617"/>
      <c r="AP12" s="607" t="s">
        <v>255</v>
      </c>
      <c r="AQ12" s="608"/>
      <c r="AR12" s="608"/>
      <c r="AS12" s="608"/>
      <c r="AT12" s="608"/>
      <c r="AU12" s="608"/>
      <c r="AV12" s="608"/>
      <c r="AW12" s="608"/>
      <c r="AX12" s="608"/>
      <c r="AY12" s="608"/>
      <c r="AZ12" s="608"/>
      <c r="BA12" s="608"/>
      <c r="BB12" s="608"/>
      <c r="BC12" s="608"/>
      <c r="BD12" s="608"/>
      <c r="BE12" s="608"/>
      <c r="BF12" s="609"/>
      <c r="BG12" s="610">
        <v>1525552</v>
      </c>
      <c r="BH12" s="611"/>
      <c r="BI12" s="611"/>
      <c r="BJ12" s="611"/>
      <c r="BK12" s="611"/>
      <c r="BL12" s="611"/>
      <c r="BM12" s="611"/>
      <c r="BN12" s="612"/>
      <c r="BO12" s="613">
        <v>47</v>
      </c>
      <c r="BP12" s="613"/>
      <c r="BQ12" s="613"/>
      <c r="BR12" s="613"/>
      <c r="BS12" s="614" t="s">
        <v>256</v>
      </c>
      <c r="BT12" s="614"/>
      <c r="BU12" s="614"/>
      <c r="BV12" s="614"/>
      <c r="BW12" s="614"/>
      <c r="BX12" s="614"/>
      <c r="BY12" s="614"/>
      <c r="BZ12" s="614"/>
      <c r="CA12" s="614"/>
      <c r="CB12" s="618"/>
      <c r="CD12" s="607" t="s">
        <v>257</v>
      </c>
      <c r="CE12" s="608"/>
      <c r="CF12" s="608"/>
      <c r="CG12" s="608"/>
      <c r="CH12" s="608"/>
      <c r="CI12" s="608"/>
      <c r="CJ12" s="608"/>
      <c r="CK12" s="608"/>
      <c r="CL12" s="608"/>
      <c r="CM12" s="608"/>
      <c r="CN12" s="608"/>
      <c r="CO12" s="608"/>
      <c r="CP12" s="608"/>
      <c r="CQ12" s="609"/>
      <c r="CR12" s="610">
        <v>772852</v>
      </c>
      <c r="CS12" s="611"/>
      <c r="CT12" s="611"/>
      <c r="CU12" s="611"/>
      <c r="CV12" s="611"/>
      <c r="CW12" s="611"/>
      <c r="CX12" s="611"/>
      <c r="CY12" s="612"/>
      <c r="CZ12" s="613">
        <v>2.2999999999999998</v>
      </c>
      <c r="DA12" s="613"/>
      <c r="DB12" s="613"/>
      <c r="DC12" s="613"/>
      <c r="DD12" s="619">
        <v>3868</v>
      </c>
      <c r="DE12" s="611"/>
      <c r="DF12" s="611"/>
      <c r="DG12" s="611"/>
      <c r="DH12" s="611"/>
      <c r="DI12" s="611"/>
      <c r="DJ12" s="611"/>
      <c r="DK12" s="611"/>
      <c r="DL12" s="611"/>
      <c r="DM12" s="611"/>
      <c r="DN12" s="611"/>
      <c r="DO12" s="611"/>
      <c r="DP12" s="612"/>
      <c r="DQ12" s="619">
        <v>541077</v>
      </c>
      <c r="DR12" s="611"/>
      <c r="DS12" s="611"/>
      <c r="DT12" s="611"/>
      <c r="DU12" s="611"/>
      <c r="DV12" s="611"/>
      <c r="DW12" s="611"/>
      <c r="DX12" s="611"/>
      <c r="DY12" s="611"/>
      <c r="DZ12" s="611"/>
      <c r="EA12" s="611"/>
      <c r="EB12" s="611"/>
      <c r="EC12" s="620"/>
    </row>
    <row r="13" spans="2:143" ht="11.25" customHeight="1">
      <c r="B13" s="607" t="s">
        <v>258</v>
      </c>
      <c r="C13" s="608"/>
      <c r="D13" s="608"/>
      <c r="E13" s="608"/>
      <c r="F13" s="608"/>
      <c r="G13" s="608"/>
      <c r="H13" s="608"/>
      <c r="I13" s="608"/>
      <c r="J13" s="608"/>
      <c r="K13" s="608"/>
      <c r="L13" s="608"/>
      <c r="M13" s="608"/>
      <c r="N13" s="608"/>
      <c r="O13" s="608"/>
      <c r="P13" s="608"/>
      <c r="Q13" s="609"/>
      <c r="R13" s="610" t="s">
        <v>132</v>
      </c>
      <c r="S13" s="611"/>
      <c r="T13" s="611"/>
      <c r="U13" s="611"/>
      <c r="V13" s="611"/>
      <c r="W13" s="611"/>
      <c r="X13" s="611"/>
      <c r="Y13" s="612"/>
      <c r="Z13" s="613" t="s">
        <v>132</v>
      </c>
      <c r="AA13" s="613"/>
      <c r="AB13" s="613"/>
      <c r="AC13" s="613"/>
      <c r="AD13" s="614" t="s">
        <v>132</v>
      </c>
      <c r="AE13" s="614"/>
      <c r="AF13" s="614"/>
      <c r="AG13" s="614"/>
      <c r="AH13" s="614"/>
      <c r="AI13" s="614"/>
      <c r="AJ13" s="614"/>
      <c r="AK13" s="614"/>
      <c r="AL13" s="615" t="s">
        <v>256</v>
      </c>
      <c r="AM13" s="616"/>
      <c r="AN13" s="616"/>
      <c r="AO13" s="617"/>
      <c r="AP13" s="607" t="s">
        <v>259</v>
      </c>
      <c r="AQ13" s="608"/>
      <c r="AR13" s="608"/>
      <c r="AS13" s="608"/>
      <c r="AT13" s="608"/>
      <c r="AU13" s="608"/>
      <c r="AV13" s="608"/>
      <c r="AW13" s="608"/>
      <c r="AX13" s="608"/>
      <c r="AY13" s="608"/>
      <c r="AZ13" s="608"/>
      <c r="BA13" s="608"/>
      <c r="BB13" s="608"/>
      <c r="BC13" s="608"/>
      <c r="BD13" s="608"/>
      <c r="BE13" s="608"/>
      <c r="BF13" s="609"/>
      <c r="BG13" s="610">
        <v>1511647</v>
      </c>
      <c r="BH13" s="611"/>
      <c r="BI13" s="611"/>
      <c r="BJ13" s="611"/>
      <c r="BK13" s="611"/>
      <c r="BL13" s="611"/>
      <c r="BM13" s="611"/>
      <c r="BN13" s="612"/>
      <c r="BO13" s="613">
        <v>46.6</v>
      </c>
      <c r="BP13" s="613"/>
      <c r="BQ13" s="613"/>
      <c r="BR13" s="613"/>
      <c r="BS13" s="614" t="s">
        <v>132</v>
      </c>
      <c r="BT13" s="614"/>
      <c r="BU13" s="614"/>
      <c r="BV13" s="614"/>
      <c r="BW13" s="614"/>
      <c r="BX13" s="614"/>
      <c r="BY13" s="614"/>
      <c r="BZ13" s="614"/>
      <c r="CA13" s="614"/>
      <c r="CB13" s="618"/>
      <c r="CD13" s="607" t="s">
        <v>260</v>
      </c>
      <c r="CE13" s="608"/>
      <c r="CF13" s="608"/>
      <c r="CG13" s="608"/>
      <c r="CH13" s="608"/>
      <c r="CI13" s="608"/>
      <c r="CJ13" s="608"/>
      <c r="CK13" s="608"/>
      <c r="CL13" s="608"/>
      <c r="CM13" s="608"/>
      <c r="CN13" s="608"/>
      <c r="CO13" s="608"/>
      <c r="CP13" s="608"/>
      <c r="CQ13" s="609"/>
      <c r="CR13" s="610">
        <v>2414869</v>
      </c>
      <c r="CS13" s="611"/>
      <c r="CT13" s="611"/>
      <c r="CU13" s="611"/>
      <c r="CV13" s="611"/>
      <c r="CW13" s="611"/>
      <c r="CX13" s="611"/>
      <c r="CY13" s="612"/>
      <c r="CZ13" s="613">
        <v>7.1</v>
      </c>
      <c r="DA13" s="613"/>
      <c r="DB13" s="613"/>
      <c r="DC13" s="613"/>
      <c r="DD13" s="619">
        <v>1588998</v>
      </c>
      <c r="DE13" s="611"/>
      <c r="DF13" s="611"/>
      <c r="DG13" s="611"/>
      <c r="DH13" s="611"/>
      <c r="DI13" s="611"/>
      <c r="DJ13" s="611"/>
      <c r="DK13" s="611"/>
      <c r="DL13" s="611"/>
      <c r="DM13" s="611"/>
      <c r="DN13" s="611"/>
      <c r="DO13" s="611"/>
      <c r="DP13" s="612"/>
      <c r="DQ13" s="619">
        <v>863663</v>
      </c>
      <c r="DR13" s="611"/>
      <c r="DS13" s="611"/>
      <c r="DT13" s="611"/>
      <c r="DU13" s="611"/>
      <c r="DV13" s="611"/>
      <c r="DW13" s="611"/>
      <c r="DX13" s="611"/>
      <c r="DY13" s="611"/>
      <c r="DZ13" s="611"/>
      <c r="EA13" s="611"/>
      <c r="EB13" s="611"/>
      <c r="EC13" s="620"/>
    </row>
    <row r="14" spans="2:143" ht="11.25" customHeight="1">
      <c r="B14" s="607" t="s">
        <v>261</v>
      </c>
      <c r="C14" s="608"/>
      <c r="D14" s="608"/>
      <c r="E14" s="608"/>
      <c r="F14" s="608"/>
      <c r="G14" s="608"/>
      <c r="H14" s="608"/>
      <c r="I14" s="608"/>
      <c r="J14" s="608"/>
      <c r="K14" s="608"/>
      <c r="L14" s="608"/>
      <c r="M14" s="608"/>
      <c r="N14" s="608"/>
      <c r="O14" s="608"/>
      <c r="P14" s="608"/>
      <c r="Q14" s="609"/>
      <c r="R14" s="610" t="s">
        <v>132</v>
      </c>
      <c r="S14" s="611"/>
      <c r="T14" s="611"/>
      <c r="U14" s="611"/>
      <c r="V14" s="611"/>
      <c r="W14" s="611"/>
      <c r="X14" s="611"/>
      <c r="Y14" s="612"/>
      <c r="Z14" s="613" t="s">
        <v>132</v>
      </c>
      <c r="AA14" s="613"/>
      <c r="AB14" s="613"/>
      <c r="AC14" s="613"/>
      <c r="AD14" s="614" t="s">
        <v>132</v>
      </c>
      <c r="AE14" s="614"/>
      <c r="AF14" s="614"/>
      <c r="AG14" s="614"/>
      <c r="AH14" s="614"/>
      <c r="AI14" s="614"/>
      <c r="AJ14" s="614"/>
      <c r="AK14" s="614"/>
      <c r="AL14" s="615" t="s">
        <v>232</v>
      </c>
      <c r="AM14" s="616"/>
      <c r="AN14" s="616"/>
      <c r="AO14" s="617"/>
      <c r="AP14" s="607" t="s">
        <v>262</v>
      </c>
      <c r="AQ14" s="608"/>
      <c r="AR14" s="608"/>
      <c r="AS14" s="608"/>
      <c r="AT14" s="608"/>
      <c r="AU14" s="608"/>
      <c r="AV14" s="608"/>
      <c r="AW14" s="608"/>
      <c r="AX14" s="608"/>
      <c r="AY14" s="608"/>
      <c r="AZ14" s="608"/>
      <c r="BA14" s="608"/>
      <c r="BB14" s="608"/>
      <c r="BC14" s="608"/>
      <c r="BD14" s="608"/>
      <c r="BE14" s="608"/>
      <c r="BF14" s="609"/>
      <c r="BG14" s="610">
        <v>164210</v>
      </c>
      <c r="BH14" s="611"/>
      <c r="BI14" s="611"/>
      <c r="BJ14" s="611"/>
      <c r="BK14" s="611"/>
      <c r="BL14" s="611"/>
      <c r="BM14" s="611"/>
      <c r="BN14" s="612"/>
      <c r="BO14" s="613">
        <v>5.0999999999999996</v>
      </c>
      <c r="BP14" s="613"/>
      <c r="BQ14" s="613"/>
      <c r="BR14" s="613"/>
      <c r="BS14" s="614" t="s">
        <v>132</v>
      </c>
      <c r="BT14" s="614"/>
      <c r="BU14" s="614"/>
      <c r="BV14" s="614"/>
      <c r="BW14" s="614"/>
      <c r="BX14" s="614"/>
      <c r="BY14" s="614"/>
      <c r="BZ14" s="614"/>
      <c r="CA14" s="614"/>
      <c r="CB14" s="618"/>
      <c r="CD14" s="607" t="s">
        <v>263</v>
      </c>
      <c r="CE14" s="608"/>
      <c r="CF14" s="608"/>
      <c r="CG14" s="608"/>
      <c r="CH14" s="608"/>
      <c r="CI14" s="608"/>
      <c r="CJ14" s="608"/>
      <c r="CK14" s="608"/>
      <c r="CL14" s="608"/>
      <c r="CM14" s="608"/>
      <c r="CN14" s="608"/>
      <c r="CO14" s="608"/>
      <c r="CP14" s="608"/>
      <c r="CQ14" s="609"/>
      <c r="CR14" s="610">
        <v>1570433</v>
      </c>
      <c r="CS14" s="611"/>
      <c r="CT14" s="611"/>
      <c r="CU14" s="611"/>
      <c r="CV14" s="611"/>
      <c r="CW14" s="611"/>
      <c r="CX14" s="611"/>
      <c r="CY14" s="612"/>
      <c r="CZ14" s="613">
        <v>4.5999999999999996</v>
      </c>
      <c r="DA14" s="613"/>
      <c r="DB14" s="613"/>
      <c r="DC14" s="613"/>
      <c r="DD14" s="619">
        <v>649674</v>
      </c>
      <c r="DE14" s="611"/>
      <c r="DF14" s="611"/>
      <c r="DG14" s="611"/>
      <c r="DH14" s="611"/>
      <c r="DI14" s="611"/>
      <c r="DJ14" s="611"/>
      <c r="DK14" s="611"/>
      <c r="DL14" s="611"/>
      <c r="DM14" s="611"/>
      <c r="DN14" s="611"/>
      <c r="DO14" s="611"/>
      <c r="DP14" s="612"/>
      <c r="DQ14" s="619">
        <v>891967</v>
      </c>
      <c r="DR14" s="611"/>
      <c r="DS14" s="611"/>
      <c r="DT14" s="611"/>
      <c r="DU14" s="611"/>
      <c r="DV14" s="611"/>
      <c r="DW14" s="611"/>
      <c r="DX14" s="611"/>
      <c r="DY14" s="611"/>
      <c r="DZ14" s="611"/>
      <c r="EA14" s="611"/>
      <c r="EB14" s="611"/>
      <c r="EC14" s="620"/>
    </row>
    <row r="15" spans="2:143" ht="11.25" customHeight="1">
      <c r="B15" s="607" t="s">
        <v>264</v>
      </c>
      <c r="C15" s="608"/>
      <c r="D15" s="608"/>
      <c r="E15" s="608"/>
      <c r="F15" s="608"/>
      <c r="G15" s="608"/>
      <c r="H15" s="608"/>
      <c r="I15" s="608"/>
      <c r="J15" s="608"/>
      <c r="K15" s="608"/>
      <c r="L15" s="608"/>
      <c r="M15" s="608"/>
      <c r="N15" s="608"/>
      <c r="O15" s="608"/>
      <c r="P15" s="608"/>
      <c r="Q15" s="609"/>
      <c r="R15" s="610" t="s">
        <v>232</v>
      </c>
      <c r="S15" s="611"/>
      <c r="T15" s="611"/>
      <c r="U15" s="611"/>
      <c r="V15" s="611"/>
      <c r="W15" s="611"/>
      <c r="X15" s="611"/>
      <c r="Y15" s="612"/>
      <c r="Z15" s="613" t="s">
        <v>232</v>
      </c>
      <c r="AA15" s="613"/>
      <c r="AB15" s="613"/>
      <c r="AC15" s="613"/>
      <c r="AD15" s="614" t="s">
        <v>232</v>
      </c>
      <c r="AE15" s="614"/>
      <c r="AF15" s="614"/>
      <c r="AG15" s="614"/>
      <c r="AH15" s="614"/>
      <c r="AI15" s="614"/>
      <c r="AJ15" s="614"/>
      <c r="AK15" s="614"/>
      <c r="AL15" s="615" t="s">
        <v>232</v>
      </c>
      <c r="AM15" s="616"/>
      <c r="AN15" s="616"/>
      <c r="AO15" s="617"/>
      <c r="AP15" s="607" t="s">
        <v>265</v>
      </c>
      <c r="AQ15" s="608"/>
      <c r="AR15" s="608"/>
      <c r="AS15" s="608"/>
      <c r="AT15" s="608"/>
      <c r="AU15" s="608"/>
      <c r="AV15" s="608"/>
      <c r="AW15" s="608"/>
      <c r="AX15" s="608"/>
      <c r="AY15" s="608"/>
      <c r="AZ15" s="608"/>
      <c r="BA15" s="608"/>
      <c r="BB15" s="608"/>
      <c r="BC15" s="608"/>
      <c r="BD15" s="608"/>
      <c r="BE15" s="608"/>
      <c r="BF15" s="609"/>
      <c r="BG15" s="610">
        <v>217321</v>
      </c>
      <c r="BH15" s="611"/>
      <c r="BI15" s="611"/>
      <c r="BJ15" s="611"/>
      <c r="BK15" s="611"/>
      <c r="BL15" s="611"/>
      <c r="BM15" s="611"/>
      <c r="BN15" s="612"/>
      <c r="BO15" s="613">
        <v>6.7</v>
      </c>
      <c r="BP15" s="613"/>
      <c r="BQ15" s="613"/>
      <c r="BR15" s="613"/>
      <c r="BS15" s="614" t="s">
        <v>132</v>
      </c>
      <c r="BT15" s="614"/>
      <c r="BU15" s="614"/>
      <c r="BV15" s="614"/>
      <c r="BW15" s="614"/>
      <c r="BX15" s="614"/>
      <c r="BY15" s="614"/>
      <c r="BZ15" s="614"/>
      <c r="CA15" s="614"/>
      <c r="CB15" s="618"/>
      <c r="CD15" s="607" t="s">
        <v>266</v>
      </c>
      <c r="CE15" s="608"/>
      <c r="CF15" s="608"/>
      <c r="CG15" s="608"/>
      <c r="CH15" s="608"/>
      <c r="CI15" s="608"/>
      <c r="CJ15" s="608"/>
      <c r="CK15" s="608"/>
      <c r="CL15" s="608"/>
      <c r="CM15" s="608"/>
      <c r="CN15" s="608"/>
      <c r="CO15" s="608"/>
      <c r="CP15" s="608"/>
      <c r="CQ15" s="609"/>
      <c r="CR15" s="610">
        <v>2948577</v>
      </c>
      <c r="CS15" s="611"/>
      <c r="CT15" s="611"/>
      <c r="CU15" s="611"/>
      <c r="CV15" s="611"/>
      <c r="CW15" s="611"/>
      <c r="CX15" s="611"/>
      <c r="CY15" s="612"/>
      <c r="CZ15" s="613">
        <v>8.6999999999999993</v>
      </c>
      <c r="DA15" s="613"/>
      <c r="DB15" s="613"/>
      <c r="DC15" s="613"/>
      <c r="DD15" s="619">
        <v>757589</v>
      </c>
      <c r="DE15" s="611"/>
      <c r="DF15" s="611"/>
      <c r="DG15" s="611"/>
      <c r="DH15" s="611"/>
      <c r="DI15" s="611"/>
      <c r="DJ15" s="611"/>
      <c r="DK15" s="611"/>
      <c r="DL15" s="611"/>
      <c r="DM15" s="611"/>
      <c r="DN15" s="611"/>
      <c r="DO15" s="611"/>
      <c r="DP15" s="612"/>
      <c r="DQ15" s="619">
        <v>2307052</v>
      </c>
      <c r="DR15" s="611"/>
      <c r="DS15" s="611"/>
      <c r="DT15" s="611"/>
      <c r="DU15" s="611"/>
      <c r="DV15" s="611"/>
      <c r="DW15" s="611"/>
      <c r="DX15" s="611"/>
      <c r="DY15" s="611"/>
      <c r="DZ15" s="611"/>
      <c r="EA15" s="611"/>
      <c r="EB15" s="611"/>
      <c r="EC15" s="620"/>
    </row>
    <row r="16" spans="2:143" ht="11.25" customHeight="1">
      <c r="B16" s="607" t="s">
        <v>267</v>
      </c>
      <c r="C16" s="608"/>
      <c r="D16" s="608"/>
      <c r="E16" s="608"/>
      <c r="F16" s="608"/>
      <c r="G16" s="608"/>
      <c r="H16" s="608"/>
      <c r="I16" s="608"/>
      <c r="J16" s="608"/>
      <c r="K16" s="608"/>
      <c r="L16" s="608"/>
      <c r="M16" s="608"/>
      <c r="N16" s="608"/>
      <c r="O16" s="608"/>
      <c r="P16" s="608"/>
      <c r="Q16" s="609"/>
      <c r="R16" s="610">
        <v>21991</v>
      </c>
      <c r="S16" s="611"/>
      <c r="T16" s="611"/>
      <c r="U16" s="611"/>
      <c r="V16" s="611"/>
      <c r="W16" s="611"/>
      <c r="X16" s="611"/>
      <c r="Y16" s="612"/>
      <c r="Z16" s="613">
        <v>0.1</v>
      </c>
      <c r="AA16" s="613"/>
      <c r="AB16" s="613"/>
      <c r="AC16" s="613"/>
      <c r="AD16" s="614">
        <v>21991</v>
      </c>
      <c r="AE16" s="614"/>
      <c r="AF16" s="614"/>
      <c r="AG16" s="614"/>
      <c r="AH16" s="614"/>
      <c r="AI16" s="614"/>
      <c r="AJ16" s="614"/>
      <c r="AK16" s="614"/>
      <c r="AL16" s="615">
        <v>0.1</v>
      </c>
      <c r="AM16" s="616"/>
      <c r="AN16" s="616"/>
      <c r="AO16" s="617"/>
      <c r="AP16" s="607" t="s">
        <v>268</v>
      </c>
      <c r="AQ16" s="608"/>
      <c r="AR16" s="608"/>
      <c r="AS16" s="608"/>
      <c r="AT16" s="608"/>
      <c r="AU16" s="608"/>
      <c r="AV16" s="608"/>
      <c r="AW16" s="608"/>
      <c r="AX16" s="608"/>
      <c r="AY16" s="608"/>
      <c r="AZ16" s="608"/>
      <c r="BA16" s="608"/>
      <c r="BB16" s="608"/>
      <c r="BC16" s="608"/>
      <c r="BD16" s="608"/>
      <c r="BE16" s="608"/>
      <c r="BF16" s="609"/>
      <c r="BG16" s="610">
        <v>9</v>
      </c>
      <c r="BH16" s="611"/>
      <c r="BI16" s="611"/>
      <c r="BJ16" s="611"/>
      <c r="BK16" s="611"/>
      <c r="BL16" s="611"/>
      <c r="BM16" s="611"/>
      <c r="BN16" s="612"/>
      <c r="BO16" s="613">
        <v>0</v>
      </c>
      <c r="BP16" s="613"/>
      <c r="BQ16" s="613"/>
      <c r="BR16" s="613"/>
      <c r="BS16" s="614" t="s">
        <v>132</v>
      </c>
      <c r="BT16" s="614"/>
      <c r="BU16" s="614"/>
      <c r="BV16" s="614"/>
      <c r="BW16" s="614"/>
      <c r="BX16" s="614"/>
      <c r="BY16" s="614"/>
      <c r="BZ16" s="614"/>
      <c r="CA16" s="614"/>
      <c r="CB16" s="618"/>
      <c r="CD16" s="607" t="s">
        <v>269</v>
      </c>
      <c r="CE16" s="608"/>
      <c r="CF16" s="608"/>
      <c r="CG16" s="608"/>
      <c r="CH16" s="608"/>
      <c r="CI16" s="608"/>
      <c r="CJ16" s="608"/>
      <c r="CK16" s="608"/>
      <c r="CL16" s="608"/>
      <c r="CM16" s="608"/>
      <c r="CN16" s="608"/>
      <c r="CO16" s="608"/>
      <c r="CP16" s="608"/>
      <c r="CQ16" s="609"/>
      <c r="CR16" s="610">
        <v>1162410</v>
      </c>
      <c r="CS16" s="611"/>
      <c r="CT16" s="611"/>
      <c r="CU16" s="611"/>
      <c r="CV16" s="611"/>
      <c r="CW16" s="611"/>
      <c r="CX16" s="611"/>
      <c r="CY16" s="612"/>
      <c r="CZ16" s="613">
        <v>3.4</v>
      </c>
      <c r="DA16" s="613"/>
      <c r="DB16" s="613"/>
      <c r="DC16" s="613"/>
      <c r="DD16" s="619" t="s">
        <v>132</v>
      </c>
      <c r="DE16" s="611"/>
      <c r="DF16" s="611"/>
      <c r="DG16" s="611"/>
      <c r="DH16" s="611"/>
      <c r="DI16" s="611"/>
      <c r="DJ16" s="611"/>
      <c r="DK16" s="611"/>
      <c r="DL16" s="611"/>
      <c r="DM16" s="611"/>
      <c r="DN16" s="611"/>
      <c r="DO16" s="611"/>
      <c r="DP16" s="612"/>
      <c r="DQ16" s="619">
        <v>154366</v>
      </c>
      <c r="DR16" s="611"/>
      <c r="DS16" s="611"/>
      <c r="DT16" s="611"/>
      <c r="DU16" s="611"/>
      <c r="DV16" s="611"/>
      <c r="DW16" s="611"/>
      <c r="DX16" s="611"/>
      <c r="DY16" s="611"/>
      <c r="DZ16" s="611"/>
      <c r="EA16" s="611"/>
      <c r="EB16" s="611"/>
      <c r="EC16" s="620"/>
    </row>
    <row r="17" spans="2:133" ht="11.25" customHeight="1">
      <c r="B17" s="607" t="s">
        <v>270</v>
      </c>
      <c r="C17" s="608"/>
      <c r="D17" s="608"/>
      <c r="E17" s="608"/>
      <c r="F17" s="608"/>
      <c r="G17" s="608"/>
      <c r="H17" s="608"/>
      <c r="I17" s="608"/>
      <c r="J17" s="608"/>
      <c r="K17" s="608"/>
      <c r="L17" s="608"/>
      <c r="M17" s="608"/>
      <c r="N17" s="608"/>
      <c r="O17" s="608"/>
      <c r="P17" s="608"/>
      <c r="Q17" s="609"/>
      <c r="R17" s="610">
        <v>53412</v>
      </c>
      <c r="S17" s="611"/>
      <c r="T17" s="611"/>
      <c r="U17" s="611"/>
      <c r="V17" s="611"/>
      <c r="W17" s="611"/>
      <c r="X17" s="611"/>
      <c r="Y17" s="612"/>
      <c r="Z17" s="613">
        <v>0.1</v>
      </c>
      <c r="AA17" s="613"/>
      <c r="AB17" s="613"/>
      <c r="AC17" s="613"/>
      <c r="AD17" s="614">
        <v>53412</v>
      </c>
      <c r="AE17" s="614"/>
      <c r="AF17" s="614"/>
      <c r="AG17" s="614"/>
      <c r="AH17" s="614"/>
      <c r="AI17" s="614"/>
      <c r="AJ17" s="614"/>
      <c r="AK17" s="614"/>
      <c r="AL17" s="615">
        <v>0.3</v>
      </c>
      <c r="AM17" s="616"/>
      <c r="AN17" s="616"/>
      <c r="AO17" s="617"/>
      <c r="AP17" s="607" t="s">
        <v>271</v>
      </c>
      <c r="AQ17" s="608"/>
      <c r="AR17" s="608"/>
      <c r="AS17" s="608"/>
      <c r="AT17" s="608"/>
      <c r="AU17" s="608"/>
      <c r="AV17" s="608"/>
      <c r="AW17" s="608"/>
      <c r="AX17" s="608"/>
      <c r="AY17" s="608"/>
      <c r="AZ17" s="608"/>
      <c r="BA17" s="608"/>
      <c r="BB17" s="608"/>
      <c r="BC17" s="608"/>
      <c r="BD17" s="608"/>
      <c r="BE17" s="608"/>
      <c r="BF17" s="609"/>
      <c r="BG17" s="610" t="s">
        <v>232</v>
      </c>
      <c r="BH17" s="611"/>
      <c r="BI17" s="611"/>
      <c r="BJ17" s="611"/>
      <c r="BK17" s="611"/>
      <c r="BL17" s="611"/>
      <c r="BM17" s="611"/>
      <c r="BN17" s="612"/>
      <c r="BO17" s="613" t="s">
        <v>232</v>
      </c>
      <c r="BP17" s="613"/>
      <c r="BQ17" s="613"/>
      <c r="BR17" s="613"/>
      <c r="BS17" s="614" t="s">
        <v>132</v>
      </c>
      <c r="BT17" s="614"/>
      <c r="BU17" s="614"/>
      <c r="BV17" s="614"/>
      <c r="BW17" s="614"/>
      <c r="BX17" s="614"/>
      <c r="BY17" s="614"/>
      <c r="BZ17" s="614"/>
      <c r="CA17" s="614"/>
      <c r="CB17" s="618"/>
      <c r="CD17" s="607" t="s">
        <v>272</v>
      </c>
      <c r="CE17" s="608"/>
      <c r="CF17" s="608"/>
      <c r="CG17" s="608"/>
      <c r="CH17" s="608"/>
      <c r="CI17" s="608"/>
      <c r="CJ17" s="608"/>
      <c r="CK17" s="608"/>
      <c r="CL17" s="608"/>
      <c r="CM17" s="608"/>
      <c r="CN17" s="608"/>
      <c r="CO17" s="608"/>
      <c r="CP17" s="608"/>
      <c r="CQ17" s="609"/>
      <c r="CR17" s="610">
        <v>4422769</v>
      </c>
      <c r="CS17" s="611"/>
      <c r="CT17" s="611"/>
      <c r="CU17" s="611"/>
      <c r="CV17" s="611"/>
      <c r="CW17" s="611"/>
      <c r="CX17" s="611"/>
      <c r="CY17" s="612"/>
      <c r="CZ17" s="613">
        <v>13.1</v>
      </c>
      <c r="DA17" s="613"/>
      <c r="DB17" s="613"/>
      <c r="DC17" s="613"/>
      <c r="DD17" s="619" t="s">
        <v>232</v>
      </c>
      <c r="DE17" s="611"/>
      <c r="DF17" s="611"/>
      <c r="DG17" s="611"/>
      <c r="DH17" s="611"/>
      <c r="DI17" s="611"/>
      <c r="DJ17" s="611"/>
      <c r="DK17" s="611"/>
      <c r="DL17" s="611"/>
      <c r="DM17" s="611"/>
      <c r="DN17" s="611"/>
      <c r="DO17" s="611"/>
      <c r="DP17" s="612"/>
      <c r="DQ17" s="619">
        <v>4374175</v>
      </c>
      <c r="DR17" s="611"/>
      <c r="DS17" s="611"/>
      <c r="DT17" s="611"/>
      <c r="DU17" s="611"/>
      <c r="DV17" s="611"/>
      <c r="DW17" s="611"/>
      <c r="DX17" s="611"/>
      <c r="DY17" s="611"/>
      <c r="DZ17" s="611"/>
      <c r="EA17" s="611"/>
      <c r="EB17" s="611"/>
      <c r="EC17" s="620"/>
    </row>
    <row r="18" spans="2:133" ht="11.25" customHeight="1">
      <c r="B18" s="607" t="s">
        <v>273</v>
      </c>
      <c r="C18" s="608"/>
      <c r="D18" s="608"/>
      <c r="E18" s="608"/>
      <c r="F18" s="608"/>
      <c r="G18" s="608"/>
      <c r="H18" s="608"/>
      <c r="I18" s="608"/>
      <c r="J18" s="608"/>
      <c r="K18" s="608"/>
      <c r="L18" s="608"/>
      <c r="M18" s="608"/>
      <c r="N18" s="608"/>
      <c r="O18" s="608"/>
      <c r="P18" s="608"/>
      <c r="Q18" s="609"/>
      <c r="R18" s="610">
        <v>23121</v>
      </c>
      <c r="S18" s="611"/>
      <c r="T18" s="611"/>
      <c r="U18" s="611"/>
      <c r="V18" s="611"/>
      <c r="W18" s="611"/>
      <c r="X18" s="611"/>
      <c r="Y18" s="612"/>
      <c r="Z18" s="613">
        <v>0.1</v>
      </c>
      <c r="AA18" s="613"/>
      <c r="AB18" s="613"/>
      <c r="AC18" s="613"/>
      <c r="AD18" s="614">
        <v>23121</v>
      </c>
      <c r="AE18" s="614"/>
      <c r="AF18" s="614"/>
      <c r="AG18" s="614"/>
      <c r="AH18" s="614"/>
      <c r="AI18" s="614"/>
      <c r="AJ18" s="614"/>
      <c r="AK18" s="614"/>
      <c r="AL18" s="615">
        <v>0.1</v>
      </c>
      <c r="AM18" s="616"/>
      <c r="AN18" s="616"/>
      <c r="AO18" s="617"/>
      <c r="AP18" s="607" t="s">
        <v>274</v>
      </c>
      <c r="AQ18" s="608"/>
      <c r="AR18" s="608"/>
      <c r="AS18" s="608"/>
      <c r="AT18" s="608"/>
      <c r="AU18" s="608"/>
      <c r="AV18" s="608"/>
      <c r="AW18" s="608"/>
      <c r="AX18" s="608"/>
      <c r="AY18" s="608"/>
      <c r="AZ18" s="608"/>
      <c r="BA18" s="608"/>
      <c r="BB18" s="608"/>
      <c r="BC18" s="608"/>
      <c r="BD18" s="608"/>
      <c r="BE18" s="608"/>
      <c r="BF18" s="609"/>
      <c r="BG18" s="610" t="s">
        <v>132</v>
      </c>
      <c r="BH18" s="611"/>
      <c r="BI18" s="611"/>
      <c r="BJ18" s="611"/>
      <c r="BK18" s="611"/>
      <c r="BL18" s="611"/>
      <c r="BM18" s="611"/>
      <c r="BN18" s="612"/>
      <c r="BO18" s="613" t="s">
        <v>132</v>
      </c>
      <c r="BP18" s="613"/>
      <c r="BQ18" s="613"/>
      <c r="BR18" s="613"/>
      <c r="BS18" s="614" t="s">
        <v>256</v>
      </c>
      <c r="BT18" s="614"/>
      <c r="BU18" s="614"/>
      <c r="BV18" s="614"/>
      <c r="BW18" s="614"/>
      <c r="BX18" s="614"/>
      <c r="BY18" s="614"/>
      <c r="BZ18" s="614"/>
      <c r="CA18" s="614"/>
      <c r="CB18" s="618"/>
      <c r="CD18" s="607" t="s">
        <v>275</v>
      </c>
      <c r="CE18" s="608"/>
      <c r="CF18" s="608"/>
      <c r="CG18" s="608"/>
      <c r="CH18" s="608"/>
      <c r="CI18" s="608"/>
      <c r="CJ18" s="608"/>
      <c r="CK18" s="608"/>
      <c r="CL18" s="608"/>
      <c r="CM18" s="608"/>
      <c r="CN18" s="608"/>
      <c r="CO18" s="608"/>
      <c r="CP18" s="608"/>
      <c r="CQ18" s="609"/>
      <c r="CR18" s="610" t="s">
        <v>232</v>
      </c>
      <c r="CS18" s="611"/>
      <c r="CT18" s="611"/>
      <c r="CU18" s="611"/>
      <c r="CV18" s="611"/>
      <c r="CW18" s="611"/>
      <c r="CX18" s="611"/>
      <c r="CY18" s="612"/>
      <c r="CZ18" s="613" t="s">
        <v>132</v>
      </c>
      <c r="DA18" s="613"/>
      <c r="DB18" s="613"/>
      <c r="DC18" s="613"/>
      <c r="DD18" s="619" t="s">
        <v>232</v>
      </c>
      <c r="DE18" s="611"/>
      <c r="DF18" s="611"/>
      <c r="DG18" s="611"/>
      <c r="DH18" s="611"/>
      <c r="DI18" s="611"/>
      <c r="DJ18" s="611"/>
      <c r="DK18" s="611"/>
      <c r="DL18" s="611"/>
      <c r="DM18" s="611"/>
      <c r="DN18" s="611"/>
      <c r="DO18" s="611"/>
      <c r="DP18" s="612"/>
      <c r="DQ18" s="619" t="s">
        <v>232</v>
      </c>
      <c r="DR18" s="611"/>
      <c r="DS18" s="611"/>
      <c r="DT18" s="611"/>
      <c r="DU18" s="611"/>
      <c r="DV18" s="611"/>
      <c r="DW18" s="611"/>
      <c r="DX18" s="611"/>
      <c r="DY18" s="611"/>
      <c r="DZ18" s="611"/>
      <c r="EA18" s="611"/>
      <c r="EB18" s="611"/>
      <c r="EC18" s="620"/>
    </row>
    <row r="19" spans="2:133" ht="11.25" customHeight="1">
      <c r="B19" s="607" t="s">
        <v>276</v>
      </c>
      <c r="C19" s="608"/>
      <c r="D19" s="608"/>
      <c r="E19" s="608"/>
      <c r="F19" s="608"/>
      <c r="G19" s="608"/>
      <c r="H19" s="608"/>
      <c r="I19" s="608"/>
      <c r="J19" s="608"/>
      <c r="K19" s="608"/>
      <c r="L19" s="608"/>
      <c r="M19" s="608"/>
      <c r="N19" s="608"/>
      <c r="O19" s="608"/>
      <c r="P19" s="608"/>
      <c r="Q19" s="609"/>
      <c r="R19" s="610">
        <v>18876</v>
      </c>
      <c r="S19" s="611"/>
      <c r="T19" s="611"/>
      <c r="U19" s="611"/>
      <c r="V19" s="611"/>
      <c r="W19" s="611"/>
      <c r="X19" s="611"/>
      <c r="Y19" s="612"/>
      <c r="Z19" s="613">
        <v>0.1</v>
      </c>
      <c r="AA19" s="613"/>
      <c r="AB19" s="613"/>
      <c r="AC19" s="613"/>
      <c r="AD19" s="614">
        <v>18876</v>
      </c>
      <c r="AE19" s="614"/>
      <c r="AF19" s="614"/>
      <c r="AG19" s="614"/>
      <c r="AH19" s="614"/>
      <c r="AI19" s="614"/>
      <c r="AJ19" s="614"/>
      <c r="AK19" s="614"/>
      <c r="AL19" s="615">
        <v>0.1</v>
      </c>
      <c r="AM19" s="616"/>
      <c r="AN19" s="616"/>
      <c r="AO19" s="617"/>
      <c r="AP19" s="607" t="s">
        <v>277</v>
      </c>
      <c r="AQ19" s="608"/>
      <c r="AR19" s="608"/>
      <c r="AS19" s="608"/>
      <c r="AT19" s="608"/>
      <c r="AU19" s="608"/>
      <c r="AV19" s="608"/>
      <c r="AW19" s="608"/>
      <c r="AX19" s="608"/>
      <c r="AY19" s="608"/>
      <c r="AZ19" s="608"/>
      <c r="BA19" s="608"/>
      <c r="BB19" s="608"/>
      <c r="BC19" s="608"/>
      <c r="BD19" s="608"/>
      <c r="BE19" s="608"/>
      <c r="BF19" s="609"/>
      <c r="BG19" s="610" t="s">
        <v>132</v>
      </c>
      <c r="BH19" s="611"/>
      <c r="BI19" s="611"/>
      <c r="BJ19" s="611"/>
      <c r="BK19" s="611"/>
      <c r="BL19" s="611"/>
      <c r="BM19" s="611"/>
      <c r="BN19" s="612"/>
      <c r="BO19" s="613" t="s">
        <v>232</v>
      </c>
      <c r="BP19" s="613"/>
      <c r="BQ19" s="613"/>
      <c r="BR19" s="613"/>
      <c r="BS19" s="614" t="s">
        <v>132</v>
      </c>
      <c r="BT19" s="614"/>
      <c r="BU19" s="614"/>
      <c r="BV19" s="614"/>
      <c r="BW19" s="614"/>
      <c r="BX19" s="614"/>
      <c r="BY19" s="614"/>
      <c r="BZ19" s="614"/>
      <c r="CA19" s="614"/>
      <c r="CB19" s="618"/>
      <c r="CD19" s="607" t="s">
        <v>278</v>
      </c>
      <c r="CE19" s="608"/>
      <c r="CF19" s="608"/>
      <c r="CG19" s="608"/>
      <c r="CH19" s="608"/>
      <c r="CI19" s="608"/>
      <c r="CJ19" s="608"/>
      <c r="CK19" s="608"/>
      <c r="CL19" s="608"/>
      <c r="CM19" s="608"/>
      <c r="CN19" s="608"/>
      <c r="CO19" s="608"/>
      <c r="CP19" s="608"/>
      <c r="CQ19" s="609"/>
      <c r="CR19" s="610" t="s">
        <v>132</v>
      </c>
      <c r="CS19" s="611"/>
      <c r="CT19" s="611"/>
      <c r="CU19" s="611"/>
      <c r="CV19" s="611"/>
      <c r="CW19" s="611"/>
      <c r="CX19" s="611"/>
      <c r="CY19" s="612"/>
      <c r="CZ19" s="613" t="s">
        <v>232</v>
      </c>
      <c r="DA19" s="613"/>
      <c r="DB19" s="613"/>
      <c r="DC19" s="613"/>
      <c r="DD19" s="619" t="s">
        <v>232</v>
      </c>
      <c r="DE19" s="611"/>
      <c r="DF19" s="611"/>
      <c r="DG19" s="611"/>
      <c r="DH19" s="611"/>
      <c r="DI19" s="611"/>
      <c r="DJ19" s="611"/>
      <c r="DK19" s="611"/>
      <c r="DL19" s="611"/>
      <c r="DM19" s="611"/>
      <c r="DN19" s="611"/>
      <c r="DO19" s="611"/>
      <c r="DP19" s="612"/>
      <c r="DQ19" s="619" t="s">
        <v>256</v>
      </c>
      <c r="DR19" s="611"/>
      <c r="DS19" s="611"/>
      <c r="DT19" s="611"/>
      <c r="DU19" s="611"/>
      <c r="DV19" s="611"/>
      <c r="DW19" s="611"/>
      <c r="DX19" s="611"/>
      <c r="DY19" s="611"/>
      <c r="DZ19" s="611"/>
      <c r="EA19" s="611"/>
      <c r="EB19" s="611"/>
      <c r="EC19" s="620"/>
    </row>
    <row r="20" spans="2:133" ht="11.25" customHeight="1">
      <c r="B20" s="623" t="s">
        <v>279</v>
      </c>
      <c r="C20" s="624"/>
      <c r="D20" s="624"/>
      <c r="E20" s="624"/>
      <c r="F20" s="624"/>
      <c r="G20" s="624"/>
      <c r="H20" s="624"/>
      <c r="I20" s="624"/>
      <c r="J20" s="624"/>
      <c r="K20" s="624"/>
      <c r="L20" s="624"/>
      <c r="M20" s="624"/>
      <c r="N20" s="624"/>
      <c r="O20" s="624"/>
      <c r="P20" s="624"/>
      <c r="Q20" s="625"/>
      <c r="R20" s="610">
        <v>4245</v>
      </c>
      <c r="S20" s="611"/>
      <c r="T20" s="611"/>
      <c r="U20" s="611"/>
      <c r="V20" s="611"/>
      <c r="W20" s="611"/>
      <c r="X20" s="611"/>
      <c r="Y20" s="612"/>
      <c r="Z20" s="613">
        <v>0</v>
      </c>
      <c r="AA20" s="613"/>
      <c r="AB20" s="613"/>
      <c r="AC20" s="613"/>
      <c r="AD20" s="614">
        <v>4245</v>
      </c>
      <c r="AE20" s="614"/>
      <c r="AF20" s="614"/>
      <c r="AG20" s="614"/>
      <c r="AH20" s="614"/>
      <c r="AI20" s="614"/>
      <c r="AJ20" s="614"/>
      <c r="AK20" s="614"/>
      <c r="AL20" s="615">
        <v>0</v>
      </c>
      <c r="AM20" s="616"/>
      <c r="AN20" s="616"/>
      <c r="AO20" s="617"/>
      <c r="AP20" s="607" t="s">
        <v>280</v>
      </c>
      <c r="AQ20" s="608"/>
      <c r="AR20" s="608"/>
      <c r="AS20" s="608"/>
      <c r="AT20" s="608"/>
      <c r="AU20" s="608"/>
      <c r="AV20" s="608"/>
      <c r="AW20" s="608"/>
      <c r="AX20" s="608"/>
      <c r="AY20" s="608"/>
      <c r="AZ20" s="608"/>
      <c r="BA20" s="608"/>
      <c r="BB20" s="608"/>
      <c r="BC20" s="608"/>
      <c r="BD20" s="608"/>
      <c r="BE20" s="608"/>
      <c r="BF20" s="609"/>
      <c r="BG20" s="610" t="s">
        <v>232</v>
      </c>
      <c r="BH20" s="611"/>
      <c r="BI20" s="611"/>
      <c r="BJ20" s="611"/>
      <c r="BK20" s="611"/>
      <c r="BL20" s="611"/>
      <c r="BM20" s="611"/>
      <c r="BN20" s="612"/>
      <c r="BO20" s="613" t="s">
        <v>232</v>
      </c>
      <c r="BP20" s="613"/>
      <c r="BQ20" s="613"/>
      <c r="BR20" s="613"/>
      <c r="BS20" s="614" t="s">
        <v>232</v>
      </c>
      <c r="BT20" s="614"/>
      <c r="BU20" s="614"/>
      <c r="BV20" s="614"/>
      <c r="BW20" s="614"/>
      <c r="BX20" s="614"/>
      <c r="BY20" s="614"/>
      <c r="BZ20" s="614"/>
      <c r="CA20" s="614"/>
      <c r="CB20" s="618"/>
      <c r="CD20" s="607" t="s">
        <v>281</v>
      </c>
      <c r="CE20" s="608"/>
      <c r="CF20" s="608"/>
      <c r="CG20" s="608"/>
      <c r="CH20" s="608"/>
      <c r="CI20" s="608"/>
      <c r="CJ20" s="608"/>
      <c r="CK20" s="608"/>
      <c r="CL20" s="608"/>
      <c r="CM20" s="608"/>
      <c r="CN20" s="608"/>
      <c r="CO20" s="608"/>
      <c r="CP20" s="608"/>
      <c r="CQ20" s="609"/>
      <c r="CR20" s="610">
        <v>33878011</v>
      </c>
      <c r="CS20" s="611"/>
      <c r="CT20" s="611"/>
      <c r="CU20" s="611"/>
      <c r="CV20" s="611"/>
      <c r="CW20" s="611"/>
      <c r="CX20" s="611"/>
      <c r="CY20" s="612"/>
      <c r="CZ20" s="613">
        <v>100</v>
      </c>
      <c r="DA20" s="613"/>
      <c r="DB20" s="613"/>
      <c r="DC20" s="613"/>
      <c r="DD20" s="619">
        <v>6915144</v>
      </c>
      <c r="DE20" s="611"/>
      <c r="DF20" s="611"/>
      <c r="DG20" s="611"/>
      <c r="DH20" s="611"/>
      <c r="DI20" s="611"/>
      <c r="DJ20" s="611"/>
      <c r="DK20" s="611"/>
      <c r="DL20" s="611"/>
      <c r="DM20" s="611"/>
      <c r="DN20" s="611"/>
      <c r="DO20" s="611"/>
      <c r="DP20" s="612"/>
      <c r="DQ20" s="619">
        <v>21388443</v>
      </c>
      <c r="DR20" s="611"/>
      <c r="DS20" s="611"/>
      <c r="DT20" s="611"/>
      <c r="DU20" s="611"/>
      <c r="DV20" s="611"/>
      <c r="DW20" s="611"/>
      <c r="DX20" s="611"/>
      <c r="DY20" s="611"/>
      <c r="DZ20" s="611"/>
      <c r="EA20" s="611"/>
      <c r="EB20" s="611"/>
      <c r="EC20" s="620"/>
    </row>
    <row r="21" spans="2:133" ht="11.25" customHeight="1">
      <c r="B21" s="607" t="s">
        <v>282</v>
      </c>
      <c r="C21" s="608"/>
      <c r="D21" s="608"/>
      <c r="E21" s="608"/>
      <c r="F21" s="608"/>
      <c r="G21" s="608"/>
      <c r="H21" s="608"/>
      <c r="I21" s="608"/>
      <c r="J21" s="608"/>
      <c r="K21" s="608"/>
      <c r="L21" s="608"/>
      <c r="M21" s="608"/>
      <c r="N21" s="608"/>
      <c r="O21" s="608"/>
      <c r="P21" s="608"/>
      <c r="Q21" s="609"/>
      <c r="R21" s="610">
        <v>12977351</v>
      </c>
      <c r="S21" s="611"/>
      <c r="T21" s="611"/>
      <c r="U21" s="611"/>
      <c r="V21" s="611"/>
      <c r="W21" s="611"/>
      <c r="X21" s="611"/>
      <c r="Y21" s="612"/>
      <c r="Z21" s="613">
        <v>36.4</v>
      </c>
      <c r="AA21" s="613"/>
      <c r="AB21" s="613"/>
      <c r="AC21" s="613"/>
      <c r="AD21" s="614">
        <v>11336297</v>
      </c>
      <c r="AE21" s="614"/>
      <c r="AF21" s="614"/>
      <c r="AG21" s="614"/>
      <c r="AH21" s="614"/>
      <c r="AI21" s="614"/>
      <c r="AJ21" s="614"/>
      <c r="AK21" s="614"/>
      <c r="AL21" s="615">
        <v>70.8</v>
      </c>
      <c r="AM21" s="616"/>
      <c r="AN21" s="616"/>
      <c r="AO21" s="617"/>
      <c r="AP21" s="607" t="s">
        <v>283</v>
      </c>
      <c r="AQ21" s="626"/>
      <c r="AR21" s="626"/>
      <c r="AS21" s="626"/>
      <c r="AT21" s="626"/>
      <c r="AU21" s="626"/>
      <c r="AV21" s="626"/>
      <c r="AW21" s="626"/>
      <c r="AX21" s="626"/>
      <c r="AY21" s="626"/>
      <c r="AZ21" s="626"/>
      <c r="BA21" s="626"/>
      <c r="BB21" s="626"/>
      <c r="BC21" s="626"/>
      <c r="BD21" s="626"/>
      <c r="BE21" s="626"/>
      <c r="BF21" s="627"/>
      <c r="BG21" s="610" t="s">
        <v>132</v>
      </c>
      <c r="BH21" s="611"/>
      <c r="BI21" s="611"/>
      <c r="BJ21" s="611"/>
      <c r="BK21" s="611"/>
      <c r="BL21" s="611"/>
      <c r="BM21" s="611"/>
      <c r="BN21" s="612"/>
      <c r="BO21" s="613" t="s">
        <v>232</v>
      </c>
      <c r="BP21" s="613"/>
      <c r="BQ21" s="613"/>
      <c r="BR21" s="613"/>
      <c r="BS21" s="614" t="s">
        <v>182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284</v>
      </c>
      <c r="C22" s="608"/>
      <c r="D22" s="608"/>
      <c r="E22" s="608"/>
      <c r="F22" s="608"/>
      <c r="G22" s="608"/>
      <c r="H22" s="608"/>
      <c r="I22" s="608"/>
      <c r="J22" s="608"/>
      <c r="K22" s="608"/>
      <c r="L22" s="608"/>
      <c r="M22" s="608"/>
      <c r="N22" s="608"/>
      <c r="O22" s="608"/>
      <c r="P22" s="608"/>
      <c r="Q22" s="609"/>
      <c r="R22" s="610">
        <v>11336297</v>
      </c>
      <c r="S22" s="611"/>
      <c r="T22" s="611"/>
      <c r="U22" s="611"/>
      <c r="V22" s="611"/>
      <c r="W22" s="611"/>
      <c r="X22" s="611"/>
      <c r="Y22" s="612"/>
      <c r="Z22" s="613">
        <v>31.8</v>
      </c>
      <c r="AA22" s="613"/>
      <c r="AB22" s="613"/>
      <c r="AC22" s="613"/>
      <c r="AD22" s="614">
        <v>11336297</v>
      </c>
      <c r="AE22" s="614"/>
      <c r="AF22" s="614"/>
      <c r="AG22" s="614"/>
      <c r="AH22" s="614"/>
      <c r="AI22" s="614"/>
      <c r="AJ22" s="614"/>
      <c r="AK22" s="614"/>
      <c r="AL22" s="615">
        <v>70.8</v>
      </c>
      <c r="AM22" s="616"/>
      <c r="AN22" s="616"/>
      <c r="AO22" s="617"/>
      <c r="AP22" s="607" t="s">
        <v>285</v>
      </c>
      <c r="AQ22" s="626"/>
      <c r="AR22" s="626"/>
      <c r="AS22" s="626"/>
      <c r="AT22" s="626"/>
      <c r="AU22" s="626"/>
      <c r="AV22" s="626"/>
      <c r="AW22" s="626"/>
      <c r="AX22" s="626"/>
      <c r="AY22" s="626"/>
      <c r="AZ22" s="626"/>
      <c r="BA22" s="626"/>
      <c r="BB22" s="626"/>
      <c r="BC22" s="626"/>
      <c r="BD22" s="626"/>
      <c r="BE22" s="626"/>
      <c r="BF22" s="627"/>
      <c r="BG22" s="610" t="s">
        <v>132</v>
      </c>
      <c r="BH22" s="611"/>
      <c r="BI22" s="611"/>
      <c r="BJ22" s="611"/>
      <c r="BK22" s="611"/>
      <c r="BL22" s="611"/>
      <c r="BM22" s="611"/>
      <c r="BN22" s="612"/>
      <c r="BO22" s="613" t="s">
        <v>132</v>
      </c>
      <c r="BP22" s="613"/>
      <c r="BQ22" s="613"/>
      <c r="BR22" s="613"/>
      <c r="BS22" s="614" t="s">
        <v>182</v>
      </c>
      <c r="BT22" s="614"/>
      <c r="BU22" s="614"/>
      <c r="BV22" s="614"/>
      <c r="BW22" s="614"/>
      <c r="BX22" s="614"/>
      <c r="BY22" s="614"/>
      <c r="BZ22" s="614"/>
      <c r="CA22" s="614"/>
      <c r="CB22" s="618"/>
      <c r="CD22" s="592" t="s">
        <v>286</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287</v>
      </c>
      <c r="C23" s="608"/>
      <c r="D23" s="608"/>
      <c r="E23" s="608"/>
      <c r="F23" s="608"/>
      <c r="G23" s="608"/>
      <c r="H23" s="608"/>
      <c r="I23" s="608"/>
      <c r="J23" s="608"/>
      <c r="K23" s="608"/>
      <c r="L23" s="608"/>
      <c r="M23" s="608"/>
      <c r="N23" s="608"/>
      <c r="O23" s="608"/>
      <c r="P23" s="608"/>
      <c r="Q23" s="609"/>
      <c r="R23" s="610">
        <v>1641054</v>
      </c>
      <c r="S23" s="611"/>
      <c r="T23" s="611"/>
      <c r="U23" s="611"/>
      <c r="V23" s="611"/>
      <c r="W23" s="611"/>
      <c r="X23" s="611"/>
      <c r="Y23" s="612"/>
      <c r="Z23" s="613">
        <v>4.5999999999999996</v>
      </c>
      <c r="AA23" s="613"/>
      <c r="AB23" s="613"/>
      <c r="AC23" s="613"/>
      <c r="AD23" s="614" t="s">
        <v>232</v>
      </c>
      <c r="AE23" s="614"/>
      <c r="AF23" s="614"/>
      <c r="AG23" s="614"/>
      <c r="AH23" s="614"/>
      <c r="AI23" s="614"/>
      <c r="AJ23" s="614"/>
      <c r="AK23" s="614"/>
      <c r="AL23" s="615" t="s">
        <v>132</v>
      </c>
      <c r="AM23" s="616"/>
      <c r="AN23" s="616"/>
      <c r="AO23" s="617"/>
      <c r="AP23" s="607" t="s">
        <v>288</v>
      </c>
      <c r="AQ23" s="626"/>
      <c r="AR23" s="626"/>
      <c r="AS23" s="626"/>
      <c r="AT23" s="626"/>
      <c r="AU23" s="626"/>
      <c r="AV23" s="626"/>
      <c r="AW23" s="626"/>
      <c r="AX23" s="626"/>
      <c r="AY23" s="626"/>
      <c r="AZ23" s="626"/>
      <c r="BA23" s="626"/>
      <c r="BB23" s="626"/>
      <c r="BC23" s="626"/>
      <c r="BD23" s="626"/>
      <c r="BE23" s="626"/>
      <c r="BF23" s="627"/>
      <c r="BG23" s="610" t="s">
        <v>132</v>
      </c>
      <c r="BH23" s="611"/>
      <c r="BI23" s="611"/>
      <c r="BJ23" s="611"/>
      <c r="BK23" s="611"/>
      <c r="BL23" s="611"/>
      <c r="BM23" s="611"/>
      <c r="BN23" s="612"/>
      <c r="BO23" s="613" t="s">
        <v>232</v>
      </c>
      <c r="BP23" s="613"/>
      <c r="BQ23" s="613"/>
      <c r="BR23" s="613"/>
      <c r="BS23" s="614" t="s">
        <v>232</v>
      </c>
      <c r="BT23" s="614"/>
      <c r="BU23" s="614"/>
      <c r="BV23" s="614"/>
      <c r="BW23" s="614"/>
      <c r="BX23" s="614"/>
      <c r="BY23" s="614"/>
      <c r="BZ23" s="614"/>
      <c r="CA23" s="614"/>
      <c r="CB23" s="618"/>
      <c r="CD23" s="592" t="s">
        <v>226</v>
      </c>
      <c r="CE23" s="593"/>
      <c r="CF23" s="593"/>
      <c r="CG23" s="593"/>
      <c r="CH23" s="593"/>
      <c r="CI23" s="593"/>
      <c r="CJ23" s="593"/>
      <c r="CK23" s="593"/>
      <c r="CL23" s="593"/>
      <c r="CM23" s="593"/>
      <c r="CN23" s="593"/>
      <c r="CO23" s="593"/>
      <c r="CP23" s="593"/>
      <c r="CQ23" s="594"/>
      <c r="CR23" s="592" t="s">
        <v>289</v>
      </c>
      <c r="CS23" s="593"/>
      <c r="CT23" s="593"/>
      <c r="CU23" s="593"/>
      <c r="CV23" s="593"/>
      <c r="CW23" s="593"/>
      <c r="CX23" s="593"/>
      <c r="CY23" s="594"/>
      <c r="CZ23" s="592" t="s">
        <v>290</v>
      </c>
      <c r="DA23" s="593"/>
      <c r="DB23" s="593"/>
      <c r="DC23" s="594"/>
      <c r="DD23" s="592" t="s">
        <v>291</v>
      </c>
      <c r="DE23" s="593"/>
      <c r="DF23" s="593"/>
      <c r="DG23" s="593"/>
      <c r="DH23" s="593"/>
      <c r="DI23" s="593"/>
      <c r="DJ23" s="593"/>
      <c r="DK23" s="594"/>
      <c r="DL23" s="637" t="s">
        <v>292</v>
      </c>
      <c r="DM23" s="638"/>
      <c r="DN23" s="638"/>
      <c r="DO23" s="638"/>
      <c r="DP23" s="638"/>
      <c r="DQ23" s="638"/>
      <c r="DR23" s="638"/>
      <c r="DS23" s="638"/>
      <c r="DT23" s="638"/>
      <c r="DU23" s="638"/>
      <c r="DV23" s="639"/>
      <c r="DW23" s="592" t="s">
        <v>293</v>
      </c>
      <c r="DX23" s="593"/>
      <c r="DY23" s="593"/>
      <c r="DZ23" s="593"/>
      <c r="EA23" s="593"/>
      <c r="EB23" s="593"/>
      <c r="EC23" s="594"/>
    </row>
    <row r="24" spans="2:133" ht="11.25" customHeight="1">
      <c r="B24" s="607" t="s">
        <v>294</v>
      </c>
      <c r="C24" s="608"/>
      <c r="D24" s="608"/>
      <c r="E24" s="608"/>
      <c r="F24" s="608"/>
      <c r="G24" s="608"/>
      <c r="H24" s="608"/>
      <c r="I24" s="608"/>
      <c r="J24" s="608"/>
      <c r="K24" s="608"/>
      <c r="L24" s="608"/>
      <c r="M24" s="608"/>
      <c r="N24" s="608"/>
      <c r="O24" s="608"/>
      <c r="P24" s="608"/>
      <c r="Q24" s="609"/>
      <c r="R24" s="610" t="s">
        <v>132</v>
      </c>
      <c r="S24" s="611"/>
      <c r="T24" s="611"/>
      <c r="U24" s="611"/>
      <c r="V24" s="611"/>
      <c r="W24" s="611"/>
      <c r="X24" s="611"/>
      <c r="Y24" s="612"/>
      <c r="Z24" s="613" t="s">
        <v>232</v>
      </c>
      <c r="AA24" s="613"/>
      <c r="AB24" s="613"/>
      <c r="AC24" s="613"/>
      <c r="AD24" s="614" t="s">
        <v>232</v>
      </c>
      <c r="AE24" s="614"/>
      <c r="AF24" s="614"/>
      <c r="AG24" s="614"/>
      <c r="AH24" s="614"/>
      <c r="AI24" s="614"/>
      <c r="AJ24" s="614"/>
      <c r="AK24" s="614"/>
      <c r="AL24" s="615" t="s">
        <v>132</v>
      </c>
      <c r="AM24" s="616"/>
      <c r="AN24" s="616"/>
      <c r="AO24" s="617"/>
      <c r="AP24" s="607" t="s">
        <v>295</v>
      </c>
      <c r="AQ24" s="626"/>
      <c r="AR24" s="626"/>
      <c r="AS24" s="626"/>
      <c r="AT24" s="626"/>
      <c r="AU24" s="626"/>
      <c r="AV24" s="626"/>
      <c r="AW24" s="626"/>
      <c r="AX24" s="626"/>
      <c r="AY24" s="626"/>
      <c r="AZ24" s="626"/>
      <c r="BA24" s="626"/>
      <c r="BB24" s="626"/>
      <c r="BC24" s="626"/>
      <c r="BD24" s="626"/>
      <c r="BE24" s="626"/>
      <c r="BF24" s="627"/>
      <c r="BG24" s="610" t="s">
        <v>232</v>
      </c>
      <c r="BH24" s="611"/>
      <c r="BI24" s="611"/>
      <c r="BJ24" s="611"/>
      <c r="BK24" s="611"/>
      <c r="BL24" s="611"/>
      <c r="BM24" s="611"/>
      <c r="BN24" s="612"/>
      <c r="BO24" s="613" t="s">
        <v>232</v>
      </c>
      <c r="BP24" s="613"/>
      <c r="BQ24" s="613"/>
      <c r="BR24" s="613"/>
      <c r="BS24" s="614" t="s">
        <v>232</v>
      </c>
      <c r="BT24" s="614"/>
      <c r="BU24" s="614"/>
      <c r="BV24" s="614"/>
      <c r="BW24" s="614"/>
      <c r="BX24" s="614"/>
      <c r="BY24" s="614"/>
      <c r="BZ24" s="614"/>
      <c r="CA24" s="614"/>
      <c r="CB24" s="618"/>
      <c r="CD24" s="596" t="s">
        <v>296</v>
      </c>
      <c r="CE24" s="597"/>
      <c r="CF24" s="597"/>
      <c r="CG24" s="597"/>
      <c r="CH24" s="597"/>
      <c r="CI24" s="597"/>
      <c r="CJ24" s="597"/>
      <c r="CK24" s="597"/>
      <c r="CL24" s="597"/>
      <c r="CM24" s="597"/>
      <c r="CN24" s="597"/>
      <c r="CO24" s="597"/>
      <c r="CP24" s="597"/>
      <c r="CQ24" s="598"/>
      <c r="CR24" s="599">
        <v>13662836</v>
      </c>
      <c r="CS24" s="600"/>
      <c r="CT24" s="600"/>
      <c r="CU24" s="600"/>
      <c r="CV24" s="600"/>
      <c r="CW24" s="600"/>
      <c r="CX24" s="600"/>
      <c r="CY24" s="601"/>
      <c r="CZ24" s="604">
        <v>40.299999999999997</v>
      </c>
      <c r="DA24" s="605"/>
      <c r="DB24" s="605"/>
      <c r="DC24" s="621"/>
      <c r="DD24" s="645">
        <v>10582058</v>
      </c>
      <c r="DE24" s="600"/>
      <c r="DF24" s="600"/>
      <c r="DG24" s="600"/>
      <c r="DH24" s="600"/>
      <c r="DI24" s="600"/>
      <c r="DJ24" s="600"/>
      <c r="DK24" s="601"/>
      <c r="DL24" s="645">
        <v>10455094</v>
      </c>
      <c r="DM24" s="600"/>
      <c r="DN24" s="600"/>
      <c r="DO24" s="600"/>
      <c r="DP24" s="600"/>
      <c r="DQ24" s="600"/>
      <c r="DR24" s="600"/>
      <c r="DS24" s="600"/>
      <c r="DT24" s="600"/>
      <c r="DU24" s="600"/>
      <c r="DV24" s="601"/>
      <c r="DW24" s="604">
        <v>64.7</v>
      </c>
      <c r="DX24" s="605"/>
      <c r="DY24" s="605"/>
      <c r="DZ24" s="605"/>
      <c r="EA24" s="605"/>
      <c r="EB24" s="605"/>
      <c r="EC24" s="606"/>
    </row>
    <row r="25" spans="2:133" ht="11.25" customHeight="1">
      <c r="B25" s="607" t="s">
        <v>297</v>
      </c>
      <c r="C25" s="608"/>
      <c r="D25" s="608"/>
      <c r="E25" s="608"/>
      <c r="F25" s="608"/>
      <c r="G25" s="608"/>
      <c r="H25" s="608"/>
      <c r="I25" s="608"/>
      <c r="J25" s="608"/>
      <c r="K25" s="608"/>
      <c r="L25" s="608"/>
      <c r="M25" s="608"/>
      <c r="N25" s="608"/>
      <c r="O25" s="608"/>
      <c r="P25" s="608"/>
      <c r="Q25" s="609"/>
      <c r="R25" s="610">
        <v>17567285</v>
      </c>
      <c r="S25" s="611"/>
      <c r="T25" s="611"/>
      <c r="U25" s="611"/>
      <c r="V25" s="611"/>
      <c r="W25" s="611"/>
      <c r="X25" s="611"/>
      <c r="Y25" s="612"/>
      <c r="Z25" s="613">
        <v>49.3</v>
      </c>
      <c r="AA25" s="613"/>
      <c r="AB25" s="613"/>
      <c r="AC25" s="613"/>
      <c r="AD25" s="614">
        <v>15926231</v>
      </c>
      <c r="AE25" s="614"/>
      <c r="AF25" s="614"/>
      <c r="AG25" s="614"/>
      <c r="AH25" s="614"/>
      <c r="AI25" s="614"/>
      <c r="AJ25" s="614"/>
      <c r="AK25" s="614"/>
      <c r="AL25" s="615">
        <v>99.4</v>
      </c>
      <c r="AM25" s="616"/>
      <c r="AN25" s="616"/>
      <c r="AO25" s="617"/>
      <c r="AP25" s="607" t="s">
        <v>298</v>
      </c>
      <c r="AQ25" s="626"/>
      <c r="AR25" s="626"/>
      <c r="AS25" s="626"/>
      <c r="AT25" s="626"/>
      <c r="AU25" s="626"/>
      <c r="AV25" s="626"/>
      <c r="AW25" s="626"/>
      <c r="AX25" s="626"/>
      <c r="AY25" s="626"/>
      <c r="AZ25" s="626"/>
      <c r="BA25" s="626"/>
      <c r="BB25" s="626"/>
      <c r="BC25" s="626"/>
      <c r="BD25" s="626"/>
      <c r="BE25" s="626"/>
      <c r="BF25" s="627"/>
      <c r="BG25" s="610" t="s">
        <v>232</v>
      </c>
      <c r="BH25" s="611"/>
      <c r="BI25" s="611"/>
      <c r="BJ25" s="611"/>
      <c r="BK25" s="611"/>
      <c r="BL25" s="611"/>
      <c r="BM25" s="611"/>
      <c r="BN25" s="612"/>
      <c r="BO25" s="613" t="s">
        <v>232</v>
      </c>
      <c r="BP25" s="613"/>
      <c r="BQ25" s="613"/>
      <c r="BR25" s="613"/>
      <c r="BS25" s="614" t="s">
        <v>232</v>
      </c>
      <c r="BT25" s="614"/>
      <c r="BU25" s="614"/>
      <c r="BV25" s="614"/>
      <c r="BW25" s="614"/>
      <c r="BX25" s="614"/>
      <c r="BY25" s="614"/>
      <c r="BZ25" s="614"/>
      <c r="CA25" s="614"/>
      <c r="CB25" s="618"/>
      <c r="CD25" s="607" t="s">
        <v>299</v>
      </c>
      <c r="CE25" s="608"/>
      <c r="CF25" s="608"/>
      <c r="CG25" s="608"/>
      <c r="CH25" s="608"/>
      <c r="CI25" s="608"/>
      <c r="CJ25" s="608"/>
      <c r="CK25" s="608"/>
      <c r="CL25" s="608"/>
      <c r="CM25" s="608"/>
      <c r="CN25" s="608"/>
      <c r="CO25" s="608"/>
      <c r="CP25" s="608"/>
      <c r="CQ25" s="609"/>
      <c r="CR25" s="610">
        <v>5092346</v>
      </c>
      <c r="CS25" s="642"/>
      <c r="CT25" s="642"/>
      <c r="CU25" s="642"/>
      <c r="CV25" s="642"/>
      <c r="CW25" s="642"/>
      <c r="CX25" s="642"/>
      <c r="CY25" s="643"/>
      <c r="CZ25" s="615">
        <v>15</v>
      </c>
      <c r="DA25" s="640"/>
      <c r="DB25" s="640"/>
      <c r="DC25" s="644"/>
      <c r="DD25" s="619">
        <v>4930449</v>
      </c>
      <c r="DE25" s="642"/>
      <c r="DF25" s="642"/>
      <c r="DG25" s="642"/>
      <c r="DH25" s="642"/>
      <c r="DI25" s="642"/>
      <c r="DJ25" s="642"/>
      <c r="DK25" s="643"/>
      <c r="DL25" s="619">
        <v>4910370</v>
      </c>
      <c r="DM25" s="642"/>
      <c r="DN25" s="642"/>
      <c r="DO25" s="642"/>
      <c r="DP25" s="642"/>
      <c r="DQ25" s="642"/>
      <c r="DR25" s="642"/>
      <c r="DS25" s="642"/>
      <c r="DT25" s="642"/>
      <c r="DU25" s="642"/>
      <c r="DV25" s="643"/>
      <c r="DW25" s="615">
        <v>30.4</v>
      </c>
      <c r="DX25" s="640"/>
      <c r="DY25" s="640"/>
      <c r="DZ25" s="640"/>
      <c r="EA25" s="640"/>
      <c r="EB25" s="640"/>
      <c r="EC25" s="641"/>
    </row>
    <row r="26" spans="2:133" ht="11.25" customHeight="1">
      <c r="B26" s="607" t="s">
        <v>300</v>
      </c>
      <c r="C26" s="608"/>
      <c r="D26" s="608"/>
      <c r="E26" s="608"/>
      <c r="F26" s="608"/>
      <c r="G26" s="608"/>
      <c r="H26" s="608"/>
      <c r="I26" s="608"/>
      <c r="J26" s="608"/>
      <c r="K26" s="608"/>
      <c r="L26" s="608"/>
      <c r="M26" s="608"/>
      <c r="N26" s="608"/>
      <c r="O26" s="608"/>
      <c r="P26" s="608"/>
      <c r="Q26" s="609"/>
      <c r="R26" s="610">
        <v>3832</v>
      </c>
      <c r="S26" s="611"/>
      <c r="T26" s="611"/>
      <c r="U26" s="611"/>
      <c r="V26" s="611"/>
      <c r="W26" s="611"/>
      <c r="X26" s="611"/>
      <c r="Y26" s="612"/>
      <c r="Z26" s="613">
        <v>0</v>
      </c>
      <c r="AA26" s="613"/>
      <c r="AB26" s="613"/>
      <c r="AC26" s="613"/>
      <c r="AD26" s="614">
        <v>3832</v>
      </c>
      <c r="AE26" s="614"/>
      <c r="AF26" s="614"/>
      <c r="AG26" s="614"/>
      <c r="AH26" s="614"/>
      <c r="AI26" s="614"/>
      <c r="AJ26" s="614"/>
      <c r="AK26" s="614"/>
      <c r="AL26" s="615">
        <v>0</v>
      </c>
      <c r="AM26" s="616"/>
      <c r="AN26" s="616"/>
      <c r="AO26" s="617"/>
      <c r="AP26" s="607" t="s">
        <v>301</v>
      </c>
      <c r="AQ26" s="626"/>
      <c r="AR26" s="626"/>
      <c r="AS26" s="626"/>
      <c r="AT26" s="626"/>
      <c r="AU26" s="626"/>
      <c r="AV26" s="626"/>
      <c r="AW26" s="626"/>
      <c r="AX26" s="626"/>
      <c r="AY26" s="626"/>
      <c r="AZ26" s="626"/>
      <c r="BA26" s="626"/>
      <c r="BB26" s="626"/>
      <c r="BC26" s="626"/>
      <c r="BD26" s="626"/>
      <c r="BE26" s="626"/>
      <c r="BF26" s="627"/>
      <c r="BG26" s="610" t="s">
        <v>256</v>
      </c>
      <c r="BH26" s="611"/>
      <c r="BI26" s="611"/>
      <c r="BJ26" s="611"/>
      <c r="BK26" s="611"/>
      <c r="BL26" s="611"/>
      <c r="BM26" s="611"/>
      <c r="BN26" s="612"/>
      <c r="BO26" s="613" t="s">
        <v>232</v>
      </c>
      <c r="BP26" s="613"/>
      <c r="BQ26" s="613"/>
      <c r="BR26" s="613"/>
      <c r="BS26" s="614" t="s">
        <v>232</v>
      </c>
      <c r="BT26" s="614"/>
      <c r="BU26" s="614"/>
      <c r="BV26" s="614"/>
      <c r="BW26" s="614"/>
      <c r="BX26" s="614"/>
      <c r="BY26" s="614"/>
      <c r="BZ26" s="614"/>
      <c r="CA26" s="614"/>
      <c r="CB26" s="618"/>
      <c r="CD26" s="607" t="s">
        <v>302</v>
      </c>
      <c r="CE26" s="608"/>
      <c r="CF26" s="608"/>
      <c r="CG26" s="608"/>
      <c r="CH26" s="608"/>
      <c r="CI26" s="608"/>
      <c r="CJ26" s="608"/>
      <c r="CK26" s="608"/>
      <c r="CL26" s="608"/>
      <c r="CM26" s="608"/>
      <c r="CN26" s="608"/>
      <c r="CO26" s="608"/>
      <c r="CP26" s="608"/>
      <c r="CQ26" s="609"/>
      <c r="CR26" s="610">
        <v>3117191</v>
      </c>
      <c r="CS26" s="611"/>
      <c r="CT26" s="611"/>
      <c r="CU26" s="611"/>
      <c r="CV26" s="611"/>
      <c r="CW26" s="611"/>
      <c r="CX26" s="611"/>
      <c r="CY26" s="612"/>
      <c r="CZ26" s="615">
        <v>9.1999999999999993</v>
      </c>
      <c r="DA26" s="640"/>
      <c r="DB26" s="640"/>
      <c r="DC26" s="644"/>
      <c r="DD26" s="619">
        <v>3022017</v>
      </c>
      <c r="DE26" s="611"/>
      <c r="DF26" s="611"/>
      <c r="DG26" s="611"/>
      <c r="DH26" s="611"/>
      <c r="DI26" s="611"/>
      <c r="DJ26" s="611"/>
      <c r="DK26" s="612"/>
      <c r="DL26" s="619" t="s">
        <v>256</v>
      </c>
      <c r="DM26" s="611"/>
      <c r="DN26" s="611"/>
      <c r="DO26" s="611"/>
      <c r="DP26" s="611"/>
      <c r="DQ26" s="611"/>
      <c r="DR26" s="611"/>
      <c r="DS26" s="611"/>
      <c r="DT26" s="611"/>
      <c r="DU26" s="611"/>
      <c r="DV26" s="612"/>
      <c r="DW26" s="615" t="s">
        <v>232</v>
      </c>
      <c r="DX26" s="640"/>
      <c r="DY26" s="640"/>
      <c r="DZ26" s="640"/>
      <c r="EA26" s="640"/>
      <c r="EB26" s="640"/>
      <c r="EC26" s="641"/>
    </row>
    <row r="27" spans="2:133" ht="11.25" customHeight="1">
      <c r="B27" s="607" t="s">
        <v>303</v>
      </c>
      <c r="C27" s="608"/>
      <c r="D27" s="608"/>
      <c r="E27" s="608"/>
      <c r="F27" s="608"/>
      <c r="G27" s="608"/>
      <c r="H27" s="608"/>
      <c r="I27" s="608"/>
      <c r="J27" s="608"/>
      <c r="K27" s="608"/>
      <c r="L27" s="608"/>
      <c r="M27" s="608"/>
      <c r="N27" s="608"/>
      <c r="O27" s="608"/>
      <c r="P27" s="608"/>
      <c r="Q27" s="609"/>
      <c r="R27" s="610">
        <v>116847</v>
      </c>
      <c r="S27" s="611"/>
      <c r="T27" s="611"/>
      <c r="U27" s="611"/>
      <c r="V27" s="611"/>
      <c r="W27" s="611"/>
      <c r="X27" s="611"/>
      <c r="Y27" s="612"/>
      <c r="Z27" s="613">
        <v>0.3</v>
      </c>
      <c r="AA27" s="613"/>
      <c r="AB27" s="613"/>
      <c r="AC27" s="613"/>
      <c r="AD27" s="614" t="s">
        <v>132</v>
      </c>
      <c r="AE27" s="614"/>
      <c r="AF27" s="614"/>
      <c r="AG27" s="614"/>
      <c r="AH27" s="614"/>
      <c r="AI27" s="614"/>
      <c r="AJ27" s="614"/>
      <c r="AK27" s="614"/>
      <c r="AL27" s="615" t="s">
        <v>132</v>
      </c>
      <c r="AM27" s="616"/>
      <c r="AN27" s="616"/>
      <c r="AO27" s="617"/>
      <c r="AP27" s="607" t="s">
        <v>304</v>
      </c>
      <c r="AQ27" s="608"/>
      <c r="AR27" s="608"/>
      <c r="AS27" s="608"/>
      <c r="AT27" s="608"/>
      <c r="AU27" s="608"/>
      <c r="AV27" s="608"/>
      <c r="AW27" s="608"/>
      <c r="AX27" s="608"/>
      <c r="AY27" s="608"/>
      <c r="AZ27" s="608"/>
      <c r="BA27" s="608"/>
      <c r="BB27" s="608"/>
      <c r="BC27" s="608"/>
      <c r="BD27" s="608"/>
      <c r="BE27" s="608"/>
      <c r="BF27" s="609"/>
      <c r="BG27" s="610">
        <v>3246515</v>
      </c>
      <c r="BH27" s="611"/>
      <c r="BI27" s="611"/>
      <c r="BJ27" s="611"/>
      <c r="BK27" s="611"/>
      <c r="BL27" s="611"/>
      <c r="BM27" s="611"/>
      <c r="BN27" s="612"/>
      <c r="BO27" s="613">
        <v>100</v>
      </c>
      <c r="BP27" s="613"/>
      <c r="BQ27" s="613"/>
      <c r="BR27" s="613"/>
      <c r="BS27" s="614" t="s">
        <v>232</v>
      </c>
      <c r="BT27" s="614"/>
      <c r="BU27" s="614"/>
      <c r="BV27" s="614"/>
      <c r="BW27" s="614"/>
      <c r="BX27" s="614"/>
      <c r="BY27" s="614"/>
      <c r="BZ27" s="614"/>
      <c r="CA27" s="614"/>
      <c r="CB27" s="618"/>
      <c r="CD27" s="607" t="s">
        <v>305</v>
      </c>
      <c r="CE27" s="608"/>
      <c r="CF27" s="608"/>
      <c r="CG27" s="608"/>
      <c r="CH27" s="608"/>
      <c r="CI27" s="608"/>
      <c r="CJ27" s="608"/>
      <c r="CK27" s="608"/>
      <c r="CL27" s="608"/>
      <c r="CM27" s="608"/>
      <c r="CN27" s="608"/>
      <c r="CO27" s="608"/>
      <c r="CP27" s="608"/>
      <c r="CQ27" s="609"/>
      <c r="CR27" s="610">
        <v>4147721</v>
      </c>
      <c r="CS27" s="642"/>
      <c r="CT27" s="642"/>
      <c r="CU27" s="642"/>
      <c r="CV27" s="642"/>
      <c r="CW27" s="642"/>
      <c r="CX27" s="642"/>
      <c r="CY27" s="643"/>
      <c r="CZ27" s="615">
        <v>12.2</v>
      </c>
      <c r="DA27" s="640"/>
      <c r="DB27" s="640"/>
      <c r="DC27" s="644"/>
      <c r="DD27" s="619">
        <v>1277434</v>
      </c>
      <c r="DE27" s="642"/>
      <c r="DF27" s="642"/>
      <c r="DG27" s="642"/>
      <c r="DH27" s="642"/>
      <c r="DI27" s="642"/>
      <c r="DJ27" s="642"/>
      <c r="DK27" s="643"/>
      <c r="DL27" s="619">
        <v>1172118</v>
      </c>
      <c r="DM27" s="642"/>
      <c r="DN27" s="642"/>
      <c r="DO27" s="642"/>
      <c r="DP27" s="642"/>
      <c r="DQ27" s="642"/>
      <c r="DR27" s="642"/>
      <c r="DS27" s="642"/>
      <c r="DT27" s="642"/>
      <c r="DU27" s="642"/>
      <c r="DV27" s="643"/>
      <c r="DW27" s="615">
        <v>7.2</v>
      </c>
      <c r="DX27" s="640"/>
      <c r="DY27" s="640"/>
      <c r="DZ27" s="640"/>
      <c r="EA27" s="640"/>
      <c r="EB27" s="640"/>
      <c r="EC27" s="641"/>
    </row>
    <row r="28" spans="2:133" ht="11.25" customHeight="1">
      <c r="B28" s="607" t="s">
        <v>306</v>
      </c>
      <c r="C28" s="608"/>
      <c r="D28" s="608"/>
      <c r="E28" s="608"/>
      <c r="F28" s="608"/>
      <c r="G28" s="608"/>
      <c r="H28" s="608"/>
      <c r="I28" s="608"/>
      <c r="J28" s="608"/>
      <c r="K28" s="608"/>
      <c r="L28" s="608"/>
      <c r="M28" s="608"/>
      <c r="N28" s="608"/>
      <c r="O28" s="608"/>
      <c r="P28" s="608"/>
      <c r="Q28" s="609"/>
      <c r="R28" s="610">
        <v>249799</v>
      </c>
      <c r="S28" s="611"/>
      <c r="T28" s="611"/>
      <c r="U28" s="611"/>
      <c r="V28" s="611"/>
      <c r="W28" s="611"/>
      <c r="X28" s="611"/>
      <c r="Y28" s="612"/>
      <c r="Z28" s="613">
        <v>0.7</v>
      </c>
      <c r="AA28" s="613"/>
      <c r="AB28" s="613"/>
      <c r="AC28" s="613"/>
      <c r="AD28" s="614">
        <v>54268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307</v>
      </c>
      <c r="CE28" s="608"/>
      <c r="CF28" s="608"/>
      <c r="CG28" s="608"/>
      <c r="CH28" s="608"/>
      <c r="CI28" s="608"/>
      <c r="CJ28" s="608"/>
      <c r="CK28" s="608"/>
      <c r="CL28" s="608"/>
      <c r="CM28" s="608"/>
      <c r="CN28" s="608"/>
      <c r="CO28" s="608"/>
      <c r="CP28" s="608"/>
      <c r="CQ28" s="609"/>
      <c r="CR28" s="610">
        <v>4422769</v>
      </c>
      <c r="CS28" s="611"/>
      <c r="CT28" s="611"/>
      <c r="CU28" s="611"/>
      <c r="CV28" s="611"/>
      <c r="CW28" s="611"/>
      <c r="CX28" s="611"/>
      <c r="CY28" s="612"/>
      <c r="CZ28" s="615">
        <v>13.1</v>
      </c>
      <c r="DA28" s="640"/>
      <c r="DB28" s="640"/>
      <c r="DC28" s="644"/>
      <c r="DD28" s="619">
        <v>4374175</v>
      </c>
      <c r="DE28" s="611"/>
      <c r="DF28" s="611"/>
      <c r="DG28" s="611"/>
      <c r="DH28" s="611"/>
      <c r="DI28" s="611"/>
      <c r="DJ28" s="611"/>
      <c r="DK28" s="612"/>
      <c r="DL28" s="619">
        <v>4372606</v>
      </c>
      <c r="DM28" s="611"/>
      <c r="DN28" s="611"/>
      <c r="DO28" s="611"/>
      <c r="DP28" s="611"/>
      <c r="DQ28" s="611"/>
      <c r="DR28" s="611"/>
      <c r="DS28" s="611"/>
      <c r="DT28" s="611"/>
      <c r="DU28" s="611"/>
      <c r="DV28" s="612"/>
      <c r="DW28" s="615">
        <v>27</v>
      </c>
      <c r="DX28" s="640"/>
      <c r="DY28" s="640"/>
      <c r="DZ28" s="640"/>
      <c r="EA28" s="640"/>
      <c r="EB28" s="640"/>
      <c r="EC28" s="641"/>
    </row>
    <row r="29" spans="2:133" ht="11.25" customHeight="1">
      <c r="B29" s="607" t="s">
        <v>308</v>
      </c>
      <c r="C29" s="608"/>
      <c r="D29" s="608"/>
      <c r="E29" s="608"/>
      <c r="F29" s="608"/>
      <c r="G29" s="608"/>
      <c r="H29" s="608"/>
      <c r="I29" s="608"/>
      <c r="J29" s="608"/>
      <c r="K29" s="608"/>
      <c r="L29" s="608"/>
      <c r="M29" s="608"/>
      <c r="N29" s="608"/>
      <c r="O29" s="608"/>
      <c r="P29" s="608"/>
      <c r="Q29" s="609"/>
      <c r="R29" s="610">
        <v>88260</v>
      </c>
      <c r="S29" s="611"/>
      <c r="T29" s="611"/>
      <c r="U29" s="611"/>
      <c r="V29" s="611"/>
      <c r="W29" s="611"/>
      <c r="X29" s="611"/>
      <c r="Y29" s="612"/>
      <c r="Z29" s="613">
        <v>0.2</v>
      </c>
      <c r="AA29" s="613"/>
      <c r="AB29" s="613"/>
      <c r="AC29" s="613"/>
      <c r="AD29" s="614">
        <v>15862</v>
      </c>
      <c r="AE29" s="614"/>
      <c r="AF29" s="614"/>
      <c r="AG29" s="614"/>
      <c r="AH29" s="614"/>
      <c r="AI29" s="614"/>
      <c r="AJ29" s="614"/>
      <c r="AK29" s="614"/>
      <c r="AL29" s="615">
        <v>0.1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309</v>
      </c>
      <c r="CE29" s="647"/>
      <c r="CF29" s="607" t="s">
        <v>310</v>
      </c>
      <c r="CG29" s="608"/>
      <c r="CH29" s="608"/>
      <c r="CI29" s="608"/>
      <c r="CJ29" s="608"/>
      <c r="CK29" s="608"/>
      <c r="CL29" s="608"/>
      <c r="CM29" s="608"/>
      <c r="CN29" s="608"/>
      <c r="CO29" s="608"/>
      <c r="CP29" s="608"/>
      <c r="CQ29" s="609"/>
      <c r="CR29" s="610">
        <v>4422749</v>
      </c>
      <c r="CS29" s="642"/>
      <c r="CT29" s="642"/>
      <c r="CU29" s="642"/>
      <c r="CV29" s="642"/>
      <c r="CW29" s="642"/>
      <c r="CX29" s="642"/>
      <c r="CY29" s="643"/>
      <c r="CZ29" s="615">
        <v>13.1</v>
      </c>
      <c r="DA29" s="640"/>
      <c r="DB29" s="640"/>
      <c r="DC29" s="644"/>
      <c r="DD29" s="619">
        <v>4374155</v>
      </c>
      <c r="DE29" s="642"/>
      <c r="DF29" s="642"/>
      <c r="DG29" s="642"/>
      <c r="DH29" s="642"/>
      <c r="DI29" s="642"/>
      <c r="DJ29" s="642"/>
      <c r="DK29" s="643"/>
      <c r="DL29" s="619">
        <v>4372586</v>
      </c>
      <c r="DM29" s="642"/>
      <c r="DN29" s="642"/>
      <c r="DO29" s="642"/>
      <c r="DP29" s="642"/>
      <c r="DQ29" s="642"/>
      <c r="DR29" s="642"/>
      <c r="DS29" s="642"/>
      <c r="DT29" s="642"/>
      <c r="DU29" s="642"/>
      <c r="DV29" s="643"/>
      <c r="DW29" s="615">
        <v>27</v>
      </c>
      <c r="DX29" s="640"/>
      <c r="DY29" s="640"/>
      <c r="DZ29" s="640"/>
      <c r="EA29" s="640"/>
      <c r="EB29" s="640"/>
      <c r="EC29" s="641"/>
    </row>
    <row r="30" spans="2:133" ht="11.25" customHeight="1">
      <c r="B30" s="607" t="s">
        <v>311</v>
      </c>
      <c r="C30" s="608"/>
      <c r="D30" s="608"/>
      <c r="E30" s="608"/>
      <c r="F30" s="608"/>
      <c r="G30" s="608"/>
      <c r="H30" s="608"/>
      <c r="I30" s="608"/>
      <c r="J30" s="608"/>
      <c r="K30" s="608"/>
      <c r="L30" s="608"/>
      <c r="M30" s="608"/>
      <c r="N30" s="608"/>
      <c r="O30" s="608"/>
      <c r="P30" s="608"/>
      <c r="Q30" s="609"/>
      <c r="R30" s="610">
        <v>5539054</v>
      </c>
      <c r="S30" s="611"/>
      <c r="T30" s="611"/>
      <c r="U30" s="611"/>
      <c r="V30" s="611"/>
      <c r="W30" s="611"/>
      <c r="X30" s="611"/>
      <c r="Y30" s="612"/>
      <c r="Z30" s="613">
        <v>15.6</v>
      </c>
      <c r="AA30" s="613"/>
      <c r="AB30" s="613"/>
      <c r="AC30" s="613"/>
      <c r="AD30" s="614" t="s">
        <v>256</v>
      </c>
      <c r="AE30" s="614"/>
      <c r="AF30" s="614"/>
      <c r="AG30" s="614"/>
      <c r="AH30" s="614"/>
      <c r="AI30" s="614"/>
      <c r="AJ30" s="614"/>
      <c r="AK30" s="614"/>
      <c r="AL30" s="615" t="s">
        <v>132</v>
      </c>
      <c r="AM30" s="616"/>
      <c r="AN30" s="616"/>
      <c r="AO30" s="617"/>
      <c r="AP30" s="592" t="s">
        <v>226</v>
      </c>
      <c r="AQ30" s="593"/>
      <c r="AR30" s="593"/>
      <c r="AS30" s="593"/>
      <c r="AT30" s="593"/>
      <c r="AU30" s="593"/>
      <c r="AV30" s="593"/>
      <c r="AW30" s="593"/>
      <c r="AX30" s="593"/>
      <c r="AY30" s="593"/>
      <c r="AZ30" s="593"/>
      <c r="BA30" s="593"/>
      <c r="BB30" s="593"/>
      <c r="BC30" s="593"/>
      <c r="BD30" s="593"/>
      <c r="BE30" s="593"/>
      <c r="BF30" s="594"/>
      <c r="BG30" s="592" t="s">
        <v>312</v>
      </c>
      <c r="BH30" s="652"/>
      <c r="BI30" s="652"/>
      <c r="BJ30" s="652"/>
      <c r="BK30" s="652"/>
      <c r="BL30" s="652"/>
      <c r="BM30" s="652"/>
      <c r="BN30" s="652"/>
      <c r="BO30" s="652"/>
      <c r="BP30" s="652"/>
      <c r="BQ30" s="653"/>
      <c r="BR30" s="592" t="s">
        <v>313</v>
      </c>
      <c r="BS30" s="652"/>
      <c r="BT30" s="652"/>
      <c r="BU30" s="652"/>
      <c r="BV30" s="652"/>
      <c r="BW30" s="652"/>
      <c r="BX30" s="652"/>
      <c r="BY30" s="652"/>
      <c r="BZ30" s="652"/>
      <c r="CA30" s="652"/>
      <c r="CB30" s="653"/>
      <c r="CD30" s="648"/>
      <c r="CE30" s="649"/>
      <c r="CF30" s="607" t="s">
        <v>314</v>
      </c>
      <c r="CG30" s="608"/>
      <c r="CH30" s="608"/>
      <c r="CI30" s="608"/>
      <c r="CJ30" s="608"/>
      <c r="CK30" s="608"/>
      <c r="CL30" s="608"/>
      <c r="CM30" s="608"/>
      <c r="CN30" s="608"/>
      <c r="CO30" s="608"/>
      <c r="CP30" s="608"/>
      <c r="CQ30" s="609"/>
      <c r="CR30" s="610">
        <v>4311555</v>
      </c>
      <c r="CS30" s="611"/>
      <c r="CT30" s="611"/>
      <c r="CU30" s="611"/>
      <c r="CV30" s="611"/>
      <c r="CW30" s="611"/>
      <c r="CX30" s="611"/>
      <c r="CY30" s="612"/>
      <c r="CZ30" s="615">
        <v>12.7</v>
      </c>
      <c r="DA30" s="640"/>
      <c r="DB30" s="640"/>
      <c r="DC30" s="644"/>
      <c r="DD30" s="619">
        <v>4269482</v>
      </c>
      <c r="DE30" s="611"/>
      <c r="DF30" s="611"/>
      <c r="DG30" s="611"/>
      <c r="DH30" s="611"/>
      <c r="DI30" s="611"/>
      <c r="DJ30" s="611"/>
      <c r="DK30" s="612"/>
      <c r="DL30" s="619">
        <v>4267913</v>
      </c>
      <c r="DM30" s="611"/>
      <c r="DN30" s="611"/>
      <c r="DO30" s="611"/>
      <c r="DP30" s="611"/>
      <c r="DQ30" s="611"/>
      <c r="DR30" s="611"/>
      <c r="DS30" s="611"/>
      <c r="DT30" s="611"/>
      <c r="DU30" s="611"/>
      <c r="DV30" s="612"/>
      <c r="DW30" s="615">
        <v>26.4</v>
      </c>
      <c r="DX30" s="640"/>
      <c r="DY30" s="640"/>
      <c r="DZ30" s="640"/>
      <c r="EA30" s="640"/>
      <c r="EB30" s="640"/>
      <c r="EC30" s="641"/>
    </row>
    <row r="31" spans="2:133" ht="11.25" customHeight="1">
      <c r="B31" s="623" t="s">
        <v>315</v>
      </c>
      <c r="C31" s="624"/>
      <c r="D31" s="624"/>
      <c r="E31" s="624"/>
      <c r="F31" s="624"/>
      <c r="G31" s="624"/>
      <c r="H31" s="624"/>
      <c r="I31" s="624"/>
      <c r="J31" s="624"/>
      <c r="K31" s="624"/>
      <c r="L31" s="624"/>
      <c r="M31" s="624"/>
      <c r="N31" s="624"/>
      <c r="O31" s="624"/>
      <c r="P31" s="624"/>
      <c r="Q31" s="625"/>
      <c r="R31" s="610" t="s">
        <v>132</v>
      </c>
      <c r="S31" s="611"/>
      <c r="T31" s="611"/>
      <c r="U31" s="611"/>
      <c r="V31" s="611"/>
      <c r="W31" s="611"/>
      <c r="X31" s="611"/>
      <c r="Y31" s="612"/>
      <c r="Z31" s="613" t="s">
        <v>232</v>
      </c>
      <c r="AA31" s="613"/>
      <c r="AB31" s="613"/>
      <c r="AC31" s="613"/>
      <c r="AD31" s="614" t="s">
        <v>256</v>
      </c>
      <c r="AE31" s="614"/>
      <c r="AF31" s="614"/>
      <c r="AG31" s="614"/>
      <c r="AH31" s="614"/>
      <c r="AI31" s="614"/>
      <c r="AJ31" s="614"/>
      <c r="AK31" s="614"/>
      <c r="AL31" s="615" t="s">
        <v>132</v>
      </c>
      <c r="AM31" s="616"/>
      <c r="AN31" s="616"/>
      <c r="AO31" s="617"/>
      <c r="AP31" s="656" t="s">
        <v>316</v>
      </c>
      <c r="AQ31" s="657"/>
      <c r="AR31" s="657"/>
      <c r="AS31" s="657"/>
      <c r="AT31" s="662" t="s">
        <v>317</v>
      </c>
      <c r="AU31" s="212"/>
      <c r="AV31" s="212"/>
      <c r="AW31" s="212"/>
      <c r="AX31" s="596" t="s">
        <v>190</v>
      </c>
      <c r="AY31" s="597"/>
      <c r="AZ31" s="597"/>
      <c r="BA31" s="597"/>
      <c r="BB31" s="597"/>
      <c r="BC31" s="597"/>
      <c r="BD31" s="597"/>
      <c r="BE31" s="597"/>
      <c r="BF31" s="598"/>
      <c r="BG31" s="666">
        <v>99.3</v>
      </c>
      <c r="BH31" s="654"/>
      <c r="BI31" s="654"/>
      <c r="BJ31" s="654"/>
      <c r="BK31" s="654"/>
      <c r="BL31" s="654"/>
      <c r="BM31" s="605">
        <v>98.3</v>
      </c>
      <c r="BN31" s="654"/>
      <c r="BO31" s="654"/>
      <c r="BP31" s="654"/>
      <c r="BQ31" s="655"/>
      <c r="BR31" s="666">
        <v>99.4</v>
      </c>
      <c r="BS31" s="654"/>
      <c r="BT31" s="654"/>
      <c r="BU31" s="654"/>
      <c r="BV31" s="654"/>
      <c r="BW31" s="654"/>
      <c r="BX31" s="605">
        <v>98.3</v>
      </c>
      <c r="BY31" s="654"/>
      <c r="BZ31" s="654"/>
      <c r="CA31" s="654"/>
      <c r="CB31" s="655"/>
      <c r="CD31" s="648"/>
      <c r="CE31" s="649"/>
      <c r="CF31" s="607" t="s">
        <v>318</v>
      </c>
      <c r="CG31" s="608"/>
      <c r="CH31" s="608"/>
      <c r="CI31" s="608"/>
      <c r="CJ31" s="608"/>
      <c r="CK31" s="608"/>
      <c r="CL31" s="608"/>
      <c r="CM31" s="608"/>
      <c r="CN31" s="608"/>
      <c r="CO31" s="608"/>
      <c r="CP31" s="608"/>
      <c r="CQ31" s="609"/>
      <c r="CR31" s="610">
        <v>111194</v>
      </c>
      <c r="CS31" s="642"/>
      <c r="CT31" s="642"/>
      <c r="CU31" s="642"/>
      <c r="CV31" s="642"/>
      <c r="CW31" s="642"/>
      <c r="CX31" s="642"/>
      <c r="CY31" s="643"/>
      <c r="CZ31" s="615">
        <v>0.3</v>
      </c>
      <c r="DA31" s="640"/>
      <c r="DB31" s="640"/>
      <c r="DC31" s="644"/>
      <c r="DD31" s="619">
        <v>104673</v>
      </c>
      <c r="DE31" s="642"/>
      <c r="DF31" s="642"/>
      <c r="DG31" s="642"/>
      <c r="DH31" s="642"/>
      <c r="DI31" s="642"/>
      <c r="DJ31" s="642"/>
      <c r="DK31" s="643"/>
      <c r="DL31" s="619">
        <v>104673</v>
      </c>
      <c r="DM31" s="642"/>
      <c r="DN31" s="642"/>
      <c r="DO31" s="642"/>
      <c r="DP31" s="642"/>
      <c r="DQ31" s="642"/>
      <c r="DR31" s="642"/>
      <c r="DS31" s="642"/>
      <c r="DT31" s="642"/>
      <c r="DU31" s="642"/>
      <c r="DV31" s="643"/>
      <c r="DW31" s="615">
        <v>0.6</v>
      </c>
      <c r="DX31" s="640"/>
      <c r="DY31" s="640"/>
      <c r="DZ31" s="640"/>
      <c r="EA31" s="640"/>
      <c r="EB31" s="640"/>
      <c r="EC31" s="641"/>
    </row>
    <row r="32" spans="2:133" ht="11.25" customHeight="1">
      <c r="B32" s="607" t="s">
        <v>319</v>
      </c>
      <c r="C32" s="608"/>
      <c r="D32" s="608"/>
      <c r="E32" s="608"/>
      <c r="F32" s="608"/>
      <c r="G32" s="608"/>
      <c r="H32" s="608"/>
      <c r="I32" s="608"/>
      <c r="J32" s="608"/>
      <c r="K32" s="608"/>
      <c r="L32" s="608"/>
      <c r="M32" s="608"/>
      <c r="N32" s="608"/>
      <c r="O32" s="608"/>
      <c r="P32" s="608"/>
      <c r="Q32" s="609"/>
      <c r="R32" s="610">
        <v>2158850</v>
      </c>
      <c r="S32" s="611"/>
      <c r="T32" s="611"/>
      <c r="U32" s="611"/>
      <c r="V32" s="611"/>
      <c r="W32" s="611"/>
      <c r="X32" s="611"/>
      <c r="Y32" s="612"/>
      <c r="Z32" s="613">
        <v>6.1</v>
      </c>
      <c r="AA32" s="613"/>
      <c r="AB32" s="613"/>
      <c r="AC32" s="613"/>
      <c r="AD32" s="614" t="s">
        <v>232</v>
      </c>
      <c r="AE32" s="614"/>
      <c r="AF32" s="614"/>
      <c r="AG32" s="614"/>
      <c r="AH32" s="614"/>
      <c r="AI32" s="614"/>
      <c r="AJ32" s="614"/>
      <c r="AK32" s="614"/>
      <c r="AL32" s="615" t="s">
        <v>132</v>
      </c>
      <c r="AM32" s="616"/>
      <c r="AN32" s="616"/>
      <c r="AO32" s="617"/>
      <c r="AP32" s="658"/>
      <c r="AQ32" s="659"/>
      <c r="AR32" s="659"/>
      <c r="AS32" s="659"/>
      <c r="AT32" s="663"/>
      <c r="AU32" s="208" t="s">
        <v>320</v>
      </c>
      <c r="AX32" s="607" t="s">
        <v>321</v>
      </c>
      <c r="AY32" s="608"/>
      <c r="AZ32" s="608"/>
      <c r="BA32" s="608"/>
      <c r="BB32" s="608"/>
      <c r="BC32" s="608"/>
      <c r="BD32" s="608"/>
      <c r="BE32" s="608"/>
      <c r="BF32" s="609"/>
      <c r="BG32" s="667">
        <v>99.5</v>
      </c>
      <c r="BH32" s="642"/>
      <c r="BI32" s="642"/>
      <c r="BJ32" s="642"/>
      <c r="BK32" s="642"/>
      <c r="BL32" s="642"/>
      <c r="BM32" s="616">
        <v>98.8</v>
      </c>
      <c r="BN32" s="642"/>
      <c r="BO32" s="642"/>
      <c r="BP32" s="642"/>
      <c r="BQ32" s="665"/>
      <c r="BR32" s="667">
        <v>99.4</v>
      </c>
      <c r="BS32" s="642"/>
      <c r="BT32" s="642"/>
      <c r="BU32" s="642"/>
      <c r="BV32" s="642"/>
      <c r="BW32" s="642"/>
      <c r="BX32" s="616">
        <v>98.6</v>
      </c>
      <c r="BY32" s="642"/>
      <c r="BZ32" s="642"/>
      <c r="CA32" s="642"/>
      <c r="CB32" s="665"/>
      <c r="CD32" s="650"/>
      <c r="CE32" s="651"/>
      <c r="CF32" s="607" t="s">
        <v>322</v>
      </c>
      <c r="CG32" s="608"/>
      <c r="CH32" s="608"/>
      <c r="CI32" s="608"/>
      <c r="CJ32" s="608"/>
      <c r="CK32" s="608"/>
      <c r="CL32" s="608"/>
      <c r="CM32" s="608"/>
      <c r="CN32" s="608"/>
      <c r="CO32" s="608"/>
      <c r="CP32" s="608"/>
      <c r="CQ32" s="609"/>
      <c r="CR32" s="610">
        <v>20</v>
      </c>
      <c r="CS32" s="611"/>
      <c r="CT32" s="611"/>
      <c r="CU32" s="611"/>
      <c r="CV32" s="611"/>
      <c r="CW32" s="611"/>
      <c r="CX32" s="611"/>
      <c r="CY32" s="612"/>
      <c r="CZ32" s="615">
        <v>0</v>
      </c>
      <c r="DA32" s="640"/>
      <c r="DB32" s="640"/>
      <c r="DC32" s="644"/>
      <c r="DD32" s="619">
        <v>20</v>
      </c>
      <c r="DE32" s="611"/>
      <c r="DF32" s="611"/>
      <c r="DG32" s="611"/>
      <c r="DH32" s="611"/>
      <c r="DI32" s="611"/>
      <c r="DJ32" s="611"/>
      <c r="DK32" s="612"/>
      <c r="DL32" s="619">
        <v>20</v>
      </c>
      <c r="DM32" s="611"/>
      <c r="DN32" s="611"/>
      <c r="DO32" s="611"/>
      <c r="DP32" s="611"/>
      <c r="DQ32" s="611"/>
      <c r="DR32" s="611"/>
      <c r="DS32" s="611"/>
      <c r="DT32" s="611"/>
      <c r="DU32" s="611"/>
      <c r="DV32" s="612"/>
      <c r="DW32" s="615">
        <v>0</v>
      </c>
      <c r="DX32" s="640"/>
      <c r="DY32" s="640"/>
      <c r="DZ32" s="640"/>
      <c r="EA32" s="640"/>
      <c r="EB32" s="640"/>
      <c r="EC32" s="641"/>
    </row>
    <row r="33" spans="2:133" ht="11.25" customHeight="1">
      <c r="B33" s="607" t="s">
        <v>323</v>
      </c>
      <c r="C33" s="608"/>
      <c r="D33" s="608"/>
      <c r="E33" s="608"/>
      <c r="F33" s="608"/>
      <c r="G33" s="608"/>
      <c r="H33" s="608"/>
      <c r="I33" s="608"/>
      <c r="J33" s="608"/>
      <c r="K33" s="608"/>
      <c r="L33" s="608"/>
      <c r="M33" s="608"/>
      <c r="N33" s="608"/>
      <c r="O33" s="608"/>
      <c r="P33" s="608"/>
      <c r="Q33" s="609"/>
      <c r="R33" s="610">
        <v>83403</v>
      </c>
      <c r="S33" s="611"/>
      <c r="T33" s="611"/>
      <c r="U33" s="611"/>
      <c r="V33" s="611"/>
      <c r="W33" s="611"/>
      <c r="X33" s="611"/>
      <c r="Y33" s="612"/>
      <c r="Z33" s="613">
        <v>0.2</v>
      </c>
      <c r="AA33" s="613"/>
      <c r="AB33" s="613"/>
      <c r="AC33" s="613"/>
      <c r="AD33" s="614" t="s">
        <v>232</v>
      </c>
      <c r="AE33" s="614"/>
      <c r="AF33" s="614"/>
      <c r="AG33" s="614"/>
      <c r="AH33" s="614"/>
      <c r="AI33" s="614"/>
      <c r="AJ33" s="614"/>
      <c r="AK33" s="614"/>
      <c r="AL33" s="615" t="s">
        <v>232</v>
      </c>
      <c r="AM33" s="616"/>
      <c r="AN33" s="616"/>
      <c r="AO33" s="617"/>
      <c r="AP33" s="660"/>
      <c r="AQ33" s="661"/>
      <c r="AR33" s="661"/>
      <c r="AS33" s="661"/>
      <c r="AT33" s="664"/>
      <c r="AU33" s="213"/>
      <c r="AV33" s="213"/>
      <c r="AW33" s="213"/>
      <c r="AX33" s="631" t="s">
        <v>324</v>
      </c>
      <c r="AY33" s="632"/>
      <c r="AZ33" s="632"/>
      <c r="BA33" s="632"/>
      <c r="BB33" s="632"/>
      <c r="BC33" s="632"/>
      <c r="BD33" s="632"/>
      <c r="BE33" s="632"/>
      <c r="BF33" s="633"/>
      <c r="BG33" s="668">
        <v>99.1</v>
      </c>
      <c r="BH33" s="669"/>
      <c r="BI33" s="669"/>
      <c r="BJ33" s="669"/>
      <c r="BK33" s="669"/>
      <c r="BL33" s="669"/>
      <c r="BM33" s="670">
        <v>97.7</v>
      </c>
      <c r="BN33" s="669"/>
      <c r="BO33" s="669"/>
      <c r="BP33" s="669"/>
      <c r="BQ33" s="671"/>
      <c r="BR33" s="668">
        <v>99.3</v>
      </c>
      <c r="BS33" s="669"/>
      <c r="BT33" s="669"/>
      <c r="BU33" s="669"/>
      <c r="BV33" s="669"/>
      <c r="BW33" s="669"/>
      <c r="BX33" s="670">
        <v>97.8</v>
      </c>
      <c r="BY33" s="669"/>
      <c r="BZ33" s="669"/>
      <c r="CA33" s="669"/>
      <c r="CB33" s="671"/>
      <c r="CD33" s="607" t="s">
        <v>325</v>
      </c>
      <c r="CE33" s="608"/>
      <c r="CF33" s="608"/>
      <c r="CG33" s="608"/>
      <c r="CH33" s="608"/>
      <c r="CI33" s="608"/>
      <c r="CJ33" s="608"/>
      <c r="CK33" s="608"/>
      <c r="CL33" s="608"/>
      <c r="CM33" s="608"/>
      <c r="CN33" s="608"/>
      <c r="CO33" s="608"/>
      <c r="CP33" s="608"/>
      <c r="CQ33" s="609"/>
      <c r="CR33" s="610">
        <v>12140148</v>
      </c>
      <c r="CS33" s="642"/>
      <c r="CT33" s="642"/>
      <c r="CU33" s="642"/>
      <c r="CV33" s="642"/>
      <c r="CW33" s="642"/>
      <c r="CX33" s="642"/>
      <c r="CY33" s="643"/>
      <c r="CZ33" s="615">
        <v>35.799999999999997</v>
      </c>
      <c r="DA33" s="640"/>
      <c r="DB33" s="640"/>
      <c r="DC33" s="644"/>
      <c r="DD33" s="619">
        <v>9617933</v>
      </c>
      <c r="DE33" s="642"/>
      <c r="DF33" s="642"/>
      <c r="DG33" s="642"/>
      <c r="DH33" s="642"/>
      <c r="DI33" s="642"/>
      <c r="DJ33" s="642"/>
      <c r="DK33" s="643"/>
      <c r="DL33" s="619">
        <v>5311159</v>
      </c>
      <c r="DM33" s="642"/>
      <c r="DN33" s="642"/>
      <c r="DO33" s="642"/>
      <c r="DP33" s="642"/>
      <c r="DQ33" s="642"/>
      <c r="DR33" s="642"/>
      <c r="DS33" s="642"/>
      <c r="DT33" s="642"/>
      <c r="DU33" s="642"/>
      <c r="DV33" s="643"/>
      <c r="DW33" s="615">
        <v>32.799999999999997</v>
      </c>
      <c r="DX33" s="640"/>
      <c r="DY33" s="640"/>
      <c r="DZ33" s="640"/>
      <c r="EA33" s="640"/>
      <c r="EB33" s="640"/>
      <c r="EC33" s="641"/>
    </row>
    <row r="34" spans="2:133" ht="11.25" customHeight="1">
      <c r="B34" s="607" t="s">
        <v>326</v>
      </c>
      <c r="C34" s="608"/>
      <c r="D34" s="608"/>
      <c r="E34" s="608"/>
      <c r="F34" s="608"/>
      <c r="G34" s="608"/>
      <c r="H34" s="608"/>
      <c r="I34" s="608"/>
      <c r="J34" s="608"/>
      <c r="K34" s="608"/>
      <c r="L34" s="608"/>
      <c r="M34" s="608"/>
      <c r="N34" s="608"/>
      <c r="O34" s="608"/>
      <c r="P34" s="608"/>
      <c r="Q34" s="609"/>
      <c r="R34" s="610">
        <v>381100</v>
      </c>
      <c r="S34" s="611"/>
      <c r="T34" s="611"/>
      <c r="U34" s="611"/>
      <c r="V34" s="611"/>
      <c r="W34" s="611"/>
      <c r="X34" s="611"/>
      <c r="Y34" s="612"/>
      <c r="Z34" s="613">
        <v>1.1000000000000001</v>
      </c>
      <c r="AA34" s="613"/>
      <c r="AB34" s="613"/>
      <c r="AC34" s="613"/>
      <c r="AD34" s="614" t="s">
        <v>232</v>
      </c>
      <c r="AE34" s="614"/>
      <c r="AF34" s="614"/>
      <c r="AG34" s="614"/>
      <c r="AH34" s="614"/>
      <c r="AI34" s="614"/>
      <c r="AJ34" s="614"/>
      <c r="AK34" s="614"/>
      <c r="AL34" s="615" t="s">
        <v>132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327</v>
      </c>
      <c r="CE34" s="608"/>
      <c r="CF34" s="608"/>
      <c r="CG34" s="608"/>
      <c r="CH34" s="608"/>
      <c r="CI34" s="608"/>
      <c r="CJ34" s="608"/>
      <c r="CK34" s="608"/>
      <c r="CL34" s="608"/>
      <c r="CM34" s="608"/>
      <c r="CN34" s="608"/>
      <c r="CO34" s="608"/>
      <c r="CP34" s="608"/>
      <c r="CQ34" s="609"/>
      <c r="CR34" s="610">
        <v>3577800</v>
      </c>
      <c r="CS34" s="611"/>
      <c r="CT34" s="611"/>
      <c r="CU34" s="611"/>
      <c r="CV34" s="611"/>
      <c r="CW34" s="611"/>
      <c r="CX34" s="611"/>
      <c r="CY34" s="612"/>
      <c r="CZ34" s="615">
        <v>10.6</v>
      </c>
      <c r="DA34" s="640"/>
      <c r="DB34" s="640"/>
      <c r="DC34" s="644"/>
      <c r="DD34" s="619">
        <v>2668605</v>
      </c>
      <c r="DE34" s="611"/>
      <c r="DF34" s="611"/>
      <c r="DG34" s="611"/>
      <c r="DH34" s="611"/>
      <c r="DI34" s="611"/>
      <c r="DJ34" s="611"/>
      <c r="DK34" s="612"/>
      <c r="DL34" s="619">
        <v>2021414</v>
      </c>
      <c r="DM34" s="611"/>
      <c r="DN34" s="611"/>
      <c r="DO34" s="611"/>
      <c r="DP34" s="611"/>
      <c r="DQ34" s="611"/>
      <c r="DR34" s="611"/>
      <c r="DS34" s="611"/>
      <c r="DT34" s="611"/>
      <c r="DU34" s="611"/>
      <c r="DV34" s="612"/>
      <c r="DW34" s="615">
        <v>12.5</v>
      </c>
      <c r="DX34" s="640"/>
      <c r="DY34" s="640"/>
      <c r="DZ34" s="640"/>
      <c r="EA34" s="640"/>
      <c r="EB34" s="640"/>
      <c r="EC34" s="641"/>
    </row>
    <row r="35" spans="2:133" ht="11.25" customHeight="1">
      <c r="B35" s="607" t="s">
        <v>328</v>
      </c>
      <c r="C35" s="608"/>
      <c r="D35" s="608"/>
      <c r="E35" s="608"/>
      <c r="F35" s="608"/>
      <c r="G35" s="608"/>
      <c r="H35" s="608"/>
      <c r="I35" s="608"/>
      <c r="J35" s="608"/>
      <c r="K35" s="608"/>
      <c r="L35" s="608"/>
      <c r="M35" s="608"/>
      <c r="N35" s="608"/>
      <c r="O35" s="608"/>
      <c r="P35" s="608"/>
      <c r="Q35" s="609"/>
      <c r="R35" s="610">
        <v>2184068</v>
      </c>
      <c r="S35" s="611"/>
      <c r="T35" s="611"/>
      <c r="U35" s="611"/>
      <c r="V35" s="611"/>
      <c r="W35" s="611"/>
      <c r="X35" s="611"/>
      <c r="Y35" s="612"/>
      <c r="Z35" s="613">
        <v>6.1</v>
      </c>
      <c r="AA35" s="613"/>
      <c r="AB35" s="613"/>
      <c r="AC35" s="613"/>
      <c r="AD35" s="614" t="s">
        <v>232</v>
      </c>
      <c r="AE35" s="614"/>
      <c r="AF35" s="614"/>
      <c r="AG35" s="614"/>
      <c r="AH35" s="614"/>
      <c r="AI35" s="614"/>
      <c r="AJ35" s="614"/>
      <c r="AK35" s="614"/>
      <c r="AL35" s="615" t="s">
        <v>132</v>
      </c>
      <c r="AM35" s="616"/>
      <c r="AN35" s="616"/>
      <c r="AO35" s="617"/>
      <c r="AP35" s="218"/>
      <c r="AQ35" s="592" t="s">
        <v>329</v>
      </c>
      <c r="AR35" s="593"/>
      <c r="AS35" s="593"/>
      <c r="AT35" s="593"/>
      <c r="AU35" s="593"/>
      <c r="AV35" s="593"/>
      <c r="AW35" s="593"/>
      <c r="AX35" s="593"/>
      <c r="AY35" s="593"/>
      <c r="AZ35" s="593"/>
      <c r="BA35" s="593"/>
      <c r="BB35" s="593"/>
      <c r="BC35" s="593"/>
      <c r="BD35" s="593"/>
      <c r="BE35" s="593"/>
      <c r="BF35" s="594"/>
      <c r="BG35" s="592" t="s">
        <v>330</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331</v>
      </c>
      <c r="CE35" s="608"/>
      <c r="CF35" s="608"/>
      <c r="CG35" s="608"/>
      <c r="CH35" s="608"/>
      <c r="CI35" s="608"/>
      <c r="CJ35" s="608"/>
      <c r="CK35" s="608"/>
      <c r="CL35" s="608"/>
      <c r="CM35" s="608"/>
      <c r="CN35" s="608"/>
      <c r="CO35" s="608"/>
      <c r="CP35" s="608"/>
      <c r="CQ35" s="609"/>
      <c r="CR35" s="610">
        <v>184481</v>
      </c>
      <c r="CS35" s="642"/>
      <c r="CT35" s="642"/>
      <c r="CU35" s="642"/>
      <c r="CV35" s="642"/>
      <c r="CW35" s="642"/>
      <c r="CX35" s="642"/>
      <c r="CY35" s="643"/>
      <c r="CZ35" s="615">
        <v>0.5</v>
      </c>
      <c r="DA35" s="640"/>
      <c r="DB35" s="640"/>
      <c r="DC35" s="644"/>
      <c r="DD35" s="619">
        <v>109580</v>
      </c>
      <c r="DE35" s="642"/>
      <c r="DF35" s="642"/>
      <c r="DG35" s="642"/>
      <c r="DH35" s="642"/>
      <c r="DI35" s="642"/>
      <c r="DJ35" s="642"/>
      <c r="DK35" s="643"/>
      <c r="DL35" s="619">
        <v>14406</v>
      </c>
      <c r="DM35" s="642"/>
      <c r="DN35" s="642"/>
      <c r="DO35" s="642"/>
      <c r="DP35" s="642"/>
      <c r="DQ35" s="642"/>
      <c r="DR35" s="642"/>
      <c r="DS35" s="642"/>
      <c r="DT35" s="642"/>
      <c r="DU35" s="642"/>
      <c r="DV35" s="643"/>
      <c r="DW35" s="615">
        <v>0.1</v>
      </c>
      <c r="DX35" s="640"/>
      <c r="DY35" s="640"/>
      <c r="DZ35" s="640"/>
      <c r="EA35" s="640"/>
      <c r="EB35" s="640"/>
      <c r="EC35" s="641"/>
    </row>
    <row r="36" spans="2:133" ht="11.25" customHeight="1">
      <c r="B36" s="607" t="s">
        <v>332</v>
      </c>
      <c r="C36" s="608"/>
      <c r="D36" s="608"/>
      <c r="E36" s="608"/>
      <c r="F36" s="608"/>
      <c r="G36" s="608"/>
      <c r="H36" s="608"/>
      <c r="I36" s="608"/>
      <c r="J36" s="608"/>
      <c r="K36" s="608"/>
      <c r="L36" s="608"/>
      <c r="M36" s="608"/>
      <c r="N36" s="608"/>
      <c r="O36" s="608"/>
      <c r="P36" s="608"/>
      <c r="Q36" s="609"/>
      <c r="R36" s="610">
        <v>1861892</v>
      </c>
      <c r="S36" s="611"/>
      <c r="T36" s="611"/>
      <c r="U36" s="611"/>
      <c r="V36" s="611"/>
      <c r="W36" s="611"/>
      <c r="X36" s="611"/>
      <c r="Y36" s="612"/>
      <c r="Z36" s="613">
        <v>5.2</v>
      </c>
      <c r="AA36" s="613"/>
      <c r="AB36" s="613"/>
      <c r="AC36" s="613"/>
      <c r="AD36" s="614" t="s">
        <v>132</v>
      </c>
      <c r="AE36" s="614"/>
      <c r="AF36" s="614"/>
      <c r="AG36" s="614"/>
      <c r="AH36" s="614"/>
      <c r="AI36" s="614"/>
      <c r="AJ36" s="614"/>
      <c r="AK36" s="614"/>
      <c r="AL36" s="615" t="s">
        <v>132</v>
      </c>
      <c r="AM36" s="616"/>
      <c r="AN36" s="616"/>
      <c r="AO36" s="617"/>
      <c r="AP36" s="218"/>
      <c r="AQ36" s="676" t="s">
        <v>333</v>
      </c>
      <c r="AR36" s="677"/>
      <c r="AS36" s="677"/>
      <c r="AT36" s="677"/>
      <c r="AU36" s="677"/>
      <c r="AV36" s="677"/>
      <c r="AW36" s="677"/>
      <c r="AX36" s="677"/>
      <c r="AY36" s="678"/>
      <c r="AZ36" s="599">
        <v>4034834</v>
      </c>
      <c r="BA36" s="600"/>
      <c r="BB36" s="600"/>
      <c r="BC36" s="600"/>
      <c r="BD36" s="600"/>
      <c r="BE36" s="600"/>
      <c r="BF36" s="672"/>
      <c r="BG36" s="596" t="s">
        <v>334</v>
      </c>
      <c r="BH36" s="597"/>
      <c r="BI36" s="597"/>
      <c r="BJ36" s="597"/>
      <c r="BK36" s="597"/>
      <c r="BL36" s="597"/>
      <c r="BM36" s="597"/>
      <c r="BN36" s="597"/>
      <c r="BO36" s="597"/>
      <c r="BP36" s="597"/>
      <c r="BQ36" s="597"/>
      <c r="BR36" s="597"/>
      <c r="BS36" s="597"/>
      <c r="BT36" s="597"/>
      <c r="BU36" s="598"/>
      <c r="BV36" s="599">
        <v>43679</v>
      </c>
      <c r="BW36" s="600"/>
      <c r="BX36" s="600"/>
      <c r="BY36" s="600"/>
      <c r="BZ36" s="600"/>
      <c r="CA36" s="600"/>
      <c r="CB36" s="672"/>
      <c r="CD36" s="607" t="s">
        <v>335</v>
      </c>
      <c r="CE36" s="608"/>
      <c r="CF36" s="608"/>
      <c r="CG36" s="608"/>
      <c r="CH36" s="608"/>
      <c r="CI36" s="608"/>
      <c r="CJ36" s="608"/>
      <c r="CK36" s="608"/>
      <c r="CL36" s="608"/>
      <c r="CM36" s="608"/>
      <c r="CN36" s="608"/>
      <c r="CO36" s="608"/>
      <c r="CP36" s="608"/>
      <c r="CQ36" s="609"/>
      <c r="CR36" s="610">
        <v>4156123</v>
      </c>
      <c r="CS36" s="611"/>
      <c r="CT36" s="611"/>
      <c r="CU36" s="611"/>
      <c r="CV36" s="611"/>
      <c r="CW36" s="611"/>
      <c r="CX36" s="611"/>
      <c r="CY36" s="612"/>
      <c r="CZ36" s="615">
        <v>12.3</v>
      </c>
      <c r="DA36" s="640"/>
      <c r="DB36" s="640"/>
      <c r="DC36" s="644"/>
      <c r="DD36" s="619">
        <v>3186952</v>
      </c>
      <c r="DE36" s="611"/>
      <c r="DF36" s="611"/>
      <c r="DG36" s="611"/>
      <c r="DH36" s="611"/>
      <c r="DI36" s="611"/>
      <c r="DJ36" s="611"/>
      <c r="DK36" s="612"/>
      <c r="DL36" s="619">
        <v>1501669</v>
      </c>
      <c r="DM36" s="611"/>
      <c r="DN36" s="611"/>
      <c r="DO36" s="611"/>
      <c r="DP36" s="611"/>
      <c r="DQ36" s="611"/>
      <c r="DR36" s="611"/>
      <c r="DS36" s="611"/>
      <c r="DT36" s="611"/>
      <c r="DU36" s="611"/>
      <c r="DV36" s="612"/>
      <c r="DW36" s="615">
        <v>9.3000000000000007</v>
      </c>
      <c r="DX36" s="640"/>
      <c r="DY36" s="640"/>
      <c r="DZ36" s="640"/>
      <c r="EA36" s="640"/>
      <c r="EB36" s="640"/>
      <c r="EC36" s="641"/>
    </row>
    <row r="37" spans="2:133" ht="11.25" customHeight="1">
      <c r="B37" s="607" t="s">
        <v>336</v>
      </c>
      <c r="C37" s="608"/>
      <c r="D37" s="608"/>
      <c r="E37" s="608"/>
      <c r="F37" s="608"/>
      <c r="G37" s="608"/>
      <c r="H37" s="608"/>
      <c r="I37" s="608"/>
      <c r="J37" s="608"/>
      <c r="K37" s="608"/>
      <c r="L37" s="608"/>
      <c r="M37" s="608"/>
      <c r="N37" s="608"/>
      <c r="O37" s="608"/>
      <c r="P37" s="608"/>
      <c r="Q37" s="609"/>
      <c r="R37" s="610">
        <v>680128</v>
      </c>
      <c r="S37" s="611"/>
      <c r="T37" s="611"/>
      <c r="U37" s="611"/>
      <c r="V37" s="611"/>
      <c r="W37" s="611"/>
      <c r="X37" s="611"/>
      <c r="Y37" s="612"/>
      <c r="Z37" s="613">
        <v>1.9</v>
      </c>
      <c r="AA37" s="613"/>
      <c r="AB37" s="613"/>
      <c r="AC37" s="613"/>
      <c r="AD37" s="614">
        <v>14136</v>
      </c>
      <c r="AE37" s="614"/>
      <c r="AF37" s="614"/>
      <c r="AG37" s="614"/>
      <c r="AH37" s="614"/>
      <c r="AI37" s="614"/>
      <c r="AJ37" s="614"/>
      <c r="AK37" s="614"/>
      <c r="AL37" s="615">
        <v>0.1</v>
      </c>
      <c r="AM37" s="616"/>
      <c r="AN37" s="616"/>
      <c r="AO37" s="617"/>
      <c r="AQ37" s="673" t="s">
        <v>337</v>
      </c>
      <c r="AR37" s="674"/>
      <c r="AS37" s="674"/>
      <c r="AT37" s="674"/>
      <c r="AU37" s="674"/>
      <c r="AV37" s="674"/>
      <c r="AW37" s="674"/>
      <c r="AX37" s="674"/>
      <c r="AY37" s="675"/>
      <c r="AZ37" s="610">
        <v>1012717</v>
      </c>
      <c r="BA37" s="611"/>
      <c r="BB37" s="611"/>
      <c r="BC37" s="611"/>
      <c r="BD37" s="642"/>
      <c r="BE37" s="642"/>
      <c r="BF37" s="665"/>
      <c r="BG37" s="607" t="s">
        <v>338</v>
      </c>
      <c r="BH37" s="608"/>
      <c r="BI37" s="608"/>
      <c r="BJ37" s="608"/>
      <c r="BK37" s="608"/>
      <c r="BL37" s="608"/>
      <c r="BM37" s="608"/>
      <c r="BN37" s="608"/>
      <c r="BO37" s="608"/>
      <c r="BP37" s="608"/>
      <c r="BQ37" s="608"/>
      <c r="BR37" s="608"/>
      <c r="BS37" s="608"/>
      <c r="BT37" s="608"/>
      <c r="BU37" s="609"/>
      <c r="BV37" s="610">
        <v>-109155</v>
      </c>
      <c r="BW37" s="611"/>
      <c r="BX37" s="611"/>
      <c r="BY37" s="611"/>
      <c r="BZ37" s="611"/>
      <c r="CA37" s="611"/>
      <c r="CB37" s="620"/>
      <c r="CD37" s="607" t="s">
        <v>339</v>
      </c>
      <c r="CE37" s="608"/>
      <c r="CF37" s="608"/>
      <c r="CG37" s="608"/>
      <c r="CH37" s="608"/>
      <c r="CI37" s="608"/>
      <c r="CJ37" s="608"/>
      <c r="CK37" s="608"/>
      <c r="CL37" s="608"/>
      <c r="CM37" s="608"/>
      <c r="CN37" s="608"/>
      <c r="CO37" s="608"/>
      <c r="CP37" s="608"/>
      <c r="CQ37" s="609"/>
      <c r="CR37" s="610">
        <v>229521</v>
      </c>
      <c r="CS37" s="642"/>
      <c r="CT37" s="642"/>
      <c r="CU37" s="642"/>
      <c r="CV37" s="642"/>
      <c r="CW37" s="642"/>
      <c r="CX37" s="642"/>
      <c r="CY37" s="643"/>
      <c r="CZ37" s="615">
        <v>0.7</v>
      </c>
      <c r="DA37" s="640"/>
      <c r="DB37" s="640"/>
      <c r="DC37" s="644"/>
      <c r="DD37" s="619">
        <v>205221</v>
      </c>
      <c r="DE37" s="642"/>
      <c r="DF37" s="642"/>
      <c r="DG37" s="642"/>
      <c r="DH37" s="642"/>
      <c r="DI37" s="642"/>
      <c r="DJ37" s="642"/>
      <c r="DK37" s="643"/>
      <c r="DL37" s="619">
        <v>205221</v>
      </c>
      <c r="DM37" s="642"/>
      <c r="DN37" s="642"/>
      <c r="DO37" s="642"/>
      <c r="DP37" s="642"/>
      <c r="DQ37" s="642"/>
      <c r="DR37" s="642"/>
      <c r="DS37" s="642"/>
      <c r="DT37" s="642"/>
      <c r="DU37" s="642"/>
      <c r="DV37" s="643"/>
      <c r="DW37" s="615">
        <v>1.3</v>
      </c>
      <c r="DX37" s="640"/>
      <c r="DY37" s="640"/>
      <c r="DZ37" s="640"/>
      <c r="EA37" s="640"/>
      <c r="EB37" s="640"/>
      <c r="EC37" s="641"/>
    </row>
    <row r="38" spans="2:133" ht="11.25" customHeight="1">
      <c r="B38" s="607" t="s">
        <v>340</v>
      </c>
      <c r="C38" s="608"/>
      <c r="D38" s="608"/>
      <c r="E38" s="608"/>
      <c r="F38" s="608"/>
      <c r="G38" s="608"/>
      <c r="H38" s="608"/>
      <c r="I38" s="608"/>
      <c r="J38" s="608"/>
      <c r="K38" s="608"/>
      <c r="L38" s="608"/>
      <c r="M38" s="608"/>
      <c r="N38" s="608"/>
      <c r="O38" s="608"/>
      <c r="P38" s="608"/>
      <c r="Q38" s="609"/>
      <c r="R38" s="610">
        <v>4702572</v>
      </c>
      <c r="S38" s="611"/>
      <c r="T38" s="611"/>
      <c r="U38" s="611"/>
      <c r="V38" s="611"/>
      <c r="W38" s="611"/>
      <c r="X38" s="611"/>
      <c r="Y38" s="612"/>
      <c r="Z38" s="613">
        <v>13.2</v>
      </c>
      <c r="AA38" s="613"/>
      <c r="AB38" s="613"/>
      <c r="AC38" s="613"/>
      <c r="AD38" s="614" t="s">
        <v>232</v>
      </c>
      <c r="AE38" s="614"/>
      <c r="AF38" s="614"/>
      <c r="AG38" s="614"/>
      <c r="AH38" s="614"/>
      <c r="AI38" s="614"/>
      <c r="AJ38" s="614"/>
      <c r="AK38" s="614"/>
      <c r="AL38" s="615" t="s">
        <v>132</v>
      </c>
      <c r="AM38" s="616"/>
      <c r="AN38" s="616"/>
      <c r="AO38" s="617"/>
      <c r="AQ38" s="673" t="s">
        <v>341</v>
      </c>
      <c r="AR38" s="674"/>
      <c r="AS38" s="674"/>
      <c r="AT38" s="674"/>
      <c r="AU38" s="674"/>
      <c r="AV38" s="674"/>
      <c r="AW38" s="674"/>
      <c r="AX38" s="674"/>
      <c r="AY38" s="675"/>
      <c r="AZ38" s="610">
        <v>520636</v>
      </c>
      <c r="BA38" s="611"/>
      <c r="BB38" s="611"/>
      <c r="BC38" s="611"/>
      <c r="BD38" s="642"/>
      <c r="BE38" s="642"/>
      <c r="BF38" s="665"/>
      <c r="BG38" s="607" t="s">
        <v>342</v>
      </c>
      <c r="BH38" s="608"/>
      <c r="BI38" s="608"/>
      <c r="BJ38" s="608"/>
      <c r="BK38" s="608"/>
      <c r="BL38" s="608"/>
      <c r="BM38" s="608"/>
      <c r="BN38" s="608"/>
      <c r="BO38" s="608"/>
      <c r="BP38" s="608"/>
      <c r="BQ38" s="608"/>
      <c r="BR38" s="608"/>
      <c r="BS38" s="608"/>
      <c r="BT38" s="608"/>
      <c r="BU38" s="609"/>
      <c r="BV38" s="610">
        <v>5740</v>
      </c>
      <c r="BW38" s="611"/>
      <c r="BX38" s="611"/>
      <c r="BY38" s="611"/>
      <c r="BZ38" s="611"/>
      <c r="CA38" s="611"/>
      <c r="CB38" s="620"/>
      <c r="CD38" s="607" t="s">
        <v>343</v>
      </c>
      <c r="CE38" s="608"/>
      <c r="CF38" s="608"/>
      <c r="CG38" s="608"/>
      <c r="CH38" s="608"/>
      <c r="CI38" s="608"/>
      <c r="CJ38" s="608"/>
      <c r="CK38" s="608"/>
      <c r="CL38" s="608"/>
      <c r="CM38" s="608"/>
      <c r="CN38" s="608"/>
      <c r="CO38" s="608"/>
      <c r="CP38" s="608"/>
      <c r="CQ38" s="609"/>
      <c r="CR38" s="610">
        <v>2503845</v>
      </c>
      <c r="CS38" s="611"/>
      <c r="CT38" s="611"/>
      <c r="CU38" s="611"/>
      <c r="CV38" s="611"/>
      <c r="CW38" s="611"/>
      <c r="CX38" s="611"/>
      <c r="CY38" s="612"/>
      <c r="CZ38" s="615">
        <v>7.4</v>
      </c>
      <c r="DA38" s="640"/>
      <c r="DB38" s="640"/>
      <c r="DC38" s="644"/>
      <c r="DD38" s="619">
        <v>2044444</v>
      </c>
      <c r="DE38" s="611"/>
      <c r="DF38" s="611"/>
      <c r="DG38" s="611"/>
      <c r="DH38" s="611"/>
      <c r="DI38" s="611"/>
      <c r="DJ38" s="611"/>
      <c r="DK38" s="612"/>
      <c r="DL38" s="619">
        <v>1773670</v>
      </c>
      <c r="DM38" s="611"/>
      <c r="DN38" s="611"/>
      <c r="DO38" s="611"/>
      <c r="DP38" s="611"/>
      <c r="DQ38" s="611"/>
      <c r="DR38" s="611"/>
      <c r="DS38" s="611"/>
      <c r="DT38" s="611"/>
      <c r="DU38" s="611"/>
      <c r="DV38" s="612"/>
      <c r="DW38" s="615">
        <v>11</v>
      </c>
      <c r="DX38" s="640"/>
      <c r="DY38" s="640"/>
      <c r="DZ38" s="640"/>
      <c r="EA38" s="640"/>
      <c r="EB38" s="640"/>
      <c r="EC38" s="641"/>
    </row>
    <row r="39" spans="2:133" ht="11.25" customHeight="1">
      <c r="B39" s="607" t="s">
        <v>344</v>
      </c>
      <c r="C39" s="608"/>
      <c r="D39" s="608"/>
      <c r="E39" s="608"/>
      <c r="F39" s="608"/>
      <c r="G39" s="608"/>
      <c r="H39" s="608"/>
      <c r="I39" s="608"/>
      <c r="J39" s="608"/>
      <c r="K39" s="608"/>
      <c r="L39" s="608"/>
      <c r="M39" s="608"/>
      <c r="N39" s="608"/>
      <c r="O39" s="608"/>
      <c r="P39" s="608"/>
      <c r="Q39" s="609"/>
      <c r="R39" s="610" t="s">
        <v>132</v>
      </c>
      <c r="S39" s="611"/>
      <c r="T39" s="611"/>
      <c r="U39" s="611"/>
      <c r="V39" s="611"/>
      <c r="W39" s="611"/>
      <c r="X39" s="611"/>
      <c r="Y39" s="612"/>
      <c r="Z39" s="613" t="s">
        <v>182</v>
      </c>
      <c r="AA39" s="613"/>
      <c r="AB39" s="613"/>
      <c r="AC39" s="613"/>
      <c r="AD39" s="614" t="s">
        <v>132</v>
      </c>
      <c r="AE39" s="614"/>
      <c r="AF39" s="614"/>
      <c r="AG39" s="614"/>
      <c r="AH39" s="614"/>
      <c r="AI39" s="614"/>
      <c r="AJ39" s="614"/>
      <c r="AK39" s="614"/>
      <c r="AL39" s="615" t="s">
        <v>132</v>
      </c>
      <c r="AM39" s="616"/>
      <c r="AN39" s="616"/>
      <c r="AO39" s="617"/>
      <c r="AQ39" s="673" t="s">
        <v>345</v>
      </c>
      <c r="AR39" s="674"/>
      <c r="AS39" s="674"/>
      <c r="AT39" s="674"/>
      <c r="AU39" s="674"/>
      <c r="AV39" s="674"/>
      <c r="AW39" s="674"/>
      <c r="AX39" s="674"/>
      <c r="AY39" s="675"/>
      <c r="AZ39" s="610">
        <v>108074</v>
      </c>
      <c r="BA39" s="611"/>
      <c r="BB39" s="611"/>
      <c r="BC39" s="611"/>
      <c r="BD39" s="642"/>
      <c r="BE39" s="642"/>
      <c r="BF39" s="665"/>
      <c r="BG39" s="607" t="s">
        <v>346</v>
      </c>
      <c r="BH39" s="608"/>
      <c r="BI39" s="608"/>
      <c r="BJ39" s="608"/>
      <c r="BK39" s="608"/>
      <c r="BL39" s="608"/>
      <c r="BM39" s="608"/>
      <c r="BN39" s="608"/>
      <c r="BO39" s="608"/>
      <c r="BP39" s="608"/>
      <c r="BQ39" s="608"/>
      <c r="BR39" s="608"/>
      <c r="BS39" s="608"/>
      <c r="BT39" s="608"/>
      <c r="BU39" s="609"/>
      <c r="BV39" s="610">
        <v>8703</v>
      </c>
      <c r="BW39" s="611"/>
      <c r="BX39" s="611"/>
      <c r="BY39" s="611"/>
      <c r="BZ39" s="611"/>
      <c r="CA39" s="611"/>
      <c r="CB39" s="620"/>
      <c r="CD39" s="607" t="s">
        <v>347</v>
      </c>
      <c r="CE39" s="608"/>
      <c r="CF39" s="608"/>
      <c r="CG39" s="608"/>
      <c r="CH39" s="608"/>
      <c r="CI39" s="608"/>
      <c r="CJ39" s="608"/>
      <c r="CK39" s="608"/>
      <c r="CL39" s="608"/>
      <c r="CM39" s="608"/>
      <c r="CN39" s="608"/>
      <c r="CO39" s="608"/>
      <c r="CP39" s="608"/>
      <c r="CQ39" s="609"/>
      <c r="CR39" s="610">
        <v>1471350</v>
      </c>
      <c r="CS39" s="642"/>
      <c r="CT39" s="642"/>
      <c r="CU39" s="642"/>
      <c r="CV39" s="642"/>
      <c r="CW39" s="642"/>
      <c r="CX39" s="642"/>
      <c r="CY39" s="643"/>
      <c r="CZ39" s="615">
        <v>4.3</v>
      </c>
      <c r="DA39" s="640"/>
      <c r="DB39" s="640"/>
      <c r="DC39" s="644"/>
      <c r="DD39" s="619">
        <v>1468941</v>
      </c>
      <c r="DE39" s="642"/>
      <c r="DF39" s="642"/>
      <c r="DG39" s="642"/>
      <c r="DH39" s="642"/>
      <c r="DI39" s="642"/>
      <c r="DJ39" s="642"/>
      <c r="DK39" s="643"/>
      <c r="DL39" s="619" t="s">
        <v>132</v>
      </c>
      <c r="DM39" s="642"/>
      <c r="DN39" s="642"/>
      <c r="DO39" s="642"/>
      <c r="DP39" s="642"/>
      <c r="DQ39" s="642"/>
      <c r="DR39" s="642"/>
      <c r="DS39" s="642"/>
      <c r="DT39" s="642"/>
      <c r="DU39" s="642"/>
      <c r="DV39" s="643"/>
      <c r="DW39" s="615" t="s">
        <v>232</v>
      </c>
      <c r="DX39" s="640"/>
      <c r="DY39" s="640"/>
      <c r="DZ39" s="640"/>
      <c r="EA39" s="640"/>
      <c r="EB39" s="640"/>
      <c r="EC39" s="641"/>
    </row>
    <row r="40" spans="2:133" ht="11.25" customHeight="1">
      <c r="B40" s="607" t="s">
        <v>348</v>
      </c>
      <c r="C40" s="608"/>
      <c r="D40" s="608"/>
      <c r="E40" s="608"/>
      <c r="F40" s="608"/>
      <c r="G40" s="608"/>
      <c r="H40" s="608"/>
      <c r="I40" s="608"/>
      <c r="J40" s="608"/>
      <c r="K40" s="608"/>
      <c r="L40" s="608"/>
      <c r="M40" s="608"/>
      <c r="N40" s="608"/>
      <c r="O40" s="608"/>
      <c r="P40" s="608"/>
      <c r="Q40" s="609"/>
      <c r="R40" s="610">
        <v>155072</v>
      </c>
      <c r="S40" s="611"/>
      <c r="T40" s="611"/>
      <c r="U40" s="611"/>
      <c r="V40" s="611"/>
      <c r="W40" s="611"/>
      <c r="X40" s="611"/>
      <c r="Y40" s="612"/>
      <c r="Z40" s="613">
        <v>0.4</v>
      </c>
      <c r="AA40" s="613"/>
      <c r="AB40" s="613"/>
      <c r="AC40" s="613"/>
      <c r="AD40" s="614" t="s">
        <v>232</v>
      </c>
      <c r="AE40" s="614"/>
      <c r="AF40" s="614"/>
      <c r="AG40" s="614"/>
      <c r="AH40" s="614"/>
      <c r="AI40" s="614"/>
      <c r="AJ40" s="614"/>
      <c r="AK40" s="614"/>
      <c r="AL40" s="615" t="s">
        <v>132</v>
      </c>
      <c r="AM40" s="616"/>
      <c r="AN40" s="616"/>
      <c r="AO40" s="617"/>
      <c r="AQ40" s="673" t="s">
        <v>349</v>
      </c>
      <c r="AR40" s="674"/>
      <c r="AS40" s="674"/>
      <c r="AT40" s="674"/>
      <c r="AU40" s="674"/>
      <c r="AV40" s="674"/>
      <c r="AW40" s="674"/>
      <c r="AX40" s="674"/>
      <c r="AY40" s="675"/>
      <c r="AZ40" s="610">
        <v>49561</v>
      </c>
      <c r="BA40" s="611"/>
      <c r="BB40" s="611"/>
      <c r="BC40" s="611"/>
      <c r="BD40" s="642"/>
      <c r="BE40" s="642"/>
      <c r="BF40" s="665"/>
      <c r="BG40" s="658" t="s">
        <v>350</v>
      </c>
      <c r="BH40" s="659"/>
      <c r="BI40" s="659"/>
      <c r="BJ40" s="659"/>
      <c r="BK40" s="659"/>
      <c r="BL40" s="214"/>
      <c r="BM40" s="608" t="s">
        <v>351</v>
      </c>
      <c r="BN40" s="608"/>
      <c r="BO40" s="608"/>
      <c r="BP40" s="608"/>
      <c r="BQ40" s="608"/>
      <c r="BR40" s="608"/>
      <c r="BS40" s="608"/>
      <c r="BT40" s="608"/>
      <c r="BU40" s="609"/>
      <c r="BV40" s="610">
        <v>89</v>
      </c>
      <c r="BW40" s="611"/>
      <c r="BX40" s="611"/>
      <c r="BY40" s="611"/>
      <c r="BZ40" s="611"/>
      <c r="CA40" s="611"/>
      <c r="CB40" s="620"/>
      <c r="CD40" s="607" t="s">
        <v>352</v>
      </c>
      <c r="CE40" s="608"/>
      <c r="CF40" s="608"/>
      <c r="CG40" s="608"/>
      <c r="CH40" s="608"/>
      <c r="CI40" s="608"/>
      <c r="CJ40" s="608"/>
      <c r="CK40" s="608"/>
      <c r="CL40" s="608"/>
      <c r="CM40" s="608"/>
      <c r="CN40" s="608"/>
      <c r="CO40" s="608"/>
      <c r="CP40" s="608"/>
      <c r="CQ40" s="609"/>
      <c r="CR40" s="610">
        <v>246549</v>
      </c>
      <c r="CS40" s="611"/>
      <c r="CT40" s="611"/>
      <c r="CU40" s="611"/>
      <c r="CV40" s="611"/>
      <c r="CW40" s="611"/>
      <c r="CX40" s="611"/>
      <c r="CY40" s="612"/>
      <c r="CZ40" s="615">
        <v>0.7</v>
      </c>
      <c r="DA40" s="640"/>
      <c r="DB40" s="640"/>
      <c r="DC40" s="644"/>
      <c r="DD40" s="619">
        <v>139411</v>
      </c>
      <c r="DE40" s="611"/>
      <c r="DF40" s="611"/>
      <c r="DG40" s="611"/>
      <c r="DH40" s="611"/>
      <c r="DI40" s="611"/>
      <c r="DJ40" s="611"/>
      <c r="DK40" s="612"/>
      <c r="DL40" s="619" t="s">
        <v>132</v>
      </c>
      <c r="DM40" s="611"/>
      <c r="DN40" s="611"/>
      <c r="DO40" s="611"/>
      <c r="DP40" s="611"/>
      <c r="DQ40" s="611"/>
      <c r="DR40" s="611"/>
      <c r="DS40" s="611"/>
      <c r="DT40" s="611"/>
      <c r="DU40" s="611"/>
      <c r="DV40" s="612"/>
      <c r="DW40" s="615" t="s">
        <v>232</v>
      </c>
      <c r="DX40" s="640"/>
      <c r="DY40" s="640"/>
      <c r="DZ40" s="640"/>
      <c r="EA40" s="640"/>
      <c r="EB40" s="640"/>
      <c r="EC40" s="641"/>
    </row>
    <row r="41" spans="2:133" ht="11.25" customHeight="1">
      <c r="B41" s="631" t="s">
        <v>353</v>
      </c>
      <c r="C41" s="632"/>
      <c r="D41" s="632"/>
      <c r="E41" s="632"/>
      <c r="F41" s="632"/>
      <c r="G41" s="632"/>
      <c r="H41" s="632"/>
      <c r="I41" s="632"/>
      <c r="J41" s="632"/>
      <c r="K41" s="632"/>
      <c r="L41" s="632"/>
      <c r="M41" s="632"/>
      <c r="N41" s="632"/>
      <c r="O41" s="632"/>
      <c r="P41" s="632"/>
      <c r="Q41" s="633"/>
      <c r="R41" s="682">
        <v>35617090</v>
      </c>
      <c r="S41" s="683"/>
      <c r="T41" s="683"/>
      <c r="U41" s="683"/>
      <c r="V41" s="683"/>
      <c r="W41" s="683"/>
      <c r="X41" s="683"/>
      <c r="Y41" s="687"/>
      <c r="Z41" s="688">
        <v>100</v>
      </c>
      <c r="AA41" s="688"/>
      <c r="AB41" s="688"/>
      <c r="AC41" s="688"/>
      <c r="AD41" s="689">
        <v>16014329</v>
      </c>
      <c r="AE41" s="689"/>
      <c r="AF41" s="689"/>
      <c r="AG41" s="689"/>
      <c r="AH41" s="689"/>
      <c r="AI41" s="689"/>
      <c r="AJ41" s="689"/>
      <c r="AK41" s="689"/>
      <c r="AL41" s="690">
        <v>100</v>
      </c>
      <c r="AM41" s="670"/>
      <c r="AN41" s="670"/>
      <c r="AO41" s="691"/>
      <c r="AQ41" s="673" t="s">
        <v>354</v>
      </c>
      <c r="AR41" s="674"/>
      <c r="AS41" s="674"/>
      <c r="AT41" s="674"/>
      <c r="AU41" s="674"/>
      <c r="AV41" s="674"/>
      <c r="AW41" s="674"/>
      <c r="AX41" s="674"/>
      <c r="AY41" s="675"/>
      <c r="AZ41" s="610">
        <v>490202</v>
      </c>
      <c r="BA41" s="611"/>
      <c r="BB41" s="611"/>
      <c r="BC41" s="611"/>
      <c r="BD41" s="642"/>
      <c r="BE41" s="642"/>
      <c r="BF41" s="665"/>
      <c r="BG41" s="658"/>
      <c r="BH41" s="659"/>
      <c r="BI41" s="659"/>
      <c r="BJ41" s="659"/>
      <c r="BK41" s="659"/>
      <c r="BL41" s="214"/>
      <c r="BM41" s="608" t="s">
        <v>355</v>
      </c>
      <c r="BN41" s="608"/>
      <c r="BO41" s="608"/>
      <c r="BP41" s="608"/>
      <c r="BQ41" s="608"/>
      <c r="BR41" s="608"/>
      <c r="BS41" s="608"/>
      <c r="BT41" s="608"/>
      <c r="BU41" s="609"/>
      <c r="BV41" s="610" t="s">
        <v>232</v>
      </c>
      <c r="BW41" s="611"/>
      <c r="BX41" s="611"/>
      <c r="BY41" s="611"/>
      <c r="BZ41" s="611"/>
      <c r="CA41" s="611"/>
      <c r="CB41" s="620"/>
      <c r="CD41" s="607" t="s">
        <v>356</v>
      </c>
      <c r="CE41" s="608"/>
      <c r="CF41" s="608"/>
      <c r="CG41" s="608"/>
      <c r="CH41" s="608"/>
      <c r="CI41" s="608"/>
      <c r="CJ41" s="608"/>
      <c r="CK41" s="608"/>
      <c r="CL41" s="608"/>
      <c r="CM41" s="608"/>
      <c r="CN41" s="608"/>
      <c r="CO41" s="608"/>
      <c r="CP41" s="608"/>
      <c r="CQ41" s="609"/>
      <c r="CR41" s="610" t="s">
        <v>132</v>
      </c>
      <c r="CS41" s="642"/>
      <c r="CT41" s="642"/>
      <c r="CU41" s="642"/>
      <c r="CV41" s="642"/>
      <c r="CW41" s="642"/>
      <c r="CX41" s="642"/>
      <c r="CY41" s="643"/>
      <c r="CZ41" s="615" t="s">
        <v>232</v>
      </c>
      <c r="DA41" s="640"/>
      <c r="DB41" s="640"/>
      <c r="DC41" s="644"/>
      <c r="DD41" s="619" t="s">
        <v>232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357</v>
      </c>
      <c r="AR42" s="680"/>
      <c r="AS42" s="680"/>
      <c r="AT42" s="680"/>
      <c r="AU42" s="680"/>
      <c r="AV42" s="680"/>
      <c r="AW42" s="680"/>
      <c r="AX42" s="680"/>
      <c r="AY42" s="681"/>
      <c r="AZ42" s="682">
        <v>1853644</v>
      </c>
      <c r="BA42" s="683"/>
      <c r="BB42" s="683"/>
      <c r="BC42" s="683"/>
      <c r="BD42" s="669"/>
      <c r="BE42" s="669"/>
      <c r="BF42" s="671"/>
      <c r="BG42" s="660"/>
      <c r="BH42" s="661"/>
      <c r="BI42" s="661"/>
      <c r="BJ42" s="661"/>
      <c r="BK42" s="661"/>
      <c r="BL42" s="215"/>
      <c r="BM42" s="632" t="s">
        <v>358</v>
      </c>
      <c r="BN42" s="632"/>
      <c r="BO42" s="632"/>
      <c r="BP42" s="632"/>
      <c r="BQ42" s="632"/>
      <c r="BR42" s="632"/>
      <c r="BS42" s="632"/>
      <c r="BT42" s="632"/>
      <c r="BU42" s="633"/>
      <c r="BV42" s="682">
        <v>389</v>
      </c>
      <c r="BW42" s="683"/>
      <c r="BX42" s="683"/>
      <c r="BY42" s="683"/>
      <c r="BZ42" s="683"/>
      <c r="CA42" s="683"/>
      <c r="CB42" s="692"/>
      <c r="CD42" s="607" t="s">
        <v>359</v>
      </c>
      <c r="CE42" s="608"/>
      <c r="CF42" s="608"/>
      <c r="CG42" s="608"/>
      <c r="CH42" s="608"/>
      <c r="CI42" s="608"/>
      <c r="CJ42" s="608"/>
      <c r="CK42" s="608"/>
      <c r="CL42" s="608"/>
      <c r="CM42" s="608"/>
      <c r="CN42" s="608"/>
      <c r="CO42" s="608"/>
      <c r="CP42" s="608"/>
      <c r="CQ42" s="609"/>
      <c r="CR42" s="610">
        <v>8075027</v>
      </c>
      <c r="CS42" s="642"/>
      <c r="CT42" s="642"/>
      <c r="CU42" s="642"/>
      <c r="CV42" s="642"/>
      <c r="CW42" s="642"/>
      <c r="CX42" s="642"/>
      <c r="CY42" s="643"/>
      <c r="CZ42" s="615">
        <v>23.8</v>
      </c>
      <c r="DA42" s="640"/>
      <c r="DB42" s="640"/>
      <c r="DC42" s="644"/>
      <c r="DD42" s="619">
        <v>1188452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208" t="s">
        <v>360</v>
      </c>
      <c r="CD43" s="607" t="s">
        <v>361</v>
      </c>
      <c r="CE43" s="608"/>
      <c r="CF43" s="608"/>
      <c r="CG43" s="608"/>
      <c r="CH43" s="608"/>
      <c r="CI43" s="608"/>
      <c r="CJ43" s="608"/>
      <c r="CK43" s="608"/>
      <c r="CL43" s="608"/>
      <c r="CM43" s="608"/>
      <c r="CN43" s="608"/>
      <c r="CO43" s="608"/>
      <c r="CP43" s="608"/>
      <c r="CQ43" s="609"/>
      <c r="CR43" s="610" t="s">
        <v>232</v>
      </c>
      <c r="CS43" s="642"/>
      <c r="CT43" s="642"/>
      <c r="CU43" s="642"/>
      <c r="CV43" s="642"/>
      <c r="CW43" s="642"/>
      <c r="CX43" s="642"/>
      <c r="CY43" s="643"/>
      <c r="CZ43" s="615" t="s">
        <v>132</v>
      </c>
      <c r="DA43" s="640"/>
      <c r="DB43" s="640"/>
      <c r="DC43" s="644"/>
      <c r="DD43" s="619" t="s">
        <v>232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362</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309</v>
      </c>
      <c r="CE44" s="647"/>
      <c r="CF44" s="607" t="s">
        <v>363</v>
      </c>
      <c r="CG44" s="608"/>
      <c r="CH44" s="608"/>
      <c r="CI44" s="608"/>
      <c r="CJ44" s="608"/>
      <c r="CK44" s="608"/>
      <c r="CL44" s="608"/>
      <c r="CM44" s="608"/>
      <c r="CN44" s="608"/>
      <c r="CO44" s="608"/>
      <c r="CP44" s="608"/>
      <c r="CQ44" s="609"/>
      <c r="CR44" s="610">
        <v>6915144</v>
      </c>
      <c r="CS44" s="611"/>
      <c r="CT44" s="611"/>
      <c r="CU44" s="611"/>
      <c r="CV44" s="611"/>
      <c r="CW44" s="611"/>
      <c r="CX44" s="611"/>
      <c r="CY44" s="612"/>
      <c r="CZ44" s="615">
        <v>20.399999999999999</v>
      </c>
      <c r="DA44" s="616"/>
      <c r="DB44" s="616"/>
      <c r="DC44" s="622"/>
      <c r="DD44" s="619">
        <v>1036613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364</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365</v>
      </c>
      <c r="CG45" s="608"/>
      <c r="CH45" s="608"/>
      <c r="CI45" s="608"/>
      <c r="CJ45" s="608"/>
      <c r="CK45" s="608"/>
      <c r="CL45" s="608"/>
      <c r="CM45" s="608"/>
      <c r="CN45" s="608"/>
      <c r="CO45" s="608"/>
      <c r="CP45" s="608"/>
      <c r="CQ45" s="609"/>
      <c r="CR45" s="610">
        <v>2653389</v>
      </c>
      <c r="CS45" s="642"/>
      <c r="CT45" s="642"/>
      <c r="CU45" s="642"/>
      <c r="CV45" s="642"/>
      <c r="CW45" s="642"/>
      <c r="CX45" s="642"/>
      <c r="CY45" s="643"/>
      <c r="CZ45" s="615">
        <v>7.8</v>
      </c>
      <c r="DA45" s="640"/>
      <c r="DB45" s="640"/>
      <c r="DC45" s="644"/>
      <c r="DD45" s="619">
        <v>68707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19"/>
      <c r="CD46" s="648"/>
      <c r="CE46" s="649"/>
      <c r="CF46" s="607" t="s">
        <v>366</v>
      </c>
      <c r="CG46" s="608"/>
      <c r="CH46" s="608"/>
      <c r="CI46" s="608"/>
      <c r="CJ46" s="608"/>
      <c r="CK46" s="608"/>
      <c r="CL46" s="608"/>
      <c r="CM46" s="608"/>
      <c r="CN46" s="608"/>
      <c r="CO46" s="608"/>
      <c r="CP46" s="608"/>
      <c r="CQ46" s="609"/>
      <c r="CR46" s="610">
        <v>4150005</v>
      </c>
      <c r="CS46" s="611"/>
      <c r="CT46" s="611"/>
      <c r="CU46" s="611"/>
      <c r="CV46" s="611"/>
      <c r="CW46" s="611"/>
      <c r="CX46" s="611"/>
      <c r="CY46" s="612"/>
      <c r="CZ46" s="615">
        <v>12.2</v>
      </c>
      <c r="DA46" s="616"/>
      <c r="DB46" s="616"/>
      <c r="DC46" s="622"/>
      <c r="DD46" s="619">
        <v>951721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19"/>
      <c r="CD47" s="648"/>
      <c r="CE47" s="649"/>
      <c r="CF47" s="607" t="s">
        <v>367</v>
      </c>
      <c r="CG47" s="608"/>
      <c r="CH47" s="608"/>
      <c r="CI47" s="608"/>
      <c r="CJ47" s="608"/>
      <c r="CK47" s="608"/>
      <c r="CL47" s="608"/>
      <c r="CM47" s="608"/>
      <c r="CN47" s="608"/>
      <c r="CO47" s="608"/>
      <c r="CP47" s="608"/>
      <c r="CQ47" s="609"/>
      <c r="CR47" s="610">
        <v>1159883</v>
      </c>
      <c r="CS47" s="642"/>
      <c r="CT47" s="642"/>
      <c r="CU47" s="642"/>
      <c r="CV47" s="642"/>
      <c r="CW47" s="642"/>
      <c r="CX47" s="642"/>
      <c r="CY47" s="643"/>
      <c r="CZ47" s="615">
        <v>3.4</v>
      </c>
      <c r="DA47" s="640"/>
      <c r="DB47" s="640"/>
      <c r="DC47" s="644"/>
      <c r="DD47" s="619">
        <v>151839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c r="B48" s="219"/>
      <c r="CD48" s="650"/>
      <c r="CE48" s="651"/>
      <c r="CF48" s="607" t="s">
        <v>368</v>
      </c>
      <c r="CG48" s="608"/>
      <c r="CH48" s="608"/>
      <c r="CI48" s="608"/>
      <c r="CJ48" s="608"/>
      <c r="CK48" s="608"/>
      <c r="CL48" s="608"/>
      <c r="CM48" s="608"/>
      <c r="CN48" s="608"/>
      <c r="CO48" s="608"/>
      <c r="CP48" s="608"/>
      <c r="CQ48" s="609"/>
      <c r="CR48" s="610" t="s">
        <v>132</v>
      </c>
      <c r="CS48" s="611"/>
      <c r="CT48" s="611"/>
      <c r="CU48" s="611"/>
      <c r="CV48" s="611"/>
      <c r="CW48" s="611"/>
      <c r="CX48" s="611"/>
      <c r="CY48" s="612"/>
      <c r="CZ48" s="615" t="s">
        <v>132</v>
      </c>
      <c r="DA48" s="616"/>
      <c r="DB48" s="616"/>
      <c r="DC48" s="622"/>
      <c r="DD48" s="619" t="s">
        <v>132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19"/>
      <c r="CD49" s="631" t="s">
        <v>369</v>
      </c>
      <c r="CE49" s="632"/>
      <c r="CF49" s="632"/>
      <c r="CG49" s="632"/>
      <c r="CH49" s="632"/>
      <c r="CI49" s="632"/>
      <c r="CJ49" s="632"/>
      <c r="CK49" s="632"/>
      <c r="CL49" s="632"/>
      <c r="CM49" s="632"/>
      <c r="CN49" s="632"/>
      <c r="CO49" s="632"/>
      <c r="CP49" s="632"/>
      <c r="CQ49" s="633"/>
      <c r="CR49" s="682">
        <v>33878011</v>
      </c>
      <c r="CS49" s="669"/>
      <c r="CT49" s="669"/>
      <c r="CU49" s="669"/>
      <c r="CV49" s="669"/>
      <c r="CW49" s="669"/>
      <c r="CX49" s="669"/>
      <c r="CY49" s="698"/>
      <c r="CZ49" s="690">
        <v>100</v>
      </c>
      <c r="DA49" s="699"/>
      <c r="DB49" s="699"/>
      <c r="DC49" s="700"/>
      <c r="DD49" s="701">
        <v>21388443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SEnA07ETs7Yw7Rwv2taYRReblLV+mqMo7DaOfNJjrA9AtbU7G0rWNre3rmIxsXDmIHbIBDKyWid7/JTj3N4bg==" saltValue="9TFDv7YlL8ofvvNDZBXa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08" t="s">
        <v>370</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371</v>
      </c>
      <c r="DK2" s="710"/>
      <c r="DL2" s="710"/>
      <c r="DM2" s="710"/>
      <c r="DN2" s="710"/>
      <c r="DO2" s="711"/>
      <c r="DP2" s="222"/>
      <c r="DQ2" s="709" t="s">
        <v>372</v>
      </c>
      <c r="DR2" s="710"/>
      <c r="DS2" s="710"/>
      <c r="DT2" s="710"/>
      <c r="DU2" s="710"/>
      <c r="DV2" s="710"/>
      <c r="DW2" s="710"/>
      <c r="DX2" s="710"/>
      <c r="DY2" s="710"/>
      <c r="DZ2" s="711"/>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712" t="s">
        <v>373</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374</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c r="A5" s="714" t="s">
        <v>375</v>
      </c>
      <c r="B5" s="715"/>
      <c r="C5" s="715"/>
      <c r="D5" s="715"/>
      <c r="E5" s="715"/>
      <c r="F5" s="715"/>
      <c r="G5" s="715"/>
      <c r="H5" s="715"/>
      <c r="I5" s="715"/>
      <c r="J5" s="715"/>
      <c r="K5" s="715"/>
      <c r="L5" s="715"/>
      <c r="M5" s="715"/>
      <c r="N5" s="715"/>
      <c r="O5" s="715"/>
      <c r="P5" s="716"/>
      <c r="Q5" s="720" t="s">
        <v>376</v>
      </c>
      <c r="R5" s="721"/>
      <c r="S5" s="721"/>
      <c r="T5" s="721"/>
      <c r="U5" s="722"/>
      <c r="V5" s="720" t="s">
        <v>377</v>
      </c>
      <c r="W5" s="721"/>
      <c r="X5" s="721"/>
      <c r="Y5" s="721"/>
      <c r="Z5" s="722"/>
      <c r="AA5" s="720" t="s">
        <v>378</v>
      </c>
      <c r="AB5" s="721"/>
      <c r="AC5" s="721"/>
      <c r="AD5" s="721"/>
      <c r="AE5" s="721"/>
      <c r="AF5" s="726" t="s">
        <v>379</v>
      </c>
      <c r="AG5" s="721"/>
      <c r="AH5" s="721"/>
      <c r="AI5" s="721"/>
      <c r="AJ5" s="727"/>
      <c r="AK5" s="721" t="s">
        <v>380</v>
      </c>
      <c r="AL5" s="721"/>
      <c r="AM5" s="721"/>
      <c r="AN5" s="721"/>
      <c r="AO5" s="722"/>
      <c r="AP5" s="720" t="s">
        <v>381</v>
      </c>
      <c r="AQ5" s="721"/>
      <c r="AR5" s="721"/>
      <c r="AS5" s="721"/>
      <c r="AT5" s="722"/>
      <c r="AU5" s="720" t="s">
        <v>382</v>
      </c>
      <c r="AV5" s="721"/>
      <c r="AW5" s="721"/>
      <c r="AX5" s="721"/>
      <c r="AY5" s="727"/>
      <c r="AZ5" s="226"/>
      <c r="BA5" s="226"/>
      <c r="BB5" s="226"/>
      <c r="BC5" s="226"/>
      <c r="BD5" s="226"/>
      <c r="BE5" s="227"/>
      <c r="BF5" s="227"/>
      <c r="BG5" s="227"/>
      <c r="BH5" s="227"/>
      <c r="BI5" s="227"/>
      <c r="BJ5" s="227"/>
      <c r="BK5" s="227"/>
      <c r="BL5" s="227"/>
      <c r="BM5" s="227"/>
      <c r="BN5" s="227"/>
      <c r="BO5" s="227"/>
      <c r="BP5" s="227"/>
      <c r="BQ5" s="714" t="s">
        <v>383</v>
      </c>
      <c r="BR5" s="715"/>
      <c r="BS5" s="715"/>
      <c r="BT5" s="715"/>
      <c r="BU5" s="715"/>
      <c r="BV5" s="715"/>
      <c r="BW5" s="715"/>
      <c r="BX5" s="715"/>
      <c r="BY5" s="715"/>
      <c r="BZ5" s="715"/>
      <c r="CA5" s="715"/>
      <c r="CB5" s="715"/>
      <c r="CC5" s="715"/>
      <c r="CD5" s="715"/>
      <c r="CE5" s="715"/>
      <c r="CF5" s="715"/>
      <c r="CG5" s="716"/>
      <c r="CH5" s="720" t="s">
        <v>384</v>
      </c>
      <c r="CI5" s="721"/>
      <c r="CJ5" s="721"/>
      <c r="CK5" s="721"/>
      <c r="CL5" s="722"/>
      <c r="CM5" s="720" t="s">
        <v>385</v>
      </c>
      <c r="CN5" s="721"/>
      <c r="CO5" s="721"/>
      <c r="CP5" s="721"/>
      <c r="CQ5" s="722"/>
      <c r="CR5" s="720" t="s">
        <v>386</v>
      </c>
      <c r="CS5" s="721"/>
      <c r="CT5" s="721"/>
      <c r="CU5" s="721"/>
      <c r="CV5" s="722"/>
      <c r="CW5" s="720" t="s">
        <v>387</v>
      </c>
      <c r="CX5" s="721"/>
      <c r="CY5" s="721"/>
      <c r="CZ5" s="721"/>
      <c r="DA5" s="722"/>
      <c r="DB5" s="720" t="s">
        <v>388</v>
      </c>
      <c r="DC5" s="721"/>
      <c r="DD5" s="721"/>
      <c r="DE5" s="721"/>
      <c r="DF5" s="722"/>
      <c r="DG5" s="750" t="s">
        <v>389</v>
      </c>
      <c r="DH5" s="751"/>
      <c r="DI5" s="751"/>
      <c r="DJ5" s="751"/>
      <c r="DK5" s="752"/>
      <c r="DL5" s="750" t="s">
        <v>390</v>
      </c>
      <c r="DM5" s="751"/>
      <c r="DN5" s="751"/>
      <c r="DO5" s="751"/>
      <c r="DP5" s="752"/>
      <c r="DQ5" s="720" t="s">
        <v>391</v>
      </c>
      <c r="DR5" s="721"/>
      <c r="DS5" s="721"/>
      <c r="DT5" s="721"/>
      <c r="DU5" s="722"/>
      <c r="DV5" s="720" t="s">
        <v>382</v>
      </c>
      <c r="DW5" s="721"/>
      <c r="DX5" s="721"/>
      <c r="DY5" s="721"/>
      <c r="DZ5" s="727"/>
      <c r="EA5" s="229"/>
    </row>
    <row r="6" spans="1:131" s="230"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c r="A7" s="231">
        <v>1</v>
      </c>
      <c r="B7" s="736" t="s">
        <v>392</v>
      </c>
      <c r="C7" s="737"/>
      <c r="D7" s="737"/>
      <c r="E7" s="737"/>
      <c r="F7" s="737"/>
      <c r="G7" s="737"/>
      <c r="H7" s="737"/>
      <c r="I7" s="737"/>
      <c r="J7" s="737"/>
      <c r="K7" s="737"/>
      <c r="L7" s="737"/>
      <c r="M7" s="737"/>
      <c r="N7" s="737"/>
      <c r="O7" s="737"/>
      <c r="P7" s="738"/>
      <c r="Q7" s="739">
        <v>35602</v>
      </c>
      <c r="R7" s="740"/>
      <c r="S7" s="740"/>
      <c r="T7" s="740"/>
      <c r="U7" s="740"/>
      <c r="V7" s="740">
        <v>33877</v>
      </c>
      <c r="W7" s="740"/>
      <c r="X7" s="740"/>
      <c r="Y7" s="740"/>
      <c r="Z7" s="740"/>
      <c r="AA7" s="740">
        <v>1724</v>
      </c>
      <c r="AB7" s="740"/>
      <c r="AC7" s="740"/>
      <c r="AD7" s="740"/>
      <c r="AE7" s="741"/>
      <c r="AF7" s="742">
        <v>1324</v>
      </c>
      <c r="AG7" s="743"/>
      <c r="AH7" s="743"/>
      <c r="AI7" s="743"/>
      <c r="AJ7" s="744"/>
      <c r="AK7" s="745">
        <v>2189</v>
      </c>
      <c r="AL7" s="746"/>
      <c r="AM7" s="746"/>
      <c r="AN7" s="746"/>
      <c r="AO7" s="746"/>
      <c r="AP7" s="746">
        <v>40017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t="s">
        <v>606</v>
      </c>
      <c r="BS7" s="733" t="s">
        <v>598</v>
      </c>
      <c r="BT7" s="734"/>
      <c r="BU7" s="734"/>
      <c r="BV7" s="734"/>
      <c r="BW7" s="734"/>
      <c r="BX7" s="734"/>
      <c r="BY7" s="734"/>
      <c r="BZ7" s="734"/>
      <c r="CA7" s="734"/>
      <c r="CB7" s="734"/>
      <c r="CC7" s="734"/>
      <c r="CD7" s="734"/>
      <c r="CE7" s="734"/>
      <c r="CF7" s="734"/>
      <c r="CG7" s="749"/>
      <c r="CH7" s="730">
        <v>0</v>
      </c>
      <c r="CI7" s="731"/>
      <c r="CJ7" s="731"/>
      <c r="CK7" s="731"/>
      <c r="CL7" s="732"/>
      <c r="CM7" s="730">
        <v>44</v>
      </c>
      <c r="CN7" s="731"/>
      <c r="CO7" s="731"/>
      <c r="CP7" s="731"/>
      <c r="CQ7" s="732"/>
      <c r="CR7" s="730">
        <v>50</v>
      </c>
      <c r="CS7" s="731"/>
      <c r="CT7" s="731"/>
      <c r="CU7" s="731"/>
      <c r="CV7" s="732"/>
      <c r="CW7" s="730">
        <v>2</v>
      </c>
      <c r="CX7" s="731"/>
      <c r="CY7" s="731"/>
      <c r="CZ7" s="731"/>
      <c r="DA7" s="732"/>
      <c r="DB7" s="730" t="s">
        <v>597</v>
      </c>
      <c r="DC7" s="731"/>
      <c r="DD7" s="731"/>
      <c r="DE7" s="731"/>
      <c r="DF7" s="732"/>
      <c r="DG7" s="730" t="s">
        <v>597</v>
      </c>
      <c r="DH7" s="731"/>
      <c r="DI7" s="731"/>
      <c r="DJ7" s="731"/>
      <c r="DK7" s="732"/>
      <c r="DL7" s="730">
        <v>20</v>
      </c>
      <c r="DM7" s="731"/>
      <c r="DN7" s="731"/>
      <c r="DO7" s="731"/>
      <c r="DP7" s="732"/>
      <c r="DQ7" s="730">
        <v>18</v>
      </c>
      <c r="DR7" s="731"/>
      <c r="DS7" s="731"/>
      <c r="DT7" s="731"/>
      <c r="DU7" s="732"/>
      <c r="DV7" s="733"/>
      <c r="DW7" s="734"/>
      <c r="DX7" s="734"/>
      <c r="DY7" s="734"/>
      <c r="DZ7" s="735"/>
      <c r="EA7" s="229"/>
    </row>
    <row r="8" spans="1:131" s="230" customFormat="1" ht="26.25" customHeight="1">
      <c r="A8" s="233">
        <v>2</v>
      </c>
      <c r="B8" s="767" t="s">
        <v>393</v>
      </c>
      <c r="C8" s="768"/>
      <c r="D8" s="768"/>
      <c r="E8" s="768"/>
      <c r="F8" s="768"/>
      <c r="G8" s="768"/>
      <c r="H8" s="768"/>
      <c r="I8" s="768"/>
      <c r="J8" s="768"/>
      <c r="K8" s="768"/>
      <c r="L8" s="768"/>
      <c r="M8" s="768"/>
      <c r="N8" s="768"/>
      <c r="O8" s="768"/>
      <c r="P8" s="769"/>
      <c r="Q8" s="770">
        <v>27</v>
      </c>
      <c r="R8" s="771"/>
      <c r="S8" s="771"/>
      <c r="T8" s="771"/>
      <c r="U8" s="771"/>
      <c r="V8" s="771">
        <v>12</v>
      </c>
      <c r="W8" s="771"/>
      <c r="X8" s="771"/>
      <c r="Y8" s="771"/>
      <c r="Z8" s="771"/>
      <c r="AA8" s="771">
        <v>15</v>
      </c>
      <c r="AB8" s="771"/>
      <c r="AC8" s="771"/>
      <c r="AD8" s="771"/>
      <c r="AE8" s="772"/>
      <c r="AF8" s="773">
        <v>15</v>
      </c>
      <c r="AG8" s="774"/>
      <c r="AH8" s="774"/>
      <c r="AI8" s="774"/>
      <c r="AJ8" s="775"/>
      <c r="AK8" s="756" t="s">
        <v>597</v>
      </c>
      <c r="AL8" s="757"/>
      <c r="AM8" s="757"/>
      <c r="AN8" s="757"/>
      <c r="AO8" s="757"/>
      <c r="AP8" s="757" t="s">
        <v>597</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599</v>
      </c>
      <c r="BT8" s="761"/>
      <c r="BU8" s="761"/>
      <c r="BV8" s="761"/>
      <c r="BW8" s="761"/>
      <c r="BX8" s="761"/>
      <c r="BY8" s="761"/>
      <c r="BZ8" s="761"/>
      <c r="CA8" s="761"/>
      <c r="CB8" s="761"/>
      <c r="CC8" s="761"/>
      <c r="CD8" s="761"/>
      <c r="CE8" s="761"/>
      <c r="CF8" s="761"/>
      <c r="CG8" s="762"/>
      <c r="CH8" s="763">
        <v>0</v>
      </c>
      <c r="CI8" s="764"/>
      <c r="CJ8" s="764"/>
      <c r="CK8" s="764"/>
      <c r="CL8" s="765"/>
      <c r="CM8" s="763">
        <v>166</v>
      </c>
      <c r="CN8" s="764"/>
      <c r="CO8" s="764"/>
      <c r="CP8" s="764"/>
      <c r="CQ8" s="765"/>
      <c r="CR8" s="763">
        <v>50</v>
      </c>
      <c r="CS8" s="764"/>
      <c r="CT8" s="764"/>
      <c r="CU8" s="764"/>
      <c r="CV8" s="765"/>
      <c r="CW8" s="763" t="s">
        <v>597</v>
      </c>
      <c r="CX8" s="764"/>
      <c r="CY8" s="764"/>
      <c r="CZ8" s="764"/>
      <c r="DA8" s="765"/>
      <c r="DB8" s="763" t="s">
        <v>597</v>
      </c>
      <c r="DC8" s="764"/>
      <c r="DD8" s="764"/>
      <c r="DE8" s="764"/>
      <c r="DF8" s="765"/>
      <c r="DG8" s="763" t="s">
        <v>597</v>
      </c>
      <c r="DH8" s="764"/>
      <c r="DI8" s="764"/>
      <c r="DJ8" s="764"/>
      <c r="DK8" s="765"/>
      <c r="DL8" s="763" t="s">
        <v>597</v>
      </c>
      <c r="DM8" s="764"/>
      <c r="DN8" s="764"/>
      <c r="DO8" s="764"/>
      <c r="DP8" s="765"/>
      <c r="DQ8" s="763" t="s">
        <v>597</v>
      </c>
      <c r="DR8" s="764"/>
      <c r="DS8" s="764"/>
      <c r="DT8" s="764"/>
      <c r="DU8" s="765"/>
      <c r="DV8" s="760"/>
      <c r="DW8" s="761"/>
      <c r="DX8" s="761"/>
      <c r="DY8" s="761"/>
      <c r="DZ8" s="766"/>
      <c r="EA8" s="229"/>
    </row>
    <row r="9" spans="1:131" s="230" customFormat="1" ht="26.25" customHeight="1">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600</v>
      </c>
      <c r="BT9" s="761"/>
      <c r="BU9" s="761"/>
      <c r="BV9" s="761"/>
      <c r="BW9" s="761"/>
      <c r="BX9" s="761"/>
      <c r="BY9" s="761"/>
      <c r="BZ9" s="761"/>
      <c r="CA9" s="761"/>
      <c r="CB9" s="761"/>
      <c r="CC9" s="761"/>
      <c r="CD9" s="761"/>
      <c r="CE9" s="761"/>
      <c r="CF9" s="761"/>
      <c r="CG9" s="762"/>
      <c r="CH9" s="763">
        <v>-7</v>
      </c>
      <c r="CI9" s="764"/>
      <c r="CJ9" s="764"/>
      <c r="CK9" s="764"/>
      <c r="CL9" s="765"/>
      <c r="CM9" s="763">
        <v>33</v>
      </c>
      <c r="CN9" s="764"/>
      <c r="CO9" s="764"/>
      <c r="CP9" s="764"/>
      <c r="CQ9" s="765"/>
      <c r="CR9" s="763">
        <v>35</v>
      </c>
      <c r="CS9" s="764"/>
      <c r="CT9" s="764"/>
      <c r="CU9" s="764"/>
      <c r="CV9" s="765"/>
      <c r="CW9" s="763">
        <v>1</v>
      </c>
      <c r="CX9" s="764"/>
      <c r="CY9" s="764"/>
      <c r="CZ9" s="764"/>
      <c r="DA9" s="765"/>
      <c r="DB9" s="763" t="s">
        <v>597</v>
      </c>
      <c r="DC9" s="764"/>
      <c r="DD9" s="764"/>
      <c r="DE9" s="764"/>
      <c r="DF9" s="765"/>
      <c r="DG9" s="763" t="s">
        <v>597</v>
      </c>
      <c r="DH9" s="764"/>
      <c r="DI9" s="764"/>
      <c r="DJ9" s="764"/>
      <c r="DK9" s="765"/>
      <c r="DL9" s="763" t="s">
        <v>597</v>
      </c>
      <c r="DM9" s="764"/>
      <c r="DN9" s="764"/>
      <c r="DO9" s="764"/>
      <c r="DP9" s="765"/>
      <c r="DQ9" s="763" t="s">
        <v>597</v>
      </c>
      <c r="DR9" s="764"/>
      <c r="DS9" s="764"/>
      <c r="DT9" s="764"/>
      <c r="DU9" s="765"/>
      <c r="DV9" s="760"/>
      <c r="DW9" s="761"/>
      <c r="DX9" s="761"/>
      <c r="DY9" s="761"/>
      <c r="DZ9" s="766"/>
      <c r="EA9" s="229"/>
    </row>
    <row r="10" spans="1:131" s="230" customFormat="1" ht="26.25" customHeight="1">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601</v>
      </c>
      <c r="BT10" s="761"/>
      <c r="BU10" s="761"/>
      <c r="BV10" s="761"/>
      <c r="BW10" s="761"/>
      <c r="BX10" s="761"/>
      <c r="BY10" s="761"/>
      <c r="BZ10" s="761"/>
      <c r="CA10" s="761"/>
      <c r="CB10" s="761"/>
      <c r="CC10" s="761"/>
      <c r="CD10" s="761"/>
      <c r="CE10" s="761"/>
      <c r="CF10" s="761"/>
      <c r="CG10" s="762"/>
      <c r="CH10" s="763">
        <v>107</v>
      </c>
      <c r="CI10" s="764"/>
      <c r="CJ10" s="764"/>
      <c r="CK10" s="764"/>
      <c r="CL10" s="765"/>
      <c r="CM10" s="763">
        <v>438</v>
      </c>
      <c r="CN10" s="764"/>
      <c r="CO10" s="764"/>
      <c r="CP10" s="764"/>
      <c r="CQ10" s="765"/>
      <c r="CR10" s="763">
        <v>53</v>
      </c>
      <c r="CS10" s="764"/>
      <c r="CT10" s="764"/>
      <c r="CU10" s="764"/>
      <c r="CV10" s="765"/>
      <c r="CW10" s="763" t="s">
        <v>597</v>
      </c>
      <c r="CX10" s="764"/>
      <c r="CY10" s="764"/>
      <c r="CZ10" s="764"/>
      <c r="DA10" s="765"/>
      <c r="DB10" s="763" t="s">
        <v>597</v>
      </c>
      <c r="DC10" s="764"/>
      <c r="DD10" s="764"/>
      <c r="DE10" s="764"/>
      <c r="DF10" s="765"/>
      <c r="DG10" s="763" t="s">
        <v>597</v>
      </c>
      <c r="DH10" s="764"/>
      <c r="DI10" s="764"/>
      <c r="DJ10" s="764"/>
      <c r="DK10" s="765"/>
      <c r="DL10" s="763" t="s">
        <v>597</v>
      </c>
      <c r="DM10" s="764"/>
      <c r="DN10" s="764"/>
      <c r="DO10" s="764"/>
      <c r="DP10" s="765"/>
      <c r="DQ10" s="763" t="s">
        <v>597</v>
      </c>
      <c r="DR10" s="764"/>
      <c r="DS10" s="764"/>
      <c r="DT10" s="764"/>
      <c r="DU10" s="765"/>
      <c r="DV10" s="760"/>
      <c r="DW10" s="761"/>
      <c r="DX10" s="761"/>
      <c r="DY10" s="761"/>
      <c r="DZ10" s="766"/>
      <c r="EA10" s="229"/>
    </row>
    <row r="11" spans="1:131" s="230" customFormat="1" ht="26.25" customHeight="1">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602</v>
      </c>
      <c r="BT11" s="761"/>
      <c r="BU11" s="761"/>
      <c r="BV11" s="761"/>
      <c r="BW11" s="761"/>
      <c r="BX11" s="761"/>
      <c r="BY11" s="761"/>
      <c r="BZ11" s="761"/>
      <c r="CA11" s="761"/>
      <c r="CB11" s="761"/>
      <c r="CC11" s="761"/>
      <c r="CD11" s="761"/>
      <c r="CE11" s="761"/>
      <c r="CF11" s="761"/>
      <c r="CG11" s="762"/>
      <c r="CH11" s="763">
        <v>47</v>
      </c>
      <c r="CI11" s="764"/>
      <c r="CJ11" s="764"/>
      <c r="CK11" s="764"/>
      <c r="CL11" s="765"/>
      <c r="CM11" s="763">
        <v>435</v>
      </c>
      <c r="CN11" s="764"/>
      <c r="CO11" s="764"/>
      <c r="CP11" s="764"/>
      <c r="CQ11" s="765"/>
      <c r="CR11" s="763">
        <v>26</v>
      </c>
      <c r="CS11" s="764"/>
      <c r="CT11" s="764"/>
      <c r="CU11" s="764"/>
      <c r="CV11" s="765"/>
      <c r="CW11" s="763" t="s">
        <v>597</v>
      </c>
      <c r="CX11" s="764"/>
      <c r="CY11" s="764"/>
      <c r="CZ11" s="764"/>
      <c r="DA11" s="765"/>
      <c r="DB11" s="763" t="s">
        <v>597</v>
      </c>
      <c r="DC11" s="764"/>
      <c r="DD11" s="764"/>
      <c r="DE11" s="764"/>
      <c r="DF11" s="765"/>
      <c r="DG11" s="763" t="s">
        <v>597</v>
      </c>
      <c r="DH11" s="764"/>
      <c r="DI11" s="764"/>
      <c r="DJ11" s="764"/>
      <c r="DK11" s="765"/>
      <c r="DL11" s="763" t="s">
        <v>597</v>
      </c>
      <c r="DM11" s="764"/>
      <c r="DN11" s="764"/>
      <c r="DO11" s="764"/>
      <c r="DP11" s="765"/>
      <c r="DQ11" s="763" t="s">
        <v>597</v>
      </c>
      <c r="DR11" s="764"/>
      <c r="DS11" s="764"/>
      <c r="DT11" s="764"/>
      <c r="DU11" s="765"/>
      <c r="DV11" s="760"/>
      <c r="DW11" s="761"/>
      <c r="DX11" s="761"/>
      <c r="DY11" s="761"/>
      <c r="DZ11" s="766"/>
      <c r="EA11" s="229"/>
    </row>
    <row r="12" spans="1:131" s="230" customFormat="1" ht="26.25" customHeight="1">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t="s">
        <v>603</v>
      </c>
      <c r="BT12" s="761"/>
      <c r="BU12" s="761"/>
      <c r="BV12" s="761"/>
      <c r="BW12" s="761"/>
      <c r="BX12" s="761"/>
      <c r="BY12" s="761"/>
      <c r="BZ12" s="761"/>
      <c r="CA12" s="761"/>
      <c r="CB12" s="761"/>
      <c r="CC12" s="761"/>
      <c r="CD12" s="761"/>
      <c r="CE12" s="761"/>
      <c r="CF12" s="761"/>
      <c r="CG12" s="762"/>
      <c r="CH12" s="763">
        <v>2</v>
      </c>
      <c r="CI12" s="764"/>
      <c r="CJ12" s="764"/>
      <c r="CK12" s="764"/>
      <c r="CL12" s="765"/>
      <c r="CM12" s="763">
        <v>126</v>
      </c>
      <c r="CN12" s="764"/>
      <c r="CO12" s="764"/>
      <c r="CP12" s="764"/>
      <c r="CQ12" s="765"/>
      <c r="CR12" s="763">
        <v>77</v>
      </c>
      <c r="CS12" s="764"/>
      <c r="CT12" s="764"/>
      <c r="CU12" s="764"/>
      <c r="CV12" s="765"/>
      <c r="CW12" s="763">
        <v>5</v>
      </c>
      <c r="CX12" s="764"/>
      <c r="CY12" s="764"/>
      <c r="CZ12" s="764"/>
      <c r="DA12" s="765"/>
      <c r="DB12" s="763" t="s">
        <v>597</v>
      </c>
      <c r="DC12" s="764"/>
      <c r="DD12" s="764"/>
      <c r="DE12" s="764"/>
      <c r="DF12" s="765"/>
      <c r="DG12" s="763" t="s">
        <v>597</v>
      </c>
      <c r="DH12" s="764"/>
      <c r="DI12" s="764"/>
      <c r="DJ12" s="764"/>
      <c r="DK12" s="765"/>
      <c r="DL12" s="763" t="s">
        <v>597</v>
      </c>
      <c r="DM12" s="764"/>
      <c r="DN12" s="764"/>
      <c r="DO12" s="764"/>
      <c r="DP12" s="765"/>
      <c r="DQ12" s="763" t="s">
        <v>597</v>
      </c>
      <c r="DR12" s="764"/>
      <c r="DS12" s="764"/>
      <c r="DT12" s="764"/>
      <c r="DU12" s="765"/>
      <c r="DV12" s="760"/>
      <c r="DW12" s="761"/>
      <c r="DX12" s="761"/>
      <c r="DY12" s="761"/>
      <c r="DZ12" s="766"/>
      <c r="EA12" s="229"/>
    </row>
    <row r="13" spans="1:131" s="230" customFormat="1" ht="26.25" customHeight="1">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t="s">
        <v>604</v>
      </c>
      <c r="BT13" s="761"/>
      <c r="BU13" s="761"/>
      <c r="BV13" s="761"/>
      <c r="BW13" s="761"/>
      <c r="BX13" s="761"/>
      <c r="BY13" s="761"/>
      <c r="BZ13" s="761"/>
      <c r="CA13" s="761"/>
      <c r="CB13" s="761"/>
      <c r="CC13" s="761"/>
      <c r="CD13" s="761"/>
      <c r="CE13" s="761"/>
      <c r="CF13" s="761"/>
      <c r="CG13" s="762"/>
      <c r="CH13" s="763">
        <v>19</v>
      </c>
      <c r="CI13" s="764"/>
      <c r="CJ13" s="764"/>
      <c r="CK13" s="764"/>
      <c r="CL13" s="765"/>
      <c r="CM13" s="763">
        <v>21</v>
      </c>
      <c r="CN13" s="764"/>
      <c r="CO13" s="764"/>
      <c r="CP13" s="764"/>
      <c r="CQ13" s="765"/>
      <c r="CR13" s="763">
        <v>40</v>
      </c>
      <c r="CS13" s="764"/>
      <c r="CT13" s="764"/>
      <c r="CU13" s="764"/>
      <c r="CV13" s="765"/>
      <c r="CW13" s="763" t="s">
        <v>597</v>
      </c>
      <c r="CX13" s="764"/>
      <c r="CY13" s="764"/>
      <c r="CZ13" s="764"/>
      <c r="DA13" s="765"/>
      <c r="DB13" s="763" t="s">
        <v>597</v>
      </c>
      <c r="DC13" s="764"/>
      <c r="DD13" s="764"/>
      <c r="DE13" s="764"/>
      <c r="DF13" s="765"/>
      <c r="DG13" s="763" t="s">
        <v>597</v>
      </c>
      <c r="DH13" s="764"/>
      <c r="DI13" s="764"/>
      <c r="DJ13" s="764"/>
      <c r="DK13" s="765"/>
      <c r="DL13" s="763" t="s">
        <v>597</v>
      </c>
      <c r="DM13" s="764"/>
      <c r="DN13" s="764"/>
      <c r="DO13" s="764"/>
      <c r="DP13" s="765"/>
      <c r="DQ13" s="763" t="s">
        <v>597</v>
      </c>
      <c r="DR13" s="764"/>
      <c r="DS13" s="764"/>
      <c r="DT13" s="764"/>
      <c r="DU13" s="765"/>
      <c r="DV13" s="760"/>
      <c r="DW13" s="761"/>
      <c r="DX13" s="761"/>
      <c r="DY13" s="761"/>
      <c r="DZ13" s="766"/>
      <c r="EA13" s="229"/>
    </row>
    <row r="14" spans="1:131" s="230" customFormat="1" ht="26.25" customHeight="1">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t="s">
        <v>606</v>
      </c>
      <c r="BS14" s="760" t="s">
        <v>605</v>
      </c>
      <c r="BT14" s="761"/>
      <c r="BU14" s="761"/>
      <c r="BV14" s="761"/>
      <c r="BW14" s="761"/>
      <c r="BX14" s="761"/>
      <c r="BY14" s="761"/>
      <c r="BZ14" s="761"/>
      <c r="CA14" s="761"/>
      <c r="CB14" s="761"/>
      <c r="CC14" s="761"/>
      <c r="CD14" s="761"/>
      <c r="CE14" s="761"/>
      <c r="CF14" s="761"/>
      <c r="CG14" s="762"/>
      <c r="CH14" s="763">
        <v>73</v>
      </c>
      <c r="CI14" s="764"/>
      <c r="CJ14" s="764"/>
      <c r="CK14" s="764"/>
      <c r="CL14" s="765"/>
      <c r="CM14" s="763">
        <v>299</v>
      </c>
      <c r="CN14" s="764"/>
      <c r="CO14" s="764"/>
      <c r="CP14" s="764"/>
      <c r="CQ14" s="765"/>
      <c r="CR14" s="763">
        <v>10</v>
      </c>
      <c r="CS14" s="764"/>
      <c r="CT14" s="764"/>
      <c r="CU14" s="764"/>
      <c r="CV14" s="765"/>
      <c r="CW14" s="763" t="s">
        <v>597</v>
      </c>
      <c r="CX14" s="764"/>
      <c r="CY14" s="764"/>
      <c r="CZ14" s="764"/>
      <c r="DA14" s="765"/>
      <c r="DB14" s="763" t="s">
        <v>597</v>
      </c>
      <c r="DC14" s="764"/>
      <c r="DD14" s="764"/>
      <c r="DE14" s="764"/>
      <c r="DF14" s="765"/>
      <c r="DG14" s="763" t="s">
        <v>597</v>
      </c>
      <c r="DH14" s="764"/>
      <c r="DI14" s="764"/>
      <c r="DJ14" s="764"/>
      <c r="DK14" s="765"/>
      <c r="DL14" s="763" t="s">
        <v>597</v>
      </c>
      <c r="DM14" s="764"/>
      <c r="DN14" s="764"/>
      <c r="DO14" s="764"/>
      <c r="DP14" s="765"/>
      <c r="DQ14" s="763" t="s">
        <v>597</v>
      </c>
      <c r="DR14" s="764"/>
      <c r="DS14" s="764"/>
      <c r="DT14" s="764"/>
      <c r="DU14" s="765"/>
      <c r="DV14" s="760"/>
      <c r="DW14" s="761"/>
      <c r="DX14" s="761"/>
      <c r="DY14" s="761"/>
      <c r="DZ14" s="766"/>
      <c r="EA14" s="229"/>
    </row>
    <row r="15" spans="1:131" s="230" customFormat="1" ht="26.25" customHeight="1">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394</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c r="A23" s="235" t="s">
        <v>395</v>
      </c>
      <c r="B23" s="776" t="s">
        <v>396</v>
      </c>
      <c r="C23" s="777"/>
      <c r="D23" s="777"/>
      <c r="E23" s="777"/>
      <c r="F23" s="777"/>
      <c r="G23" s="777"/>
      <c r="H23" s="777"/>
      <c r="I23" s="777"/>
      <c r="J23" s="777"/>
      <c r="K23" s="777"/>
      <c r="L23" s="777"/>
      <c r="M23" s="777"/>
      <c r="N23" s="777"/>
      <c r="O23" s="777"/>
      <c r="P23" s="778"/>
      <c r="Q23" s="779">
        <v>35617</v>
      </c>
      <c r="R23" s="780"/>
      <c r="S23" s="780"/>
      <c r="T23" s="780"/>
      <c r="U23" s="780"/>
      <c r="V23" s="780">
        <v>33878</v>
      </c>
      <c r="W23" s="780"/>
      <c r="X23" s="780"/>
      <c r="Y23" s="780"/>
      <c r="Z23" s="780"/>
      <c r="AA23" s="780">
        <v>1739</v>
      </c>
      <c r="AB23" s="780"/>
      <c r="AC23" s="780"/>
      <c r="AD23" s="780"/>
      <c r="AE23" s="781"/>
      <c r="AF23" s="782">
        <v>1339</v>
      </c>
      <c r="AG23" s="780"/>
      <c r="AH23" s="780"/>
      <c r="AI23" s="780"/>
      <c r="AJ23" s="783"/>
      <c r="AK23" s="784"/>
      <c r="AL23" s="785"/>
      <c r="AM23" s="785"/>
      <c r="AN23" s="785"/>
      <c r="AO23" s="785"/>
      <c r="AP23" s="780">
        <v>40017</v>
      </c>
      <c r="AQ23" s="780"/>
      <c r="AR23" s="780"/>
      <c r="AS23" s="780"/>
      <c r="AT23" s="780"/>
      <c r="AU23" s="796"/>
      <c r="AV23" s="796"/>
      <c r="AW23" s="796"/>
      <c r="AX23" s="796"/>
      <c r="AY23" s="797"/>
      <c r="AZ23" s="798" t="s">
        <v>397</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c r="A24" s="795" t="s">
        <v>398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c r="A25" s="712" t="s">
        <v>399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c r="A26" s="714" t="s">
        <v>375</v>
      </c>
      <c r="B26" s="715"/>
      <c r="C26" s="715"/>
      <c r="D26" s="715"/>
      <c r="E26" s="715"/>
      <c r="F26" s="715"/>
      <c r="G26" s="715"/>
      <c r="H26" s="715"/>
      <c r="I26" s="715"/>
      <c r="J26" s="715"/>
      <c r="K26" s="715"/>
      <c r="L26" s="715"/>
      <c r="M26" s="715"/>
      <c r="N26" s="715"/>
      <c r="O26" s="715"/>
      <c r="P26" s="716"/>
      <c r="Q26" s="720" t="s">
        <v>400</v>
      </c>
      <c r="R26" s="721"/>
      <c r="S26" s="721"/>
      <c r="T26" s="721"/>
      <c r="U26" s="722"/>
      <c r="V26" s="720" t="s">
        <v>401</v>
      </c>
      <c r="W26" s="721"/>
      <c r="X26" s="721"/>
      <c r="Y26" s="721"/>
      <c r="Z26" s="722"/>
      <c r="AA26" s="720" t="s">
        <v>402</v>
      </c>
      <c r="AB26" s="721"/>
      <c r="AC26" s="721"/>
      <c r="AD26" s="721"/>
      <c r="AE26" s="721"/>
      <c r="AF26" s="801" t="s">
        <v>403</v>
      </c>
      <c r="AG26" s="802"/>
      <c r="AH26" s="802"/>
      <c r="AI26" s="802"/>
      <c r="AJ26" s="803"/>
      <c r="AK26" s="721" t="s">
        <v>404</v>
      </c>
      <c r="AL26" s="721"/>
      <c r="AM26" s="721"/>
      <c r="AN26" s="721"/>
      <c r="AO26" s="722"/>
      <c r="AP26" s="720" t="s">
        <v>405</v>
      </c>
      <c r="AQ26" s="721"/>
      <c r="AR26" s="721"/>
      <c r="AS26" s="721"/>
      <c r="AT26" s="722"/>
      <c r="AU26" s="720" t="s">
        <v>406</v>
      </c>
      <c r="AV26" s="721"/>
      <c r="AW26" s="721"/>
      <c r="AX26" s="721"/>
      <c r="AY26" s="722"/>
      <c r="AZ26" s="720" t="s">
        <v>407</v>
      </c>
      <c r="BA26" s="721"/>
      <c r="BB26" s="721"/>
      <c r="BC26" s="721"/>
      <c r="BD26" s="722"/>
      <c r="BE26" s="720" t="s">
        <v>382</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c r="A28" s="237">
        <v>1</v>
      </c>
      <c r="B28" s="736" t="s">
        <v>408</v>
      </c>
      <c r="C28" s="737"/>
      <c r="D28" s="737"/>
      <c r="E28" s="737"/>
      <c r="F28" s="737"/>
      <c r="G28" s="737"/>
      <c r="H28" s="737"/>
      <c r="I28" s="737"/>
      <c r="J28" s="737"/>
      <c r="K28" s="737"/>
      <c r="L28" s="737"/>
      <c r="M28" s="737"/>
      <c r="N28" s="737"/>
      <c r="O28" s="737"/>
      <c r="P28" s="738"/>
      <c r="Q28" s="809">
        <v>4828</v>
      </c>
      <c r="R28" s="810"/>
      <c r="S28" s="810"/>
      <c r="T28" s="810"/>
      <c r="U28" s="810"/>
      <c r="V28" s="810">
        <v>4784</v>
      </c>
      <c r="W28" s="810"/>
      <c r="X28" s="810"/>
      <c r="Y28" s="810"/>
      <c r="Z28" s="810"/>
      <c r="AA28" s="810">
        <v>44</v>
      </c>
      <c r="AB28" s="810"/>
      <c r="AC28" s="810"/>
      <c r="AD28" s="810"/>
      <c r="AE28" s="811"/>
      <c r="AF28" s="812">
        <v>44</v>
      </c>
      <c r="AG28" s="810"/>
      <c r="AH28" s="810"/>
      <c r="AI28" s="810"/>
      <c r="AJ28" s="813"/>
      <c r="AK28" s="814">
        <v>492</v>
      </c>
      <c r="AL28" s="815"/>
      <c r="AM28" s="815"/>
      <c r="AN28" s="815"/>
      <c r="AO28" s="815"/>
      <c r="AP28" s="815" t="s">
        <v>597</v>
      </c>
      <c r="AQ28" s="815"/>
      <c r="AR28" s="815"/>
      <c r="AS28" s="815"/>
      <c r="AT28" s="815"/>
      <c r="AU28" s="815" t="s">
        <v>597</v>
      </c>
      <c r="AV28" s="815"/>
      <c r="AW28" s="815"/>
      <c r="AX28" s="815"/>
      <c r="AY28" s="815"/>
      <c r="AZ28" s="816" t="s">
        <v>597</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c r="A29" s="237">
        <v>2</v>
      </c>
      <c r="B29" s="767" t="s">
        <v>409</v>
      </c>
      <c r="C29" s="768"/>
      <c r="D29" s="768"/>
      <c r="E29" s="768"/>
      <c r="F29" s="768"/>
      <c r="G29" s="768"/>
      <c r="H29" s="768"/>
      <c r="I29" s="768"/>
      <c r="J29" s="768"/>
      <c r="K29" s="768"/>
      <c r="L29" s="768"/>
      <c r="M29" s="768"/>
      <c r="N29" s="768"/>
      <c r="O29" s="768"/>
      <c r="P29" s="769"/>
      <c r="Q29" s="770">
        <v>138</v>
      </c>
      <c r="R29" s="771"/>
      <c r="S29" s="771"/>
      <c r="T29" s="771"/>
      <c r="U29" s="771"/>
      <c r="V29" s="771">
        <v>138</v>
      </c>
      <c r="W29" s="771"/>
      <c r="X29" s="771"/>
      <c r="Y29" s="771"/>
      <c r="Z29" s="771"/>
      <c r="AA29" s="771" t="s">
        <v>597</v>
      </c>
      <c r="AB29" s="771"/>
      <c r="AC29" s="771"/>
      <c r="AD29" s="771"/>
      <c r="AE29" s="772"/>
      <c r="AF29" s="773" t="s">
        <v>397</v>
      </c>
      <c r="AG29" s="774"/>
      <c r="AH29" s="774"/>
      <c r="AI29" s="774"/>
      <c r="AJ29" s="775"/>
      <c r="AK29" s="821">
        <v>61</v>
      </c>
      <c r="AL29" s="817"/>
      <c r="AM29" s="817"/>
      <c r="AN29" s="817"/>
      <c r="AO29" s="817"/>
      <c r="AP29" s="817">
        <v>88</v>
      </c>
      <c r="AQ29" s="817"/>
      <c r="AR29" s="817"/>
      <c r="AS29" s="817"/>
      <c r="AT29" s="817"/>
      <c r="AU29" s="817">
        <v>30</v>
      </c>
      <c r="AV29" s="817"/>
      <c r="AW29" s="817"/>
      <c r="AX29" s="817"/>
      <c r="AY29" s="817"/>
      <c r="AZ29" s="818" t="s">
        <v>597</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c r="A30" s="237">
        <v>3</v>
      </c>
      <c r="B30" s="767" t="s">
        <v>410</v>
      </c>
      <c r="C30" s="768"/>
      <c r="D30" s="768"/>
      <c r="E30" s="768"/>
      <c r="F30" s="768"/>
      <c r="G30" s="768"/>
      <c r="H30" s="768"/>
      <c r="I30" s="768"/>
      <c r="J30" s="768"/>
      <c r="K30" s="768"/>
      <c r="L30" s="768"/>
      <c r="M30" s="768"/>
      <c r="N30" s="768"/>
      <c r="O30" s="768"/>
      <c r="P30" s="769"/>
      <c r="Q30" s="770">
        <v>713</v>
      </c>
      <c r="R30" s="771"/>
      <c r="S30" s="771"/>
      <c r="T30" s="771"/>
      <c r="U30" s="771"/>
      <c r="V30" s="771">
        <v>691</v>
      </c>
      <c r="W30" s="771"/>
      <c r="X30" s="771"/>
      <c r="Y30" s="771"/>
      <c r="Z30" s="771"/>
      <c r="AA30" s="771">
        <v>22</v>
      </c>
      <c r="AB30" s="771"/>
      <c r="AC30" s="771"/>
      <c r="AD30" s="771"/>
      <c r="AE30" s="772"/>
      <c r="AF30" s="773">
        <v>22</v>
      </c>
      <c r="AG30" s="774"/>
      <c r="AH30" s="774"/>
      <c r="AI30" s="774"/>
      <c r="AJ30" s="775"/>
      <c r="AK30" s="821">
        <v>252</v>
      </c>
      <c r="AL30" s="817"/>
      <c r="AM30" s="817"/>
      <c r="AN30" s="817"/>
      <c r="AO30" s="817"/>
      <c r="AP30" s="817" t="s">
        <v>597</v>
      </c>
      <c r="AQ30" s="817"/>
      <c r="AR30" s="817"/>
      <c r="AS30" s="817"/>
      <c r="AT30" s="817"/>
      <c r="AU30" s="817" t="s">
        <v>597</v>
      </c>
      <c r="AV30" s="817"/>
      <c r="AW30" s="817"/>
      <c r="AX30" s="817"/>
      <c r="AY30" s="817"/>
      <c r="AZ30" s="818" t="s">
        <v>597</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c r="A31" s="237">
        <v>4</v>
      </c>
      <c r="B31" s="767" t="s">
        <v>411</v>
      </c>
      <c r="C31" s="768"/>
      <c r="D31" s="768"/>
      <c r="E31" s="768"/>
      <c r="F31" s="768"/>
      <c r="G31" s="768"/>
      <c r="H31" s="768"/>
      <c r="I31" s="768"/>
      <c r="J31" s="768"/>
      <c r="K31" s="768"/>
      <c r="L31" s="768"/>
      <c r="M31" s="768"/>
      <c r="N31" s="768"/>
      <c r="O31" s="768"/>
      <c r="P31" s="769"/>
      <c r="Q31" s="770">
        <v>6370</v>
      </c>
      <c r="R31" s="771"/>
      <c r="S31" s="771"/>
      <c r="T31" s="771"/>
      <c r="U31" s="771"/>
      <c r="V31" s="771">
        <v>6118</v>
      </c>
      <c r="W31" s="771"/>
      <c r="X31" s="771"/>
      <c r="Y31" s="771"/>
      <c r="Z31" s="771"/>
      <c r="AA31" s="771">
        <v>252</v>
      </c>
      <c r="AB31" s="771"/>
      <c r="AC31" s="771"/>
      <c r="AD31" s="771"/>
      <c r="AE31" s="772"/>
      <c r="AF31" s="773">
        <v>252</v>
      </c>
      <c r="AG31" s="774"/>
      <c r="AH31" s="774"/>
      <c r="AI31" s="774"/>
      <c r="AJ31" s="775"/>
      <c r="AK31" s="821">
        <v>939</v>
      </c>
      <c r="AL31" s="817"/>
      <c r="AM31" s="817"/>
      <c r="AN31" s="817"/>
      <c r="AO31" s="817"/>
      <c r="AP31" s="817" t="s">
        <v>597</v>
      </c>
      <c r="AQ31" s="817"/>
      <c r="AR31" s="817"/>
      <c r="AS31" s="817"/>
      <c r="AT31" s="817"/>
      <c r="AU31" s="817" t="s">
        <v>597</v>
      </c>
      <c r="AV31" s="817"/>
      <c r="AW31" s="817"/>
      <c r="AX31" s="817"/>
      <c r="AY31" s="817"/>
      <c r="AZ31" s="818" t="s">
        <v>597</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c r="A32" s="237">
        <v>5</v>
      </c>
      <c r="B32" s="767" t="s">
        <v>412</v>
      </c>
      <c r="C32" s="768"/>
      <c r="D32" s="768"/>
      <c r="E32" s="768"/>
      <c r="F32" s="768"/>
      <c r="G32" s="768"/>
      <c r="H32" s="768"/>
      <c r="I32" s="768"/>
      <c r="J32" s="768"/>
      <c r="K32" s="768"/>
      <c r="L32" s="768"/>
      <c r="M32" s="768"/>
      <c r="N32" s="768"/>
      <c r="O32" s="768"/>
      <c r="P32" s="769"/>
      <c r="Q32" s="770">
        <v>626</v>
      </c>
      <c r="R32" s="771"/>
      <c r="S32" s="771"/>
      <c r="T32" s="771"/>
      <c r="U32" s="771"/>
      <c r="V32" s="771">
        <v>687</v>
      </c>
      <c r="W32" s="771"/>
      <c r="X32" s="771"/>
      <c r="Y32" s="771"/>
      <c r="Z32" s="771"/>
      <c r="AA32" s="771">
        <v>-61</v>
      </c>
      <c r="AB32" s="771"/>
      <c r="AC32" s="771"/>
      <c r="AD32" s="771"/>
      <c r="AE32" s="772"/>
      <c r="AF32" s="773">
        <v>710</v>
      </c>
      <c r="AG32" s="774"/>
      <c r="AH32" s="774"/>
      <c r="AI32" s="774"/>
      <c r="AJ32" s="775"/>
      <c r="AK32" s="821">
        <v>28</v>
      </c>
      <c r="AL32" s="817"/>
      <c r="AM32" s="817"/>
      <c r="AN32" s="817"/>
      <c r="AO32" s="817"/>
      <c r="AP32" s="817">
        <v>1918</v>
      </c>
      <c r="AQ32" s="817"/>
      <c r="AR32" s="817"/>
      <c r="AS32" s="817"/>
      <c r="AT32" s="817"/>
      <c r="AU32" s="817">
        <v>731</v>
      </c>
      <c r="AV32" s="817"/>
      <c r="AW32" s="817"/>
      <c r="AX32" s="817"/>
      <c r="AY32" s="817"/>
      <c r="AZ32" s="818" t="s">
        <v>597</v>
      </c>
      <c r="BA32" s="818"/>
      <c r="BB32" s="818"/>
      <c r="BC32" s="818"/>
      <c r="BD32" s="818"/>
      <c r="BE32" s="819" t="s">
        <v>413</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c r="A33" s="237">
        <v>6</v>
      </c>
      <c r="B33" s="767" t="s">
        <v>414</v>
      </c>
      <c r="C33" s="768"/>
      <c r="D33" s="768"/>
      <c r="E33" s="768"/>
      <c r="F33" s="768"/>
      <c r="G33" s="768"/>
      <c r="H33" s="768"/>
      <c r="I33" s="768"/>
      <c r="J33" s="768"/>
      <c r="K33" s="768"/>
      <c r="L33" s="768"/>
      <c r="M33" s="768"/>
      <c r="N33" s="768"/>
      <c r="O33" s="768"/>
      <c r="P33" s="769"/>
      <c r="Q33" s="770">
        <v>139</v>
      </c>
      <c r="R33" s="771"/>
      <c r="S33" s="771"/>
      <c r="T33" s="771"/>
      <c r="U33" s="771"/>
      <c r="V33" s="771">
        <v>134</v>
      </c>
      <c r="W33" s="771"/>
      <c r="X33" s="771"/>
      <c r="Y33" s="771"/>
      <c r="Z33" s="771"/>
      <c r="AA33" s="771">
        <v>4</v>
      </c>
      <c r="AB33" s="771"/>
      <c r="AC33" s="771"/>
      <c r="AD33" s="771"/>
      <c r="AE33" s="772"/>
      <c r="AF33" s="773">
        <v>116</v>
      </c>
      <c r="AG33" s="774"/>
      <c r="AH33" s="774"/>
      <c r="AI33" s="774"/>
      <c r="AJ33" s="775"/>
      <c r="AK33" s="821">
        <v>50</v>
      </c>
      <c r="AL33" s="817"/>
      <c r="AM33" s="817"/>
      <c r="AN33" s="817"/>
      <c r="AO33" s="817"/>
      <c r="AP33" s="817">
        <v>96</v>
      </c>
      <c r="AQ33" s="817"/>
      <c r="AR33" s="817"/>
      <c r="AS33" s="817"/>
      <c r="AT33" s="817"/>
      <c r="AU33" s="817">
        <v>69</v>
      </c>
      <c r="AV33" s="817"/>
      <c r="AW33" s="817"/>
      <c r="AX33" s="817"/>
      <c r="AY33" s="817"/>
      <c r="AZ33" s="818" t="s">
        <v>597</v>
      </c>
      <c r="BA33" s="818"/>
      <c r="BB33" s="818"/>
      <c r="BC33" s="818"/>
      <c r="BD33" s="818"/>
      <c r="BE33" s="819" t="s">
        <v>413</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c r="A34" s="237">
        <v>7</v>
      </c>
      <c r="B34" s="767" t="s">
        <v>415</v>
      </c>
      <c r="C34" s="768"/>
      <c r="D34" s="768"/>
      <c r="E34" s="768"/>
      <c r="F34" s="768"/>
      <c r="G34" s="768"/>
      <c r="H34" s="768"/>
      <c r="I34" s="768"/>
      <c r="J34" s="768"/>
      <c r="K34" s="768"/>
      <c r="L34" s="768"/>
      <c r="M34" s="768"/>
      <c r="N34" s="768"/>
      <c r="O34" s="768"/>
      <c r="P34" s="769"/>
      <c r="Q34" s="770">
        <v>444</v>
      </c>
      <c r="R34" s="771"/>
      <c r="S34" s="771"/>
      <c r="T34" s="771"/>
      <c r="U34" s="771"/>
      <c r="V34" s="771">
        <v>454</v>
      </c>
      <c r="W34" s="771"/>
      <c r="X34" s="771"/>
      <c r="Y34" s="771"/>
      <c r="Z34" s="771"/>
      <c r="AA34" s="771">
        <v>-10</v>
      </c>
      <c r="AB34" s="771"/>
      <c r="AC34" s="771"/>
      <c r="AD34" s="771"/>
      <c r="AE34" s="772"/>
      <c r="AF34" s="773">
        <v>304</v>
      </c>
      <c r="AG34" s="774"/>
      <c r="AH34" s="774"/>
      <c r="AI34" s="774"/>
      <c r="AJ34" s="775"/>
      <c r="AK34" s="821">
        <v>333</v>
      </c>
      <c r="AL34" s="817"/>
      <c r="AM34" s="817"/>
      <c r="AN34" s="817"/>
      <c r="AO34" s="817"/>
      <c r="AP34" s="817">
        <v>2468</v>
      </c>
      <c r="AQ34" s="817"/>
      <c r="AR34" s="817"/>
      <c r="AS34" s="817"/>
      <c r="AT34" s="817"/>
      <c r="AU34" s="817">
        <v>2468</v>
      </c>
      <c r="AV34" s="817"/>
      <c r="AW34" s="817"/>
      <c r="AX34" s="817"/>
      <c r="AY34" s="817"/>
      <c r="AZ34" s="818" t="s">
        <v>597</v>
      </c>
      <c r="BA34" s="818"/>
      <c r="BB34" s="818"/>
      <c r="BC34" s="818"/>
      <c r="BD34" s="818"/>
      <c r="BE34" s="819" t="s">
        <v>416</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c r="A35" s="237">
        <v>8</v>
      </c>
      <c r="B35" s="767" t="s">
        <v>417</v>
      </c>
      <c r="C35" s="768"/>
      <c r="D35" s="768"/>
      <c r="E35" s="768"/>
      <c r="F35" s="768"/>
      <c r="G35" s="768"/>
      <c r="H35" s="768"/>
      <c r="I35" s="768"/>
      <c r="J35" s="768"/>
      <c r="K35" s="768"/>
      <c r="L35" s="768"/>
      <c r="M35" s="768"/>
      <c r="N35" s="768"/>
      <c r="O35" s="768"/>
      <c r="P35" s="769"/>
      <c r="Q35" s="770">
        <v>3975</v>
      </c>
      <c r="R35" s="771"/>
      <c r="S35" s="771"/>
      <c r="T35" s="771"/>
      <c r="U35" s="771"/>
      <c r="V35" s="771">
        <v>4180</v>
      </c>
      <c r="W35" s="771"/>
      <c r="X35" s="771"/>
      <c r="Y35" s="771"/>
      <c r="Z35" s="771"/>
      <c r="AA35" s="771">
        <v>-206</v>
      </c>
      <c r="AB35" s="771"/>
      <c r="AC35" s="771"/>
      <c r="AD35" s="771"/>
      <c r="AE35" s="772"/>
      <c r="AF35" s="773">
        <v>1748</v>
      </c>
      <c r="AG35" s="774"/>
      <c r="AH35" s="774"/>
      <c r="AI35" s="774"/>
      <c r="AJ35" s="775"/>
      <c r="AK35" s="821">
        <v>1006</v>
      </c>
      <c r="AL35" s="817"/>
      <c r="AM35" s="817"/>
      <c r="AN35" s="817"/>
      <c r="AO35" s="817"/>
      <c r="AP35" s="817">
        <v>4759</v>
      </c>
      <c r="AQ35" s="817"/>
      <c r="AR35" s="817"/>
      <c r="AS35" s="817"/>
      <c r="AT35" s="817"/>
      <c r="AU35" s="817">
        <v>3289</v>
      </c>
      <c r="AV35" s="817"/>
      <c r="AW35" s="817"/>
      <c r="AX35" s="817"/>
      <c r="AY35" s="817"/>
      <c r="AZ35" s="818" t="s">
        <v>597</v>
      </c>
      <c r="BA35" s="818"/>
      <c r="BB35" s="818"/>
      <c r="BC35" s="818"/>
      <c r="BD35" s="818"/>
      <c r="BE35" s="819" t="s">
        <v>413</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c r="A36" s="237">
        <v>9</v>
      </c>
      <c r="B36" s="767" t="s">
        <v>418</v>
      </c>
      <c r="C36" s="768"/>
      <c r="D36" s="768"/>
      <c r="E36" s="768"/>
      <c r="F36" s="768"/>
      <c r="G36" s="768"/>
      <c r="H36" s="768"/>
      <c r="I36" s="768"/>
      <c r="J36" s="768"/>
      <c r="K36" s="768"/>
      <c r="L36" s="768"/>
      <c r="M36" s="768"/>
      <c r="N36" s="768"/>
      <c r="O36" s="768"/>
      <c r="P36" s="769"/>
      <c r="Q36" s="770">
        <v>618</v>
      </c>
      <c r="R36" s="771"/>
      <c r="S36" s="771"/>
      <c r="T36" s="771"/>
      <c r="U36" s="771"/>
      <c r="V36" s="771">
        <v>607</v>
      </c>
      <c r="W36" s="771"/>
      <c r="X36" s="771"/>
      <c r="Y36" s="771"/>
      <c r="Z36" s="771"/>
      <c r="AA36" s="771">
        <v>11</v>
      </c>
      <c r="AB36" s="771"/>
      <c r="AC36" s="771"/>
      <c r="AD36" s="771"/>
      <c r="AE36" s="772"/>
      <c r="AF36" s="773">
        <v>156</v>
      </c>
      <c r="AG36" s="774"/>
      <c r="AH36" s="774"/>
      <c r="AI36" s="774"/>
      <c r="AJ36" s="775"/>
      <c r="AK36" s="821">
        <v>108</v>
      </c>
      <c r="AL36" s="817"/>
      <c r="AM36" s="817"/>
      <c r="AN36" s="817"/>
      <c r="AO36" s="817"/>
      <c r="AP36" s="817">
        <v>627</v>
      </c>
      <c r="AQ36" s="817"/>
      <c r="AR36" s="817"/>
      <c r="AS36" s="817"/>
      <c r="AT36" s="817"/>
      <c r="AU36" s="817">
        <v>551</v>
      </c>
      <c r="AV36" s="817"/>
      <c r="AW36" s="817"/>
      <c r="AX36" s="817"/>
      <c r="AY36" s="817"/>
      <c r="AZ36" s="818" t="s">
        <v>597</v>
      </c>
      <c r="BA36" s="818"/>
      <c r="BB36" s="818"/>
      <c r="BC36" s="818"/>
      <c r="BD36" s="818"/>
      <c r="BE36" s="819" t="s">
        <v>413</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c r="A37" s="237">
        <v>10</v>
      </c>
      <c r="B37" s="767" t="s">
        <v>419</v>
      </c>
      <c r="C37" s="768"/>
      <c r="D37" s="768"/>
      <c r="E37" s="768"/>
      <c r="F37" s="768"/>
      <c r="G37" s="768"/>
      <c r="H37" s="768"/>
      <c r="I37" s="768"/>
      <c r="J37" s="768"/>
      <c r="K37" s="768"/>
      <c r="L37" s="768"/>
      <c r="M37" s="768"/>
      <c r="N37" s="768"/>
      <c r="O37" s="768"/>
      <c r="P37" s="769"/>
      <c r="Q37" s="770">
        <v>293</v>
      </c>
      <c r="R37" s="771"/>
      <c r="S37" s="771"/>
      <c r="T37" s="771"/>
      <c r="U37" s="771"/>
      <c r="V37" s="771">
        <v>269</v>
      </c>
      <c r="W37" s="771"/>
      <c r="X37" s="771"/>
      <c r="Y37" s="771"/>
      <c r="Z37" s="771"/>
      <c r="AA37" s="771">
        <v>25</v>
      </c>
      <c r="AB37" s="771"/>
      <c r="AC37" s="771"/>
      <c r="AD37" s="771"/>
      <c r="AE37" s="772"/>
      <c r="AF37" s="773">
        <v>25</v>
      </c>
      <c r="AG37" s="774"/>
      <c r="AH37" s="774"/>
      <c r="AI37" s="774"/>
      <c r="AJ37" s="775"/>
      <c r="AK37" s="821">
        <v>188</v>
      </c>
      <c r="AL37" s="817"/>
      <c r="AM37" s="817"/>
      <c r="AN37" s="817"/>
      <c r="AO37" s="817"/>
      <c r="AP37" s="817">
        <v>1167</v>
      </c>
      <c r="AQ37" s="817"/>
      <c r="AR37" s="817"/>
      <c r="AS37" s="817"/>
      <c r="AT37" s="817"/>
      <c r="AU37" s="817">
        <v>1144</v>
      </c>
      <c r="AV37" s="817"/>
      <c r="AW37" s="817"/>
      <c r="AX37" s="817"/>
      <c r="AY37" s="817"/>
      <c r="AZ37" s="818" t="s">
        <v>597</v>
      </c>
      <c r="BA37" s="818"/>
      <c r="BB37" s="818"/>
      <c r="BC37" s="818"/>
      <c r="BD37" s="818"/>
      <c r="BE37" s="819" t="s">
        <v>420</v>
      </c>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421</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c r="A63" s="235" t="s">
        <v>395</v>
      </c>
      <c r="B63" s="776" t="s">
        <v>422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3377</v>
      </c>
      <c r="AG63" s="831"/>
      <c r="AH63" s="831"/>
      <c r="AI63" s="831"/>
      <c r="AJ63" s="832"/>
      <c r="AK63" s="833"/>
      <c r="AL63" s="828"/>
      <c r="AM63" s="828"/>
      <c r="AN63" s="828"/>
      <c r="AO63" s="828"/>
      <c r="AP63" s="831">
        <v>11124</v>
      </c>
      <c r="AQ63" s="831"/>
      <c r="AR63" s="831"/>
      <c r="AS63" s="831"/>
      <c r="AT63" s="831"/>
      <c r="AU63" s="831">
        <v>8281</v>
      </c>
      <c r="AV63" s="831"/>
      <c r="AW63" s="831"/>
      <c r="AX63" s="831"/>
      <c r="AY63" s="831"/>
      <c r="AZ63" s="835"/>
      <c r="BA63" s="835"/>
      <c r="BB63" s="835"/>
      <c r="BC63" s="835"/>
      <c r="BD63" s="835"/>
      <c r="BE63" s="836"/>
      <c r="BF63" s="836"/>
      <c r="BG63" s="836"/>
      <c r="BH63" s="836"/>
      <c r="BI63" s="837"/>
      <c r="BJ63" s="838" t="s">
        <v>397</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c r="A65" s="226" t="s">
        <v>423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c r="A66" s="714" t="s">
        <v>424</v>
      </c>
      <c r="B66" s="715"/>
      <c r="C66" s="715"/>
      <c r="D66" s="715"/>
      <c r="E66" s="715"/>
      <c r="F66" s="715"/>
      <c r="G66" s="715"/>
      <c r="H66" s="715"/>
      <c r="I66" s="715"/>
      <c r="J66" s="715"/>
      <c r="K66" s="715"/>
      <c r="L66" s="715"/>
      <c r="M66" s="715"/>
      <c r="N66" s="715"/>
      <c r="O66" s="715"/>
      <c r="P66" s="716"/>
      <c r="Q66" s="720" t="s">
        <v>425</v>
      </c>
      <c r="R66" s="721"/>
      <c r="S66" s="721"/>
      <c r="T66" s="721"/>
      <c r="U66" s="722"/>
      <c r="V66" s="720" t="s">
        <v>426</v>
      </c>
      <c r="W66" s="721"/>
      <c r="X66" s="721"/>
      <c r="Y66" s="721"/>
      <c r="Z66" s="722"/>
      <c r="AA66" s="720" t="s">
        <v>427</v>
      </c>
      <c r="AB66" s="721"/>
      <c r="AC66" s="721"/>
      <c r="AD66" s="721"/>
      <c r="AE66" s="722"/>
      <c r="AF66" s="841" t="s">
        <v>428</v>
      </c>
      <c r="AG66" s="802"/>
      <c r="AH66" s="802"/>
      <c r="AI66" s="802"/>
      <c r="AJ66" s="842"/>
      <c r="AK66" s="720" t="s">
        <v>429</v>
      </c>
      <c r="AL66" s="715"/>
      <c r="AM66" s="715"/>
      <c r="AN66" s="715"/>
      <c r="AO66" s="716"/>
      <c r="AP66" s="720" t="s">
        <v>430</v>
      </c>
      <c r="AQ66" s="721"/>
      <c r="AR66" s="721"/>
      <c r="AS66" s="721"/>
      <c r="AT66" s="722"/>
      <c r="AU66" s="720" t="s">
        <v>431</v>
      </c>
      <c r="AV66" s="721"/>
      <c r="AW66" s="721"/>
      <c r="AX66" s="721"/>
      <c r="AY66" s="722"/>
      <c r="AZ66" s="720" t="s">
        <v>382</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c r="A68" s="231">
        <v>1</v>
      </c>
      <c r="B68" s="856" t="s">
        <v>607</v>
      </c>
      <c r="C68" s="857"/>
      <c r="D68" s="857"/>
      <c r="E68" s="857"/>
      <c r="F68" s="857"/>
      <c r="G68" s="857"/>
      <c r="H68" s="857"/>
      <c r="I68" s="857"/>
      <c r="J68" s="857"/>
      <c r="K68" s="857"/>
      <c r="L68" s="857"/>
      <c r="M68" s="857"/>
      <c r="N68" s="857"/>
      <c r="O68" s="857"/>
      <c r="P68" s="858"/>
      <c r="Q68" s="859">
        <v>23</v>
      </c>
      <c r="R68" s="853"/>
      <c r="S68" s="853"/>
      <c r="T68" s="853"/>
      <c r="U68" s="853"/>
      <c r="V68" s="853">
        <v>22</v>
      </c>
      <c r="W68" s="853"/>
      <c r="X68" s="853"/>
      <c r="Y68" s="853"/>
      <c r="Z68" s="853"/>
      <c r="AA68" s="853">
        <v>1</v>
      </c>
      <c r="AB68" s="853"/>
      <c r="AC68" s="853"/>
      <c r="AD68" s="853"/>
      <c r="AE68" s="853"/>
      <c r="AF68" s="853">
        <v>1</v>
      </c>
      <c r="AG68" s="853"/>
      <c r="AH68" s="853"/>
      <c r="AI68" s="853"/>
      <c r="AJ68" s="853"/>
      <c r="AK68" s="853" t="s">
        <v>531</v>
      </c>
      <c r="AL68" s="853"/>
      <c r="AM68" s="853"/>
      <c r="AN68" s="853"/>
      <c r="AO68" s="853"/>
      <c r="AP68" s="853" t="s">
        <v>531</v>
      </c>
      <c r="AQ68" s="853"/>
      <c r="AR68" s="853"/>
      <c r="AS68" s="853"/>
      <c r="AT68" s="853"/>
      <c r="AU68" s="853" t="s">
        <v>531</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c r="A69" s="233">
        <v>2</v>
      </c>
      <c r="B69" s="860" t="s">
        <v>608</v>
      </c>
      <c r="C69" s="861"/>
      <c r="D69" s="861"/>
      <c r="E69" s="861"/>
      <c r="F69" s="861"/>
      <c r="G69" s="861"/>
      <c r="H69" s="861"/>
      <c r="I69" s="861"/>
      <c r="J69" s="861"/>
      <c r="K69" s="861"/>
      <c r="L69" s="861"/>
      <c r="M69" s="861"/>
      <c r="N69" s="861"/>
      <c r="O69" s="861"/>
      <c r="P69" s="862"/>
      <c r="Q69" s="863">
        <v>1060</v>
      </c>
      <c r="R69" s="817"/>
      <c r="S69" s="817"/>
      <c r="T69" s="817"/>
      <c r="U69" s="817"/>
      <c r="V69" s="817">
        <v>1040</v>
      </c>
      <c r="W69" s="817"/>
      <c r="X69" s="817"/>
      <c r="Y69" s="817"/>
      <c r="Z69" s="817"/>
      <c r="AA69" s="817">
        <v>19</v>
      </c>
      <c r="AB69" s="817"/>
      <c r="AC69" s="817"/>
      <c r="AD69" s="817"/>
      <c r="AE69" s="817"/>
      <c r="AF69" s="817">
        <v>15</v>
      </c>
      <c r="AG69" s="817"/>
      <c r="AH69" s="817"/>
      <c r="AI69" s="817"/>
      <c r="AJ69" s="817"/>
      <c r="AK69" s="817" t="s">
        <v>531</v>
      </c>
      <c r="AL69" s="817"/>
      <c r="AM69" s="817"/>
      <c r="AN69" s="817"/>
      <c r="AO69" s="817"/>
      <c r="AP69" s="817" t="s">
        <v>531</v>
      </c>
      <c r="AQ69" s="817"/>
      <c r="AR69" s="817"/>
      <c r="AS69" s="817"/>
      <c r="AT69" s="817"/>
      <c r="AU69" s="817" t="s">
        <v>531</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c r="A70" s="233">
        <v>3</v>
      </c>
      <c r="B70" s="860" t="s">
        <v>609</v>
      </c>
      <c r="C70" s="861"/>
      <c r="D70" s="861"/>
      <c r="E70" s="861"/>
      <c r="F70" s="861"/>
      <c r="G70" s="861"/>
      <c r="H70" s="861"/>
      <c r="I70" s="861"/>
      <c r="J70" s="861"/>
      <c r="K70" s="861"/>
      <c r="L70" s="861"/>
      <c r="M70" s="861"/>
      <c r="N70" s="861"/>
      <c r="O70" s="861"/>
      <c r="P70" s="862"/>
      <c r="Q70" s="863">
        <v>106</v>
      </c>
      <c r="R70" s="817"/>
      <c r="S70" s="817"/>
      <c r="T70" s="817"/>
      <c r="U70" s="817"/>
      <c r="V70" s="817">
        <v>90</v>
      </c>
      <c r="W70" s="817"/>
      <c r="X70" s="817"/>
      <c r="Y70" s="817"/>
      <c r="Z70" s="817"/>
      <c r="AA70" s="817">
        <v>16</v>
      </c>
      <c r="AB70" s="817"/>
      <c r="AC70" s="817"/>
      <c r="AD70" s="817"/>
      <c r="AE70" s="817"/>
      <c r="AF70" s="817">
        <v>16</v>
      </c>
      <c r="AG70" s="817"/>
      <c r="AH70" s="817"/>
      <c r="AI70" s="817"/>
      <c r="AJ70" s="817"/>
      <c r="AK70" s="817" t="s">
        <v>531</v>
      </c>
      <c r="AL70" s="817"/>
      <c r="AM70" s="817"/>
      <c r="AN70" s="817"/>
      <c r="AO70" s="817"/>
      <c r="AP70" s="817" t="s">
        <v>531</v>
      </c>
      <c r="AQ70" s="817"/>
      <c r="AR70" s="817"/>
      <c r="AS70" s="817"/>
      <c r="AT70" s="817"/>
      <c r="AU70" s="817" t="s">
        <v>531</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c r="A71" s="233">
        <v>4</v>
      </c>
      <c r="B71" s="860" t="s">
        <v>610</v>
      </c>
      <c r="C71" s="861"/>
      <c r="D71" s="861"/>
      <c r="E71" s="861"/>
      <c r="F71" s="861"/>
      <c r="G71" s="861"/>
      <c r="H71" s="861"/>
      <c r="I71" s="861"/>
      <c r="J71" s="861"/>
      <c r="K71" s="861"/>
      <c r="L71" s="861"/>
      <c r="M71" s="861"/>
      <c r="N71" s="861"/>
      <c r="O71" s="861"/>
      <c r="P71" s="862"/>
      <c r="Q71" s="863">
        <v>168</v>
      </c>
      <c r="R71" s="817"/>
      <c r="S71" s="817"/>
      <c r="T71" s="817"/>
      <c r="U71" s="817"/>
      <c r="V71" s="817">
        <v>160</v>
      </c>
      <c r="W71" s="817"/>
      <c r="X71" s="817"/>
      <c r="Y71" s="817"/>
      <c r="Z71" s="817"/>
      <c r="AA71" s="817">
        <v>9</v>
      </c>
      <c r="AB71" s="817"/>
      <c r="AC71" s="817"/>
      <c r="AD71" s="817"/>
      <c r="AE71" s="817"/>
      <c r="AF71" s="817">
        <v>9</v>
      </c>
      <c r="AG71" s="817"/>
      <c r="AH71" s="817"/>
      <c r="AI71" s="817"/>
      <c r="AJ71" s="817"/>
      <c r="AK71" s="817" t="s">
        <v>531</v>
      </c>
      <c r="AL71" s="817"/>
      <c r="AM71" s="817"/>
      <c r="AN71" s="817"/>
      <c r="AO71" s="817"/>
      <c r="AP71" s="817" t="s">
        <v>531</v>
      </c>
      <c r="AQ71" s="817"/>
      <c r="AR71" s="817"/>
      <c r="AS71" s="817"/>
      <c r="AT71" s="817"/>
      <c r="AU71" s="817" t="s">
        <v>531</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c r="A72" s="233">
        <v>5</v>
      </c>
      <c r="B72" s="860" t="s">
        <v>611</v>
      </c>
      <c r="C72" s="861"/>
      <c r="D72" s="861"/>
      <c r="E72" s="861"/>
      <c r="F72" s="861"/>
      <c r="G72" s="861"/>
      <c r="H72" s="861"/>
      <c r="I72" s="861"/>
      <c r="J72" s="861"/>
      <c r="K72" s="861"/>
      <c r="L72" s="861"/>
      <c r="M72" s="861"/>
      <c r="N72" s="861"/>
      <c r="O72" s="861"/>
      <c r="P72" s="862"/>
      <c r="Q72" s="863">
        <v>498</v>
      </c>
      <c r="R72" s="817"/>
      <c r="S72" s="817"/>
      <c r="T72" s="817"/>
      <c r="U72" s="817"/>
      <c r="V72" s="817">
        <v>449</v>
      </c>
      <c r="W72" s="817"/>
      <c r="X72" s="817"/>
      <c r="Y72" s="817"/>
      <c r="Z72" s="817"/>
      <c r="AA72" s="817">
        <v>49</v>
      </c>
      <c r="AB72" s="817"/>
      <c r="AC72" s="817"/>
      <c r="AD72" s="817"/>
      <c r="AE72" s="817"/>
      <c r="AF72" s="817">
        <v>49</v>
      </c>
      <c r="AG72" s="817"/>
      <c r="AH72" s="817"/>
      <c r="AI72" s="817"/>
      <c r="AJ72" s="817"/>
      <c r="AK72" s="817" t="s">
        <v>531</v>
      </c>
      <c r="AL72" s="817"/>
      <c r="AM72" s="817"/>
      <c r="AN72" s="817"/>
      <c r="AO72" s="817"/>
      <c r="AP72" s="817" t="s">
        <v>597</v>
      </c>
      <c r="AQ72" s="817"/>
      <c r="AR72" s="817"/>
      <c r="AS72" s="817"/>
      <c r="AT72" s="817"/>
      <c r="AU72" s="817" t="s">
        <v>597</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c r="A73" s="233">
        <v>6</v>
      </c>
      <c r="B73" s="860" t="s">
        <v>612</v>
      </c>
      <c r="C73" s="861"/>
      <c r="D73" s="861"/>
      <c r="E73" s="861"/>
      <c r="F73" s="861"/>
      <c r="G73" s="861"/>
      <c r="H73" s="861"/>
      <c r="I73" s="861"/>
      <c r="J73" s="861"/>
      <c r="K73" s="861"/>
      <c r="L73" s="861"/>
      <c r="M73" s="861"/>
      <c r="N73" s="861"/>
      <c r="O73" s="861"/>
      <c r="P73" s="862"/>
      <c r="Q73" s="863">
        <v>5</v>
      </c>
      <c r="R73" s="817"/>
      <c r="S73" s="817"/>
      <c r="T73" s="817"/>
      <c r="U73" s="817"/>
      <c r="V73" s="817">
        <v>4</v>
      </c>
      <c r="W73" s="817"/>
      <c r="X73" s="817"/>
      <c r="Y73" s="817"/>
      <c r="Z73" s="817"/>
      <c r="AA73" s="817">
        <v>1</v>
      </c>
      <c r="AB73" s="817"/>
      <c r="AC73" s="817"/>
      <c r="AD73" s="817"/>
      <c r="AE73" s="817"/>
      <c r="AF73" s="817">
        <v>1</v>
      </c>
      <c r="AG73" s="817"/>
      <c r="AH73" s="817"/>
      <c r="AI73" s="817"/>
      <c r="AJ73" s="817"/>
      <c r="AK73" s="817" t="s">
        <v>531</v>
      </c>
      <c r="AL73" s="817"/>
      <c r="AM73" s="817"/>
      <c r="AN73" s="817"/>
      <c r="AO73" s="817"/>
      <c r="AP73" s="817" t="s">
        <v>531</v>
      </c>
      <c r="AQ73" s="817"/>
      <c r="AR73" s="817"/>
      <c r="AS73" s="817"/>
      <c r="AT73" s="817"/>
      <c r="AU73" s="817" t="s">
        <v>531</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c r="A74" s="233">
        <v>7</v>
      </c>
      <c r="B74" s="860" t="s">
        <v>613</v>
      </c>
      <c r="C74" s="861"/>
      <c r="D74" s="861"/>
      <c r="E74" s="861"/>
      <c r="F74" s="861"/>
      <c r="G74" s="861"/>
      <c r="H74" s="861"/>
      <c r="I74" s="861"/>
      <c r="J74" s="861"/>
      <c r="K74" s="861"/>
      <c r="L74" s="861"/>
      <c r="M74" s="861"/>
      <c r="N74" s="861"/>
      <c r="O74" s="861"/>
      <c r="P74" s="862"/>
      <c r="Q74" s="863">
        <v>1</v>
      </c>
      <c r="R74" s="817"/>
      <c r="S74" s="817"/>
      <c r="T74" s="817"/>
      <c r="U74" s="817"/>
      <c r="V74" s="817">
        <v>0</v>
      </c>
      <c r="W74" s="817"/>
      <c r="X74" s="817"/>
      <c r="Y74" s="817"/>
      <c r="Z74" s="817"/>
      <c r="AA74" s="817">
        <v>1</v>
      </c>
      <c r="AB74" s="817"/>
      <c r="AC74" s="817"/>
      <c r="AD74" s="817"/>
      <c r="AE74" s="817"/>
      <c r="AF74" s="817">
        <v>1</v>
      </c>
      <c r="AG74" s="817"/>
      <c r="AH74" s="817"/>
      <c r="AI74" s="817"/>
      <c r="AJ74" s="817"/>
      <c r="AK74" s="817" t="s">
        <v>531</v>
      </c>
      <c r="AL74" s="817"/>
      <c r="AM74" s="817"/>
      <c r="AN74" s="817"/>
      <c r="AO74" s="817"/>
      <c r="AP74" s="817" t="s">
        <v>531</v>
      </c>
      <c r="AQ74" s="817"/>
      <c r="AR74" s="817"/>
      <c r="AS74" s="817"/>
      <c r="AT74" s="817"/>
      <c r="AU74" s="817" t="s">
        <v>531</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c r="A75" s="233">
        <v>8</v>
      </c>
      <c r="B75" s="860" t="s">
        <v>614</v>
      </c>
      <c r="C75" s="861"/>
      <c r="D75" s="861"/>
      <c r="E75" s="861"/>
      <c r="F75" s="861"/>
      <c r="G75" s="861"/>
      <c r="H75" s="861"/>
      <c r="I75" s="861"/>
      <c r="J75" s="861"/>
      <c r="K75" s="861"/>
      <c r="L75" s="861"/>
      <c r="M75" s="861"/>
      <c r="N75" s="861"/>
      <c r="O75" s="861"/>
      <c r="P75" s="862"/>
      <c r="Q75" s="864">
        <v>62</v>
      </c>
      <c r="R75" s="865"/>
      <c r="S75" s="865"/>
      <c r="T75" s="865"/>
      <c r="U75" s="821"/>
      <c r="V75" s="866">
        <v>57</v>
      </c>
      <c r="W75" s="865"/>
      <c r="X75" s="865"/>
      <c r="Y75" s="865"/>
      <c r="Z75" s="821"/>
      <c r="AA75" s="866">
        <v>6</v>
      </c>
      <c r="AB75" s="865"/>
      <c r="AC75" s="865"/>
      <c r="AD75" s="865"/>
      <c r="AE75" s="821"/>
      <c r="AF75" s="866">
        <v>6</v>
      </c>
      <c r="AG75" s="865"/>
      <c r="AH75" s="865"/>
      <c r="AI75" s="865"/>
      <c r="AJ75" s="821"/>
      <c r="AK75" s="866" t="s">
        <v>531</v>
      </c>
      <c r="AL75" s="865"/>
      <c r="AM75" s="865"/>
      <c r="AN75" s="865"/>
      <c r="AO75" s="821"/>
      <c r="AP75" s="866" t="s">
        <v>531</v>
      </c>
      <c r="AQ75" s="865"/>
      <c r="AR75" s="865"/>
      <c r="AS75" s="865"/>
      <c r="AT75" s="821"/>
      <c r="AU75" s="866" t="s">
        <v>531</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c r="A76" s="233">
        <v>9</v>
      </c>
      <c r="B76" s="860" t="s">
        <v>615</v>
      </c>
      <c r="C76" s="861"/>
      <c r="D76" s="861"/>
      <c r="E76" s="861"/>
      <c r="F76" s="861"/>
      <c r="G76" s="861"/>
      <c r="H76" s="861"/>
      <c r="I76" s="861"/>
      <c r="J76" s="861"/>
      <c r="K76" s="861"/>
      <c r="L76" s="861"/>
      <c r="M76" s="861"/>
      <c r="N76" s="861"/>
      <c r="O76" s="861"/>
      <c r="P76" s="862"/>
      <c r="Q76" s="864">
        <v>8365</v>
      </c>
      <c r="R76" s="865"/>
      <c r="S76" s="865"/>
      <c r="T76" s="865"/>
      <c r="U76" s="821"/>
      <c r="V76" s="866">
        <v>7823</v>
      </c>
      <c r="W76" s="865"/>
      <c r="X76" s="865"/>
      <c r="Y76" s="865"/>
      <c r="Z76" s="821"/>
      <c r="AA76" s="866">
        <v>542</v>
      </c>
      <c r="AB76" s="865"/>
      <c r="AC76" s="865"/>
      <c r="AD76" s="865"/>
      <c r="AE76" s="821"/>
      <c r="AF76" s="866">
        <v>542</v>
      </c>
      <c r="AG76" s="865"/>
      <c r="AH76" s="865"/>
      <c r="AI76" s="865"/>
      <c r="AJ76" s="821"/>
      <c r="AK76" s="866">
        <v>3700</v>
      </c>
      <c r="AL76" s="865"/>
      <c r="AM76" s="865"/>
      <c r="AN76" s="865"/>
      <c r="AO76" s="821"/>
      <c r="AP76" s="866" t="s">
        <v>531</v>
      </c>
      <c r="AQ76" s="865"/>
      <c r="AR76" s="865"/>
      <c r="AS76" s="865"/>
      <c r="AT76" s="821"/>
      <c r="AU76" s="866" t="s">
        <v>531</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c r="A77" s="233">
        <v>10</v>
      </c>
      <c r="B77" s="860" t="s">
        <v>616</v>
      </c>
      <c r="C77" s="861"/>
      <c r="D77" s="861"/>
      <c r="E77" s="861"/>
      <c r="F77" s="861"/>
      <c r="G77" s="861"/>
      <c r="H77" s="861"/>
      <c r="I77" s="861"/>
      <c r="J77" s="861"/>
      <c r="K77" s="861"/>
      <c r="L77" s="861"/>
      <c r="M77" s="861"/>
      <c r="N77" s="861"/>
      <c r="O77" s="861"/>
      <c r="P77" s="862"/>
      <c r="Q77" s="864">
        <v>544</v>
      </c>
      <c r="R77" s="865"/>
      <c r="S77" s="865"/>
      <c r="T77" s="865"/>
      <c r="U77" s="821"/>
      <c r="V77" s="866">
        <v>542</v>
      </c>
      <c r="W77" s="865"/>
      <c r="X77" s="865"/>
      <c r="Y77" s="865"/>
      <c r="Z77" s="821"/>
      <c r="AA77" s="866">
        <v>2</v>
      </c>
      <c r="AB77" s="865"/>
      <c r="AC77" s="865"/>
      <c r="AD77" s="865"/>
      <c r="AE77" s="821"/>
      <c r="AF77" s="866">
        <v>2</v>
      </c>
      <c r="AG77" s="865"/>
      <c r="AH77" s="865"/>
      <c r="AI77" s="865"/>
      <c r="AJ77" s="821"/>
      <c r="AK77" s="866" t="s">
        <v>531</v>
      </c>
      <c r="AL77" s="865"/>
      <c r="AM77" s="865"/>
      <c r="AN77" s="865"/>
      <c r="AO77" s="821"/>
      <c r="AP77" s="866" t="s">
        <v>531</v>
      </c>
      <c r="AQ77" s="865"/>
      <c r="AR77" s="865"/>
      <c r="AS77" s="865"/>
      <c r="AT77" s="821"/>
      <c r="AU77" s="866" t="s">
        <v>531</v>
      </c>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c r="A78" s="233">
        <v>11</v>
      </c>
      <c r="B78" s="860" t="s">
        <v>617</v>
      </c>
      <c r="C78" s="861"/>
      <c r="D78" s="861"/>
      <c r="E78" s="861"/>
      <c r="F78" s="861"/>
      <c r="G78" s="861"/>
      <c r="H78" s="861"/>
      <c r="I78" s="861"/>
      <c r="J78" s="861"/>
      <c r="K78" s="861"/>
      <c r="L78" s="861"/>
      <c r="M78" s="861"/>
      <c r="N78" s="861"/>
      <c r="O78" s="861"/>
      <c r="P78" s="862"/>
      <c r="Q78" s="863">
        <v>21</v>
      </c>
      <c r="R78" s="817"/>
      <c r="S78" s="817"/>
      <c r="T78" s="817"/>
      <c r="U78" s="817"/>
      <c r="V78" s="817">
        <v>18</v>
      </c>
      <c r="W78" s="817"/>
      <c r="X78" s="817"/>
      <c r="Y78" s="817"/>
      <c r="Z78" s="817"/>
      <c r="AA78" s="817">
        <v>2</v>
      </c>
      <c r="AB78" s="817"/>
      <c r="AC78" s="817"/>
      <c r="AD78" s="817"/>
      <c r="AE78" s="817"/>
      <c r="AF78" s="817">
        <v>2</v>
      </c>
      <c r="AG78" s="817"/>
      <c r="AH78" s="817"/>
      <c r="AI78" s="817"/>
      <c r="AJ78" s="817"/>
      <c r="AK78" s="817">
        <v>1</v>
      </c>
      <c r="AL78" s="817"/>
      <c r="AM78" s="817"/>
      <c r="AN78" s="817"/>
      <c r="AO78" s="817"/>
      <c r="AP78" s="817" t="s">
        <v>531</v>
      </c>
      <c r="AQ78" s="817"/>
      <c r="AR78" s="817"/>
      <c r="AS78" s="817"/>
      <c r="AT78" s="817"/>
      <c r="AU78" s="817" t="s">
        <v>531</v>
      </c>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c r="A79" s="233">
        <v>12</v>
      </c>
      <c r="B79" s="860" t="s">
        <v>618</v>
      </c>
      <c r="C79" s="861"/>
      <c r="D79" s="861"/>
      <c r="E79" s="861"/>
      <c r="F79" s="861"/>
      <c r="G79" s="861"/>
      <c r="H79" s="861"/>
      <c r="I79" s="861"/>
      <c r="J79" s="861"/>
      <c r="K79" s="861"/>
      <c r="L79" s="861"/>
      <c r="M79" s="861"/>
      <c r="N79" s="861"/>
      <c r="O79" s="861"/>
      <c r="P79" s="862"/>
      <c r="Q79" s="863">
        <v>32</v>
      </c>
      <c r="R79" s="817"/>
      <c r="S79" s="817"/>
      <c r="T79" s="817"/>
      <c r="U79" s="817"/>
      <c r="V79" s="817">
        <v>31</v>
      </c>
      <c r="W79" s="817"/>
      <c r="X79" s="817"/>
      <c r="Y79" s="817"/>
      <c r="Z79" s="817"/>
      <c r="AA79" s="817">
        <v>2</v>
      </c>
      <c r="AB79" s="817"/>
      <c r="AC79" s="817"/>
      <c r="AD79" s="817"/>
      <c r="AE79" s="817"/>
      <c r="AF79" s="817">
        <v>2</v>
      </c>
      <c r="AG79" s="817"/>
      <c r="AH79" s="817"/>
      <c r="AI79" s="817"/>
      <c r="AJ79" s="817"/>
      <c r="AK79" s="817">
        <v>5</v>
      </c>
      <c r="AL79" s="817"/>
      <c r="AM79" s="817"/>
      <c r="AN79" s="817"/>
      <c r="AO79" s="817"/>
      <c r="AP79" s="817" t="s">
        <v>531</v>
      </c>
      <c r="AQ79" s="817"/>
      <c r="AR79" s="817"/>
      <c r="AS79" s="817"/>
      <c r="AT79" s="817"/>
      <c r="AU79" s="817" t="s">
        <v>531</v>
      </c>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c r="A80" s="233">
        <v>13</v>
      </c>
      <c r="B80" s="860" t="s">
        <v>619</v>
      </c>
      <c r="C80" s="861"/>
      <c r="D80" s="861"/>
      <c r="E80" s="861"/>
      <c r="F80" s="861"/>
      <c r="G80" s="861"/>
      <c r="H80" s="861"/>
      <c r="I80" s="861"/>
      <c r="J80" s="861"/>
      <c r="K80" s="861"/>
      <c r="L80" s="861"/>
      <c r="M80" s="861"/>
      <c r="N80" s="861"/>
      <c r="O80" s="861"/>
      <c r="P80" s="862"/>
      <c r="Q80" s="863">
        <v>1</v>
      </c>
      <c r="R80" s="817"/>
      <c r="S80" s="817"/>
      <c r="T80" s="817"/>
      <c r="U80" s="817"/>
      <c r="V80" s="817">
        <v>0</v>
      </c>
      <c r="W80" s="817"/>
      <c r="X80" s="817"/>
      <c r="Y80" s="817"/>
      <c r="Z80" s="817"/>
      <c r="AA80" s="817">
        <v>0</v>
      </c>
      <c r="AB80" s="817"/>
      <c r="AC80" s="817"/>
      <c r="AD80" s="817"/>
      <c r="AE80" s="817"/>
      <c r="AF80" s="817">
        <v>0</v>
      </c>
      <c r="AG80" s="817"/>
      <c r="AH80" s="817"/>
      <c r="AI80" s="817"/>
      <c r="AJ80" s="817"/>
      <c r="AK80" s="817" t="s">
        <v>531</v>
      </c>
      <c r="AL80" s="817"/>
      <c r="AM80" s="817"/>
      <c r="AN80" s="817"/>
      <c r="AO80" s="817"/>
      <c r="AP80" s="817" t="s">
        <v>531</v>
      </c>
      <c r="AQ80" s="817"/>
      <c r="AR80" s="817"/>
      <c r="AS80" s="817"/>
      <c r="AT80" s="817"/>
      <c r="AU80" s="817" t="s">
        <v>531</v>
      </c>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c r="A81" s="233">
        <v>14</v>
      </c>
      <c r="B81" s="860" t="s">
        <v>620</v>
      </c>
      <c r="C81" s="861"/>
      <c r="D81" s="861"/>
      <c r="E81" s="861"/>
      <c r="F81" s="861"/>
      <c r="G81" s="861"/>
      <c r="H81" s="861"/>
      <c r="I81" s="861"/>
      <c r="J81" s="861"/>
      <c r="K81" s="861"/>
      <c r="L81" s="861"/>
      <c r="M81" s="861"/>
      <c r="N81" s="861"/>
      <c r="O81" s="861"/>
      <c r="P81" s="862"/>
      <c r="Q81" s="863">
        <v>88</v>
      </c>
      <c r="R81" s="817"/>
      <c r="S81" s="817"/>
      <c r="T81" s="817"/>
      <c r="U81" s="817"/>
      <c r="V81" s="817">
        <v>88</v>
      </c>
      <c r="W81" s="817"/>
      <c r="X81" s="817"/>
      <c r="Y81" s="817"/>
      <c r="Z81" s="817"/>
      <c r="AA81" s="817" t="s">
        <v>597</v>
      </c>
      <c r="AB81" s="817"/>
      <c r="AC81" s="817"/>
      <c r="AD81" s="817"/>
      <c r="AE81" s="817"/>
      <c r="AF81" s="817" t="s">
        <v>597</v>
      </c>
      <c r="AG81" s="817"/>
      <c r="AH81" s="817"/>
      <c r="AI81" s="817"/>
      <c r="AJ81" s="817"/>
      <c r="AK81" s="817">
        <v>50</v>
      </c>
      <c r="AL81" s="817"/>
      <c r="AM81" s="817"/>
      <c r="AN81" s="817"/>
      <c r="AO81" s="817"/>
      <c r="AP81" s="817" t="s">
        <v>531</v>
      </c>
      <c r="AQ81" s="817"/>
      <c r="AR81" s="817"/>
      <c r="AS81" s="817"/>
      <c r="AT81" s="817"/>
      <c r="AU81" s="817" t="s">
        <v>531</v>
      </c>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c r="A82" s="233">
        <v>15</v>
      </c>
      <c r="B82" s="860" t="s">
        <v>621</v>
      </c>
      <c r="C82" s="861"/>
      <c r="D82" s="861"/>
      <c r="E82" s="861"/>
      <c r="F82" s="861"/>
      <c r="G82" s="861"/>
      <c r="H82" s="861"/>
      <c r="I82" s="861"/>
      <c r="J82" s="861"/>
      <c r="K82" s="861"/>
      <c r="L82" s="861"/>
      <c r="M82" s="861"/>
      <c r="N82" s="861"/>
      <c r="O82" s="861"/>
      <c r="P82" s="862"/>
      <c r="Q82" s="863">
        <v>161</v>
      </c>
      <c r="R82" s="817"/>
      <c r="S82" s="817"/>
      <c r="T82" s="817"/>
      <c r="U82" s="817"/>
      <c r="V82" s="817">
        <v>99</v>
      </c>
      <c r="W82" s="817"/>
      <c r="X82" s="817"/>
      <c r="Y82" s="817"/>
      <c r="Z82" s="817"/>
      <c r="AA82" s="817">
        <v>62</v>
      </c>
      <c r="AB82" s="817"/>
      <c r="AC82" s="817"/>
      <c r="AD82" s="817"/>
      <c r="AE82" s="817"/>
      <c r="AF82" s="817">
        <v>62</v>
      </c>
      <c r="AG82" s="817"/>
      <c r="AH82" s="817"/>
      <c r="AI82" s="817"/>
      <c r="AJ82" s="817"/>
      <c r="AK82" s="817" t="s">
        <v>531</v>
      </c>
      <c r="AL82" s="817"/>
      <c r="AM82" s="817"/>
      <c r="AN82" s="817"/>
      <c r="AO82" s="817"/>
      <c r="AP82" s="817" t="s">
        <v>531</v>
      </c>
      <c r="AQ82" s="817"/>
      <c r="AR82" s="817"/>
      <c r="AS82" s="817"/>
      <c r="AT82" s="817"/>
      <c r="AU82" s="817" t="s">
        <v>531</v>
      </c>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c r="A83" s="233">
        <v>16</v>
      </c>
      <c r="B83" s="860" t="s">
        <v>622</v>
      </c>
      <c r="C83" s="861"/>
      <c r="D83" s="861"/>
      <c r="E83" s="861"/>
      <c r="F83" s="861"/>
      <c r="G83" s="861"/>
      <c r="H83" s="861"/>
      <c r="I83" s="861"/>
      <c r="J83" s="861"/>
      <c r="K83" s="861"/>
      <c r="L83" s="861"/>
      <c r="M83" s="861"/>
      <c r="N83" s="861"/>
      <c r="O83" s="861"/>
      <c r="P83" s="862"/>
      <c r="Q83" s="863">
        <v>86</v>
      </c>
      <c r="R83" s="817"/>
      <c r="S83" s="817"/>
      <c r="T83" s="817"/>
      <c r="U83" s="817"/>
      <c r="V83" s="817">
        <v>68</v>
      </c>
      <c r="W83" s="817"/>
      <c r="X83" s="817"/>
      <c r="Y83" s="817"/>
      <c r="Z83" s="817"/>
      <c r="AA83" s="817">
        <v>18</v>
      </c>
      <c r="AB83" s="817"/>
      <c r="AC83" s="817"/>
      <c r="AD83" s="817"/>
      <c r="AE83" s="817"/>
      <c r="AF83" s="817">
        <v>18</v>
      </c>
      <c r="AG83" s="817"/>
      <c r="AH83" s="817"/>
      <c r="AI83" s="817"/>
      <c r="AJ83" s="817"/>
      <c r="AK83" s="817" t="s">
        <v>531</v>
      </c>
      <c r="AL83" s="817"/>
      <c r="AM83" s="817"/>
      <c r="AN83" s="817"/>
      <c r="AO83" s="817"/>
      <c r="AP83" s="817" t="s">
        <v>531</v>
      </c>
      <c r="AQ83" s="817"/>
      <c r="AR83" s="817"/>
      <c r="AS83" s="817"/>
      <c r="AT83" s="817"/>
      <c r="AU83" s="817" t="s">
        <v>531</v>
      </c>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c r="A84" s="233">
        <v>17</v>
      </c>
      <c r="B84" s="860" t="s">
        <v>623</v>
      </c>
      <c r="C84" s="861"/>
      <c r="D84" s="861"/>
      <c r="E84" s="861"/>
      <c r="F84" s="861"/>
      <c r="G84" s="861"/>
      <c r="H84" s="861"/>
      <c r="I84" s="861"/>
      <c r="J84" s="861"/>
      <c r="K84" s="861"/>
      <c r="L84" s="861"/>
      <c r="M84" s="861"/>
      <c r="N84" s="861"/>
      <c r="O84" s="861"/>
      <c r="P84" s="862"/>
      <c r="Q84" s="863">
        <v>225614</v>
      </c>
      <c r="R84" s="817"/>
      <c r="S84" s="817"/>
      <c r="T84" s="817"/>
      <c r="U84" s="817"/>
      <c r="V84" s="817">
        <v>216457</v>
      </c>
      <c r="W84" s="817"/>
      <c r="X84" s="817"/>
      <c r="Y84" s="817"/>
      <c r="Z84" s="817"/>
      <c r="AA84" s="817">
        <v>9156</v>
      </c>
      <c r="AB84" s="817"/>
      <c r="AC84" s="817"/>
      <c r="AD84" s="817"/>
      <c r="AE84" s="817"/>
      <c r="AF84" s="817">
        <v>9156</v>
      </c>
      <c r="AG84" s="817"/>
      <c r="AH84" s="817"/>
      <c r="AI84" s="817"/>
      <c r="AJ84" s="817"/>
      <c r="AK84" s="817" t="s">
        <v>531</v>
      </c>
      <c r="AL84" s="817"/>
      <c r="AM84" s="817"/>
      <c r="AN84" s="817"/>
      <c r="AO84" s="817"/>
      <c r="AP84" s="817" t="s">
        <v>531</v>
      </c>
      <c r="AQ84" s="817"/>
      <c r="AR84" s="817"/>
      <c r="AS84" s="817"/>
      <c r="AT84" s="817"/>
      <c r="AU84" s="817" t="s">
        <v>531</v>
      </c>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c r="A85" s="233">
        <v>18</v>
      </c>
      <c r="B85" s="860" t="s">
        <v>624</v>
      </c>
      <c r="C85" s="861"/>
      <c r="D85" s="861"/>
      <c r="E85" s="861"/>
      <c r="F85" s="861"/>
      <c r="G85" s="861"/>
      <c r="H85" s="861"/>
      <c r="I85" s="861"/>
      <c r="J85" s="861"/>
      <c r="K85" s="861"/>
      <c r="L85" s="861"/>
      <c r="M85" s="861"/>
      <c r="N85" s="861"/>
      <c r="O85" s="861"/>
      <c r="P85" s="862"/>
      <c r="Q85" s="863">
        <v>1106</v>
      </c>
      <c r="R85" s="817"/>
      <c r="S85" s="817"/>
      <c r="T85" s="817"/>
      <c r="U85" s="817"/>
      <c r="V85" s="817">
        <v>926</v>
      </c>
      <c r="W85" s="817"/>
      <c r="X85" s="817"/>
      <c r="Y85" s="817"/>
      <c r="Z85" s="817"/>
      <c r="AA85" s="817">
        <v>179</v>
      </c>
      <c r="AB85" s="817"/>
      <c r="AC85" s="817"/>
      <c r="AD85" s="817"/>
      <c r="AE85" s="817"/>
      <c r="AF85" s="817">
        <v>1726</v>
      </c>
      <c r="AG85" s="817"/>
      <c r="AH85" s="817"/>
      <c r="AI85" s="817"/>
      <c r="AJ85" s="817"/>
      <c r="AK85" s="817">
        <v>136</v>
      </c>
      <c r="AL85" s="817"/>
      <c r="AM85" s="817"/>
      <c r="AN85" s="817"/>
      <c r="AO85" s="817"/>
      <c r="AP85" s="817">
        <v>1216</v>
      </c>
      <c r="AQ85" s="817"/>
      <c r="AR85" s="817"/>
      <c r="AS85" s="817"/>
      <c r="AT85" s="817"/>
      <c r="AU85" s="817">
        <v>106</v>
      </c>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c r="A88" s="235" t="s">
        <v>395</v>
      </c>
      <c r="B88" s="776" t="s">
        <v>432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11608</v>
      </c>
      <c r="AG88" s="831"/>
      <c r="AH88" s="831"/>
      <c r="AI88" s="831"/>
      <c r="AJ88" s="831"/>
      <c r="AK88" s="828"/>
      <c r="AL88" s="828"/>
      <c r="AM88" s="828"/>
      <c r="AN88" s="828"/>
      <c r="AO88" s="828"/>
      <c r="AP88" s="831">
        <v>1216</v>
      </c>
      <c r="AQ88" s="831"/>
      <c r="AR88" s="831"/>
      <c r="AS88" s="831"/>
      <c r="AT88" s="831"/>
      <c r="AU88" s="831">
        <v>106</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776" t="s">
        <v>433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341</v>
      </c>
      <c r="CS102" s="839"/>
      <c r="CT102" s="839"/>
      <c r="CU102" s="839"/>
      <c r="CV102" s="878"/>
      <c r="CW102" s="877">
        <v>8</v>
      </c>
      <c r="CX102" s="839"/>
      <c r="CY102" s="839"/>
      <c r="CZ102" s="839"/>
      <c r="DA102" s="878"/>
      <c r="DB102" s="877" t="s">
        <v>597</v>
      </c>
      <c r="DC102" s="839"/>
      <c r="DD102" s="839"/>
      <c r="DE102" s="839"/>
      <c r="DF102" s="878"/>
      <c r="DG102" s="877" t="s">
        <v>597</v>
      </c>
      <c r="DH102" s="839"/>
      <c r="DI102" s="839"/>
      <c r="DJ102" s="839"/>
      <c r="DK102" s="878"/>
      <c r="DL102" s="877" t="s">
        <v>597</v>
      </c>
      <c r="DM102" s="839"/>
      <c r="DN102" s="839"/>
      <c r="DO102" s="839"/>
      <c r="DP102" s="878"/>
      <c r="DQ102" s="877">
        <v>18</v>
      </c>
      <c r="DR102" s="839"/>
      <c r="DS102" s="839"/>
      <c r="DT102" s="839"/>
      <c r="DU102" s="878"/>
      <c r="DV102" s="776"/>
      <c r="DW102" s="777"/>
      <c r="DX102" s="777"/>
      <c r="DY102" s="777"/>
      <c r="DZ102" s="901"/>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434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435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436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04" t="s">
        <v>438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c r="A109" s="899" t="s">
        <v>440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441</v>
      </c>
      <c r="AB109" s="880"/>
      <c r="AC109" s="880"/>
      <c r="AD109" s="880"/>
      <c r="AE109" s="881"/>
      <c r="AF109" s="879" t="s">
        <v>442</v>
      </c>
      <c r="AG109" s="880"/>
      <c r="AH109" s="880"/>
      <c r="AI109" s="880"/>
      <c r="AJ109" s="881"/>
      <c r="AK109" s="879" t="s">
        <v>312</v>
      </c>
      <c r="AL109" s="880"/>
      <c r="AM109" s="880"/>
      <c r="AN109" s="880"/>
      <c r="AO109" s="881"/>
      <c r="AP109" s="879" t="s">
        <v>443</v>
      </c>
      <c r="AQ109" s="880"/>
      <c r="AR109" s="880"/>
      <c r="AS109" s="880"/>
      <c r="AT109" s="882"/>
      <c r="AU109" s="899" t="s">
        <v>440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441</v>
      </c>
      <c r="BR109" s="880"/>
      <c r="BS109" s="880"/>
      <c r="BT109" s="880"/>
      <c r="BU109" s="881"/>
      <c r="BV109" s="879" t="s">
        <v>442</v>
      </c>
      <c r="BW109" s="880"/>
      <c r="BX109" s="880"/>
      <c r="BY109" s="880"/>
      <c r="BZ109" s="881"/>
      <c r="CA109" s="879" t="s">
        <v>312</v>
      </c>
      <c r="CB109" s="880"/>
      <c r="CC109" s="880"/>
      <c r="CD109" s="880"/>
      <c r="CE109" s="881"/>
      <c r="CF109" s="900" t="s">
        <v>443</v>
      </c>
      <c r="CG109" s="900"/>
      <c r="CH109" s="900"/>
      <c r="CI109" s="900"/>
      <c r="CJ109" s="900"/>
      <c r="CK109" s="879" t="s">
        <v>444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441</v>
      </c>
      <c r="DH109" s="880"/>
      <c r="DI109" s="880"/>
      <c r="DJ109" s="880"/>
      <c r="DK109" s="881"/>
      <c r="DL109" s="879" t="s">
        <v>442</v>
      </c>
      <c r="DM109" s="880"/>
      <c r="DN109" s="880"/>
      <c r="DO109" s="880"/>
      <c r="DP109" s="881"/>
      <c r="DQ109" s="879" t="s">
        <v>312</v>
      </c>
      <c r="DR109" s="880"/>
      <c r="DS109" s="880"/>
      <c r="DT109" s="880"/>
      <c r="DU109" s="881"/>
      <c r="DV109" s="879" t="s">
        <v>443</v>
      </c>
      <c r="DW109" s="880"/>
      <c r="DX109" s="880"/>
      <c r="DY109" s="880"/>
      <c r="DZ109" s="882"/>
    </row>
    <row r="110" spans="1:131" s="224" customFormat="1" ht="26.25" customHeight="1">
      <c r="A110" s="883" t="s">
        <v>445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4039005</v>
      </c>
      <c r="AB110" s="887"/>
      <c r="AC110" s="887"/>
      <c r="AD110" s="887"/>
      <c r="AE110" s="888"/>
      <c r="AF110" s="889">
        <v>4294642</v>
      </c>
      <c r="AG110" s="887"/>
      <c r="AH110" s="887"/>
      <c r="AI110" s="887"/>
      <c r="AJ110" s="888"/>
      <c r="AK110" s="889">
        <v>4419013</v>
      </c>
      <c r="AL110" s="887"/>
      <c r="AM110" s="887"/>
      <c r="AN110" s="887"/>
      <c r="AO110" s="888"/>
      <c r="AP110" s="890">
        <v>35.799999999999997</v>
      </c>
      <c r="AQ110" s="891"/>
      <c r="AR110" s="891"/>
      <c r="AS110" s="891"/>
      <c r="AT110" s="892"/>
      <c r="AU110" s="893" t="s">
        <v>75</v>
      </c>
      <c r="AV110" s="894"/>
      <c r="AW110" s="894"/>
      <c r="AX110" s="894"/>
      <c r="AY110" s="894"/>
      <c r="AZ110" s="916" t="s">
        <v>446</v>
      </c>
      <c r="BA110" s="884"/>
      <c r="BB110" s="884"/>
      <c r="BC110" s="884"/>
      <c r="BD110" s="884"/>
      <c r="BE110" s="884"/>
      <c r="BF110" s="884"/>
      <c r="BG110" s="884"/>
      <c r="BH110" s="884"/>
      <c r="BI110" s="884"/>
      <c r="BJ110" s="884"/>
      <c r="BK110" s="884"/>
      <c r="BL110" s="884"/>
      <c r="BM110" s="884"/>
      <c r="BN110" s="884"/>
      <c r="BO110" s="884"/>
      <c r="BP110" s="885"/>
      <c r="BQ110" s="917">
        <v>39916246</v>
      </c>
      <c r="BR110" s="918"/>
      <c r="BS110" s="918"/>
      <c r="BT110" s="918"/>
      <c r="BU110" s="918"/>
      <c r="BV110" s="918">
        <v>39625954</v>
      </c>
      <c r="BW110" s="918"/>
      <c r="BX110" s="918"/>
      <c r="BY110" s="918"/>
      <c r="BZ110" s="918"/>
      <c r="CA110" s="918">
        <v>40016971</v>
      </c>
      <c r="CB110" s="918"/>
      <c r="CC110" s="918"/>
      <c r="CD110" s="918"/>
      <c r="CE110" s="918"/>
      <c r="CF110" s="931">
        <v>324.60000000000002</v>
      </c>
      <c r="CG110" s="932"/>
      <c r="CH110" s="932"/>
      <c r="CI110" s="932"/>
      <c r="CJ110" s="932"/>
      <c r="CK110" s="933" t="s">
        <v>447</v>
      </c>
      <c r="CL110" s="934"/>
      <c r="CM110" s="916" t="s">
        <v>448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449</v>
      </c>
      <c r="DH110" s="918"/>
      <c r="DI110" s="918"/>
      <c r="DJ110" s="918"/>
      <c r="DK110" s="918"/>
      <c r="DL110" s="918" t="s">
        <v>449</v>
      </c>
      <c r="DM110" s="918"/>
      <c r="DN110" s="918"/>
      <c r="DO110" s="918"/>
      <c r="DP110" s="918"/>
      <c r="DQ110" s="918">
        <v>615287</v>
      </c>
      <c r="DR110" s="918"/>
      <c r="DS110" s="918"/>
      <c r="DT110" s="918"/>
      <c r="DU110" s="918"/>
      <c r="DV110" s="919">
        <v>5</v>
      </c>
      <c r="DW110" s="919"/>
      <c r="DX110" s="919"/>
      <c r="DY110" s="919"/>
      <c r="DZ110" s="920"/>
    </row>
    <row r="111" spans="1:131" s="224" customFormat="1" ht="26.25" customHeight="1">
      <c r="A111" s="921" t="s">
        <v>450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451</v>
      </c>
      <c r="AB111" s="925"/>
      <c r="AC111" s="925"/>
      <c r="AD111" s="925"/>
      <c r="AE111" s="926"/>
      <c r="AF111" s="927" t="s">
        <v>449</v>
      </c>
      <c r="AG111" s="925"/>
      <c r="AH111" s="925"/>
      <c r="AI111" s="925"/>
      <c r="AJ111" s="926"/>
      <c r="AK111" s="927" t="s">
        <v>452</v>
      </c>
      <c r="AL111" s="925"/>
      <c r="AM111" s="925"/>
      <c r="AN111" s="925"/>
      <c r="AO111" s="926"/>
      <c r="AP111" s="928" t="s">
        <v>451</v>
      </c>
      <c r="AQ111" s="929"/>
      <c r="AR111" s="929"/>
      <c r="AS111" s="929"/>
      <c r="AT111" s="930"/>
      <c r="AU111" s="895"/>
      <c r="AV111" s="896"/>
      <c r="AW111" s="896"/>
      <c r="AX111" s="896"/>
      <c r="AY111" s="896"/>
      <c r="AZ111" s="909" t="s">
        <v>453</v>
      </c>
      <c r="BA111" s="910"/>
      <c r="BB111" s="910"/>
      <c r="BC111" s="910"/>
      <c r="BD111" s="910"/>
      <c r="BE111" s="910"/>
      <c r="BF111" s="910"/>
      <c r="BG111" s="910"/>
      <c r="BH111" s="910"/>
      <c r="BI111" s="910"/>
      <c r="BJ111" s="910"/>
      <c r="BK111" s="910"/>
      <c r="BL111" s="910"/>
      <c r="BM111" s="910"/>
      <c r="BN111" s="910"/>
      <c r="BO111" s="910"/>
      <c r="BP111" s="911"/>
      <c r="BQ111" s="912">
        <v>58127</v>
      </c>
      <c r="BR111" s="913"/>
      <c r="BS111" s="913"/>
      <c r="BT111" s="913"/>
      <c r="BU111" s="913"/>
      <c r="BV111" s="913">
        <v>42512</v>
      </c>
      <c r="BW111" s="913"/>
      <c r="BX111" s="913"/>
      <c r="BY111" s="913"/>
      <c r="BZ111" s="913"/>
      <c r="CA111" s="913">
        <v>643666</v>
      </c>
      <c r="CB111" s="913"/>
      <c r="CC111" s="913"/>
      <c r="CD111" s="913"/>
      <c r="CE111" s="913"/>
      <c r="CF111" s="907">
        <v>5.2</v>
      </c>
      <c r="CG111" s="908"/>
      <c r="CH111" s="908"/>
      <c r="CI111" s="908"/>
      <c r="CJ111" s="908"/>
      <c r="CK111" s="935"/>
      <c r="CL111" s="936"/>
      <c r="CM111" s="909" t="s">
        <v>454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397</v>
      </c>
      <c r="DH111" s="913"/>
      <c r="DI111" s="913"/>
      <c r="DJ111" s="913"/>
      <c r="DK111" s="913"/>
      <c r="DL111" s="913" t="s">
        <v>451</v>
      </c>
      <c r="DM111" s="913"/>
      <c r="DN111" s="913"/>
      <c r="DO111" s="913"/>
      <c r="DP111" s="913"/>
      <c r="DQ111" s="913" t="s">
        <v>451</v>
      </c>
      <c r="DR111" s="913"/>
      <c r="DS111" s="913"/>
      <c r="DT111" s="913"/>
      <c r="DU111" s="913"/>
      <c r="DV111" s="914" t="s">
        <v>452</v>
      </c>
      <c r="DW111" s="914"/>
      <c r="DX111" s="914"/>
      <c r="DY111" s="914"/>
      <c r="DZ111" s="915"/>
    </row>
    <row r="112" spans="1:131" s="224" customFormat="1" ht="26.25" customHeight="1">
      <c r="A112" s="939" t="s">
        <v>455</v>
      </c>
      <c r="B112" s="940"/>
      <c r="C112" s="910" t="s">
        <v>456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451</v>
      </c>
      <c r="AB112" s="946"/>
      <c r="AC112" s="946"/>
      <c r="AD112" s="946"/>
      <c r="AE112" s="947"/>
      <c r="AF112" s="948" t="s">
        <v>451</v>
      </c>
      <c r="AG112" s="946"/>
      <c r="AH112" s="946"/>
      <c r="AI112" s="946"/>
      <c r="AJ112" s="947"/>
      <c r="AK112" s="948" t="s">
        <v>451</v>
      </c>
      <c r="AL112" s="946"/>
      <c r="AM112" s="946"/>
      <c r="AN112" s="946"/>
      <c r="AO112" s="947"/>
      <c r="AP112" s="949" t="s">
        <v>397</v>
      </c>
      <c r="AQ112" s="950"/>
      <c r="AR112" s="950"/>
      <c r="AS112" s="950"/>
      <c r="AT112" s="951"/>
      <c r="AU112" s="895"/>
      <c r="AV112" s="896"/>
      <c r="AW112" s="896"/>
      <c r="AX112" s="896"/>
      <c r="AY112" s="896"/>
      <c r="AZ112" s="909" t="s">
        <v>457</v>
      </c>
      <c r="BA112" s="910"/>
      <c r="BB112" s="910"/>
      <c r="BC112" s="910"/>
      <c r="BD112" s="910"/>
      <c r="BE112" s="910"/>
      <c r="BF112" s="910"/>
      <c r="BG112" s="910"/>
      <c r="BH112" s="910"/>
      <c r="BI112" s="910"/>
      <c r="BJ112" s="910"/>
      <c r="BK112" s="910"/>
      <c r="BL112" s="910"/>
      <c r="BM112" s="910"/>
      <c r="BN112" s="910"/>
      <c r="BO112" s="910"/>
      <c r="BP112" s="911"/>
      <c r="BQ112" s="912">
        <v>9580806</v>
      </c>
      <c r="BR112" s="913"/>
      <c r="BS112" s="913"/>
      <c r="BT112" s="913"/>
      <c r="BU112" s="913"/>
      <c r="BV112" s="913">
        <v>8737946</v>
      </c>
      <c r="BW112" s="913"/>
      <c r="BX112" s="913"/>
      <c r="BY112" s="913"/>
      <c r="BZ112" s="913"/>
      <c r="CA112" s="913">
        <v>8280974</v>
      </c>
      <c r="CB112" s="913"/>
      <c r="CC112" s="913"/>
      <c r="CD112" s="913"/>
      <c r="CE112" s="913"/>
      <c r="CF112" s="907">
        <v>67.2</v>
      </c>
      <c r="CG112" s="908"/>
      <c r="CH112" s="908"/>
      <c r="CI112" s="908"/>
      <c r="CJ112" s="908"/>
      <c r="CK112" s="935"/>
      <c r="CL112" s="936"/>
      <c r="CM112" s="909" t="s">
        <v>458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451</v>
      </c>
      <c r="DH112" s="913"/>
      <c r="DI112" s="913"/>
      <c r="DJ112" s="913"/>
      <c r="DK112" s="913"/>
      <c r="DL112" s="913" t="s">
        <v>451</v>
      </c>
      <c r="DM112" s="913"/>
      <c r="DN112" s="913"/>
      <c r="DO112" s="913"/>
      <c r="DP112" s="913"/>
      <c r="DQ112" s="913" t="s">
        <v>451</v>
      </c>
      <c r="DR112" s="913"/>
      <c r="DS112" s="913"/>
      <c r="DT112" s="913"/>
      <c r="DU112" s="913"/>
      <c r="DV112" s="914" t="s">
        <v>451</v>
      </c>
      <c r="DW112" s="914"/>
      <c r="DX112" s="914"/>
      <c r="DY112" s="914"/>
      <c r="DZ112" s="915"/>
    </row>
    <row r="113" spans="1:130" s="224" customFormat="1" ht="26.25" customHeight="1">
      <c r="A113" s="941"/>
      <c r="B113" s="942"/>
      <c r="C113" s="910" t="s">
        <v>459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760839</v>
      </c>
      <c r="AB113" s="925"/>
      <c r="AC113" s="925"/>
      <c r="AD113" s="925"/>
      <c r="AE113" s="926"/>
      <c r="AF113" s="927">
        <v>768593</v>
      </c>
      <c r="AG113" s="925"/>
      <c r="AH113" s="925"/>
      <c r="AI113" s="925"/>
      <c r="AJ113" s="926"/>
      <c r="AK113" s="927">
        <v>818953</v>
      </c>
      <c r="AL113" s="925"/>
      <c r="AM113" s="925"/>
      <c r="AN113" s="925"/>
      <c r="AO113" s="926"/>
      <c r="AP113" s="928">
        <v>6.6</v>
      </c>
      <c r="AQ113" s="929"/>
      <c r="AR113" s="929"/>
      <c r="AS113" s="929"/>
      <c r="AT113" s="930"/>
      <c r="AU113" s="895"/>
      <c r="AV113" s="896"/>
      <c r="AW113" s="896"/>
      <c r="AX113" s="896"/>
      <c r="AY113" s="896"/>
      <c r="AZ113" s="909" t="s">
        <v>460</v>
      </c>
      <c r="BA113" s="910"/>
      <c r="BB113" s="910"/>
      <c r="BC113" s="910"/>
      <c r="BD113" s="910"/>
      <c r="BE113" s="910"/>
      <c r="BF113" s="910"/>
      <c r="BG113" s="910"/>
      <c r="BH113" s="910"/>
      <c r="BI113" s="910"/>
      <c r="BJ113" s="910"/>
      <c r="BK113" s="910"/>
      <c r="BL113" s="910"/>
      <c r="BM113" s="910"/>
      <c r="BN113" s="910"/>
      <c r="BO113" s="910"/>
      <c r="BP113" s="911"/>
      <c r="BQ113" s="912">
        <v>131408</v>
      </c>
      <c r="BR113" s="913"/>
      <c r="BS113" s="913"/>
      <c r="BT113" s="913"/>
      <c r="BU113" s="913"/>
      <c r="BV113" s="913">
        <v>121720</v>
      </c>
      <c r="BW113" s="913"/>
      <c r="BX113" s="913"/>
      <c r="BY113" s="913"/>
      <c r="BZ113" s="913"/>
      <c r="CA113" s="913">
        <v>106083</v>
      </c>
      <c r="CB113" s="913"/>
      <c r="CC113" s="913"/>
      <c r="CD113" s="913"/>
      <c r="CE113" s="913"/>
      <c r="CF113" s="907">
        <v>0.9</v>
      </c>
      <c r="CG113" s="908"/>
      <c r="CH113" s="908"/>
      <c r="CI113" s="908"/>
      <c r="CJ113" s="908"/>
      <c r="CK113" s="935"/>
      <c r="CL113" s="936"/>
      <c r="CM113" s="909" t="s">
        <v>461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397</v>
      </c>
      <c r="DH113" s="946"/>
      <c r="DI113" s="946"/>
      <c r="DJ113" s="946"/>
      <c r="DK113" s="947"/>
      <c r="DL113" s="948" t="s">
        <v>462</v>
      </c>
      <c r="DM113" s="946"/>
      <c r="DN113" s="946"/>
      <c r="DO113" s="946"/>
      <c r="DP113" s="947"/>
      <c r="DQ113" s="948" t="s">
        <v>452</v>
      </c>
      <c r="DR113" s="946"/>
      <c r="DS113" s="946"/>
      <c r="DT113" s="946"/>
      <c r="DU113" s="947"/>
      <c r="DV113" s="949" t="s">
        <v>449</v>
      </c>
      <c r="DW113" s="950"/>
      <c r="DX113" s="950"/>
      <c r="DY113" s="950"/>
      <c r="DZ113" s="951"/>
    </row>
    <row r="114" spans="1:130" s="224" customFormat="1" ht="26.25" customHeight="1">
      <c r="A114" s="941"/>
      <c r="B114" s="942"/>
      <c r="C114" s="910" t="s">
        <v>463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289</v>
      </c>
      <c r="AB114" s="946"/>
      <c r="AC114" s="946"/>
      <c r="AD114" s="946"/>
      <c r="AE114" s="947"/>
      <c r="AF114" s="948">
        <v>8119</v>
      </c>
      <c r="AG114" s="946"/>
      <c r="AH114" s="946"/>
      <c r="AI114" s="946"/>
      <c r="AJ114" s="947"/>
      <c r="AK114" s="948">
        <v>14060</v>
      </c>
      <c r="AL114" s="946"/>
      <c r="AM114" s="946"/>
      <c r="AN114" s="946"/>
      <c r="AO114" s="947"/>
      <c r="AP114" s="949">
        <v>0.1</v>
      </c>
      <c r="AQ114" s="950"/>
      <c r="AR114" s="950"/>
      <c r="AS114" s="950"/>
      <c r="AT114" s="951"/>
      <c r="AU114" s="895"/>
      <c r="AV114" s="896"/>
      <c r="AW114" s="896"/>
      <c r="AX114" s="896"/>
      <c r="AY114" s="896"/>
      <c r="AZ114" s="909" t="s">
        <v>464</v>
      </c>
      <c r="BA114" s="910"/>
      <c r="BB114" s="910"/>
      <c r="BC114" s="910"/>
      <c r="BD114" s="910"/>
      <c r="BE114" s="910"/>
      <c r="BF114" s="910"/>
      <c r="BG114" s="910"/>
      <c r="BH114" s="910"/>
      <c r="BI114" s="910"/>
      <c r="BJ114" s="910"/>
      <c r="BK114" s="910"/>
      <c r="BL114" s="910"/>
      <c r="BM114" s="910"/>
      <c r="BN114" s="910"/>
      <c r="BO114" s="910"/>
      <c r="BP114" s="911"/>
      <c r="BQ114" s="912">
        <v>3218576</v>
      </c>
      <c r="BR114" s="913"/>
      <c r="BS114" s="913"/>
      <c r="BT114" s="913"/>
      <c r="BU114" s="913"/>
      <c r="BV114" s="913">
        <v>3192378</v>
      </c>
      <c r="BW114" s="913"/>
      <c r="BX114" s="913"/>
      <c r="BY114" s="913"/>
      <c r="BZ114" s="913"/>
      <c r="CA114" s="913">
        <v>3083678</v>
      </c>
      <c r="CB114" s="913"/>
      <c r="CC114" s="913"/>
      <c r="CD114" s="913"/>
      <c r="CE114" s="913"/>
      <c r="CF114" s="907">
        <v>25</v>
      </c>
      <c r="CG114" s="908"/>
      <c r="CH114" s="908"/>
      <c r="CI114" s="908"/>
      <c r="CJ114" s="908"/>
      <c r="CK114" s="935"/>
      <c r="CL114" s="936"/>
      <c r="CM114" s="909" t="s">
        <v>465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451</v>
      </c>
      <c r="DH114" s="946"/>
      <c r="DI114" s="946"/>
      <c r="DJ114" s="946"/>
      <c r="DK114" s="947"/>
      <c r="DL114" s="948" t="s">
        <v>451</v>
      </c>
      <c r="DM114" s="946"/>
      <c r="DN114" s="946"/>
      <c r="DO114" s="946"/>
      <c r="DP114" s="947"/>
      <c r="DQ114" s="948" t="s">
        <v>132</v>
      </c>
      <c r="DR114" s="946"/>
      <c r="DS114" s="946"/>
      <c r="DT114" s="946"/>
      <c r="DU114" s="947"/>
      <c r="DV114" s="949" t="s">
        <v>451</v>
      </c>
      <c r="DW114" s="950"/>
      <c r="DX114" s="950"/>
      <c r="DY114" s="950"/>
      <c r="DZ114" s="951"/>
    </row>
    <row r="115" spans="1:130" s="224" customFormat="1" ht="26.25" customHeight="1">
      <c r="A115" s="941"/>
      <c r="B115" s="942"/>
      <c r="C115" s="910" t="s">
        <v>466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65946</v>
      </c>
      <c r="AB115" s="925"/>
      <c r="AC115" s="925"/>
      <c r="AD115" s="925"/>
      <c r="AE115" s="926"/>
      <c r="AF115" s="927">
        <v>47507</v>
      </c>
      <c r="AG115" s="925"/>
      <c r="AH115" s="925"/>
      <c r="AI115" s="925"/>
      <c r="AJ115" s="926"/>
      <c r="AK115" s="927">
        <v>107969</v>
      </c>
      <c r="AL115" s="925"/>
      <c r="AM115" s="925"/>
      <c r="AN115" s="925"/>
      <c r="AO115" s="926"/>
      <c r="AP115" s="928">
        <v>0.9</v>
      </c>
      <c r="AQ115" s="929"/>
      <c r="AR115" s="929"/>
      <c r="AS115" s="929"/>
      <c r="AT115" s="930"/>
      <c r="AU115" s="895"/>
      <c r="AV115" s="896"/>
      <c r="AW115" s="896"/>
      <c r="AX115" s="896"/>
      <c r="AY115" s="896"/>
      <c r="AZ115" s="909" t="s">
        <v>467</v>
      </c>
      <c r="BA115" s="910"/>
      <c r="BB115" s="910"/>
      <c r="BC115" s="910"/>
      <c r="BD115" s="910"/>
      <c r="BE115" s="910"/>
      <c r="BF115" s="910"/>
      <c r="BG115" s="910"/>
      <c r="BH115" s="910"/>
      <c r="BI115" s="910"/>
      <c r="BJ115" s="910"/>
      <c r="BK115" s="910"/>
      <c r="BL115" s="910"/>
      <c r="BM115" s="910"/>
      <c r="BN115" s="910"/>
      <c r="BO115" s="910"/>
      <c r="BP115" s="911"/>
      <c r="BQ115" s="912">
        <v>41478</v>
      </c>
      <c r="BR115" s="913"/>
      <c r="BS115" s="913"/>
      <c r="BT115" s="913"/>
      <c r="BU115" s="913"/>
      <c r="BV115" s="913">
        <v>9252</v>
      </c>
      <c r="BW115" s="913"/>
      <c r="BX115" s="913"/>
      <c r="BY115" s="913"/>
      <c r="BZ115" s="913"/>
      <c r="CA115" s="913">
        <v>18000</v>
      </c>
      <c r="CB115" s="913"/>
      <c r="CC115" s="913"/>
      <c r="CD115" s="913"/>
      <c r="CE115" s="913"/>
      <c r="CF115" s="907">
        <v>0.1</v>
      </c>
      <c r="CG115" s="908"/>
      <c r="CH115" s="908"/>
      <c r="CI115" s="908"/>
      <c r="CJ115" s="908"/>
      <c r="CK115" s="935"/>
      <c r="CL115" s="936"/>
      <c r="CM115" s="909" t="s">
        <v>468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469</v>
      </c>
      <c r="DH115" s="946"/>
      <c r="DI115" s="946"/>
      <c r="DJ115" s="946"/>
      <c r="DK115" s="947"/>
      <c r="DL115" s="948" t="s">
        <v>397</v>
      </c>
      <c r="DM115" s="946"/>
      <c r="DN115" s="946"/>
      <c r="DO115" s="946"/>
      <c r="DP115" s="947"/>
      <c r="DQ115" s="948" t="s">
        <v>462</v>
      </c>
      <c r="DR115" s="946"/>
      <c r="DS115" s="946"/>
      <c r="DT115" s="946"/>
      <c r="DU115" s="947"/>
      <c r="DV115" s="949" t="s">
        <v>470</v>
      </c>
      <c r="DW115" s="950"/>
      <c r="DX115" s="950"/>
      <c r="DY115" s="950"/>
      <c r="DZ115" s="951"/>
    </row>
    <row r="116" spans="1:130" s="224" customFormat="1" ht="26.25" customHeight="1">
      <c r="A116" s="943"/>
      <c r="B116" s="944"/>
      <c r="C116" s="952" t="s">
        <v>471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14</v>
      </c>
      <c r="AB116" s="946"/>
      <c r="AC116" s="946"/>
      <c r="AD116" s="946"/>
      <c r="AE116" s="947"/>
      <c r="AF116" s="948">
        <v>11</v>
      </c>
      <c r="AG116" s="946"/>
      <c r="AH116" s="946"/>
      <c r="AI116" s="946"/>
      <c r="AJ116" s="947"/>
      <c r="AK116" s="948">
        <v>20</v>
      </c>
      <c r="AL116" s="946"/>
      <c r="AM116" s="946"/>
      <c r="AN116" s="946"/>
      <c r="AO116" s="947"/>
      <c r="AP116" s="949">
        <v>0</v>
      </c>
      <c r="AQ116" s="950"/>
      <c r="AR116" s="950"/>
      <c r="AS116" s="950"/>
      <c r="AT116" s="951"/>
      <c r="AU116" s="895"/>
      <c r="AV116" s="896"/>
      <c r="AW116" s="896"/>
      <c r="AX116" s="896"/>
      <c r="AY116" s="896"/>
      <c r="AZ116" s="954" t="s">
        <v>472</v>
      </c>
      <c r="BA116" s="955"/>
      <c r="BB116" s="955"/>
      <c r="BC116" s="955"/>
      <c r="BD116" s="955"/>
      <c r="BE116" s="955"/>
      <c r="BF116" s="955"/>
      <c r="BG116" s="955"/>
      <c r="BH116" s="955"/>
      <c r="BI116" s="955"/>
      <c r="BJ116" s="955"/>
      <c r="BK116" s="955"/>
      <c r="BL116" s="955"/>
      <c r="BM116" s="955"/>
      <c r="BN116" s="955"/>
      <c r="BO116" s="955"/>
      <c r="BP116" s="956"/>
      <c r="BQ116" s="912" t="s">
        <v>451</v>
      </c>
      <c r="BR116" s="913"/>
      <c r="BS116" s="913"/>
      <c r="BT116" s="913"/>
      <c r="BU116" s="913"/>
      <c r="BV116" s="913" t="s">
        <v>451</v>
      </c>
      <c r="BW116" s="913"/>
      <c r="BX116" s="913"/>
      <c r="BY116" s="913"/>
      <c r="BZ116" s="913"/>
      <c r="CA116" s="913" t="s">
        <v>473</v>
      </c>
      <c r="CB116" s="913"/>
      <c r="CC116" s="913"/>
      <c r="CD116" s="913"/>
      <c r="CE116" s="913"/>
      <c r="CF116" s="907" t="s">
        <v>451</v>
      </c>
      <c r="CG116" s="908"/>
      <c r="CH116" s="908"/>
      <c r="CI116" s="908"/>
      <c r="CJ116" s="908"/>
      <c r="CK116" s="935"/>
      <c r="CL116" s="936"/>
      <c r="CM116" s="909" t="s">
        <v>474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451</v>
      </c>
      <c r="DH116" s="946"/>
      <c r="DI116" s="946"/>
      <c r="DJ116" s="946"/>
      <c r="DK116" s="947"/>
      <c r="DL116" s="948" t="s">
        <v>475</v>
      </c>
      <c r="DM116" s="946"/>
      <c r="DN116" s="946"/>
      <c r="DO116" s="946"/>
      <c r="DP116" s="947"/>
      <c r="DQ116" s="948" t="s">
        <v>451</v>
      </c>
      <c r="DR116" s="946"/>
      <c r="DS116" s="946"/>
      <c r="DT116" s="946"/>
      <c r="DU116" s="947"/>
      <c r="DV116" s="949" t="s">
        <v>451</v>
      </c>
      <c r="DW116" s="950"/>
      <c r="DX116" s="950"/>
      <c r="DY116" s="950"/>
      <c r="DZ116" s="951"/>
    </row>
    <row r="117" spans="1:130" s="224" customFormat="1" ht="26.25" customHeight="1">
      <c r="A117" s="899" t="s">
        <v>190</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476</v>
      </c>
      <c r="Z117" s="881"/>
      <c r="AA117" s="965">
        <v>4866093</v>
      </c>
      <c r="AB117" s="966"/>
      <c r="AC117" s="966"/>
      <c r="AD117" s="966"/>
      <c r="AE117" s="967"/>
      <c r="AF117" s="968">
        <v>5118872</v>
      </c>
      <c r="AG117" s="966"/>
      <c r="AH117" s="966"/>
      <c r="AI117" s="966"/>
      <c r="AJ117" s="967"/>
      <c r="AK117" s="968">
        <v>5360015</v>
      </c>
      <c r="AL117" s="966"/>
      <c r="AM117" s="966"/>
      <c r="AN117" s="966"/>
      <c r="AO117" s="967"/>
      <c r="AP117" s="969"/>
      <c r="AQ117" s="970"/>
      <c r="AR117" s="970"/>
      <c r="AS117" s="970"/>
      <c r="AT117" s="971"/>
      <c r="AU117" s="895"/>
      <c r="AV117" s="896"/>
      <c r="AW117" s="896"/>
      <c r="AX117" s="896"/>
      <c r="AY117" s="896"/>
      <c r="AZ117" s="961" t="s">
        <v>477</v>
      </c>
      <c r="BA117" s="962"/>
      <c r="BB117" s="962"/>
      <c r="BC117" s="962"/>
      <c r="BD117" s="962"/>
      <c r="BE117" s="962"/>
      <c r="BF117" s="962"/>
      <c r="BG117" s="962"/>
      <c r="BH117" s="962"/>
      <c r="BI117" s="962"/>
      <c r="BJ117" s="962"/>
      <c r="BK117" s="962"/>
      <c r="BL117" s="962"/>
      <c r="BM117" s="962"/>
      <c r="BN117" s="962"/>
      <c r="BO117" s="962"/>
      <c r="BP117" s="963"/>
      <c r="BQ117" s="912" t="s">
        <v>449</v>
      </c>
      <c r="BR117" s="913"/>
      <c r="BS117" s="913"/>
      <c r="BT117" s="913"/>
      <c r="BU117" s="913"/>
      <c r="BV117" s="913" t="s">
        <v>475</v>
      </c>
      <c r="BW117" s="913"/>
      <c r="BX117" s="913"/>
      <c r="BY117" s="913"/>
      <c r="BZ117" s="913"/>
      <c r="CA117" s="913" t="s">
        <v>451</v>
      </c>
      <c r="CB117" s="913"/>
      <c r="CC117" s="913"/>
      <c r="CD117" s="913"/>
      <c r="CE117" s="913"/>
      <c r="CF117" s="907" t="s">
        <v>449</v>
      </c>
      <c r="CG117" s="908"/>
      <c r="CH117" s="908"/>
      <c r="CI117" s="908"/>
      <c r="CJ117" s="908"/>
      <c r="CK117" s="935"/>
      <c r="CL117" s="936"/>
      <c r="CM117" s="909" t="s">
        <v>478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451</v>
      </c>
      <c r="DH117" s="946"/>
      <c r="DI117" s="946"/>
      <c r="DJ117" s="946"/>
      <c r="DK117" s="947"/>
      <c r="DL117" s="948" t="s">
        <v>397</v>
      </c>
      <c r="DM117" s="946"/>
      <c r="DN117" s="946"/>
      <c r="DO117" s="946"/>
      <c r="DP117" s="947"/>
      <c r="DQ117" s="948" t="s">
        <v>475</v>
      </c>
      <c r="DR117" s="946"/>
      <c r="DS117" s="946"/>
      <c r="DT117" s="946"/>
      <c r="DU117" s="947"/>
      <c r="DV117" s="949" t="s">
        <v>469</v>
      </c>
      <c r="DW117" s="950"/>
      <c r="DX117" s="950"/>
      <c r="DY117" s="950"/>
      <c r="DZ117" s="951"/>
    </row>
    <row r="118" spans="1:130" s="224" customFormat="1" ht="26.25" customHeight="1">
      <c r="A118" s="899" t="s">
        <v>444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441</v>
      </c>
      <c r="AB118" s="880"/>
      <c r="AC118" s="880"/>
      <c r="AD118" s="880"/>
      <c r="AE118" s="881"/>
      <c r="AF118" s="879" t="s">
        <v>442</v>
      </c>
      <c r="AG118" s="880"/>
      <c r="AH118" s="880"/>
      <c r="AI118" s="880"/>
      <c r="AJ118" s="881"/>
      <c r="AK118" s="879" t="s">
        <v>312</v>
      </c>
      <c r="AL118" s="880"/>
      <c r="AM118" s="880"/>
      <c r="AN118" s="880"/>
      <c r="AO118" s="881"/>
      <c r="AP118" s="957" t="s">
        <v>443</v>
      </c>
      <c r="AQ118" s="958"/>
      <c r="AR118" s="958"/>
      <c r="AS118" s="958"/>
      <c r="AT118" s="959"/>
      <c r="AU118" s="895"/>
      <c r="AV118" s="896"/>
      <c r="AW118" s="896"/>
      <c r="AX118" s="896"/>
      <c r="AY118" s="896"/>
      <c r="AZ118" s="960" t="s">
        <v>479</v>
      </c>
      <c r="BA118" s="952"/>
      <c r="BB118" s="952"/>
      <c r="BC118" s="952"/>
      <c r="BD118" s="952"/>
      <c r="BE118" s="952"/>
      <c r="BF118" s="952"/>
      <c r="BG118" s="952"/>
      <c r="BH118" s="952"/>
      <c r="BI118" s="952"/>
      <c r="BJ118" s="952"/>
      <c r="BK118" s="952"/>
      <c r="BL118" s="952"/>
      <c r="BM118" s="952"/>
      <c r="BN118" s="952"/>
      <c r="BO118" s="952"/>
      <c r="BP118" s="953"/>
      <c r="BQ118" s="986" t="s">
        <v>451</v>
      </c>
      <c r="BR118" s="987"/>
      <c r="BS118" s="987"/>
      <c r="BT118" s="987"/>
      <c r="BU118" s="987"/>
      <c r="BV118" s="987" t="s">
        <v>451</v>
      </c>
      <c r="BW118" s="987"/>
      <c r="BX118" s="987"/>
      <c r="BY118" s="987"/>
      <c r="BZ118" s="987"/>
      <c r="CA118" s="987" t="s">
        <v>132</v>
      </c>
      <c r="CB118" s="987"/>
      <c r="CC118" s="987"/>
      <c r="CD118" s="987"/>
      <c r="CE118" s="987"/>
      <c r="CF118" s="907" t="s">
        <v>451</v>
      </c>
      <c r="CG118" s="908"/>
      <c r="CH118" s="908"/>
      <c r="CI118" s="908"/>
      <c r="CJ118" s="908"/>
      <c r="CK118" s="935"/>
      <c r="CL118" s="936"/>
      <c r="CM118" s="909" t="s">
        <v>480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449</v>
      </c>
      <c r="DH118" s="946"/>
      <c r="DI118" s="946"/>
      <c r="DJ118" s="946"/>
      <c r="DK118" s="947"/>
      <c r="DL118" s="948" t="s">
        <v>397</v>
      </c>
      <c r="DM118" s="946"/>
      <c r="DN118" s="946"/>
      <c r="DO118" s="946"/>
      <c r="DP118" s="947"/>
      <c r="DQ118" s="948" t="s">
        <v>397</v>
      </c>
      <c r="DR118" s="946"/>
      <c r="DS118" s="946"/>
      <c r="DT118" s="946"/>
      <c r="DU118" s="947"/>
      <c r="DV118" s="949" t="s">
        <v>449</v>
      </c>
      <c r="DW118" s="950"/>
      <c r="DX118" s="950"/>
      <c r="DY118" s="950"/>
      <c r="DZ118" s="951"/>
    </row>
    <row r="119" spans="1:130" s="224" customFormat="1" ht="26.25" customHeight="1">
      <c r="A119" s="1043" t="s">
        <v>447</v>
      </c>
      <c r="B119" s="934"/>
      <c r="C119" s="916" t="s">
        <v>448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48079</v>
      </c>
      <c r="AB119" s="887"/>
      <c r="AC119" s="887"/>
      <c r="AD119" s="887"/>
      <c r="AE119" s="888"/>
      <c r="AF119" s="889">
        <v>23030</v>
      </c>
      <c r="AG119" s="887"/>
      <c r="AH119" s="887"/>
      <c r="AI119" s="887"/>
      <c r="AJ119" s="888"/>
      <c r="AK119" s="889">
        <v>79236</v>
      </c>
      <c r="AL119" s="887"/>
      <c r="AM119" s="887"/>
      <c r="AN119" s="887"/>
      <c r="AO119" s="888"/>
      <c r="AP119" s="890">
        <v>0.6</v>
      </c>
      <c r="AQ119" s="891"/>
      <c r="AR119" s="891"/>
      <c r="AS119" s="891"/>
      <c r="AT119" s="892"/>
      <c r="AU119" s="897"/>
      <c r="AV119" s="898"/>
      <c r="AW119" s="898"/>
      <c r="AX119" s="898"/>
      <c r="AY119" s="898"/>
      <c r="AZ119" s="247" t="s">
        <v>190</v>
      </c>
      <c r="BA119" s="247"/>
      <c r="BB119" s="247"/>
      <c r="BC119" s="247"/>
      <c r="BD119" s="247"/>
      <c r="BE119" s="247"/>
      <c r="BF119" s="247"/>
      <c r="BG119" s="247"/>
      <c r="BH119" s="247"/>
      <c r="BI119" s="247"/>
      <c r="BJ119" s="247"/>
      <c r="BK119" s="247"/>
      <c r="BL119" s="247"/>
      <c r="BM119" s="247"/>
      <c r="BN119" s="247"/>
      <c r="BO119" s="964" t="s">
        <v>481</v>
      </c>
      <c r="BP119" s="992"/>
      <c r="BQ119" s="986">
        <v>52946641</v>
      </c>
      <c r="BR119" s="987"/>
      <c r="BS119" s="987"/>
      <c r="BT119" s="987"/>
      <c r="BU119" s="987"/>
      <c r="BV119" s="987">
        <v>51729762</v>
      </c>
      <c r="BW119" s="987"/>
      <c r="BX119" s="987"/>
      <c r="BY119" s="987"/>
      <c r="BZ119" s="987"/>
      <c r="CA119" s="987">
        <v>52149372</v>
      </c>
      <c r="CB119" s="987"/>
      <c r="CC119" s="987"/>
      <c r="CD119" s="987"/>
      <c r="CE119" s="987"/>
      <c r="CF119" s="988"/>
      <c r="CG119" s="989"/>
      <c r="CH119" s="989"/>
      <c r="CI119" s="989"/>
      <c r="CJ119" s="990"/>
      <c r="CK119" s="937"/>
      <c r="CL119" s="938"/>
      <c r="CM119" s="960" t="s">
        <v>482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58127</v>
      </c>
      <c r="DH119" s="973"/>
      <c r="DI119" s="973"/>
      <c r="DJ119" s="973"/>
      <c r="DK119" s="974"/>
      <c r="DL119" s="972">
        <v>42512</v>
      </c>
      <c r="DM119" s="973"/>
      <c r="DN119" s="973"/>
      <c r="DO119" s="973"/>
      <c r="DP119" s="974"/>
      <c r="DQ119" s="972">
        <v>28379</v>
      </c>
      <c r="DR119" s="973"/>
      <c r="DS119" s="973"/>
      <c r="DT119" s="973"/>
      <c r="DU119" s="974"/>
      <c r="DV119" s="975">
        <v>0.2</v>
      </c>
      <c r="DW119" s="976"/>
      <c r="DX119" s="976"/>
      <c r="DY119" s="976"/>
      <c r="DZ119" s="977"/>
    </row>
    <row r="120" spans="1:130" s="224" customFormat="1" ht="26.25" customHeight="1">
      <c r="A120" s="1044"/>
      <c r="B120" s="936"/>
      <c r="C120" s="909" t="s">
        <v>454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451</v>
      </c>
      <c r="AB120" s="946"/>
      <c r="AC120" s="946"/>
      <c r="AD120" s="946"/>
      <c r="AE120" s="947"/>
      <c r="AF120" s="948" t="s">
        <v>452</v>
      </c>
      <c r="AG120" s="946"/>
      <c r="AH120" s="946"/>
      <c r="AI120" s="946"/>
      <c r="AJ120" s="947"/>
      <c r="AK120" s="948" t="s">
        <v>452</v>
      </c>
      <c r="AL120" s="946"/>
      <c r="AM120" s="946"/>
      <c r="AN120" s="946"/>
      <c r="AO120" s="947"/>
      <c r="AP120" s="949" t="s">
        <v>449</v>
      </c>
      <c r="AQ120" s="950"/>
      <c r="AR120" s="950"/>
      <c r="AS120" s="950"/>
      <c r="AT120" s="951"/>
      <c r="AU120" s="978" t="s">
        <v>483</v>
      </c>
      <c r="AV120" s="979"/>
      <c r="AW120" s="979"/>
      <c r="AX120" s="979"/>
      <c r="AY120" s="980"/>
      <c r="AZ120" s="916" t="s">
        <v>484</v>
      </c>
      <c r="BA120" s="884"/>
      <c r="BB120" s="884"/>
      <c r="BC120" s="884"/>
      <c r="BD120" s="884"/>
      <c r="BE120" s="884"/>
      <c r="BF120" s="884"/>
      <c r="BG120" s="884"/>
      <c r="BH120" s="884"/>
      <c r="BI120" s="884"/>
      <c r="BJ120" s="884"/>
      <c r="BK120" s="884"/>
      <c r="BL120" s="884"/>
      <c r="BM120" s="884"/>
      <c r="BN120" s="884"/>
      <c r="BO120" s="884"/>
      <c r="BP120" s="885"/>
      <c r="BQ120" s="917">
        <v>8705447</v>
      </c>
      <c r="BR120" s="918"/>
      <c r="BS120" s="918"/>
      <c r="BT120" s="918"/>
      <c r="BU120" s="918"/>
      <c r="BV120" s="918">
        <v>8724144</v>
      </c>
      <c r="BW120" s="918"/>
      <c r="BX120" s="918"/>
      <c r="BY120" s="918"/>
      <c r="BZ120" s="918"/>
      <c r="CA120" s="918">
        <v>8162630</v>
      </c>
      <c r="CB120" s="918"/>
      <c r="CC120" s="918"/>
      <c r="CD120" s="918"/>
      <c r="CE120" s="918"/>
      <c r="CF120" s="931">
        <v>66.2</v>
      </c>
      <c r="CG120" s="932"/>
      <c r="CH120" s="932"/>
      <c r="CI120" s="932"/>
      <c r="CJ120" s="932"/>
      <c r="CK120" s="993" t="s">
        <v>485</v>
      </c>
      <c r="CL120" s="994"/>
      <c r="CM120" s="994"/>
      <c r="CN120" s="994"/>
      <c r="CO120" s="995"/>
      <c r="CP120" s="1001" t="s">
        <v>486</v>
      </c>
      <c r="CQ120" s="1002"/>
      <c r="CR120" s="1002"/>
      <c r="CS120" s="1002"/>
      <c r="CT120" s="1002"/>
      <c r="CU120" s="1002"/>
      <c r="CV120" s="1002"/>
      <c r="CW120" s="1002"/>
      <c r="CX120" s="1002"/>
      <c r="CY120" s="1002"/>
      <c r="CZ120" s="1002"/>
      <c r="DA120" s="1002"/>
      <c r="DB120" s="1002"/>
      <c r="DC120" s="1002"/>
      <c r="DD120" s="1002"/>
      <c r="DE120" s="1002"/>
      <c r="DF120" s="1003"/>
      <c r="DG120" s="917">
        <v>3723689</v>
      </c>
      <c r="DH120" s="918"/>
      <c r="DI120" s="918"/>
      <c r="DJ120" s="918"/>
      <c r="DK120" s="918"/>
      <c r="DL120" s="918">
        <v>3467459</v>
      </c>
      <c r="DM120" s="918"/>
      <c r="DN120" s="918"/>
      <c r="DO120" s="918"/>
      <c r="DP120" s="918"/>
      <c r="DQ120" s="918">
        <v>3288565</v>
      </c>
      <c r="DR120" s="918"/>
      <c r="DS120" s="918"/>
      <c r="DT120" s="918"/>
      <c r="DU120" s="918"/>
      <c r="DV120" s="919">
        <v>26.7</v>
      </c>
      <c r="DW120" s="919"/>
      <c r="DX120" s="919"/>
      <c r="DY120" s="919"/>
      <c r="DZ120" s="920"/>
    </row>
    <row r="121" spans="1:130" s="224" customFormat="1" ht="26.25" customHeight="1">
      <c r="A121" s="1044"/>
      <c r="B121" s="936"/>
      <c r="C121" s="961" t="s">
        <v>487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451</v>
      </c>
      <c r="AB121" s="946"/>
      <c r="AC121" s="946"/>
      <c r="AD121" s="946"/>
      <c r="AE121" s="947"/>
      <c r="AF121" s="948" t="s">
        <v>449</v>
      </c>
      <c r="AG121" s="946"/>
      <c r="AH121" s="946"/>
      <c r="AI121" s="946"/>
      <c r="AJ121" s="947"/>
      <c r="AK121" s="948" t="s">
        <v>452</v>
      </c>
      <c r="AL121" s="946"/>
      <c r="AM121" s="946"/>
      <c r="AN121" s="946"/>
      <c r="AO121" s="947"/>
      <c r="AP121" s="949" t="s">
        <v>449</v>
      </c>
      <c r="AQ121" s="950"/>
      <c r="AR121" s="950"/>
      <c r="AS121" s="950"/>
      <c r="AT121" s="951"/>
      <c r="AU121" s="981"/>
      <c r="AV121" s="982"/>
      <c r="AW121" s="982"/>
      <c r="AX121" s="982"/>
      <c r="AY121" s="983"/>
      <c r="AZ121" s="909" t="s">
        <v>488</v>
      </c>
      <c r="BA121" s="910"/>
      <c r="BB121" s="910"/>
      <c r="BC121" s="910"/>
      <c r="BD121" s="910"/>
      <c r="BE121" s="910"/>
      <c r="BF121" s="910"/>
      <c r="BG121" s="910"/>
      <c r="BH121" s="910"/>
      <c r="BI121" s="910"/>
      <c r="BJ121" s="910"/>
      <c r="BK121" s="910"/>
      <c r="BL121" s="910"/>
      <c r="BM121" s="910"/>
      <c r="BN121" s="910"/>
      <c r="BO121" s="910"/>
      <c r="BP121" s="911"/>
      <c r="BQ121" s="912">
        <v>803217</v>
      </c>
      <c r="BR121" s="913"/>
      <c r="BS121" s="913"/>
      <c r="BT121" s="913"/>
      <c r="BU121" s="913"/>
      <c r="BV121" s="913">
        <v>977966</v>
      </c>
      <c r="BW121" s="913"/>
      <c r="BX121" s="913"/>
      <c r="BY121" s="913"/>
      <c r="BZ121" s="913"/>
      <c r="CA121" s="913">
        <v>1080152</v>
      </c>
      <c r="CB121" s="913"/>
      <c r="CC121" s="913"/>
      <c r="CD121" s="913"/>
      <c r="CE121" s="913"/>
      <c r="CF121" s="907">
        <v>8.8000000000000007</v>
      </c>
      <c r="CG121" s="908"/>
      <c r="CH121" s="908"/>
      <c r="CI121" s="908"/>
      <c r="CJ121" s="908"/>
      <c r="CK121" s="996"/>
      <c r="CL121" s="997"/>
      <c r="CM121" s="997"/>
      <c r="CN121" s="997"/>
      <c r="CO121" s="998"/>
      <c r="CP121" s="1006" t="s">
        <v>489</v>
      </c>
      <c r="CQ121" s="1007"/>
      <c r="CR121" s="1007"/>
      <c r="CS121" s="1007"/>
      <c r="CT121" s="1007"/>
      <c r="CU121" s="1007"/>
      <c r="CV121" s="1007"/>
      <c r="CW121" s="1007"/>
      <c r="CX121" s="1007"/>
      <c r="CY121" s="1007"/>
      <c r="CZ121" s="1007"/>
      <c r="DA121" s="1007"/>
      <c r="DB121" s="1007"/>
      <c r="DC121" s="1007"/>
      <c r="DD121" s="1007"/>
      <c r="DE121" s="1007"/>
      <c r="DF121" s="1008"/>
      <c r="DG121" s="912">
        <v>2565185</v>
      </c>
      <c r="DH121" s="913"/>
      <c r="DI121" s="913"/>
      <c r="DJ121" s="913"/>
      <c r="DK121" s="913"/>
      <c r="DL121" s="913">
        <v>2256908</v>
      </c>
      <c r="DM121" s="913"/>
      <c r="DN121" s="913"/>
      <c r="DO121" s="913"/>
      <c r="DP121" s="913"/>
      <c r="DQ121" s="913">
        <v>2468285</v>
      </c>
      <c r="DR121" s="913"/>
      <c r="DS121" s="913"/>
      <c r="DT121" s="913"/>
      <c r="DU121" s="913"/>
      <c r="DV121" s="914">
        <v>20</v>
      </c>
      <c r="DW121" s="914"/>
      <c r="DX121" s="914"/>
      <c r="DY121" s="914"/>
      <c r="DZ121" s="915"/>
    </row>
    <row r="122" spans="1:130" s="224" customFormat="1" ht="26.25" customHeight="1">
      <c r="A122" s="1044"/>
      <c r="B122" s="936"/>
      <c r="C122" s="909" t="s">
        <v>465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451</v>
      </c>
      <c r="AB122" s="946"/>
      <c r="AC122" s="946"/>
      <c r="AD122" s="946"/>
      <c r="AE122" s="947"/>
      <c r="AF122" s="948" t="s">
        <v>449</v>
      </c>
      <c r="AG122" s="946"/>
      <c r="AH122" s="946"/>
      <c r="AI122" s="946"/>
      <c r="AJ122" s="947"/>
      <c r="AK122" s="948" t="s">
        <v>469</v>
      </c>
      <c r="AL122" s="946"/>
      <c r="AM122" s="946"/>
      <c r="AN122" s="946"/>
      <c r="AO122" s="947"/>
      <c r="AP122" s="949" t="s">
        <v>397</v>
      </c>
      <c r="AQ122" s="950"/>
      <c r="AR122" s="950"/>
      <c r="AS122" s="950"/>
      <c r="AT122" s="951"/>
      <c r="AU122" s="981"/>
      <c r="AV122" s="982"/>
      <c r="AW122" s="982"/>
      <c r="AX122" s="982"/>
      <c r="AY122" s="983"/>
      <c r="AZ122" s="960" t="s">
        <v>490</v>
      </c>
      <c r="BA122" s="952"/>
      <c r="BB122" s="952"/>
      <c r="BC122" s="952"/>
      <c r="BD122" s="952"/>
      <c r="BE122" s="952"/>
      <c r="BF122" s="952"/>
      <c r="BG122" s="952"/>
      <c r="BH122" s="952"/>
      <c r="BI122" s="952"/>
      <c r="BJ122" s="952"/>
      <c r="BK122" s="952"/>
      <c r="BL122" s="952"/>
      <c r="BM122" s="952"/>
      <c r="BN122" s="952"/>
      <c r="BO122" s="952"/>
      <c r="BP122" s="953"/>
      <c r="BQ122" s="986">
        <v>34522391</v>
      </c>
      <c r="BR122" s="987"/>
      <c r="BS122" s="987"/>
      <c r="BT122" s="987"/>
      <c r="BU122" s="987"/>
      <c r="BV122" s="987">
        <v>33793569</v>
      </c>
      <c r="BW122" s="987"/>
      <c r="BX122" s="987"/>
      <c r="BY122" s="987"/>
      <c r="BZ122" s="987"/>
      <c r="CA122" s="987">
        <v>33810630</v>
      </c>
      <c r="CB122" s="987"/>
      <c r="CC122" s="987"/>
      <c r="CD122" s="987"/>
      <c r="CE122" s="987"/>
      <c r="CF122" s="1004">
        <v>274.2</v>
      </c>
      <c r="CG122" s="1005"/>
      <c r="CH122" s="1005"/>
      <c r="CI122" s="1005"/>
      <c r="CJ122" s="1005"/>
      <c r="CK122" s="996"/>
      <c r="CL122" s="997"/>
      <c r="CM122" s="997"/>
      <c r="CN122" s="997"/>
      <c r="CO122" s="998"/>
      <c r="CP122" s="1006" t="s">
        <v>491</v>
      </c>
      <c r="CQ122" s="1007"/>
      <c r="CR122" s="1007"/>
      <c r="CS122" s="1007"/>
      <c r="CT122" s="1007"/>
      <c r="CU122" s="1007"/>
      <c r="CV122" s="1007"/>
      <c r="CW122" s="1007"/>
      <c r="CX122" s="1007"/>
      <c r="CY122" s="1007"/>
      <c r="CZ122" s="1007"/>
      <c r="DA122" s="1007"/>
      <c r="DB122" s="1007"/>
      <c r="DC122" s="1007"/>
      <c r="DD122" s="1007"/>
      <c r="DE122" s="1007"/>
      <c r="DF122" s="1008"/>
      <c r="DG122" s="912">
        <v>1386184</v>
      </c>
      <c r="DH122" s="913"/>
      <c r="DI122" s="913"/>
      <c r="DJ122" s="913"/>
      <c r="DK122" s="913"/>
      <c r="DL122" s="913">
        <v>1276994</v>
      </c>
      <c r="DM122" s="913"/>
      <c r="DN122" s="913"/>
      <c r="DO122" s="913"/>
      <c r="DP122" s="913"/>
      <c r="DQ122" s="913">
        <v>1144479</v>
      </c>
      <c r="DR122" s="913"/>
      <c r="DS122" s="913"/>
      <c r="DT122" s="913"/>
      <c r="DU122" s="913"/>
      <c r="DV122" s="914">
        <v>9.3000000000000007</v>
      </c>
      <c r="DW122" s="914"/>
      <c r="DX122" s="914"/>
      <c r="DY122" s="914"/>
      <c r="DZ122" s="915"/>
    </row>
    <row r="123" spans="1:130" s="224" customFormat="1" ht="26.25" customHeight="1">
      <c r="A123" s="1044"/>
      <c r="B123" s="936"/>
      <c r="C123" s="909" t="s">
        <v>474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451</v>
      </c>
      <c r="AB123" s="946"/>
      <c r="AC123" s="946"/>
      <c r="AD123" s="946"/>
      <c r="AE123" s="947"/>
      <c r="AF123" s="948" t="s">
        <v>452</v>
      </c>
      <c r="AG123" s="946"/>
      <c r="AH123" s="946"/>
      <c r="AI123" s="946"/>
      <c r="AJ123" s="947"/>
      <c r="AK123" s="948" t="s">
        <v>451</v>
      </c>
      <c r="AL123" s="946"/>
      <c r="AM123" s="946"/>
      <c r="AN123" s="946"/>
      <c r="AO123" s="947"/>
      <c r="AP123" s="949" t="s">
        <v>475</v>
      </c>
      <c r="AQ123" s="950"/>
      <c r="AR123" s="950"/>
      <c r="AS123" s="950"/>
      <c r="AT123" s="951"/>
      <c r="AU123" s="984"/>
      <c r="AV123" s="985"/>
      <c r="AW123" s="985"/>
      <c r="AX123" s="985"/>
      <c r="AY123" s="985"/>
      <c r="AZ123" s="247" t="s">
        <v>190</v>
      </c>
      <c r="BA123" s="247"/>
      <c r="BB123" s="247"/>
      <c r="BC123" s="247"/>
      <c r="BD123" s="247"/>
      <c r="BE123" s="247"/>
      <c r="BF123" s="247"/>
      <c r="BG123" s="247"/>
      <c r="BH123" s="247"/>
      <c r="BI123" s="247"/>
      <c r="BJ123" s="247"/>
      <c r="BK123" s="247"/>
      <c r="BL123" s="247"/>
      <c r="BM123" s="247"/>
      <c r="BN123" s="247"/>
      <c r="BO123" s="964" t="s">
        <v>492</v>
      </c>
      <c r="BP123" s="992"/>
      <c r="BQ123" s="1050">
        <v>44031055</v>
      </c>
      <c r="BR123" s="1051"/>
      <c r="BS123" s="1051"/>
      <c r="BT123" s="1051"/>
      <c r="BU123" s="1051"/>
      <c r="BV123" s="1051">
        <v>43495679</v>
      </c>
      <c r="BW123" s="1051"/>
      <c r="BX123" s="1051"/>
      <c r="BY123" s="1051"/>
      <c r="BZ123" s="1051"/>
      <c r="CA123" s="1051">
        <v>43053412</v>
      </c>
      <c r="CB123" s="1051"/>
      <c r="CC123" s="1051"/>
      <c r="CD123" s="1051"/>
      <c r="CE123" s="1051"/>
      <c r="CF123" s="988"/>
      <c r="CG123" s="989"/>
      <c r="CH123" s="989"/>
      <c r="CI123" s="989"/>
      <c r="CJ123" s="990"/>
      <c r="CK123" s="996"/>
      <c r="CL123" s="997"/>
      <c r="CM123" s="997"/>
      <c r="CN123" s="997"/>
      <c r="CO123" s="998"/>
      <c r="CP123" s="1006" t="s">
        <v>412</v>
      </c>
      <c r="CQ123" s="1007"/>
      <c r="CR123" s="1007"/>
      <c r="CS123" s="1007"/>
      <c r="CT123" s="1007"/>
      <c r="CU123" s="1007"/>
      <c r="CV123" s="1007"/>
      <c r="CW123" s="1007"/>
      <c r="CX123" s="1007"/>
      <c r="CY123" s="1007"/>
      <c r="CZ123" s="1007"/>
      <c r="DA123" s="1007"/>
      <c r="DB123" s="1007"/>
      <c r="DC123" s="1007"/>
      <c r="DD123" s="1007"/>
      <c r="DE123" s="1007"/>
      <c r="DF123" s="1008"/>
      <c r="DG123" s="945">
        <v>1190302</v>
      </c>
      <c r="DH123" s="946"/>
      <c r="DI123" s="946"/>
      <c r="DJ123" s="946"/>
      <c r="DK123" s="947"/>
      <c r="DL123" s="948">
        <v>1050449</v>
      </c>
      <c r="DM123" s="946"/>
      <c r="DN123" s="946"/>
      <c r="DO123" s="946"/>
      <c r="DP123" s="947"/>
      <c r="DQ123" s="948">
        <v>730688</v>
      </c>
      <c r="DR123" s="946"/>
      <c r="DS123" s="946"/>
      <c r="DT123" s="946"/>
      <c r="DU123" s="947"/>
      <c r="DV123" s="949">
        <v>5.9</v>
      </c>
      <c r="DW123" s="950"/>
      <c r="DX123" s="950"/>
      <c r="DY123" s="950"/>
      <c r="DZ123" s="951"/>
    </row>
    <row r="124" spans="1:130" s="224" customFormat="1" ht="26.25" customHeight="1" thickBot="1">
      <c r="A124" s="1044"/>
      <c r="B124" s="936"/>
      <c r="C124" s="909" t="s">
        <v>478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451</v>
      </c>
      <c r="AB124" s="946"/>
      <c r="AC124" s="946"/>
      <c r="AD124" s="946"/>
      <c r="AE124" s="947"/>
      <c r="AF124" s="948" t="s">
        <v>132</v>
      </c>
      <c r="AG124" s="946"/>
      <c r="AH124" s="946"/>
      <c r="AI124" s="946"/>
      <c r="AJ124" s="947"/>
      <c r="AK124" s="948" t="s">
        <v>451</v>
      </c>
      <c r="AL124" s="946"/>
      <c r="AM124" s="946"/>
      <c r="AN124" s="946"/>
      <c r="AO124" s="947"/>
      <c r="AP124" s="949" t="s">
        <v>451</v>
      </c>
      <c r="AQ124" s="950"/>
      <c r="AR124" s="950"/>
      <c r="AS124" s="950"/>
      <c r="AT124" s="951"/>
      <c r="AU124" s="1046" t="s">
        <v>493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72.900000000000006</v>
      </c>
      <c r="BR124" s="1014"/>
      <c r="BS124" s="1014"/>
      <c r="BT124" s="1014"/>
      <c r="BU124" s="1014"/>
      <c r="BV124" s="1014">
        <v>64.099999999999994</v>
      </c>
      <c r="BW124" s="1014"/>
      <c r="BX124" s="1014"/>
      <c r="BY124" s="1014"/>
      <c r="BZ124" s="1014"/>
      <c r="CA124" s="1014">
        <v>73.7</v>
      </c>
      <c r="CB124" s="1014"/>
      <c r="CC124" s="1014"/>
      <c r="CD124" s="1014"/>
      <c r="CE124" s="1014"/>
      <c r="CF124" s="1015"/>
      <c r="CG124" s="1016"/>
      <c r="CH124" s="1016"/>
      <c r="CI124" s="1016"/>
      <c r="CJ124" s="1017"/>
      <c r="CK124" s="999"/>
      <c r="CL124" s="999"/>
      <c r="CM124" s="999"/>
      <c r="CN124" s="999"/>
      <c r="CO124" s="1000"/>
      <c r="CP124" s="1006" t="s">
        <v>494</v>
      </c>
      <c r="CQ124" s="1007"/>
      <c r="CR124" s="1007"/>
      <c r="CS124" s="1007"/>
      <c r="CT124" s="1007"/>
      <c r="CU124" s="1007"/>
      <c r="CV124" s="1007"/>
      <c r="CW124" s="1007"/>
      <c r="CX124" s="1007"/>
      <c r="CY124" s="1007"/>
      <c r="CZ124" s="1007"/>
      <c r="DA124" s="1007"/>
      <c r="DB124" s="1007"/>
      <c r="DC124" s="1007"/>
      <c r="DD124" s="1007"/>
      <c r="DE124" s="1007"/>
      <c r="DF124" s="1008"/>
      <c r="DG124" s="991">
        <v>715446</v>
      </c>
      <c r="DH124" s="973"/>
      <c r="DI124" s="973"/>
      <c r="DJ124" s="973"/>
      <c r="DK124" s="974"/>
      <c r="DL124" s="972">
        <v>686136</v>
      </c>
      <c r="DM124" s="973"/>
      <c r="DN124" s="973"/>
      <c r="DO124" s="973"/>
      <c r="DP124" s="974"/>
      <c r="DQ124" s="972">
        <v>648957</v>
      </c>
      <c r="DR124" s="973"/>
      <c r="DS124" s="973"/>
      <c r="DT124" s="973"/>
      <c r="DU124" s="974"/>
      <c r="DV124" s="975">
        <v>5.3</v>
      </c>
      <c r="DW124" s="976"/>
      <c r="DX124" s="976"/>
      <c r="DY124" s="976"/>
      <c r="DZ124" s="977"/>
    </row>
    <row r="125" spans="1:130" s="224" customFormat="1" ht="26.25" customHeight="1">
      <c r="A125" s="1044"/>
      <c r="B125" s="936"/>
      <c r="C125" s="909" t="s">
        <v>480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397</v>
      </c>
      <c r="AB125" s="946"/>
      <c r="AC125" s="946"/>
      <c r="AD125" s="946"/>
      <c r="AE125" s="947"/>
      <c r="AF125" s="948" t="s">
        <v>451</v>
      </c>
      <c r="AG125" s="946"/>
      <c r="AH125" s="946"/>
      <c r="AI125" s="946"/>
      <c r="AJ125" s="947"/>
      <c r="AK125" s="948" t="s">
        <v>451</v>
      </c>
      <c r="AL125" s="946"/>
      <c r="AM125" s="946"/>
      <c r="AN125" s="946"/>
      <c r="AO125" s="947"/>
      <c r="AP125" s="949" t="s">
        <v>452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495</v>
      </c>
      <c r="CL125" s="994"/>
      <c r="CM125" s="994"/>
      <c r="CN125" s="994"/>
      <c r="CO125" s="995"/>
      <c r="CP125" s="916" t="s">
        <v>496</v>
      </c>
      <c r="CQ125" s="884"/>
      <c r="CR125" s="884"/>
      <c r="CS125" s="884"/>
      <c r="CT125" s="884"/>
      <c r="CU125" s="884"/>
      <c r="CV125" s="884"/>
      <c r="CW125" s="884"/>
      <c r="CX125" s="884"/>
      <c r="CY125" s="884"/>
      <c r="CZ125" s="884"/>
      <c r="DA125" s="884"/>
      <c r="DB125" s="884"/>
      <c r="DC125" s="884"/>
      <c r="DD125" s="884"/>
      <c r="DE125" s="884"/>
      <c r="DF125" s="885"/>
      <c r="DG125" s="917" t="s">
        <v>497</v>
      </c>
      <c r="DH125" s="918"/>
      <c r="DI125" s="918"/>
      <c r="DJ125" s="918"/>
      <c r="DK125" s="918"/>
      <c r="DL125" s="918" t="s">
        <v>451</v>
      </c>
      <c r="DM125" s="918"/>
      <c r="DN125" s="918"/>
      <c r="DO125" s="918"/>
      <c r="DP125" s="918"/>
      <c r="DQ125" s="918" t="s">
        <v>469</v>
      </c>
      <c r="DR125" s="918"/>
      <c r="DS125" s="918"/>
      <c r="DT125" s="918"/>
      <c r="DU125" s="918"/>
      <c r="DV125" s="919" t="s">
        <v>452</v>
      </c>
      <c r="DW125" s="919"/>
      <c r="DX125" s="919"/>
      <c r="DY125" s="919"/>
      <c r="DZ125" s="920"/>
    </row>
    <row r="126" spans="1:130" s="224" customFormat="1" ht="26.25" customHeight="1" thickBot="1">
      <c r="A126" s="1044"/>
      <c r="B126" s="936"/>
      <c r="C126" s="909" t="s">
        <v>482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17867</v>
      </c>
      <c r="AB126" s="946"/>
      <c r="AC126" s="946"/>
      <c r="AD126" s="946"/>
      <c r="AE126" s="947"/>
      <c r="AF126" s="948">
        <v>24477</v>
      </c>
      <c r="AG126" s="946"/>
      <c r="AH126" s="946"/>
      <c r="AI126" s="946"/>
      <c r="AJ126" s="947"/>
      <c r="AK126" s="948">
        <v>28733</v>
      </c>
      <c r="AL126" s="946"/>
      <c r="AM126" s="946"/>
      <c r="AN126" s="946"/>
      <c r="AO126" s="947"/>
      <c r="AP126" s="949">
        <v>0.2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498</v>
      </c>
      <c r="CQ126" s="910"/>
      <c r="CR126" s="910"/>
      <c r="CS126" s="910"/>
      <c r="CT126" s="910"/>
      <c r="CU126" s="910"/>
      <c r="CV126" s="910"/>
      <c r="CW126" s="910"/>
      <c r="CX126" s="910"/>
      <c r="CY126" s="910"/>
      <c r="CZ126" s="910"/>
      <c r="DA126" s="910"/>
      <c r="DB126" s="910"/>
      <c r="DC126" s="910"/>
      <c r="DD126" s="910"/>
      <c r="DE126" s="910"/>
      <c r="DF126" s="911"/>
      <c r="DG126" s="912">
        <v>23478</v>
      </c>
      <c r="DH126" s="913"/>
      <c r="DI126" s="913"/>
      <c r="DJ126" s="913"/>
      <c r="DK126" s="913"/>
      <c r="DL126" s="913">
        <v>3252</v>
      </c>
      <c r="DM126" s="913"/>
      <c r="DN126" s="913"/>
      <c r="DO126" s="913"/>
      <c r="DP126" s="913"/>
      <c r="DQ126" s="913" t="s">
        <v>451</v>
      </c>
      <c r="DR126" s="913"/>
      <c r="DS126" s="913"/>
      <c r="DT126" s="913"/>
      <c r="DU126" s="913"/>
      <c r="DV126" s="914" t="s">
        <v>452</v>
      </c>
      <c r="DW126" s="914"/>
      <c r="DX126" s="914"/>
      <c r="DY126" s="914"/>
      <c r="DZ126" s="915"/>
    </row>
    <row r="127" spans="1:130" s="224" customFormat="1" ht="26.25" customHeight="1">
      <c r="A127" s="1045"/>
      <c r="B127" s="938"/>
      <c r="C127" s="960" t="s">
        <v>499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451</v>
      </c>
      <c r="AB127" s="946"/>
      <c r="AC127" s="946"/>
      <c r="AD127" s="946"/>
      <c r="AE127" s="947"/>
      <c r="AF127" s="948" t="s">
        <v>451</v>
      </c>
      <c r="AG127" s="946"/>
      <c r="AH127" s="946"/>
      <c r="AI127" s="946"/>
      <c r="AJ127" s="947"/>
      <c r="AK127" s="948" t="s">
        <v>451</v>
      </c>
      <c r="AL127" s="946"/>
      <c r="AM127" s="946"/>
      <c r="AN127" s="946"/>
      <c r="AO127" s="947"/>
      <c r="AP127" s="949" t="s">
        <v>452</v>
      </c>
      <c r="AQ127" s="950"/>
      <c r="AR127" s="950"/>
      <c r="AS127" s="950"/>
      <c r="AT127" s="951"/>
      <c r="AU127" s="226"/>
      <c r="AV127" s="226"/>
      <c r="AW127" s="226"/>
      <c r="AX127" s="1018" t="s">
        <v>500</v>
      </c>
      <c r="AY127" s="1019"/>
      <c r="AZ127" s="1019"/>
      <c r="BA127" s="1019"/>
      <c r="BB127" s="1019"/>
      <c r="BC127" s="1019"/>
      <c r="BD127" s="1019"/>
      <c r="BE127" s="1020"/>
      <c r="BF127" s="1021" t="s">
        <v>501</v>
      </c>
      <c r="BG127" s="1019"/>
      <c r="BH127" s="1019"/>
      <c r="BI127" s="1019"/>
      <c r="BJ127" s="1019"/>
      <c r="BK127" s="1019"/>
      <c r="BL127" s="1020"/>
      <c r="BM127" s="1021" t="s">
        <v>502</v>
      </c>
      <c r="BN127" s="1019"/>
      <c r="BO127" s="1019"/>
      <c r="BP127" s="1019"/>
      <c r="BQ127" s="1019"/>
      <c r="BR127" s="1019"/>
      <c r="BS127" s="1020"/>
      <c r="BT127" s="1021" t="s">
        <v>503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504</v>
      </c>
      <c r="CQ127" s="910"/>
      <c r="CR127" s="910"/>
      <c r="CS127" s="910"/>
      <c r="CT127" s="910"/>
      <c r="CU127" s="910"/>
      <c r="CV127" s="910"/>
      <c r="CW127" s="910"/>
      <c r="CX127" s="910"/>
      <c r="CY127" s="910"/>
      <c r="CZ127" s="910"/>
      <c r="DA127" s="910"/>
      <c r="DB127" s="910"/>
      <c r="DC127" s="910"/>
      <c r="DD127" s="910"/>
      <c r="DE127" s="910"/>
      <c r="DF127" s="911"/>
      <c r="DG127" s="912" t="s">
        <v>451</v>
      </c>
      <c r="DH127" s="913"/>
      <c r="DI127" s="913"/>
      <c r="DJ127" s="913"/>
      <c r="DK127" s="913"/>
      <c r="DL127" s="913" t="s">
        <v>449</v>
      </c>
      <c r="DM127" s="913"/>
      <c r="DN127" s="913"/>
      <c r="DO127" s="913"/>
      <c r="DP127" s="913"/>
      <c r="DQ127" s="913" t="s">
        <v>452</v>
      </c>
      <c r="DR127" s="913"/>
      <c r="DS127" s="913"/>
      <c r="DT127" s="913"/>
      <c r="DU127" s="913"/>
      <c r="DV127" s="914" t="s">
        <v>451</v>
      </c>
      <c r="DW127" s="914"/>
      <c r="DX127" s="914"/>
      <c r="DY127" s="914"/>
      <c r="DZ127" s="915"/>
    </row>
    <row r="128" spans="1:130" s="224" customFormat="1" ht="26.25" customHeight="1" thickBot="1">
      <c r="A128" s="1028" t="s">
        <v>505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506</v>
      </c>
      <c r="X128" s="1030"/>
      <c r="Y128" s="1030"/>
      <c r="Z128" s="1031"/>
      <c r="AA128" s="1032">
        <v>46831</v>
      </c>
      <c r="AB128" s="1033"/>
      <c r="AC128" s="1033"/>
      <c r="AD128" s="1033"/>
      <c r="AE128" s="1034"/>
      <c r="AF128" s="1035">
        <v>52172</v>
      </c>
      <c r="AG128" s="1033"/>
      <c r="AH128" s="1033"/>
      <c r="AI128" s="1033"/>
      <c r="AJ128" s="1034"/>
      <c r="AK128" s="1035">
        <v>46824</v>
      </c>
      <c r="AL128" s="1033"/>
      <c r="AM128" s="1033"/>
      <c r="AN128" s="1033"/>
      <c r="AO128" s="1034"/>
      <c r="AP128" s="1036"/>
      <c r="AQ128" s="1037"/>
      <c r="AR128" s="1037"/>
      <c r="AS128" s="1037"/>
      <c r="AT128" s="1038"/>
      <c r="AU128" s="226"/>
      <c r="AV128" s="226"/>
      <c r="AW128" s="226"/>
      <c r="AX128" s="883" t="s">
        <v>507</v>
      </c>
      <c r="AY128" s="884"/>
      <c r="AZ128" s="884"/>
      <c r="BA128" s="884"/>
      <c r="BB128" s="884"/>
      <c r="BC128" s="884"/>
      <c r="BD128" s="884"/>
      <c r="BE128" s="885"/>
      <c r="BF128" s="1039" t="s">
        <v>451</v>
      </c>
      <c r="BG128" s="1040"/>
      <c r="BH128" s="1040"/>
      <c r="BI128" s="1040"/>
      <c r="BJ128" s="1040"/>
      <c r="BK128" s="1040"/>
      <c r="BL128" s="1041"/>
      <c r="BM128" s="1039">
        <v>12.71</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508</v>
      </c>
      <c r="CQ128" s="713"/>
      <c r="CR128" s="713"/>
      <c r="CS128" s="713"/>
      <c r="CT128" s="713"/>
      <c r="CU128" s="713"/>
      <c r="CV128" s="713"/>
      <c r="CW128" s="713"/>
      <c r="CX128" s="713"/>
      <c r="CY128" s="713"/>
      <c r="CZ128" s="713"/>
      <c r="DA128" s="713"/>
      <c r="DB128" s="713"/>
      <c r="DC128" s="713"/>
      <c r="DD128" s="713"/>
      <c r="DE128" s="713"/>
      <c r="DF128" s="1023"/>
      <c r="DG128" s="1024">
        <v>18000</v>
      </c>
      <c r="DH128" s="1025"/>
      <c r="DI128" s="1025"/>
      <c r="DJ128" s="1025"/>
      <c r="DK128" s="1025"/>
      <c r="DL128" s="1025">
        <v>6000</v>
      </c>
      <c r="DM128" s="1025"/>
      <c r="DN128" s="1025"/>
      <c r="DO128" s="1025"/>
      <c r="DP128" s="1025"/>
      <c r="DQ128" s="1025">
        <v>18000</v>
      </c>
      <c r="DR128" s="1025"/>
      <c r="DS128" s="1025"/>
      <c r="DT128" s="1025"/>
      <c r="DU128" s="1025"/>
      <c r="DV128" s="1026">
        <v>0.1</v>
      </c>
      <c r="DW128" s="1026"/>
      <c r="DX128" s="1026"/>
      <c r="DY128" s="1026"/>
      <c r="DZ128" s="1027"/>
    </row>
    <row r="129" spans="1:131" s="224" customFormat="1" ht="26.25" customHeight="1">
      <c r="A129" s="921" t="s">
        <v>110</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509</v>
      </c>
      <c r="X129" s="1058"/>
      <c r="Y129" s="1058"/>
      <c r="Z129" s="1059"/>
      <c r="AA129" s="945">
        <v>15662962</v>
      </c>
      <c r="AB129" s="946"/>
      <c r="AC129" s="946"/>
      <c r="AD129" s="946"/>
      <c r="AE129" s="947"/>
      <c r="AF129" s="948">
        <v>16288188</v>
      </c>
      <c r="AG129" s="946"/>
      <c r="AH129" s="946"/>
      <c r="AI129" s="946"/>
      <c r="AJ129" s="947"/>
      <c r="AK129" s="948">
        <v>16030806</v>
      </c>
      <c r="AL129" s="946"/>
      <c r="AM129" s="946"/>
      <c r="AN129" s="946"/>
      <c r="AO129" s="947"/>
      <c r="AP129" s="1060"/>
      <c r="AQ129" s="1061"/>
      <c r="AR129" s="1061"/>
      <c r="AS129" s="1061"/>
      <c r="AT129" s="1062"/>
      <c r="AU129" s="227"/>
      <c r="AV129" s="227"/>
      <c r="AW129" s="227"/>
      <c r="AX129" s="1052" t="s">
        <v>510</v>
      </c>
      <c r="AY129" s="910"/>
      <c r="AZ129" s="910"/>
      <c r="BA129" s="910"/>
      <c r="BB129" s="910"/>
      <c r="BC129" s="910"/>
      <c r="BD129" s="910"/>
      <c r="BE129" s="911"/>
      <c r="BF129" s="1053" t="s">
        <v>451</v>
      </c>
      <c r="BG129" s="1054"/>
      <c r="BH129" s="1054"/>
      <c r="BI129" s="1054"/>
      <c r="BJ129" s="1054"/>
      <c r="BK129" s="1054"/>
      <c r="BL129" s="1055"/>
      <c r="BM129" s="1053">
        <v>17.71</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21" t="s">
        <v>511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512</v>
      </c>
      <c r="X130" s="1058"/>
      <c r="Y130" s="1058"/>
      <c r="Z130" s="1059"/>
      <c r="AA130" s="945">
        <v>3437103</v>
      </c>
      <c r="AB130" s="946"/>
      <c r="AC130" s="946"/>
      <c r="AD130" s="946"/>
      <c r="AE130" s="947"/>
      <c r="AF130" s="948">
        <v>3454500</v>
      </c>
      <c r="AG130" s="946"/>
      <c r="AH130" s="946"/>
      <c r="AI130" s="946"/>
      <c r="AJ130" s="947"/>
      <c r="AK130" s="948">
        <v>3702206</v>
      </c>
      <c r="AL130" s="946"/>
      <c r="AM130" s="946"/>
      <c r="AN130" s="946"/>
      <c r="AO130" s="947"/>
      <c r="AP130" s="1060"/>
      <c r="AQ130" s="1061"/>
      <c r="AR130" s="1061"/>
      <c r="AS130" s="1061"/>
      <c r="AT130" s="1062"/>
      <c r="AU130" s="227"/>
      <c r="AV130" s="227"/>
      <c r="AW130" s="227"/>
      <c r="AX130" s="1052" t="s">
        <v>513</v>
      </c>
      <c r="AY130" s="910"/>
      <c r="AZ130" s="910"/>
      <c r="BA130" s="910"/>
      <c r="BB130" s="910"/>
      <c r="BC130" s="910"/>
      <c r="BD130" s="910"/>
      <c r="BE130" s="911"/>
      <c r="BF130" s="1088">
        <v>12.3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514</v>
      </c>
      <c r="X131" s="1095"/>
      <c r="Y131" s="1095"/>
      <c r="Z131" s="1096"/>
      <c r="AA131" s="991">
        <v>12225859</v>
      </c>
      <c r="AB131" s="973"/>
      <c r="AC131" s="973"/>
      <c r="AD131" s="973"/>
      <c r="AE131" s="974"/>
      <c r="AF131" s="972">
        <v>12833688</v>
      </c>
      <c r="AG131" s="973"/>
      <c r="AH131" s="973"/>
      <c r="AI131" s="973"/>
      <c r="AJ131" s="974"/>
      <c r="AK131" s="972">
        <v>12328600</v>
      </c>
      <c r="AL131" s="973"/>
      <c r="AM131" s="973"/>
      <c r="AN131" s="973"/>
      <c r="AO131" s="974"/>
      <c r="AP131" s="1097"/>
      <c r="AQ131" s="1098"/>
      <c r="AR131" s="1098"/>
      <c r="AS131" s="1098"/>
      <c r="AT131" s="1099"/>
      <c r="AU131" s="227"/>
      <c r="AV131" s="227"/>
      <c r="AW131" s="227"/>
      <c r="AX131" s="1070" t="s">
        <v>515</v>
      </c>
      <c r="AY131" s="713"/>
      <c r="AZ131" s="713"/>
      <c r="BA131" s="713"/>
      <c r="BB131" s="713"/>
      <c r="BC131" s="713"/>
      <c r="BD131" s="713"/>
      <c r="BE131" s="1023"/>
      <c r="BF131" s="1071">
        <v>73.7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077" t="s">
        <v>516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517</v>
      </c>
      <c r="W132" s="1081"/>
      <c r="X132" s="1081"/>
      <c r="Y132" s="1081"/>
      <c r="Z132" s="1082"/>
      <c r="AA132" s="1083">
        <v>11.305209720000001</v>
      </c>
      <c r="AB132" s="1084"/>
      <c r="AC132" s="1084"/>
      <c r="AD132" s="1084"/>
      <c r="AE132" s="1085"/>
      <c r="AF132" s="1086">
        <v>12.56225023</v>
      </c>
      <c r="AG132" s="1084"/>
      <c r="AH132" s="1084"/>
      <c r="AI132" s="1084"/>
      <c r="AJ132" s="1085"/>
      <c r="AK132" s="1086">
        <v>13.067055460000001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518</v>
      </c>
      <c r="W133" s="1064"/>
      <c r="X133" s="1064"/>
      <c r="Y133" s="1064"/>
      <c r="Z133" s="1065"/>
      <c r="AA133" s="1066">
        <v>10.5</v>
      </c>
      <c r="AB133" s="1067"/>
      <c r="AC133" s="1067"/>
      <c r="AD133" s="1067"/>
      <c r="AE133" s="1068"/>
      <c r="AF133" s="1066">
        <v>11.4</v>
      </c>
      <c r="AG133" s="1067"/>
      <c r="AH133" s="1067"/>
      <c r="AI133" s="1067"/>
      <c r="AJ133" s="1068"/>
      <c r="AK133" s="1066">
        <v>12.3</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218XXqGU8mnFBLaBNO2M/GgW2/df0hy0JQTG5kT16ql9ZxKLyG3u/fl7CuhsBx3/vxq/wZ36mEVvr135B7Fjg==" saltValue="kgCdFfeVODMVaAx/f23f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112C-0B9F-4EFE-A42D-660D56752B76}">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519</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Ym9xbZDfEcZyj3kurFCm7dNZ6MwPAceXuPrHYJWYpzmHVrsEN74KO1oJfRjI85oOffZN+JOZneR5fdax7+OLww==" saltValue="hzvdkf73QGGPI7VzfsQ9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VNJcwJ6MURuSFU02+y2Fr/30a4JiBiEb2HIvijKUVstW1qplIf5qrxGxaFz8G1U57pXhKQnyYTJMccNyzio9g==" saltValue="M53c5nJh/p91kOVawMbK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520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521</v>
      </c>
      <c r="AL6" s="260"/>
      <c r="AM6" s="260"/>
      <c r="AN6" s="260"/>
    </row>
    <row r="7" spans="1:46" ht="13.5" customHeight="1">
      <c r="A7" s="259"/>
      <c r="AK7" s="262"/>
      <c r="AL7" s="263"/>
      <c r="AM7" s="263"/>
      <c r="AN7" s="264"/>
      <c r="AO7" s="1101" t="s">
        <v>522</v>
      </c>
      <c r="AP7" s="265"/>
      <c r="AQ7" s="266" t="s">
        <v>523</v>
      </c>
      <c r="AR7" s="267"/>
    </row>
    <row r="8" spans="1:46">
      <c r="A8" s="259"/>
      <c r="AK8" s="268"/>
      <c r="AL8" s="269"/>
      <c r="AM8" s="269"/>
      <c r="AN8" s="270"/>
      <c r="AO8" s="1102"/>
      <c r="AP8" s="271" t="s">
        <v>524</v>
      </c>
      <c r="AQ8" s="272" t="s">
        <v>525</v>
      </c>
      <c r="AR8" s="273" t="s">
        <v>526</v>
      </c>
    </row>
    <row r="9" spans="1:46">
      <c r="A9" s="259"/>
      <c r="AK9" s="1103" t="s">
        <v>527</v>
      </c>
      <c r="AL9" s="1104"/>
      <c r="AM9" s="1104"/>
      <c r="AN9" s="1105"/>
      <c r="AO9" s="274">
        <v>5092346</v>
      </c>
      <c r="AP9" s="274">
        <v>144538</v>
      </c>
      <c r="AQ9" s="275">
        <v>105319</v>
      </c>
      <c r="AR9" s="276">
        <v>37.200000000000003</v>
      </c>
    </row>
    <row r="10" spans="1:46" ht="13.5" customHeight="1">
      <c r="A10" s="259"/>
      <c r="AK10" s="1103" t="s">
        <v>528</v>
      </c>
      <c r="AL10" s="1104"/>
      <c r="AM10" s="1104"/>
      <c r="AN10" s="1105"/>
      <c r="AO10" s="277">
        <v>149130</v>
      </c>
      <c r="AP10" s="277">
        <v>4233</v>
      </c>
      <c r="AQ10" s="278">
        <v>9860</v>
      </c>
      <c r="AR10" s="279">
        <v>-57.1</v>
      </c>
    </row>
    <row r="11" spans="1:46" ht="13.5" customHeight="1">
      <c r="A11" s="259"/>
      <c r="AK11" s="1103" t="s">
        <v>529</v>
      </c>
      <c r="AL11" s="1104"/>
      <c r="AM11" s="1104"/>
      <c r="AN11" s="1105"/>
      <c r="AO11" s="277">
        <v>549982</v>
      </c>
      <c r="AP11" s="277">
        <v>15610</v>
      </c>
      <c r="AQ11" s="278">
        <v>1656</v>
      </c>
      <c r="AR11" s="279">
        <v>842.6</v>
      </c>
    </row>
    <row r="12" spans="1:46" ht="13.5" customHeight="1">
      <c r="A12" s="259"/>
      <c r="AK12" s="1103" t="s">
        <v>530</v>
      </c>
      <c r="AL12" s="1104"/>
      <c r="AM12" s="1104"/>
      <c r="AN12" s="1105"/>
      <c r="AO12" s="277" t="s">
        <v>531</v>
      </c>
      <c r="AP12" s="277" t="s">
        <v>531</v>
      </c>
      <c r="AQ12" s="278">
        <v>3</v>
      </c>
      <c r="AR12" s="279" t="s">
        <v>531</v>
      </c>
    </row>
    <row r="13" spans="1:46" ht="13.5" customHeight="1">
      <c r="A13" s="259"/>
      <c r="AK13" s="1103" t="s">
        <v>532</v>
      </c>
      <c r="AL13" s="1104"/>
      <c r="AM13" s="1104"/>
      <c r="AN13" s="1105"/>
      <c r="AO13" s="277">
        <v>171464</v>
      </c>
      <c r="AP13" s="277">
        <v>4867</v>
      </c>
      <c r="AQ13" s="278">
        <v>4056</v>
      </c>
      <c r="AR13" s="279">
        <v>20</v>
      </c>
    </row>
    <row r="14" spans="1:46" ht="13.5" customHeight="1">
      <c r="A14" s="259"/>
      <c r="AK14" s="1103" t="s">
        <v>533</v>
      </c>
      <c r="AL14" s="1104"/>
      <c r="AM14" s="1104"/>
      <c r="AN14" s="1105"/>
      <c r="AO14" s="277" t="s">
        <v>531</v>
      </c>
      <c r="AP14" s="277" t="s">
        <v>531</v>
      </c>
      <c r="AQ14" s="278">
        <v>2339</v>
      </c>
      <c r="AR14" s="279" t="s">
        <v>531</v>
      </c>
    </row>
    <row r="15" spans="1:46" ht="13.5" customHeight="1">
      <c r="A15" s="259"/>
      <c r="AK15" s="1106" t="s">
        <v>534</v>
      </c>
      <c r="AL15" s="1107"/>
      <c r="AM15" s="1107"/>
      <c r="AN15" s="1108"/>
      <c r="AO15" s="277">
        <v>-379574</v>
      </c>
      <c r="AP15" s="277">
        <v>-10774</v>
      </c>
      <c r="AQ15" s="278">
        <v>-7717</v>
      </c>
      <c r="AR15" s="279">
        <v>39.6</v>
      </c>
    </row>
    <row r="16" spans="1:46">
      <c r="A16" s="259"/>
      <c r="AK16" s="1106" t="s">
        <v>190</v>
      </c>
      <c r="AL16" s="1107"/>
      <c r="AM16" s="1107"/>
      <c r="AN16" s="1108"/>
      <c r="AO16" s="277">
        <v>5583348</v>
      </c>
      <c r="AP16" s="277">
        <v>158474</v>
      </c>
      <c r="AQ16" s="278">
        <v>115515</v>
      </c>
      <c r="AR16" s="279">
        <v>37.200000000000003</v>
      </c>
    </row>
    <row r="17" spans="1:46">
      <c r="A17" s="259"/>
    </row>
    <row r="18" spans="1:46">
      <c r="A18" s="259"/>
      <c r="AQ18" s="280"/>
      <c r="AR18" s="280"/>
    </row>
    <row r="19" spans="1:46">
      <c r="A19" s="259"/>
      <c r="AK19" s="255" t="s">
        <v>535</v>
      </c>
    </row>
    <row r="20" spans="1:46">
      <c r="A20" s="259"/>
      <c r="AK20" s="281"/>
      <c r="AL20" s="282"/>
      <c r="AM20" s="282"/>
      <c r="AN20" s="283"/>
      <c r="AO20" s="284" t="s">
        <v>536</v>
      </c>
      <c r="AP20" s="285" t="s">
        <v>537</v>
      </c>
      <c r="AQ20" s="286" t="s">
        <v>538</v>
      </c>
      <c r="AR20" s="287"/>
    </row>
    <row r="21" spans="1:46" s="260" customFormat="1">
      <c r="A21" s="288"/>
      <c r="AK21" s="1109" t="s">
        <v>539</v>
      </c>
      <c r="AL21" s="1110"/>
      <c r="AM21" s="1110"/>
      <c r="AN21" s="1111"/>
      <c r="AO21" s="289">
        <v>14.82</v>
      </c>
      <c r="AP21" s="290">
        <v>10.69</v>
      </c>
      <c r="AQ21" s="291">
        <v>4.13</v>
      </c>
      <c r="AS21" s="292"/>
      <c r="AT21" s="288"/>
    </row>
    <row r="22" spans="1:46" s="260" customFormat="1">
      <c r="A22" s="288"/>
      <c r="AK22" s="1109" t="s">
        <v>540</v>
      </c>
      <c r="AL22" s="1110"/>
      <c r="AM22" s="1110"/>
      <c r="AN22" s="1111"/>
      <c r="AO22" s="293">
        <v>93.2</v>
      </c>
      <c r="AP22" s="294">
        <v>97.4</v>
      </c>
      <c r="AQ22" s="295">
        <v>-4.2</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00" t="s">
        <v>541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300"/>
      <c r="AS27" s="255"/>
      <c r="AT27" s="255"/>
    </row>
    <row r="28" spans="1:46" ht="17.25">
      <c r="A28" s="256" t="s">
        <v>542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543</v>
      </c>
      <c r="AL29" s="260"/>
      <c r="AM29" s="260"/>
      <c r="AN29" s="260"/>
      <c r="AS29" s="302"/>
    </row>
    <row r="30" spans="1:46" ht="13.5" customHeight="1">
      <c r="A30" s="259"/>
      <c r="AK30" s="262"/>
      <c r="AL30" s="263"/>
      <c r="AM30" s="263"/>
      <c r="AN30" s="264"/>
      <c r="AO30" s="1101" t="s">
        <v>522</v>
      </c>
      <c r="AP30" s="265"/>
      <c r="AQ30" s="266" t="s">
        <v>523</v>
      </c>
      <c r="AR30" s="267"/>
    </row>
    <row r="31" spans="1:46">
      <c r="A31" s="259"/>
      <c r="AK31" s="268"/>
      <c r="AL31" s="269"/>
      <c r="AM31" s="269"/>
      <c r="AN31" s="270"/>
      <c r="AO31" s="1102"/>
      <c r="AP31" s="271" t="s">
        <v>524</v>
      </c>
      <c r="AQ31" s="272" t="s">
        <v>525</v>
      </c>
      <c r="AR31" s="273" t="s">
        <v>526</v>
      </c>
    </row>
    <row r="32" spans="1:46" ht="27" customHeight="1">
      <c r="A32" s="259"/>
      <c r="AK32" s="1117" t="s">
        <v>544</v>
      </c>
      <c r="AL32" s="1118"/>
      <c r="AM32" s="1118"/>
      <c r="AN32" s="1119"/>
      <c r="AO32" s="303">
        <v>4419013</v>
      </c>
      <c r="AP32" s="303">
        <v>125426</v>
      </c>
      <c r="AQ32" s="304">
        <v>74824</v>
      </c>
      <c r="AR32" s="305">
        <v>67.599999999999994</v>
      </c>
    </row>
    <row r="33" spans="1:46" ht="13.5" customHeight="1">
      <c r="A33" s="259"/>
      <c r="AK33" s="1117" t="s">
        <v>545</v>
      </c>
      <c r="AL33" s="1118"/>
      <c r="AM33" s="1118"/>
      <c r="AN33" s="1119"/>
      <c r="AO33" s="303" t="s">
        <v>531</v>
      </c>
      <c r="AP33" s="303" t="s">
        <v>531</v>
      </c>
      <c r="AQ33" s="304" t="s">
        <v>531</v>
      </c>
      <c r="AR33" s="305" t="s">
        <v>531</v>
      </c>
    </row>
    <row r="34" spans="1:46" ht="27" customHeight="1">
      <c r="A34" s="259"/>
      <c r="AK34" s="1117" t="s">
        <v>546</v>
      </c>
      <c r="AL34" s="1118"/>
      <c r="AM34" s="1118"/>
      <c r="AN34" s="1119"/>
      <c r="AO34" s="303" t="s">
        <v>531</v>
      </c>
      <c r="AP34" s="303" t="s">
        <v>531</v>
      </c>
      <c r="AQ34" s="304">
        <v>1</v>
      </c>
      <c r="AR34" s="305" t="s">
        <v>531</v>
      </c>
    </row>
    <row r="35" spans="1:46" ht="27" customHeight="1">
      <c r="A35" s="259"/>
      <c r="AK35" s="1117" t="s">
        <v>547</v>
      </c>
      <c r="AL35" s="1118"/>
      <c r="AM35" s="1118"/>
      <c r="AN35" s="1119"/>
      <c r="AO35" s="303">
        <v>818953</v>
      </c>
      <c r="AP35" s="303">
        <v>23245</v>
      </c>
      <c r="AQ35" s="304">
        <v>17427</v>
      </c>
      <c r="AR35" s="305">
        <v>33.4</v>
      </c>
    </row>
    <row r="36" spans="1:46" ht="27" customHeight="1">
      <c r="A36" s="259"/>
      <c r="AK36" s="1117" t="s">
        <v>548</v>
      </c>
      <c r="AL36" s="1118"/>
      <c r="AM36" s="1118"/>
      <c r="AN36" s="1119"/>
      <c r="AO36" s="303">
        <v>14060</v>
      </c>
      <c r="AP36" s="303">
        <v>399</v>
      </c>
      <c r="AQ36" s="304">
        <v>2447</v>
      </c>
      <c r="AR36" s="305">
        <v>-83.7</v>
      </c>
    </row>
    <row r="37" spans="1:46" ht="13.5" customHeight="1">
      <c r="A37" s="259"/>
      <c r="AK37" s="1117" t="s">
        <v>549</v>
      </c>
      <c r="AL37" s="1118"/>
      <c r="AM37" s="1118"/>
      <c r="AN37" s="1119"/>
      <c r="AO37" s="303">
        <v>107969</v>
      </c>
      <c r="AP37" s="303">
        <v>3065</v>
      </c>
      <c r="AQ37" s="304">
        <v>591</v>
      </c>
      <c r="AR37" s="305">
        <v>418.6</v>
      </c>
    </row>
    <row r="38" spans="1:46" ht="27" customHeight="1">
      <c r="A38" s="259"/>
      <c r="AK38" s="1120" t="s">
        <v>550</v>
      </c>
      <c r="AL38" s="1121"/>
      <c r="AM38" s="1121"/>
      <c r="AN38" s="1122"/>
      <c r="AO38" s="306">
        <v>20</v>
      </c>
      <c r="AP38" s="306">
        <v>1</v>
      </c>
      <c r="AQ38" s="307">
        <v>2</v>
      </c>
      <c r="AR38" s="295">
        <v>-50</v>
      </c>
      <c r="AS38" s="302"/>
    </row>
    <row r="39" spans="1:46">
      <c r="A39" s="259"/>
      <c r="AK39" s="1120" t="s">
        <v>551</v>
      </c>
      <c r="AL39" s="1121"/>
      <c r="AM39" s="1121"/>
      <c r="AN39" s="1122"/>
      <c r="AO39" s="303">
        <v>-46824</v>
      </c>
      <c r="AP39" s="303">
        <v>-1329</v>
      </c>
      <c r="AQ39" s="304">
        <v>-3618</v>
      </c>
      <c r="AR39" s="305">
        <v>-63.3</v>
      </c>
      <c r="AS39" s="302"/>
    </row>
    <row r="40" spans="1:46" ht="27" customHeight="1">
      <c r="A40" s="259"/>
      <c r="AK40" s="1117" t="s">
        <v>552</v>
      </c>
      <c r="AL40" s="1118"/>
      <c r="AM40" s="1118"/>
      <c r="AN40" s="1119"/>
      <c r="AO40" s="303">
        <v>-3702206</v>
      </c>
      <c r="AP40" s="303">
        <v>-105081</v>
      </c>
      <c r="AQ40" s="304">
        <v>-63812</v>
      </c>
      <c r="AR40" s="305">
        <v>64.7</v>
      </c>
      <c r="AS40" s="302"/>
    </row>
    <row r="41" spans="1:46">
      <c r="A41" s="259"/>
      <c r="AK41" s="1123" t="s">
        <v>304</v>
      </c>
      <c r="AL41" s="1124"/>
      <c r="AM41" s="1124"/>
      <c r="AN41" s="1125"/>
      <c r="AO41" s="303">
        <v>1610985</v>
      </c>
      <c r="AP41" s="303">
        <v>45725</v>
      </c>
      <c r="AQ41" s="304">
        <v>27863</v>
      </c>
      <c r="AR41" s="305">
        <v>64.099999999999994</v>
      </c>
      <c r="AS41" s="302"/>
    </row>
    <row r="42" spans="1:46">
      <c r="A42" s="259"/>
      <c r="AK42" s="308" t="s">
        <v>553</v>
      </c>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554</v>
      </c>
    </row>
    <row r="48" spans="1:46">
      <c r="A48" s="259"/>
      <c r="AK48" s="313" t="s">
        <v>555</v>
      </c>
      <c r="AL48" s="313"/>
      <c r="AM48" s="313"/>
      <c r="AN48" s="313"/>
      <c r="AO48" s="313"/>
      <c r="AP48" s="313"/>
      <c r="AQ48" s="314"/>
      <c r="AR48" s="313"/>
    </row>
    <row r="49" spans="1:44" ht="13.5" customHeight="1">
      <c r="A49" s="259"/>
      <c r="AK49" s="315"/>
      <c r="AL49" s="316"/>
      <c r="AM49" s="1112" t="s">
        <v>522</v>
      </c>
      <c r="AN49" s="1114" t="s">
        <v>556</v>
      </c>
      <c r="AO49" s="1115"/>
      <c r="AP49" s="1115"/>
      <c r="AQ49" s="1115"/>
      <c r="AR49" s="1116"/>
    </row>
    <row r="50" spans="1:44">
      <c r="A50" s="259"/>
      <c r="AK50" s="317"/>
      <c r="AL50" s="318"/>
      <c r="AM50" s="1113"/>
      <c r="AN50" s="319" t="s">
        <v>557</v>
      </c>
      <c r="AO50" s="320" t="s">
        <v>558</v>
      </c>
      <c r="AP50" s="321" t="s">
        <v>559</v>
      </c>
      <c r="AQ50" s="322" t="s">
        <v>560</v>
      </c>
      <c r="AR50" s="323" t="s">
        <v>561</v>
      </c>
    </row>
    <row r="51" spans="1:44">
      <c r="A51" s="259"/>
      <c r="AK51" s="315" t="s">
        <v>562</v>
      </c>
      <c r="AL51" s="316"/>
      <c r="AM51" s="324">
        <v>5356955</v>
      </c>
      <c r="AN51" s="325">
        <v>140902</v>
      </c>
      <c r="AO51" s="326">
        <v>15.2</v>
      </c>
      <c r="AP51" s="327">
        <v>85173</v>
      </c>
      <c r="AQ51" s="328">
        <v>-4.3</v>
      </c>
      <c r="AR51" s="329">
        <v>19.5</v>
      </c>
    </row>
    <row r="52" spans="1:44">
      <c r="A52" s="259"/>
      <c r="AK52" s="330"/>
      <c r="AL52" s="331" t="s">
        <v>563</v>
      </c>
      <c r="AM52" s="332">
        <v>2229765</v>
      </c>
      <c r="AN52" s="333">
        <v>58649</v>
      </c>
      <c r="AO52" s="334">
        <v>3.7</v>
      </c>
      <c r="AP52" s="335">
        <v>43913</v>
      </c>
      <c r="AQ52" s="336">
        <v>-3.4</v>
      </c>
      <c r="AR52" s="337">
        <v>7.1</v>
      </c>
    </row>
    <row r="53" spans="1:44">
      <c r="A53" s="259"/>
      <c r="AK53" s="315" t="s">
        <v>564</v>
      </c>
      <c r="AL53" s="316"/>
      <c r="AM53" s="324">
        <v>5650217</v>
      </c>
      <c r="AN53" s="325">
        <v>151692</v>
      </c>
      <c r="AO53" s="326">
        <v>7.7</v>
      </c>
      <c r="AP53" s="327">
        <v>94081</v>
      </c>
      <c r="AQ53" s="328">
        <v>10.5</v>
      </c>
      <c r="AR53" s="329">
        <v>-2.8</v>
      </c>
    </row>
    <row r="54" spans="1:44">
      <c r="A54" s="259"/>
      <c r="AK54" s="330"/>
      <c r="AL54" s="331" t="s">
        <v>563</v>
      </c>
      <c r="AM54" s="332">
        <v>3036076</v>
      </c>
      <c r="AN54" s="333">
        <v>81510</v>
      </c>
      <c r="AO54" s="334">
        <v>39</v>
      </c>
      <c r="AP54" s="335">
        <v>48949</v>
      </c>
      <c r="AQ54" s="336">
        <v>11.5</v>
      </c>
      <c r="AR54" s="337">
        <v>27.5</v>
      </c>
    </row>
    <row r="55" spans="1:44">
      <c r="A55" s="259"/>
      <c r="AK55" s="315" t="s">
        <v>565</v>
      </c>
      <c r="AL55" s="316"/>
      <c r="AM55" s="324">
        <v>4882108</v>
      </c>
      <c r="AN55" s="325">
        <v>133271</v>
      </c>
      <c r="AO55" s="326">
        <v>-12.1</v>
      </c>
      <c r="AP55" s="327">
        <v>92632</v>
      </c>
      <c r="AQ55" s="328">
        <v>-1.5</v>
      </c>
      <c r="AR55" s="329">
        <v>-10.6</v>
      </c>
    </row>
    <row r="56" spans="1:44">
      <c r="A56" s="259"/>
      <c r="AK56" s="330"/>
      <c r="AL56" s="331" t="s">
        <v>563</v>
      </c>
      <c r="AM56" s="332">
        <v>2447465</v>
      </c>
      <c r="AN56" s="333">
        <v>66810</v>
      </c>
      <c r="AO56" s="334">
        <v>-18</v>
      </c>
      <c r="AP56" s="335">
        <v>47978</v>
      </c>
      <c r="AQ56" s="336">
        <v>-2</v>
      </c>
      <c r="AR56" s="337">
        <v>-16</v>
      </c>
    </row>
    <row r="57" spans="1:44">
      <c r="A57" s="259"/>
      <c r="AK57" s="315" t="s">
        <v>566</v>
      </c>
      <c r="AL57" s="316"/>
      <c r="AM57" s="324">
        <v>4894376</v>
      </c>
      <c r="AN57" s="325">
        <v>136425</v>
      </c>
      <c r="AO57" s="326">
        <v>2.4</v>
      </c>
      <c r="AP57" s="327">
        <v>96469</v>
      </c>
      <c r="AQ57" s="328">
        <v>4.0999999999999996</v>
      </c>
      <c r="AR57" s="329">
        <v>-1.7</v>
      </c>
    </row>
    <row r="58" spans="1:44">
      <c r="A58" s="259"/>
      <c r="AK58" s="330"/>
      <c r="AL58" s="331" t="s">
        <v>563</v>
      </c>
      <c r="AM58" s="332">
        <v>3259398</v>
      </c>
      <c r="AN58" s="333">
        <v>90852</v>
      </c>
      <c r="AO58" s="334">
        <v>36</v>
      </c>
      <c r="AP58" s="335">
        <v>49775</v>
      </c>
      <c r="AQ58" s="336">
        <v>3.7</v>
      </c>
      <c r="AR58" s="337">
        <v>32.299999999999997</v>
      </c>
    </row>
    <row r="59" spans="1:44">
      <c r="A59" s="259"/>
      <c r="AK59" s="315" t="s">
        <v>567</v>
      </c>
      <c r="AL59" s="316"/>
      <c r="AM59" s="324">
        <v>6915144</v>
      </c>
      <c r="AN59" s="325">
        <v>196275</v>
      </c>
      <c r="AO59" s="326">
        <v>43.9</v>
      </c>
      <c r="AP59" s="327">
        <v>85743</v>
      </c>
      <c r="AQ59" s="328">
        <v>-11.1</v>
      </c>
      <c r="AR59" s="329">
        <v>55</v>
      </c>
    </row>
    <row r="60" spans="1:44">
      <c r="A60" s="259"/>
      <c r="AK60" s="330"/>
      <c r="AL60" s="331" t="s">
        <v>563</v>
      </c>
      <c r="AM60" s="332">
        <v>4150005</v>
      </c>
      <c r="AN60" s="333">
        <v>117791</v>
      </c>
      <c r="AO60" s="334">
        <v>29.7</v>
      </c>
      <c r="AP60" s="335">
        <v>45231</v>
      </c>
      <c r="AQ60" s="336">
        <v>-9.1</v>
      </c>
      <c r="AR60" s="337">
        <v>38.799999999999997</v>
      </c>
    </row>
    <row r="61" spans="1:44">
      <c r="A61" s="259"/>
      <c r="AK61" s="315" t="s">
        <v>568</v>
      </c>
      <c r="AL61" s="338"/>
      <c r="AM61" s="324">
        <v>5539760</v>
      </c>
      <c r="AN61" s="325">
        <v>151713</v>
      </c>
      <c r="AO61" s="326">
        <v>11.4</v>
      </c>
      <c r="AP61" s="327">
        <v>90820</v>
      </c>
      <c r="AQ61" s="339">
        <v>-0.5</v>
      </c>
      <c r="AR61" s="329">
        <v>11.9</v>
      </c>
    </row>
    <row r="62" spans="1:44">
      <c r="A62" s="259"/>
      <c r="AK62" s="330"/>
      <c r="AL62" s="331" t="s">
        <v>563</v>
      </c>
      <c r="AM62" s="332">
        <v>3024542</v>
      </c>
      <c r="AN62" s="333">
        <v>83122</v>
      </c>
      <c r="AO62" s="334">
        <v>18.100000000000001</v>
      </c>
      <c r="AP62" s="335">
        <v>47169</v>
      </c>
      <c r="AQ62" s="336">
        <v>0.1</v>
      </c>
      <c r="AR62" s="337">
        <v>18</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Yc6DPEd9DR3wxrqTSbz7Its0W++fFYIY20aWlcWzEP01OFWUhygE7n1yqJ6oYs5VWW3FWWiOgzjZrMg4G14Reg==" saltValue="q4Cvo8sg2oZN/VDpTuNv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570</v>
      </c>
    </row>
    <row r="121" spans="125:125" ht="13.5" hidden="1" customHeight="1">
      <c r="DU121" s="253"/>
    </row>
  </sheetData>
  <sheetProtection algorithmName="SHA-512" hashValue="iLwEEn5f8ELVIgXSHYay7cYfooZVUHhmF/t9NtimXNz66NAWcIPb0mRCAsgvrEarJuBj5xDLQuAx52rYS0qvJg==" saltValue="+M89bjkMOhMr2f5aAoeC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571</v>
      </c>
    </row>
  </sheetData>
  <sheetProtection algorithmName="SHA-512" hashValue="uX2z9kjOoNISyJjDqLmydPGhJKfvPxpaPcYspEzudFEk38ruGhckoj4Gq5c1RmS2noSOckQzxIDQPlcPjZWMgw==" saltValue="FxotSs+owNwHXXDJN/fL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126" t="s">
        <v>3</v>
      </c>
      <c r="D47" s="1126"/>
      <c r="E47" s="1127"/>
      <c r="F47" s="11">
        <v>22.67</v>
      </c>
      <c r="G47" s="12">
        <v>19.53</v>
      </c>
      <c r="H47" s="12">
        <v>16.91</v>
      </c>
      <c r="I47" s="12">
        <v>14.75</v>
      </c>
      <c r="J47" s="13">
        <v>12.89</v>
      </c>
    </row>
    <row r="48" spans="2:10" ht="57.75" customHeight="1">
      <c r="B48" s="14"/>
      <c r="C48" s="1128" t="s">
        <v>4</v>
      </c>
      <c r="D48" s="1128"/>
      <c r="E48" s="1129"/>
      <c r="F48" s="15">
        <v>5.57</v>
      </c>
      <c r="G48" s="16">
        <v>8.85</v>
      </c>
      <c r="H48" s="16">
        <v>6.56</v>
      </c>
      <c r="I48" s="16">
        <v>9.51</v>
      </c>
      <c r="J48" s="17">
        <v>8.35</v>
      </c>
    </row>
    <row r="49" spans="2:10" ht="57.75" customHeight="1" thickBot="1">
      <c r="B49" s="18"/>
      <c r="C49" s="1130" t="s">
        <v>5</v>
      </c>
      <c r="D49" s="1130"/>
      <c r="E49" s="1131"/>
      <c r="F49" s="19" t="s">
        <v>577</v>
      </c>
      <c r="G49" s="20" t="s">
        <v>578</v>
      </c>
      <c r="H49" s="20" t="s">
        <v>579</v>
      </c>
      <c r="I49" s="20">
        <v>1.68</v>
      </c>
      <c r="J49" s="21" t="s">
        <v>580</v>
      </c>
    </row>
    <row r="50" spans="2:10"/>
  </sheetData>
  <sheetProtection algorithmName="SHA-512" hashValue="6TsNOXGLQ1Dkdh5Aeb0cXqMte5VRXo0JA2LGu6EtHiV3WmdSFcy7wcrx0XLCNVo+grfP5oCBmNnpXw2eYwrH5Q==" saltValue="f5Birfw8NhHrFtLG1pjJ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2024-03-22T02:10:10Z</cp:lastPrinted>
  <dcterms:created xsi:type="dcterms:W3CDTF">2024-02-05T03:08:24Z</dcterms:created>
  <dcterms:modified xsi:type="dcterms:W3CDTF">2024-09-09T06:35:30Z</dcterms:modified>
  <cp:category/>
</cp:coreProperties>
</file>