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6"/>
  <workbookPr/>
  <mc:AlternateContent xmlns:mc="http://schemas.openxmlformats.org/markup-compatibility/2006">
    <mc:Choice Requires="x15">
      <x15ac:absPath xmlns:x15ac="http://schemas.microsoft.com/office/spreadsheetml/2010/11/ac" url="\\10.65.21.21\市町振興課nas\41財政係\☆財政状況資料集\R4年度分の続き（地方公会計関係）\03 起案（HP公表）\HP公表用データ\"/>
    </mc:Choice>
  </mc:AlternateContent>
  <xr:revisionPtr revIDLastSave="0" documentId="13_ncr:1_{BB9AE0EA-FFD1-4A03-9561-794FFBFC3851}" xr6:coauthVersionLast="36" xr6:coauthVersionMax="47" xr10:uidLastSave="{00000000-0000-0000-0000-000000000000}"/>
  <bookViews>
    <workbookView xWindow="28680" yWindow="-120" windowWidth="29040" windowHeight="15720"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 name="データシート" sheetId="20"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8" i="20" l="1"/>
  <c r="C18" i="20"/>
  <c r="D18" i="20"/>
  <c r="E18" i="20"/>
  <c r="F18" i="20"/>
  <c r="B19" i="20"/>
  <c r="C19" i="20"/>
  <c r="D19" i="20"/>
  <c r="E19" i="20"/>
  <c r="F19" i="20"/>
  <c r="B20" i="20"/>
  <c r="C20" i="20"/>
  <c r="D20" i="20"/>
  <c r="E20" i="20"/>
  <c r="F20" i="20"/>
  <c r="B21" i="20"/>
  <c r="C21" i="20"/>
  <c r="D21" i="20"/>
  <c r="E21" i="20"/>
  <c r="F21" i="20"/>
  <c r="B25" i="20"/>
  <c r="D25" i="20"/>
  <c r="F25" i="20"/>
  <c r="H25" i="20"/>
  <c r="J25" i="20"/>
  <c r="A27" i="20"/>
  <c r="B27" i="20"/>
  <c r="C27" i="20"/>
  <c r="D27" i="20"/>
  <c r="E27" i="20"/>
  <c r="F27" i="20"/>
  <c r="G27" i="20"/>
  <c r="H27" i="20"/>
  <c r="I27" i="20"/>
  <c r="J27" i="20"/>
  <c r="K27" i="20"/>
  <c r="A28" i="20"/>
  <c r="B28" i="20"/>
  <c r="C28" i="20"/>
  <c r="D28" i="20"/>
  <c r="E28" i="20"/>
  <c r="F28" i="20"/>
  <c r="G28" i="20"/>
  <c r="H28" i="20"/>
  <c r="I28" i="20"/>
  <c r="J28" i="20"/>
  <c r="K28" i="20"/>
  <c r="A29" i="20"/>
  <c r="B29" i="20"/>
  <c r="C29" i="20"/>
  <c r="D29" i="20"/>
  <c r="E29" i="20"/>
  <c r="F29" i="20"/>
  <c r="G29" i="20"/>
  <c r="H29" i="20"/>
  <c r="I29" i="20"/>
  <c r="J29" i="20"/>
  <c r="K29" i="20"/>
  <c r="A30" i="20"/>
  <c r="B30" i="20"/>
  <c r="C30" i="20"/>
  <c r="D30" i="20"/>
  <c r="E30" i="20"/>
  <c r="F30" i="20"/>
  <c r="G30" i="20"/>
  <c r="H30" i="20"/>
  <c r="I30" i="20"/>
  <c r="J30" i="20"/>
  <c r="K30" i="20"/>
  <c r="A31" i="20"/>
  <c r="B31" i="20"/>
  <c r="C31" i="20"/>
  <c r="D31" i="20"/>
  <c r="E31" i="20"/>
  <c r="F31" i="20"/>
  <c r="G31" i="20"/>
  <c r="H31" i="20"/>
  <c r="I31" i="20"/>
  <c r="J31" i="20"/>
  <c r="K31" i="20"/>
  <c r="A32" i="20"/>
  <c r="B32" i="20"/>
  <c r="C32" i="20"/>
  <c r="D32" i="20"/>
  <c r="E32" i="20"/>
  <c r="F32" i="20"/>
  <c r="G32" i="20"/>
  <c r="H32" i="20"/>
  <c r="I32" i="20"/>
  <c r="J32" i="20"/>
  <c r="K32" i="20"/>
  <c r="A33" i="20"/>
  <c r="B33" i="20"/>
  <c r="C33" i="20"/>
  <c r="D33" i="20"/>
  <c r="E33" i="20"/>
  <c r="F33" i="20"/>
  <c r="G33" i="20"/>
  <c r="H33" i="20"/>
  <c r="I33" i="20"/>
  <c r="J33" i="20"/>
  <c r="K33" i="20"/>
  <c r="A34" i="20"/>
  <c r="B34" i="20"/>
  <c r="C34" i="20"/>
  <c r="D34" i="20"/>
  <c r="E34" i="20"/>
  <c r="F34" i="20"/>
  <c r="G34" i="20"/>
  <c r="H34" i="20"/>
  <c r="I34" i="20"/>
  <c r="J34" i="20"/>
  <c r="K34" i="20"/>
  <c r="A35" i="20"/>
  <c r="B35" i="20"/>
  <c r="C35" i="20"/>
  <c r="D35" i="20"/>
  <c r="E35" i="20"/>
  <c r="F35" i="20"/>
  <c r="G35" i="20"/>
  <c r="H35" i="20"/>
  <c r="I35" i="20"/>
  <c r="J35" i="20"/>
  <c r="K35" i="20"/>
  <c r="A36" i="20"/>
  <c r="B36" i="20"/>
  <c r="C36" i="20"/>
  <c r="D36" i="20"/>
  <c r="E36" i="20"/>
  <c r="F36" i="20"/>
  <c r="G36" i="20"/>
  <c r="H36" i="20"/>
  <c r="I36" i="20"/>
  <c r="J36" i="20"/>
  <c r="K36" i="20"/>
  <c r="B40" i="20"/>
  <c r="E40" i="20"/>
  <c r="H40" i="20"/>
  <c r="K40" i="20"/>
  <c r="N40" i="20"/>
  <c r="D42" i="20"/>
  <c r="G42" i="20"/>
  <c r="J42" i="20"/>
  <c r="M42" i="20"/>
  <c r="P42" i="20"/>
  <c r="B43" i="20"/>
  <c r="E43" i="20"/>
  <c r="H43" i="20"/>
  <c r="K43" i="20"/>
  <c r="N43" i="20"/>
  <c r="B44" i="20"/>
  <c r="E44" i="20"/>
  <c r="H44" i="20"/>
  <c r="K44" i="20"/>
  <c r="N44" i="20"/>
  <c r="B45" i="20"/>
  <c r="E45" i="20"/>
  <c r="H45" i="20"/>
  <c r="K45" i="20"/>
  <c r="N45" i="20"/>
  <c r="B46" i="20"/>
  <c r="E46" i="20"/>
  <c r="H46" i="20"/>
  <c r="K46" i="20"/>
  <c r="N46" i="20"/>
  <c r="B47" i="20"/>
  <c r="E47" i="20"/>
  <c r="H47" i="20"/>
  <c r="K47" i="20"/>
  <c r="N47" i="20"/>
  <c r="B48" i="20"/>
  <c r="E48" i="20"/>
  <c r="H48" i="20"/>
  <c r="K48" i="20"/>
  <c r="N48" i="20"/>
  <c r="B49" i="20"/>
  <c r="E49" i="20"/>
  <c r="H49" i="20"/>
  <c r="K49" i="20"/>
  <c r="N49" i="20"/>
  <c r="B50" i="20"/>
  <c r="C50" i="20"/>
  <c r="D50" i="20"/>
  <c r="E50" i="20"/>
  <c r="F50" i="20"/>
  <c r="G50" i="20"/>
  <c r="H50" i="20"/>
  <c r="I50" i="20"/>
  <c r="J50" i="20"/>
  <c r="K50" i="20"/>
  <c r="L50" i="20"/>
  <c r="M50" i="20"/>
  <c r="N50" i="20"/>
  <c r="O50" i="20"/>
  <c r="P50" i="20"/>
  <c r="B54" i="20"/>
  <c r="E54" i="20"/>
  <c r="H54" i="20"/>
  <c r="K54" i="20"/>
  <c r="N54" i="20"/>
  <c r="D56" i="20"/>
  <c r="G56" i="20"/>
  <c r="J56" i="20"/>
  <c r="M56" i="20"/>
  <c r="P56" i="20"/>
  <c r="D57" i="20"/>
  <c r="G57" i="20"/>
  <c r="J57" i="20"/>
  <c r="M57" i="20"/>
  <c r="P57" i="20"/>
  <c r="D58" i="20"/>
  <c r="G58" i="20"/>
  <c r="J58" i="20"/>
  <c r="M58" i="20"/>
  <c r="P58" i="20"/>
  <c r="B59" i="20"/>
  <c r="E59" i="20"/>
  <c r="H59" i="20"/>
  <c r="K59" i="20"/>
  <c r="N59" i="20"/>
  <c r="B60" i="20"/>
  <c r="E60" i="20"/>
  <c r="H60" i="20"/>
  <c r="K60" i="20"/>
  <c r="N60" i="20"/>
  <c r="B61" i="20"/>
  <c r="E61" i="20"/>
  <c r="H61" i="20"/>
  <c r="K61" i="20"/>
  <c r="N61" i="20"/>
  <c r="B62" i="20"/>
  <c r="E62" i="20"/>
  <c r="H62" i="20"/>
  <c r="K62" i="20"/>
  <c r="N62" i="20"/>
  <c r="B63" i="20"/>
  <c r="E63" i="20"/>
  <c r="H63" i="20"/>
  <c r="K63" i="20"/>
  <c r="N63" i="20"/>
  <c r="B64" i="20"/>
  <c r="E64" i="20"/>
  <c r="H64" i="20"/>
  <c r="K64" i="20"/>
  <c r="N64" i="20"/>
  <c r="B65" i="20"/>
  <c r="E65" i="20"/>
  <c r="H65" i="20"/>
  <c r="K65" i="20"/>
  <c r="N65" i="20"/>
  <c r="B66" i="20"/>
  <c r="E66" i="20"/>
  <c r="H66" i="20"/>
  <c r="K66" i="20"/>
  <c r="N66" i="20"/>
  <c r="B67" i="20"/>
  <c r="C67" i="20"/>
  <c r="D67" i="20"/>
  <c r="E67" i="20"/>
  <c r="F67" i="20"/>
  <c r="G67" i="20"/>
  <c r="H67" i="20"/>
  <c r="I67" i="20"/>
  <c r="J67" i="20"/>
  <c r="K67" i="20"/>
  <c r="L67" i="20"/>
  <c r="M67" i="20"/>
  <c r="N67" i="20"/>
  <c r="O67" i="20"/>
  <c r="P67" i="20"/>
  <c r="B71" i="20"/>
  <c r="C71" i="20"/>
  <c r="D71" i="20"/>
  <c r="B72" i="20"/>
  <c r="C72" i="20"/>
  <c r="D72" i="20"/>
  <c r="B73" i="20"/>
  <c r="C73" i="20"/>
  <c r="D73" i="20"/>
  <c r="B74" i="20"/>
  <c r="C74" i="20"/>
  <c r="D74" i="20"/>
  <c r="E34" i="7"/>
  <c r="C34" i="7" s="1"/>
  <c r="W34" i="7"/>
  <c r="AO34" i="7"/>
  <c r="BG34" i="7"/>
  <c r="BY34" i="7"/>
  <c r="CQ34" i="7"/>
  <c r="DG34" i="7"/>
  <c r="E35" i="7"/>
  <c r="W35" i="7"/>
  <c r="AO35" i="7"/>
  <c r="BG35" i="7"/>
  <c r="BY35" i="7"/>
  <c r="CQ35" i="7"/>
  <c r="DG35" i="7"/>
  <c r="E36" i="7"/>
  <c r="C36" i="7" s="1"/>
  <c r="W36" i="7"/>
  <c r="AO36" i="7"/>
  <c r="BG36" i="7"/>
  <c r="BY36" i="7"/>
  <c r="CQ36" i="7"/>
  <c r="DG36" i="7"/>
  <c r="C37" i="7"/>
  <c r="E37" i="7"/>
  <c r="W37" i="7"/>
  <c r="AM37" i="7"/>
  <c r="BG37" i="7"/>
  <c r="BY37" i="7"/>
  <c r="CQ37" i="7"/>
  <c r="DG37" i="7"/>
  <c r="C38" i="7"/>
  <c r="E38" i="7"/>
  <c r="W38" i="7"/>
  <c r="AM38" i="7"/>
  <c r="BE38" i="7"/>
  <c r="BY38" i="7"/>
  <c r="CQ38" i="7"/>
  <c r="DG38" i="7"/>
  <c r="E39" i="7"/>
  <c r="C39" i="7" s="1"/>
  <c r="U39" i="7"/>
  <c r="AM39" i="7"/>
  <c r="BE39" i="7"/>
  <c r="BY39" i="7"/>
  <c r="CQ39" i="7"/>
  <c r="DG39" i="7"/>
  <c r="E40" i="7"/>
  <c r="C40" i="7" s="1"/>
  <c r="U40" i="7"/>
  <c r="AM40" i="7"/>
  <c r="BE40" i="7"/>
  <c r="BY40" i="7"/>
  <c r="CO40" i="7"/>
  <c r="CQ40" i="7"/>
  <c r="DG40" i="7"/>
  <c r="E41" i="7"/>
  <c r="C41" i="7" s="1"/>
  <c r="U41" i="7"/>
  <c r="AM41" i="7"/>
  <c r="BE41" i="7"/>
  <c r="BY41" i="7"/>
  <c r="CO41" i="7"/>
  <c r="CQ41" i="7"/>
  <c r="DG41" i="7"/>
  <c r="E42" i="7"/>
  <c r="C42" i="7" s="1"/>
  <c r="U42" i="7"/>
  <c r="AM42" i="7"/>
  <c r="BE42" i="7"/>
  <c r="BY42" i="7"/>
  <c r="CQ42" i="7"/>
  <c r="CO42" i="7" s="1"/>
  <c r="DG42" i="7"/>
  <c r="E43" i="7"/>
  <c r="C43" i="7" s="1"/>
  <c r="U43" i="7"/>
  <c r="AM43" i="7"/>
  <c r="BE43" i="7"/>
  <c r="BY43" i="7"/>
  <c r="CQ43" i="7"/>
  <c r="CO43" i="7" s="1"/>
  <c r="DG43" i="7"/>
  <c r="C35" i="7" l="1"/>
  <c r="U36" i="7"/>
  <c r="U37" i="7" s="1"/>
  <c r="U38" i="7" s="1"/>
  <c r="U34" i="7"/>
  <c r="U35" i="7" s="1"/>
  <c r="AM34" i="7" l="1"/>
  <c r="AM35" i="7" l="1"/>
  <c r="AM36" i="7" s="1"/>
  <c r="BE34" i="7"/>
  <c r="BE35" i="7" s="1"/>
  <c r="BE36" i="7" s="1"/>
  <c r="BE37" i="7" s="1"/>
  <c r="BW34" i="7" l="1"/>
  <c r="BW35" i="7" s="1"/>
  <c r="BW36" i="7" s="1"/>
  <c r="BW37" i="7" s="1"/>
  <c r="BW38" i="7" s="1"/>
  <c r="BW39" i="7" s="1"/>
  <c r="BW40" i="7" s="1"/>
  <c r="BW41" i="7" s="1"/>
  <c r="BW42" i="7" s="1"/>
  <c r="BW43" i="7" s="1"/>
  <c r="CO34" i="7"/>
  <c r="CO35" i="7" s="1"/>
  <c r="CO36" i="7" s="1"/>
  <c r="CO37" i="7" s="1"/>
  <c r="CO38" i="7" s="1"/>
  <c r="CO39" i="7" s="1"/>
</calcChain>
</file>

<file path=xl/sharedStrings.xml><?xml version="1.0" encoding="utf-8"?>
<sst xmlns="http://schemas.openxmlformats.org/spreadsheetml/2006/main" count="1197" uniqueCount="597">
  <si>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</si>
  <si>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</si>
  <si>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</si>
  <si>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H30</t>
  </si>
  <si>
    <t>R01</t>
  </si>
  <si>
    <t>R02</t>
  </si>
  <si>
    <t>R03</t>
  </si>
  <si>
    <t>R04</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</si>
  <si>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</si>
  <si>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</si>
  <si>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</si>
  <si>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</si>
  <si>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</si>
  <si>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</si>
  <si>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</si>
  <si>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地方債の新規発行抑制などに努めてきた結果、将来負担比率は低下し数値に表れない状況が続いている。一方で、有形固定資産減価償却率は類似団体よりも高く、上昇傾向にある。
公共施設等総合管理計画に基づき、今後は老朽化対策に積極的に取り組んでいくことが必要である。</t>
    <phoneticPr fontId="5"/>
  </si>
  <si>
    <t>実質公債費比率は類似団体と比較して高いものの、将来負担比率はゼロとなっている。これは、公債費適正化計画に基づき普通建設事業に係る地方債発行の抑制効果が数値に表れている状況である。
今後は、大型事業の償還開始により元利償還金が大きくなる見込みであるが、引き続き健全化に努める。</t>
    <phoneticPr fontId="5"/>
  </si>
  <si>
    <t>※8：職員の状況については、令和4年度地方公務員給与実態調査に基づいている。</t>
    <phoneticPr fontId="10"/>
  </si>
  <si>
    <t>※7：人口については、調査対象年度の1月1日現在の住民基本台帳に登載されている人口に基づいている。</t>
    <rPh sb="13" eb="15">
      <t>タイショウ</t>
    </rPh>
    <rPh sb="27" eb="29">
      <t>キホン</t>
    </rPh>
    <rPh sb="42" eb="43">
      <t>モト</t>
    </rPh>
    <phoneticPr fontId="10"/>
  </si>
  <si>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</si>
  <si>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※5：産業構造の比率は、分母を就業人口総数とし、分類不能の産業を除いて算出。</t>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</si>
  <si>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</si>
  <si>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</si>
  <si>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1"/>
  </si>
  <si>
    <t>※1：経常収支比率の( )内の数値は、「減収補塡債（特例分）」「猶予特例債」及び「臨時財政対策債」を除いて算出したものである。</t>
    <phoneticPr fontId="5"/>
  </si>
  <si>
    <t>（注釈）</t>
    <rPh sb="1" eb="3">
      <t>チュウシャク</t>
    </rPh>
    <phoneticPr fontId="5"/>
  </si>
  <si>
    <r>
      <t>(※</t>
    </r>
    <r>
      <rPr>
        <sz val="9"/>
        <color indexed="8"/>
        <rFont val="ＭＳ ゴシック"/>
        <family val="3"/>
        <charset val="128"/>
      </rPr>
      <t>3</t>
    </r>
    <r>
      <rPr>
        <sz val="9"/>
        <color indexed="8"/>
        <rFont val="ＭＳ ゴシック"/>
        <family val="3"/>
        <charset val="128"/>
      </rPr>
      <t>)</t>
    </r>
    <phoneticPr fontId="5"/>
  </si>
  <si>
    <t>団体名</t>
    <rPh sb="0" eb="2">
      <t>ダンタイ</t>
    </rPh>
    <phoneticPr fontId="5"/>
  </si>
  <si>
    <t>項番</t>
    <phoneticPr fontId="5"/>
  </si>
  <si>
    <t>組合等名</t>
    <phoneticPr fontId="5"/>
  </si>
  <si>
    <t>項番</t>
    <rPh sb="0" eb="2">
      <t>コウバン</t>
    </rPh>
    <phoneticPr fontId="5"/>
  </si>
  <si>
    <t>会計名</t>
    <rPh sb="0" eb="2">
      <t>カイケイ</t>
    </rPh>
    <rPh sb="2" eb="3">
      <t>メイ</t>
    </rPh>
    <phoneticPr fontId="5"/>
  </si>
  <si>
    <t>会計名</t>
    <phoneticPr fontId="5"/>
  </si>
  <si>
    <t>地方公社・第三セクター等一覧</t>
    <rPh sb="0" eb="2">
      <t>チホウ</t>
    </rPh>
    <rPh sb="2" eb="4">
      <t>コウシャ</t>
    </rPh>
    <rPh sb="5" eb="6">
      <t>ダイ</t>
    </rPh>
    <rPh sb="6" eb="7">
      <t>３</t>
    </rPh>
    <rPh sb="11" eb="12">
      <t>トウ</t>
    </rPh>
    <rPh sb="12" eb="14">
      <t>イチラン</t>
    </rPh>
    <phoneticPr fontId="5"/>
  </si>
  <si>
    <t>関係する一部事務組合等一覧</t>
    <rPh sb="0" eb="2">
      <t>カンケイ</t>
    </rPh>
    <rPh sb="4" eb="6">
      <t>イチブ</t>
    </rPh>
    <rPh sb="6" eb="8">
      <t>ジム</t>
    </rPh>
    <rPh sb="8" eb="10">
      <t>クミアイ</t>
    </rPh>
    <rPh sb="10" eb="11">
      <t>トウ</t>
    </rPh>
    <rPh sb="11" eb="13">
      <t>イチラン</t>
    </rPh>
    <phoneticPr fontId="5"/>
  </si>
  <si>
    <t>公営企業（法非適）の一覧</t>
    <rPh sb="0" eb="2">
      <t>コウエイ</t>
    </rPh>
    <rPh sb="2" eb="4">
      <t>キギョウ</t>
    </rPh>
    <rPh sb="6" eb="7">
      <t>ヒ</t>
    </rPh>
    <phoneticPr fontId="5"/>
  </si>
  <si>
    <t>公営企業（法適）の一覧</t>
    <rPh sb="0" eb="2">
      <t>コウエイ</t>
    </rPh>
    <rPh sb="2" eb="4">
      <t>キギョウ</t>
    </rPh>
    <phoneticPr fontId="5"/>
  </si>
  <si>
    <t>事業会計の一覧</t>
    <rPh sb="0" eb="2">
      <t>ジギョウ</t>
    </rPh>
    <rPh sb="2" eb="4">
      <t>カイケイ</t>
    </rPh>
    <phoneticPr fontId="5"/>
  </si>
  <si>
    <t>一般会計等の一覧</t>
    <phoneticPr fontId="5"/>
  </si>
  <si>
    <t>その他特定目的基金</t>
    <rPh sb="2" eb="3">
      <t>タ</t>
    </rPh>
    <rPh sb="3" eb="5">
      <t>トクテイ</t>
    </rPh>
    <rPh sb="5" eb="7">
      <t>モクテキ</t>
    </rPh>
    <rPh sb="7" eb="9">
      <t>キキン</t>
    </rPh>
    <phoneticPr fontId="5"/>
  </si>
  <si>
    <t>ラスパイレス指数</t>
    <rPh sb="6" eb="8">
      <t>シスウ</t>
    </rPh>
    <phoneticPr fontId="5"/>
  </si>
  <si>
    <t>減債基金</t>
    <rPh sb="0" eb="1">
      <t>ゲン</t>
    </rPh>
    <rPh sb="1" eb="2">
      <t>サイ</t>
    </rPh>
    <rPh sb="2" eb="4">
      <t>キキン</t>
    </rPh>
    <phoneticPr fontId="5"/>
  </si>
  <si>
    <t>合計</t>
    <rPh sb="0" eb="2">
      <t>ゴウケイ</t>
    </rPh>
    <phoneticPr fontId="5"/>
  </si>
  <si>
    <t>議会議員</t>
    <rPh sb="0" eb="2">
      <t>ギカイ</t>
    </rPh>
    <rPh sb="2" eb="4">
      <t>ギイン</t>
    </rPh>
    <phoneticPr fontId="5"/>
  </si>
  <si>
    <t>財政調整基金</t>
    <rPh sb="0" eb="2">
      <t>ザイセイ</t>
    </rPh>
    <rPh sb="2" eb="4">
      <t>チョウセイ</t>
    </rPh>
    <rPh sb="4" eb="6">
      <t>キキン</t>
    </rPh>
    <phoneticPr fontId="5"/>
  </si>
  <si>
    <t>積立金
現在高</t>
    <rPh sb="4" eb="7">
      <t>ゲンザイダカ</t>
    </rPh>
    <phoneticPr fontId="14"/>
  </si>
  <si>
    <t>-</t>
    <phoneticPr fontId="5"/>
  </si>
  <si>
    <t>臨時職員</t>
    <rPh sb="0" eb="2">
      <t>リンジ</t>
    </rPh>
    <rPh sb="2" eb="4">
      <t>ショクイン</t>
    </rPh>
    <phoneticPr fontId="5"/>
  </si>
  <si>
    <t>議会副議長</t>
    <rPh sb="0" eb="2">
      <t>ギカイ</t>
    </rPh>
    <rPh sb="2" eb="3">
      <t>フク</t>
    </rPh>
    <rPh sb="3" eb="5">
      <t>ギチョウ</t>
    </rPh>
    <phoneticPr fontId="5"/>
  </si>
  <si>
    <t>土地開発基金現在高</t>
    <rPh sb="0" eb="2">
      <t>トチ</t>
    </rPh>
    <rPh sb="2" eb="4">
      <t>カイハツ</t>
    </rPh>
    <rPh sb="4" eb="6">
      <t>キキン</t>
    </rPh>
    <rPh sb="6" eb="8">
      <t>ゲンザイ</t>
    </rPh>
    <rPh sb="8" eb="9">
      <t>タカ</t>
    </rPh>
    <phoneticPr fontId="14"/>
  </si>
  <si>
    <t>教育公務員</t>
    <rPh sb="0" eb="2">
      <t>キョウイク</t>
    </rPh>
    <rPh sb="2" eb="5">
      <t>コウムイン</t>
    </rPh>
    <phoneticPr fontId="5"/>
  </si>
  <si>
    <t>議会議長</t>
    <rPh sb="0" eb="2">
      <t>ギカイ</t>
    </rPh>
    <rPh sb="2" eb="4">
      <t>ギチョウ</t>
    </rPh>
    <phoneticPr fontId="5"/>
  </si>
  <si>
    <t>収益事業収入</t>
  </si>
  <si>
    <t>　うち技能労務職員</t>
    <rPh sb="3" eb="5">
      <t>ギノウ</t>
    </rPh>
    <rPh sb="5" eb="7">
      <t>ロウム</t>
    </rPh>
    <rPh sb="7" eb="9">
      <t>ショクイン</t>
    </rPh>
    <phoneticPr fontId="5"/>
  </si>
  <si>
    <t>教育長</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</si>
  <si>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</si>
  <si>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　うち消防職員</t>
    <rPh sb="3" eb="5">
      <t>ショウボウ</t>
    </rPh>
    <rPh sb="5" eb="7">
      <t>ショクイン</t>
    </rPh>
    <phoneticPr fontId="5"/>
  </si>
  <si>
    <t>副市区町村長</t>
    <rPh sb="0" eb="1">
      <t>フク</t>
    </rPh>
    <rPh sb="1" eb="3">
      <t>シク</t>
    </rPh>
    <rPh sb="3" eb="5">
      <t>チョウソン</t>
    </rPh>
    <rPh sb="5" eb="6">
      <t>チョウ</t>
    </rPh>
    <phoneticPr fontId="5"/>
  </si>
  <si>
    <t>地方債現在高（臨時財政対策債除き）</t>
    <phoneticPr fontId="5"/>
  </si>
  <si>
    <t>一般職員</t>
    <rPh sb="0" eb="2">
      <t>イッパン</t>
    </rPh>
    <rPh sb="2" eb="4">
      <t>ショクイン</t>
    </rPh>
    <phoneticPr fontId="5"/>
  </si>
  <si>
    <t>市区町村長</t>
    <rPh sb="0" eb="2">
      <t>シク</t>
    </rPh>
    <rPh sb="2" eb="4">
      <t>チョウソン</t>
    </rPh>
    <rPh sb="4" eb="5">
      <t>チョウ</t>
    </rPh>
    <phoneticPr fontId="5"/>
  </si>
  <si>
    <t>　うち公的資金</t>
    <rPh sb="3" eb="5">
      <t>コウテキ</t>
    </rPh>
    <phoneticPr fontId="5"/>
  </si>
  <si>
    <t>地方債現在高</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</si>
  <si>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</si>
  <si>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</si>
  <si>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職員数
(人)</t>
    <rPh sb="0" eb="3">
      <t>ショクインスウ</t>
    </rPh>
    <phoneticPr fontId="5"/>
  </si>
  <si>
    <t>区分</t>
    <rPh sb="0" eb="2">
      <t>クブン</t>
    </rPh>
    <phoneticPr fontId="5"/>
  </si>
  <si>
    <t>一般職員等(※6)</t>
    <rPh sb="0" eb="2">
      <t>イッパン</t>
    </rPh>
    <rPh sb="2" eb="4">
      <t>ショクイン</t>
    </rPh>
    <rPh sb="4" eb="5">
      <t>トウ</t>
    </rPh>
    <phoneticPr fontId="5"/>
  </si>
  <si>
    <t>定数</t>
    <rPh sb="0" eb="2">
      <t>テイスウ</t>
    </rPh>
    <phoneticPr fontId="5"/>
  </si>
  <si>
    <t>特別職等</t>
    <rPh sb="0" eb="2">
      <t>トクベツ</t>
    </rPh>
    <rPh sb="2" eb="3">
      <t>ショク</t>
    </rPh>
    <rPh sb="3" eb="4">
      <t>トウ</t>
    </rPh>
    <phoneticPr fontId="5"/>
  </si>
  <si>
    <t>職員の状況 (※8)</t>
    <rPh sb="0" eb="2">
      <t>ショクイン</t>
    </rPh>
    <rPh sb="3" eb="5">
      <t>ジョウキョウ</t>
    </rPh>
    <phoneticPr fontId="5"/>
  </si>
  <si>
    <t>世帯数 (世帯)</t>
    <rPh sb="0" eb="3">
      <t>セタイスウ</t>
    </rPh>
    <phoneticPr fontId="5"/>
  </si>
  <si>
    <t>歳入一般財源等</t>
    <rPh sb="0" eb="2">
      <t>サイニュウ</t>
    </rPh>
    <rPh sb="2" eb="4">
      <t>イッパン</t>
    </rPh>
    <rPh sb="4" eb="6">
      <t>ザイゲン</t>
    </rPh>
    <rPh sb="6" eb="7">
      <t>トウ</t>
    </rPh>
    <phoneticPr fontId="14"/>
  </si>
  <si>
    <t>人口密度 (人/k㎡)</t>
    <rPh sb="0" eb="2">
      <t>ジンコウ</t>
    </rPh>
    <rPh sb="2" eb="4">
      <t>ミツド</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</si>
  <si>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</si>
  <si>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面積 (k㎡)</t>
    <rPh sb="0" eb="2">
      <t>メンセキ</t>
    </rPh>
    <phoneticPr fontId="5"/>
  </si>
  <si>
    <t>標準税収入額等</t>
    <phoneticPr fontId="14"/>
  </si>
  <si>
    <t>第3次</t>
    <rPh sb="0" eb="1">
      <t>ダイ</t>
    </rPh>
    <rPh sb="2" eb="3">
      <t>ジ</t>
    </rPh>
    <phoneticPr fontId="5"/>
  </si>
  <si>
    <t>-3.0</t>
    <phoneticPr fontId="5"/>
  </si>
  <si>
    <t>うち日本人(％)</t>
    <phoneticPr fontId="5"/>
  </si>
  <si>
    <t>浄化槽事業特別会計</t>
    <phoneticPr fontId="5"/>
  </si>
  <si>
    <t>基準財政需要額</t>
    <phoneticPr fontId="14"/>
  </si>
  <si>
    <t>増減率  (％)</t>
    <rPh sb="0" eb="2">
      <t>ゾウゲン</t>
    </rPh>
    <rPh sb="2" eb="3">
      <t>リツ</t>
    </rPh>
    <phoneticPr fontId="5"/>
  </si>
  <si>
    <r>
      <t>資金不足比率 (※</t>
    </r>
    <r>
      <rPr>
        <sz val="9"/>
        <color indexed="8"/>
        <rFont val="ＭＳ ゴシック"/>
        <family val="3"/>
        <charset val="128"/>
      </rPr>
      <t>4</t>
    </r>
    <r>
      <rPr>
        <sz val="9"/>
        <color indexed="8"/>
        <rFont val="ＭＳ ゴシック"/>
        <family val="3"/>
        <charset val="128"/>
      </rPr>
      <t>)</t>
    </r>
    <phoneticPr fontId="5"/>
  </si>
  <si>
    <t>基準財政収入額</t>
    <phoneticPr fontId="14"/>
  </si>
  <si>
    <t>第2次</t>
    <rPh sb="0" eb="1">
      <t>ダイ</t>
    </rPh>
    <rPh sb="2" eb="3">
      <t>ジ</t>
    </rPh>
    <phoneticPr fontId="5"/>
  </si>
  <si>
    <t>うち日本人(人)</t>
    <phoneticPr fontId="5"/>
  </si>
  <si>
    <t>　将来負担比率</t>
    <rPh sb="1" eb="3">
      <t>ショウライ</t>
    </rPh>
    <rPh sb="3" eb="5">
      <t>フタン</t>
    </rPh>
    <rPh sb="5" eb="7">
      <t>ヒリツ</t>
    </rPh>
    <phoneticPr fontId="5"/>
  </si>
  <si>
    <t>令04.01.01(人)</t>
    <phoneticPr fontId="5"/>
  </si>
  <si>
    <t>　実質公債費比率</t>
    <rPh sb="1" eb="3">
      <t>ジッシツ</t>
    </rPh>
    <rPh sb="3" eb="6">
      <t>コウサイヒ</t>
    </rPh>
    <rPh sb="6" eb="8">
      <t>ヒリツ</t>
    </rPh>
    <phoneticPr fontId="5"/>
  </si>
  <si>
    <t>実質単年度収支</t>
    <phoneticPr fontId="14"/>
  </si>
  <si>
    <t>×</t>
    <phoneticPr fontId="5"/>
  </si>
  <si>
    <t>指数表選定</t>
    <rPh sb="0" eb="2">
      <t>シスウ</t>
    </rPh>
    <rPh sb="2" eb="3">
      <t>ヒョウ</t>
    </rPh>
    <rPh sb="3" eb="5">
      <t>センテイ</t>
    </rPh>
    <phoneticPr fontId="5"/>
  </si>
  <si>
    <t>第1次</t>
    <rPh sb="0" eb="1">
      <t>ダイ</t>
    </rPh>
    <rPh sb="2" eb="3">
      <t>ジ</t>
    </rPh>
    <phoneticPr fontId="5"/>
  </si>
  <si>
    <t>　連結実質赤字比率</t>
    <rPh sb="1" eb="3">
      <t>レンケツ</t>
    </rPh>
    <rPh sb="3" eb="5">
      <t>ジッシツ</t>
    </rPh>
    <rPh sb="5" eb="7">
      <t>アカジ</t>
    </rPh>
    <rPh sb="7" eb="9">
      <t>ヒリツ</t>
    </rPh>
    <phoneticPr fontId="5"/>
  </si>
  <si>
    <t>積立金取崩し額</t>
    <phoneticPr fontId="14"/>
  </si>
  <si>
    <t>低開発</t>
    <rPh sb="0" eb="1">
      <t>テイ</t>
    </rPh>
    <rPh sb="1" eb="3">
      <t>カイハツ</t>
    </rPh>
    <phoneticPr fontId="5"/>
  </si>
  <si>
    <t>平成27年国調</t>
    <rPh sb="4" eb="5">
      <t>ネン</t>
    </rPh>
    <rPh sb="5" eb="6">
      <t>コク</t>
    </rPh>
    <rPh sb="6" eb="7">
      <t>チョウ</t>
    </rPh>
    <phoneticPr fontId="5"/>
  </si>
  <si>
    <t>令和2年国調</t>
    <rPh sb="0" eb="2">
      <t>レイワ</t>
    </rPh>
    <rPh sb="3" eb="4">
      <t>ネン</t>
    </rPh>
    <rPh sb="4" eb="5">
      <t>コク</t>
    </rPh>
    <rPh sb="5" eb="6">
      <t>チョウ</t>
    </rPh>
    <phoneticPr fontId="5"/>
  </si>
  <si>
    <t>令05.01.01(人)</t>
    <rPh sb="0" eb="1">
      <t>レイ</t>
    </rPh>
    <phoneticPr fontId="5"/>
  </si>
  <si>
    <t>住民基本台帳人口
 (※7)</t>
    <rPh sb="0" eb="2">
      <t>ジュウミン</t>
    </rPh>
    <rPh sb="2" eb="4">
      <t>キホン</t>
    </rPh>
    <rPh sb="4" eb="6">
      <t>ダイチョウ</t>
    </rPh>
    <rPh sb="6" eb="8">
      <t>ジンコウ</t>
    </rPh>
    <phoneticPr fontId="5"/>
  </si>
  <si>
    <t>　実質赤字比率</t>
    <rPh sb="1" eb="3">
      <t>ジッシツ</t>
    </rPh>
    <rPh sb="3" eb="5">
      <t>アカジ</t>
    </rPh>
    <rPh sb="5" eb="7">
      <t>ヒリツ</t>
    </rPh>
    <phoneticPr fontId="5"/>
  </si>
  <si>
    <t>繰上償還金</t>
    <phoneticPr fontId="14"/>
  </si>
  <si>
    <t>○</t>
    <phoneticPr fontId="5"/>
  </si>
  <si>
    <t>山振</t>
    <rPh sb="0" eb="1">
      <t>ヤマ</t>
    </rPh>
    <rPh sb="1" eb="2">
      <t>フ</t>
    </rPh>
    <phoneticPr fontId="5"/>
  </si>
  <si>
    <t>-12.3</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</si>
  <si>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</si>
  <si>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健全化判断比率</t>
    <phoneticPr fontId="5"/>
  </si>
  <si>
    <t>積立金</t>
    <phoneticPr fontId="14"/>
  </si>
  <si>
    <t>過疎</t>
    <rPh sb="0" eb="2">
      <t>カソ</t>
    </rPh>
    <phoneticPr fontId="5"/>
  </si>
  <si>
    <t>平成27年国調(人)</t>
    <rPh sb="4" eb="5">
      <t>ネン</t>
    </rPh>
    <rPh sb="5" eb="6">
      <t>コク</t>
    </rPh>
    <rPh sb="6" eb="7">
      <t>チョウ</t>
    </rPh>
    <phoneticPr fontId="5"/>
  </si>
  <si>
    <t>公債費負担比率</t>
    <rPh sb="0" eb="3">
      <t>コウサイヒ</t>
    </rPh>
    <rPh sb="3" eb="5">
      <t>フタン</t>
    </rPh>
    <rPh sb="5" eb="7">
      <t>ヒリツ</t>
    </rPh>
    <phoneticPr fontId="5"/>
  </si>
  <si>
    <t>単年度収支</t>
    <phoneticPr fontId="14"/>
  </si>
  <si>
    <t>中部</t>
    <rPh sb="0" eb="2">
      <t>チュウブ</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</si>
  <si>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</si>
  <si>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令和2年国調(人)</t>
    <rPh sb="3" eb="4">
      <t>ネン</t>
    </rPh>
    <rPh sb="4" eb="5">
      <t>コク</t>
    </rPh>
    <rPh sb="5" eb="6">
      <t>チョウ</t>
    </rPh>
    <phoneticPr fontId="5"/>
  </si>
  <si>
    <t>人口</t>
    <rPh sb="0" eb="2">
      <t>ジンコウ</t>
    </rPh>
    <phoneticPr fontId="5"/>
  </si>
  <si>
    <t>財政力指数</t>
    <rPh sb="0" eb="3">
      <t>ザイセイリョク</t>
    </rPh>
    <rPh sb="3" eb="5">
      <t>シスウ</t>
    </rPh>
    <phoneticPr fontId="5"/>
  </si>
  <si>
    <t>実質収支</t>
    <phoneticPr fontId="14"/>
  </si>
  <si>
    <t>近畿</t>
    <rPh sb="0" eb="2">
      <t>キンキ</t>
    </rPh>
    <phoneticPr fontId="5"/>
  </si>
  <si>
    <t>標準財政規模</t>
    <rPh sb="0" eb="2">
      <t>ヒョウジュン</t>
    </rPh>
    <rPh sb="2" eb="4">
      <t>ザイセイ</t>
    </rPh>
    <rPh sb="4" eb="6">
      <t>キボ</t>
    </rPh>
    <phoneticPr fontId="5"/>
  </si>
  <si>
    <t>翌年度に繰越すべき財源</t>
    <phoneticPr fontId="5"/>
  </si>
  <si>
    <t>首都</t>
    <rPh sb="0" eb="2">
      <t>シュト</t>
    </rPh>
    <phoneticPr fontId="5"/>
  </si>
  <si>
    <t>　　(※1)</t>
    <phoneticPr fontId="5"/>
  </si>
  <si>
    <t>歳入歳出差引</t>
    <phoneticPr fontId="14"/>
  </si>
  <si>
    <t>財源超過</t>
    <rPh sb="0" eb="2">
      <t>ザイゲン</t>
    </rPh>
    <rPh sb="2" eb="4">
      <t>チョウカ</t>
    </rPh>
    <phoneticPr fontId="5"/>
  </si>
  <si>
    <t>2-1</t>
    <phoneticPr fontId="5"/>
  </si>
  <si>
    <t>地方交付税種地</t>
    <rPh sb="0" eb="2">
      <t>チホウ</t>
    </rPh>
    <rPh sb="2" eb="5">
      <t>コウフゼイ</t>
    </rPh>
    <rPh sb="5" eb="6">
      <t>シュ</t>
    </rPh>
    <rPh sb="6" eb="7">
      <t>チ</t>
    </rPh>
    <phoneticPr fontId="5"/>
  </si>
  <si>
    <t>久万高原町</t>
    <phoneticPr fontId="5"/>
  </si>
  <si>
    <t>市町村名</t>
    <rPh sb="0" eb="3">
      <t>シチョウソン</t>
    </rPh>
    <rPh sb="3" eb="4">
      <t>メイ</t>
    </rPh>
    <phoneticPr fontId="5"/>
  </si>
  <si>
    <t>経常収支比率</t>
    <rPh sb="0" eb="2">
      <t>ケイジョウ</t>
    </rPh>
    <rPh sb="2" eb="4">
      <t>シュウシ</t>
    </rPh>
    <rPh sb="4" eb="6">
      <t>ヒリツ</t>
    </rPh>
    <phoneticPr fontId="5"/>
  </si>
  <si>
    <t>歳出総額</t>
    <phoneticPr fontId="14"/>
  </si>
  <si>
    <t>財政健全化等</t>
    <rPh sb="0" eb="2">
      <t>ザイセイ</t>
    </rPh>
    <rPh sb="2" eb="5">
      <t>ケンゼンカ</t>
    </rPh>
    <rPh sb="5" eb="6">
      <t>トウ</t>
    </rPh>
    <phoneticPr fontId="5"/>
  </si>
  <si>
    <t>実質収支比率</t>
    <rPh sb="0" eb="2">
      <t>ジッシツ</t>
    </rPh>
    <rPh sb="2" eb="4">
      <t>シュウシ</t>
    </rPh>
    <rPh sb="4" eb="6">
      <t>ヒリツ</t>
    </rPh>
    <phoneticPr fontId="5"/>
  </si>
  <si>
    <t>歳入総額</t>
    <phoneticPr fontId="14"/>
  </si>
  <si>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</si>
  <si>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</si>
  <si>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</si>
  <si>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</si>
  <si>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指定団体等の指定状況</t>
    <phoneticPr fontId="5"/>
  </si>
  <si>
    <t>Ⅱ－０</t>
    <phoneticPr fontId="5"/>
  </si>
  <si>
    <t>市町村類型</t>
    <phoneticPr fontId="5"/>
  </si>
  <si>
    <t>愛媛県</t>
    <phoneticPr fontId="5"/>
  </si>
  <si>
    <t>都道府県名</t>
    <phoneticPr fontId="5"/>
  </si>
  <si>
    <t>総括表（市町村）</t>
    <rPh sb="0" eb="2">
      <t>ソウカツ</t>
    </rPh>
    <rPh sb="2" eb="3">
      <t>ヒョウ</t>
    </rPh>
    <rPh sb="4" eb="7">
      <t>シチョウソン</t>
    </rPh>
    <phoneticPr fontId="5"/>
  </si>
  <si>
    <t>令和4年度　財政状況資料集</t>
    <phoneticPr fontId="5"/>
  </si>
  <si>
    <t>歳出合計</t>
    <phoneticPr fontId="5"/>
  </si>
  <si>
    <t>失業対策事業費</t>
    <phoneticPr fontId="5"/>
  </si>
  <si>
    <t>災害復旧事業費</t>
    <phoneticPr fontId="5"/>
  </si>
  <si>
    <t>　うち単独</t>
    <phoneticPr fontId="5"/>
  </si>
  <si>
    <t>　うち補助</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</si>
  <si>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</si>
  <si>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</si>
  <si>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内訳</t>
    <rPh sb="0" eb="2">
      <t>ウチワケ</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</si>
  <si>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</si>
  <si>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</si>
  <si>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(注釈)</t>
    <rPh sb="1" eb="2">
      <t>チュウ</t>
    </rPh>
    <rPh sb="2" eb="3">
      <t>シャク</t>
    </rPh>
    <phoneticPr fontId="5"/>
  </si>
  <si>
    <t>投資的経費計</t>
    <rPh sb="5" eb="6">
      <t>ケイ</t>
    </rPh>
    <phoneticPr fontId="5"/>
  </si>
  <si>
    <t>保険給付費</t>
    <phoneticPr fontId="5"/>
  </si>
  <si>
    <t>その他</t>
    <phoneticPr fontId="5"/>
  </si>
  <si>
    <t>　前年度繰上充用金</t>
    <phoneticPr fontId="5"/>
  </si>
  <si>
    <t>国庫支出金</t>
    <phoneticPr fontId="5"/>
  </si>
  <si>
    <t>国民健康保険</t>
    <phoneticPr fontId="5"/>
  </si>
  <si>
    <t>歳入合計</t>
    <phoneticPr fontId="5"/>
  </si>
  <si>
    <t>　投資・出資金・貸付金</t>
    <phoneticPr fontId="5"/>
  </si>
  <si>
    <t>保険税(料)収入額</t>
    <phoneticPr fontId="5"/>
  </si>
  <si>
    <t>被保険者
1人当り</t>
    <phoneticPr fontId="5"/>
  </si>
  <si>
    <t>介護サービス</t>
    <phoneticPr fontId="5"/>
  </si>
  <si>
    <t>　うち臨時財政対策債</t>
    <phoneticPr fontId="5"/>
  </si>
  <si>
    <t>　積立金</t>
    <phoneticPr fontId="5"/>
  </si>
  <si>
    <t>被保険者数(人)</t>
  </si>
  <si>
    <t>病院</t>
    <phoneticPr fontId="5"/>
  </si>
  <si>
    <t>　うち減収補塡債(特例分)</t>
    <rPh sb="4" eb="5">
      <t>シュウ</t>
    </rPh>
    <rPh sb="9" eb="10">
      <t>トク</t>
    </rPh>
    <rPh sb="10" eb="11">
      <t>レイ</t>
    </rPh>
    <rPh sb="11" eb="12">
      <t>ブン</t>
    </rPh>
    <phoneticPr fontId="1"/>
  </si>
  <si>
    <t>　繰出金</t>
    <phoneticPr fontId="5"/>
  </si>
  <si>
    <t>加入世帯数(世帯)</t>
  </si>
  <si>
    <t>簡易水道</t>
    <phoneticPr fontId="5"/>
  </si>
  <si>
    <t>地方債</t>
  </si>
  <si>
    <t>　　うち一部事務組合負担金</t>
    <phoneticPr fontId="5"/>
  </si>
  <si>
    <t>再差引収支</t>
    <rPh sb="0" eb="1">
      <t>サイ</t>
    </rPh>
    <rPh sb="1" eb="3">
      <t>サシヒキ</t>
    </rPh>
    <rPh sb="3" eb="5">
      <t>シュウシ</t>
    </rPh>
    <phoneticPr fontId="5"/>
  </si>
  <si>
    <t>下水道</t>
    <phoneticPr fontId="5"/>
  </si>
  <si>
    <t>諸収入</t>
  </si>
  <si>
    <t>　補助費等</t>
    <rPh sb="1" eb="3">
      <t>ホジョ</t>
    </rPh>
    <rPh sb="3" eb="4">
      <t>ヒ</t>
    </rPh>
    <rPh sb="4" eb="5">
      <t>トウ</t>
    </rPh>
    <phoneticPr fontId="5"/>
  </si>
  <si>
    <t>実質収支</t>
    <rPh sb="0" eb="2">
      <t>ジッシツ</t>
    </rPh>
    <rPh sb="2" eb="4">
      <t>シュウシ</t>
    </rPh>
    <phoneticPr fontId="5"/>
  </si>
  <si>
    <t>合計</t>
    <phoneticPr fontId="5"/>
  </si>
  <si>
    <t>繰越金</t>
  </si>
  <si>
    <t>　維持補修費</t>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</si>
  <si>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</si>
  <si>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公営事業等への繰出</t>
    <rPh sb="0" eb="2">
      <t>コウエイ</t>
    </rPh>
    <rPh sb="2" eb="4">
      <t>ジギョウ</t>
    </rPh>
    <rPh sb="4" eb="5">
      <t>トウ</t>
    </rPh>
    <rPh sb="7" eb="9">
      <t>クリダ</t>
    </rPh>
    <phoneticPr fontId="5"/>
  </si>
  <si>
    <t>繰入金</t>
  </si>
  <si>
    <t>　物件費</t>
    <phoneticPr fontId="5"/>
  </si>
  <si>
    <t>寄附金</t>
  </si>
  <si>
    <t>その他の経費</t>
    <rPh sb="2" eb="3">
      <t>タ</t>
    </rPh>
    <rPh sb="4" eb="6">
      <t>ケイヒ</t>
    </rPh>
    <phoneticPr fontId="5"/>
  </si>
  <si>
    <t>純固定資産税</t>
    <rPh sb="0" eb="1">
      <t>ジュン</t>
    </rPh>
    <rPh sb="1" eb="3">
      <t>コテイ</t>
    </rPh>
    <rPh sb="3" eb="6">
      <t>シサンゼイ</t>
    </rPh>
    <phoneticPr fontId="5"/>
  </si>
  <si>
    <t>財産収入</t>
  </si>
  <si>
    <t>一時借入金利子</t>
    <phoneticPr fontId="5"/>
  </si>
  <si>
    <t>市町村民税</t>
    <rPh sb="0" eb="3">
      <t>シチョウソン</t>
    </rPh>
    <rPh sb="3" eb="4">
      <t>ミン</t>
    </rPh>
    <rPh sb="4" eb="5">
      <t>ゼイ</t>
    </rPh>
    <phoneticPr fontId="5"/>
  </si>
  <si>
    <t>・計</t>
    <phoneticPr fontId="5"/>
  </si>
  <si>
    <t>都道府県支出金</t>
  </si>
  <si>
    <t>　うち利子</t>
    <phoneticPr fontId="14"/>
  </si>
  <si>
    <t>現年</t>
    <rPh sb="0" eb="1">
      <t>ゲン</t>
    </rPh>
    <rPh sb="1" eb="2">
      <t>ネン</t>
    </rPh>
    <phoneticPr fontId="5"/>
  </si>
  <si>
    <t>徴収率
(％)</t>
    <rPh sb="0" eb="2">
      <t>チョウシュウ</t>
    </rPh>
    <rPh sb="2" eb="3">
      <t>リツ</t>
    </rPh>
    <phoneticPr fontId="5"/>
  </si>
  <si>
    <t>国有提供交付金(特別区財調交付金)</t>
  </si>
  <si>
    <t>　うち元金</t>
    <phoneticPr fontId="14"/>
  </si>
  <si>
    <t>令和3年度</t>
    <rPh sb="0" eb="2">
      <t>レイワ</t>
    </rPh>
    <rPh sb="3" eb="5">
      <t>ネンド</t>
    </rPh>
    <rPh sb="4" eb="5">
      <t>ド</t>
    </rPh>
    <phoneticPr fontId="5"/>
  </si>
  <si>
    <t>令和4年度</t>
    <rPh sb="0" eb="2">
      <t>レイワ</t>
    </rPh>
    <rPh sb="3" eb="5">
      <t>ネンド</t>
    </rPh>
    <phoneticPr fontId="5"/>
  </si>
  <si>
    <t>区分</t>
  </si>
  <si>
    <t>国庫支出金</t>
  </si>
  <si>
    <t>元利償還金</t>
    <phoneticPr fontId="5"/>
  </si>
  <si>
    <t>手数料</t>
  </si>
  <si>
    <t>　公債費</t>
    <phoneticPr fontId="5"/>
  </si>
  <si>
    <t>使用料</t>
  </si>
  <si>
    <t>　扶助費</t>
    <phoneticPr fontId="5"/>
  </si>
  <si>
    <t>合計</t>
  </si>
  <si>
    <t>分担金・負担金</t>
  </si>
  <si>
    <t>　　うち職員給</t>
    <rPh sb="4" eb="6">
      <t>ショクイン</t>
    </rPh>
    <rPh sb="6" eb="7">
      <t>キュウ</t>
    </rPh>
    <phoneticPr fontId="5"/>
  </si>
  <si>
    <t>旧法による税</t>
  </si>
  <si>
    <t>交通安全対策特別交付金</t>
    <phoneticPr fontId="5"/>
  </si>
  <si>
    <t>　人件費</t>
    <phoneticPr fontId="5"/>
  </si>
  <si>
    <t>　法定外目的税</t>
    <phoneticPr fontId="5"/>
  </si>
  <si>
    <t>(一般財源計)</t>
    <phoneticPr fontId="5"/>
  </si>
  <si>
    <t>義務的経費計</t>
    <rPh sb="0" eb="3">
      <t>ギムテキ</t>
    </rPh>
    <rPh sb="3" eb="5">
      <t>ケイヒ</t>
    </rPh>
    <rPh sb="5" eb="6">
      <t>ケイ</t>
    </rPh>
    <phoneticPr fontId="5"/>
  </si>
  <si>
    <t>　　水利地益税等</t>
    <phoneticPr fontId="5"/>
  </si>
  <si>
    <t>　震災復興特別交付税</t>
    <phoneticPr fontId="14"/>
  </si>
  <si>
    <t>経常収支比率</t>
    <rPh sb="0" eb="2">
      <t>ケイジョウ</t>
    </rPh>
    <rPh sb="2" eb="4">
      <t>シュウシ</t>
    </rPh>
    <rPh sb="4" eb="6">
      <t>ヒリツ</t>
    </rPh>
    <phoneticPr fontId="9"/>
  </si>
  <si>
    <t>経常経費充当一般財源等</t>
  </si>
  <si>
    <t>充当一般財源等</t>
    <phoneticPr fontId="5"/>
  </si>
  <si>
    <t>構成比</t>
    <phoneticPr fontId="5"/>
  </si>
  <si>
    <t>決算額</t>
  </si>
  <si>
    <t>　　都市計画税</t>
    <phoneticPr fontId="5"/>
  </si>
  <si>
    <t>　特別交付税</t>
    <phoneticPr fontId="5"/>
  </si>
  <si>
    <t>性質別歳出の状況（単位 千円・％）</t>
    <rPh sb="0" eb="2">
      <t>セイシツ</t>
    </rPh>
    <phoneticPr fontId="5"/>
  </si>
  <si>
    <t>　　事業所税</t>
    <phoneticPr fontId="5"/>
  </si>
  <si>
    <t>　普通交付税</t>
    <phoneticPr fontId="5"/>
  </si>
  <si>
    <t>　　入湯税</t>
    <phoneticPr fontId="5"/>
  </si>
  <si>
    <t>地方交付税</t>
  </si>
  <si>
    <t>歳出合計</t>
  </si>
  <si>
    <t>　法定目的税</t>
    <phoneticPr fontId="5"/>
  </si>
  <si>
    <t>　新型コロナウイルス感染症対策地方税減収補塡特別交付金</t>
    <phoneticPr fontId="5"/>
  </si>
  <si>
    <t>前年度繰上充用金</t>
    <phoneticPr fontId="5"/>
  </si>
  <si>
    <t>目的税</t>
  </si>
  <si>
    <t>　個人住民税減収補塡特例交付金</t>
    <phoneticPr fontId="5"/>
  </si>
  <si>
    <t>諸支出金</t>
    <rPh sb="3" eb="4">
      <t>キン</t>
    </rPh>
    <phoneticPr fontId="14"/>
  </si>
  <si>
    <t>　法定外普通税</t>
    <phoneticPr fontId="5"/>
  </si>
  <si>
    <t>地方特例交付金等</t>
    <rPh sb="7" eb="8">
      <t>トウ</t>
    </rPh>
    <phoneticPr fontId="1"/>
  </si>
  <si>
    <t>公債費</t>
  </si>
  <si>
    <t>　　特別土地保有税</t>
    <phoneticPr fontId="5"/>
  </si>
  <si>
    <t>法人事業税交付金</t>
    <phoneticPr fontId="1"/>
  </si>
  <si>
    <t>災害復旧費</t>
  </si>
  <si>
    <t>　　鉱産税</t>
    <phoneticPr fontId="5"/>
  </si>
  <si>
    <t>自動車税環境性能割交付金</t>
    <phoneticPr fontId="5"/>
  </si>
  <si>
    <t>教育費</t>
  </si>
  <si>
    <t>　　市町村たばこ税</t>
    <phoneticPr fontId="5"/>
  </si>
  <si>
    <t>軽油引取税交付金</t>
  </si>
  <si>
    <t>消防費</t>
  </si>
  <si>
    <t>　　軽自動車税</t>
    <phoneticPr fontId="5"/>
  </si>
  <si>
    <t>自動車取得税交付金</t>
  </si>
  <si>
    <t>土木費</t>
  </si>
  <si>
    <t>　　　うち純固定資産税</t>
    <phoneticPr fontId="5"/>
  </si>
  <si>
    <t>特別地方消費税交付金</t>
  </si>
  <si>
    <t>商工費</t>
  </si>
  <si>
    <t>　　固定資産税</t>
    <phoneticPr fontId="5"/>
  </si>
  <si>
    <t>ゴルフ場利用税交付金</t>
  </si>
  <si>
    <t>農林水産業費</t>
  </si>
  <si>
    <t>　　　法人税割</t>
    <phoneticPr fontId="5"/>
  </si>
  <si>
    <t>地方消費税交付金</t>
  </si>
  <si>
    <t>労働費</t>
  </si>
  <si>
    <t>　　　法人均等割</t>
    <phoneticPr fontId="5"/>
  </si>
  <si>
    <t>分離課税所得割交付金</t>
    <phoneticPr fontId="14"/>
  </si>
  <si>
    <t>衛生費</t>
  </si>
  <si>
    <t>　　　所得割</t>
    <phoneticPr fontId="5"/>
  </si>
  <si>
    <t>株式等譲渡所得割交付金</t>
    <rPh sb="0" eb="2">
      <t>カブシキ</t>
    </rPh>
    <rPh sb="2" eb="3">
      <t>トウ</t>
    </rPh>
    <rPh sb="3" eb="5">
      <t>ジョウト</t>
    </rPh>
    <rPh sb="5" eb="7">
      <t>ショトク</t>
    </rPh>
    <rPh sb="7" eb="8">
      <t>ワリ</t>
    </rPh>
    <rPh sb="8" eb="11">
      <t>コウフキン</t>
    </rPh>
    <phoneticPr fontId="13"/>
  </si>
  <si>
    <t>民生費</t>
  </si>
  <si>
    <t>　　　個人均等割</t>
    <phoneticPr fontId="5"/>
  </si>
  <si>
    <t>配当割交付金</t>
    <rPh sb="0" eb="2">
      <t>ハイトウ</t>
    </rPh>
    <rPh sb="2" eb="3">
      <t>ワリ</t>
    </rPh>
    <rPh sb="3" eb="6">
      <t>コウフキン</t>
    </rPh>
    <phoneticPr fontId="13"/>
  </si>
  <si>
    <t>総務費</t>
  </si>
  <si>
    <t>　　市町村民税</t>
    <phoneticPr fontId="5"/>
  </si>
  <si>
    <t>利子割交付金</t>
  </si>
  <si>
    <t>議会費</t>
  </si>
  <si>
    <t>　法定普通税</t>
    <phoneticPr fontId="5"/>
  </si>
  <si>
    <t>地方譲与税</t>
    <phoneticPr fontId="5"/>
  </si>
  <si>
    <t>(A)のうち充当一般財源等</t>
    <rPh sb="6" eb="8">
      <t>ジュウトウ</t>
    </rPh>
    <rPh sb="8" eb="10">
      <t>イッパン</t>
    </rPh>
    <rPh sb="10" eb="12">
      <t>ザイゲン</t>
    </rPh>
    <rPh sb="12" eb="13">
      <t>ナド</t>
    </rPh>
    <phoneticPr fontId="5"/>
  </si>
  <si>
    <t>(A)のうち普通建設事業費</t>
    <rPh sb="6" eb="8">
      <t>フツウ</t>
    </rPh>
    <rPh sb="8" eb="10">
      <t>ケンセツ</t>
    </rPh>
    <rPh sb="10" eb="13">
      <t>ジギョウヒ</t>
    </rPh>
    <phoneticPr fontId="5"/>
  </si>
  <si>
    <t>構成比</t>
    <rPh sb="0" eb="3">
      <t>コウセイヒ</t>
    </rPh>
    <phoneticPr fontId="5"/>
  </si>
  <si>
    <t>決算額 (A)</t>
    <rPh sb="0" eb="2">
      <t>ケッサン</t>
    </rPh>
    <rPh sb="2" eb="3">
      <t>ガク</t>
    </rPh>
    <phoneticPr fontId="5"/>
  </si>
  <si>
    <t>普通税</t>
    <rPh sb="0" eb="2">
      <t>フツウ</t>
    </rPh>
    <rPh sb="2" eb="3">
      <t>ゼイ</t>
    </rPh>
    <phoneticPr fontId="13"/>
  </si>
  <si>
    <t>地方税</t>
  </si>
  <si>
    <t>目的別歳出の状況（単位 千円・％）</t>
    <phoneticPr fontId="5"/>
  </si>
  <si>
    <t>超過課税分</t>
    <rPh sb="0" eb="2">
      <t>チョウカ</t>
    </rPh>
    <rPh sb="2" eb="4">
      <t>カゼイ</t>
    </rPh>
    <rPh sb="4" eb="5">
      <t>ブン</t>
    </rPh>
    <phoneticPr fontId="5"/>
  </si>
  <si>
    <t>収入済額</t>
    <rPh sb="0" eb="2">
      <t>シュウニュウ</t>
    </rPh>
    <rPh sb="2" eb="3">
      <t>スミ</t>
    </rPh>
    <rPh sb="3" eb="4">
      <t>ガク</t>
    </rPh>
    <phoneticPr fontId="5"/>
  </si>
  <si>
    <t>経常一般財源等</t>
    <rPh sb="0" eb="2">
      <t>ケイジョウ</t>
    </rPh>
    <rPh sb="2" eb="4">
      <t>イッパン</t>
    </rPh>
    <rPh sb="4" eb="7">
      <t>ザイゲントウ</t>
    </rPh>
    <phoneticPr fontId="5"/>
  </si>
  <si>
    <t>決算額</t>
    <rPh sb="0" eb="2">
      <t>ケッサン</t>
    </rPh>
    <rPh sb="2" eb="3">
      <t>ガク</t>
    </rPh>
    <phoneticPr fontId="5"/>
  </si>
  <si>
    <t>歳出の状況（単位 千円・％）</t>
    <phoneticPr fontId="5"/>
  </si>
  <si>
    <t>地方税の状況（単位 千円・％）</t>
    <rPh sb="0" eb="2">
      <t>チホウ</t>
    </rPh>
    <rPh sb="2" eb="3">
      <t>ゼイ</t>
    </rPh>
    <rPh sb="4" eb="6">
      <t>ジョウキョウ</t>
    </rPh>
    <rPh sb="7" eb="9">
      <t>タンイ</t>
    </rPh>
    <rPh sb="10" eb="12">
      <t>センエン</t>
    </rPh>
    <phoneticPr fontId="5"/>
  </si>
  <si>
    <t>歳入の状況（単位 千円・％）</t>
    <rPh sb="0" eb="2">
      <t>サイニュウ</t>
    </rPh>
    <rPh sb="3" eb="5">
      <t>ジョウキョウ</t>
    </rPh>
    <rPh sb="6" eb="8">
      <t>タンイ</t>
    </rPh>
    <rPh sb="9" eb="11">
      <t>センエン</t>
    </rPh>
    <phoneticPr fontId="5"/>
  </si>
  <si>
    <t>(1) 普通会計の状況（市町村）</t>
    <rPh sb="4" eb="6">
      <t>フツウ</t>
    </rPh>
    <rPh sb="6" eb="8">
      <t>カイケイ</t>
    </rPh>
    <rPh sb="9" eb="11">
      <t>ジョウキョウ</t>
    </rPh>
    <rPh sb="12" eb="15">
      <t>シチョウソン</t>
    </rPh>
    <phoneticPr fontId="5"/>
  </si>
  <si>
    <t>愛媛県久万高原町</t>
    <phoneticPr fontId="14"/>
  </si>
  <si>
    <t>令和4年度</t>
    <phoneticPr fontId="14"/>
  </si>
  <si>
    <t>(3ヵ年平均)</t>
    <rPh sb="3" eb="4">
      <t>ネン</t>
    </rPh>
    <rPh sb="4" eb="6">
      <t>ヘイキン</t>
    </rPh>
    <phoneticPr fontId="5"/>
  </si>
  <si>
    <t>(単年度)</t>
    <rPh sb="1" eb="4">
      <t>タンネンド</t>
    </rPh>
    <phoneticPr fontId="5"/>
  </si>
  <si>
    <t>実質公債費比率
（(Ａ)－((Ｂ)＋(Ｄ))）／（(Ｃ)－(Ｄ)）×１００</t>
    <rPh sb="0" eb="2">
      <t>ジッシツ</t>
    </rPh>
    <rPh sb="2" eb="4">
      <t>コウサイ</t>
    </rPh>
    <rPh sb="4" eb="5">
      <t>ヒ</t>
    </rPh>
    <rPh sb="5" eb="7">
      <t>ヒリツ</t>
    </rPh>
    <phoneticPr fontId="5"/>
  </si>
  <si>
    <t>将来負担比率</t>
    <rPh sb="0" eb="2">
      <t>ショウライ</t>
    </rPh>
    <rPh sb="2" eb="4">
      <t>フタン</t>
    </rPh>
    <rPh sb="4" eb="6">
      <t>ヒリツ</t>
    </rPh>
    <phoneticPr fontId="9"/>
  </si>
  <si>
    <t>(Ｃ)－(Ｄ)</t>
    <phoneticPr fontId="5"/>
  </si>
  <si>
    <t>実質公債費比率</t>
    <rPh sb="0" eb="2">
      <t>ジッシツ</t>
    </rPh>
    <rPh sb="2" eb="5">
      <t>コウサイヒ</t>
    </rPh>
    <rPh sb="5" eb="7">
      <t>ヒリツ</t>
    </rPh>
    <phoneticPr fontId="9"/>
  </si>
  <si>
    <t>(Ｄ)</t>
    <phoneticPr fontId="5"/>
  </si>
  <si>
    <t>算入公債費等の額</t>
    <rPh sb="0" eb="2">
      <t>サンニュウ</t>
    </rPh>
    <rPh sb="2" eb="4">
      <t>コウサイ</t>
    </rPh>
    <rPh sb="4" eb="5">
      <t>ヒ</t>
    </rPh>
    <rPh sb="5" eb="6">
      <t>トウ</t>
    </rPh>
    <rPh sb="7" eb="8">
      <t>ガク</t>
    </rPh>
    <phoneticPr fontId="5"/>
  </si>
  <si>
    <t>連結実質赤字比率</t>
    <rPh sb="0" eb="2">
      <t>レンケツ</t>
    </rPh>
    <rPh sb="2" eb="4">
      <t>ジッシツ</t>
    </rPh>
    <rPh sb="4" eb="6">
      <t>アカジ</t>
    </rPh>
    <rPh sb="6" eb="8">
      <t>ヒリツ</t>
    </rPh>
    <phoneticPr fontId="9"/>
  </si>
  <si>
    <t>(Ｃ)</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</si>
  <si>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</si>
  <si>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実質赤字比率</t>
    <rPh sb="0" eb="2">
      <t>ジッシツ</t>
    </rPh>
    <rPh sb="2" eb="4">
      <t>アカジ</t>
    </rPh>
    <rPh sb="4" eb="6">
      <t>ヒリツ</t>
    </rPh>
    <phoneticPr fontId="9"/>
  </si>
  <si>
    <t>(Ｂ)</t>
    <phoneticPr fontId="5"/>
  </si>
  <si>
    <t>特定財源の額</t>
    <rPh sb="0" eb="2">
      <t>トクテイ</t>
    </rPh>
    <rPh sb="2" eb="4">
      <t>ザイゲン</t>
    </rPh>
    <rPh sb="5" eb="6">
      <t>ガク</t>
    </rPh>
    <phoneticPr fontId="5"/>
  </si>
  <si>
    <t>地方独立行政法人に係る将来負担額</t>
    <phoneticPr fontId="5"/>
  </si>
  <si>
    <t>財政再生基準</t>
    <phoneticPr fontId="5"/>
  </si>
  <si>
    <t>早期健全化基準</t>
    <phoneticPr fontId="5"/>
  </si>
  <si>
    <t>令和4年度</t>
    <rPh sb="0" eb="2">
      <t>レイワ</t>
    </rPh>
    <rPh sb="3" eb="5">
      <t>ネンド</t>
    </rPh>
    <phoneticPr fontId="9"/>
  </si>
  <si>
    <t>健全化判断比率</t>
    <rPh sb="0" eb="3">
      <t>ケンゼンカ</t>
    </rPh>
    <rPh sb="3" eb="5">
      <t>ハンダン</t>
    </rPh>
    <rPh sb="5" eb="7">
      <t>ヒリツ</t>
    </rPh>
    <phoneticPr fontId="9"/>
  </si>
  <si>
    <t>利子補給に係るもの</t>
  </si>
  <si>
    <t>土地開発公社に係る将来負担額</t>
    <rPh sb="0" eb="2">
      <t>トチ</t>
    </rPh>
    <rPh sb="2" eb="4">
      <t>カイハツ</t>
    </rPh>
    <rPh sb="4" eb="6">
      <t>コウシャ</t>
    </rPh>
    <rPh sb="7" eb="8">
      <t>カカ</t>
    </rPh>
    <rPh sb="9" eb="11">
      <t>ショウライ</t>
    </rPh>
    <rPh sb="11" eb="14">
      <t>フタンガク</t>
    </rPh>
    <phoneticPr fontId="20"/>
  </si>
  <si>
    <t>その他上記に準ずるもの</t>
    <rPh sb="2" eb="3">
      <t>タ</t>
    </rPh>
    <rPh sb="3" eb="5">
      <t>ジョウキ</t>
    </rPh>
    <rPh sb="6" eb="7">
      <t>ジュン</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</si>
  <si>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</si>
  <si>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公社・
三セク等</t>
    <rPh sb="0" eb="2">
      <t>コウシャ</t>
    </rPh>
    <rPh sb="4" eb="5">
      <t>サン</t>
    </rPh>
    <rPh sb="7" eb="8">
      <t>トウ</t>
    </rPh>
    <phoneticPr fontId="5"/>
  </si>
  <si>
    <t>引き受けた債務の履行に係るもの</t>
    <rPh sb="0" eb="1">
      <t>ヒ</t>
    </rPh>
    <rPh sb="2" eb="3">
      <t>ウ</t>
    </rPh>
    <rPh sb="5" eb="7">
      <t>サイム</t>
    </rPh>
    <rPh sb="8" eb="10">
      <t>リコウ</t>
    </rPh>
    <rPh sb="11" eb="12">
      <t>カカ</t>
    </rPh>
    <phoneticPr fontId="5"/>
  </si>
  <si>
    <t>その他の会計</t>
    <phoneticPr fontId="5"/>
  </si>
  <si>
    <t>将来負担比率（(Ｅ)－(Ｆ)）／（(Ｃ)－(Ｄ)）×１００</t>
    <rPh sb="0" eb="2">
      <t>ショウライ</t>
    </rPh>
    <rPh sb="2" eb="4">
      <t>フタン</t>
    </rPh>
    <rPh sb="4" eb="6">
      <t>ヒリツ</t>
    </rPh>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</si>
  <si>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</si>
  <si>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老人保健施設事業会計</t>
    <phoneticPr fontId="5"/>
  </si>
  <si>
    <t>(Ｆ)</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</si>
  <si>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</si>
  <si>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</si>
  <si>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</si>
  <si>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</si>
  <si>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公共下水道事業特別会計</t>
    <phoneticPr fontId="5"/>
  </si>
  <si>
    <t xml:space="preserve">充当可能特定歳入 </t>
    <rPh sb="0" eb="2">
      <t>ジュウトウ</t>
    </rPh>
    <rPh sb="2" eb="4">
      <t>カノウ</t>
    </rPh>
    <rPh sb="4" eb="6">
      <t>トクテイ</t>
    </rPh>
    <rPh sb="6" eb="8">
      <t>サイニュウ</t>
    </rPh>
    <phoneticPr fontId="20"/>
  </si>
  <si>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</si>
  <si>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簡易水道事業会計</t>
    <phoneticPr fontId="5"/>
  </si>
  <si>
    <t>企業債等
繰入見込額</t>
    <rPh sb="0" eb="2">
      <t>キギョウ</t>
    </rPh>
    <rPh sb="2" eb="3">
      <t>サイ</t>
    </rPh>
    <rPh sb="3" eb="4">
      <t>トウ</t>
    </rPh>
    <rPh sb="5" eb="7">
      <t>クリイレ</t>
    </rPh>
    <rPh sb="7" eb="9">
      <t>ミコ</t>
    </rPh>
    <rPh sb="9" eb="10">
      <t>ガク</t>
    </rPh>
    <phoneticPr fontId="5"/>
  </si>
  <si>
    <t xml:space="preserve">充当可能基金 </t>
    <rPh sb="0" eb="2">
      <t>ジュウトウ</t>
    </rPh>
    <rPh sb="2" eb="4">
      <t>カノウ</t>
    </rPh>
    <rPh sb="4" eb="6">
      <t>キキン</t>
    </rPh>
    <phoneticPr fontId="20"/>
  </si>
  <si>
    <t>充当可能
財源等</t>
    <rPh sb="0" eb="2">
      <t>ジュウトウ</t>
    </rPh>
    <rPh sb="2" eb="3">
      <t>カ</t>
    </rPh>
    <rPh sb="3" eb="4">
      <t>ノウ</t>
    </rPh>
    <rPh sb="5" eb="8">
      <t>ザイゲントウ</t>
    </rPh>
    <phoneticPr fontId="5"/>
  </si>
  <si>
    <t>いわゆる五省協定等に係るもの</t>
    <rPh sb="4" eb="6">
      <t>ゴショウ</t>
    </rPh>
    <rPh sb="6" eb="9">
      <t>キョウテイトウ</t>
    </rPh>
    <rPh sb="10" eb="11">
      <t>カカ</t>
    </rPh>
    <phoneticPr fontId="20"/>
  </si>
  <si>
    <t>(Ｅ)</t>
    <phoneticPr fontId="5"/>
  </si>
  <si>
    <t>PFI事業に係るもの</t>
    <rPh sb="3" eb="5">
      <t>ジギョウ</t>
    </rPh>
    <rPh sb="6" eb="7">
      <t>カカ</t>
    </rPh>
    <phoneticPr fontId="20"/>
  </si>
  <si>
    <t>債務負担行為</t>
    <rPh sb="0" eb="2">
      <t>サイム</t>
    </rPh>
    <rPh sb="2" eb="4">
      <t>フタン</t>
    </rPh>
    <rPh sb="4" eb="6">
      <t>コウイ</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</si>
  <si>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</si>
  <si>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分母比</t>
    <rPh sb="0" eb="2">
      <t>ブンボ</t>
    </rPh>
    <rPh sb="2" eb="3">
      <t>ヒ</t>
    </rPh>
    <phoneticPr fontId="5"/>
  </si>
  <si>
    <t>令和3年度</t>
    <rPh sb="0" eb="2">
      <t>レイワ</t>
    </rPh>
    <rPh sb="3" eb="5">
      <t>ネンド</t>
    </rPh>
    <phoneticPr fontId="5"/>
  </si>
  <si>
    <t>令和2年度</t>
    <rPh sb="0" eb="2">
      <t>レイワ</t>
    </rPh>
    <rPh sb="3" eb="5">
      <t>ネンド</t>
    </rPh>
    <phoneticPr fontId="5"/>
  </si>
  <si>
    <t>内訳</t>
    <rPh sb="0" eb="2">
      <t>ウチワケ</t>
    </rPh>
    <phoneticPr fontId="20"/>
  </si>
  <si>
    <t xml:space="preserve">連結実質赤字額 </t>
    <phoneticPr fontId="5"/>
  </si>
  <si>
    <t>(Ａ)</t>
    <phoneticPr fontId="5"/>
  </si>
  <si>
    <t>　うち、健全化法施行規則附則第三条に係る負担見込額</t>
    <phoneticPr fontId="5"/>
  </si>
  <si>
    <t>一時借入金の利子</t>
    <rPh sb="0" eb="2">
      <t>イチジ</t>
    </rPh>
    <rPh sb="2" eb="5">
      <t>カリイレキン</t>
    </rPh>
    <rPh sb="6" eb="8">
      <t>リシ</t>
    </rPh>
    <phoneticPr fontId="20"/>
  </si>
  <si>
    <t>依頼土地の買い戻しに係るもの</t>
    <rPh sb="0" eb="2">
      <t>イライ</t>
    </rPh>
    <rPh sb="2" eb="4">
      <t>トチ</t>
    </rPh>
    <rPh sb="5" eb="6">
      <t>カ</t>
    </rPh>
    <rPh sb="7" eb="8">
      <t>モド</t>
    </rPh>
    <rPh sb="10" eb="11">
      <t>カカ</t>
    </rPh>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</si>
  <si>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</si>
  <si>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</si>
  <si>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退職手当負担見込額 </t>
    <rPh sb="0" eb="2">
      <t>タイショク</t>
    </rPh>
    <rPh sb="2" eb="4">
      <t>テアテ</t>
    </rPh>
    <rPh sb="4" eb="6">
      <t>フタン</t>
    </rPh>
    <rPh sb="6" eb="9">
      <t>ミコミガク</t>
    </rPh>
    <phoneticPr fontId="20"/>
  </si>
  <si>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</si>
  <si>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森林総合研究所等が行う事業に係るもの</t>
    <phoneticPr fontId="5"/>
  </si>
  <si>
    <t xml:space="preserve">組合等負担等見込額 </t>
    <rPh sb="0" eb="2">
      <t>クミアイ</t>
    </rPh>
    <rPh sb="2" eb="3">
      <t>トウ</t>
    </rPh>
    <rPh sb="3" eb="5">
      <t>フタン</t>
    </rPh>
    <rPh sb="5" eb="6">
      <t>トウ</t>
    </rPh>
    <rPh sb="6" eb="9">
      <t>ミコミガク</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</si>
  <si>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</si>
  <si>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国営土地改良事業に係るもの</t>
    <rPh sb="0" eb="2">
      <t>コクエイ</t>
    </rPh>
    <rPh sb="2" eb="4">
      <t>トチ</t>
    </rPh>
    <rPh sb="4" eb="6">
      <t>カイリョウ</t>
    </rPh>
    <rPh sb="6" eb="8">
      <t>ジギョウ</t>
    </rPh>
    <rPh sb="9" eb="10">
      <t>カカ</t>
    </rPh>
    <phoneticPr fontId="20"/>
  </si>
  <si>
    <t xml:space="preserve">公営企業債等繰入見込額 </t>
    <rPh sb="0" eb="2">
      <t>コウエイ</t>
    </rPh>
    <rPh sb="2" eb="5">
      <t>キギョウサイ</t>
    </rPh>
    <rPh sb="5" eb="6">
      <t>トウ</t>
    </rPh>
    <rPh sb="6" eb="8">
      <t>クリイ</t>
    </rPh>
    <rPh sb="8" eb="11">
      <t>ミコミガク</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</si>
  <si>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</si>
  <si>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準元利償還金</t>
    <rPh sb="0" eb="1">
      <t>ジュン</t>
    </rPh>
    <rPh sb="1" eb="3">
      <t>ガンリ</t>
    </rPh>
    <rPh sb="3" eb="6">
      <t>ショウカンキン</t>
    </rPh>
    <phoneticPr fontId="20"/>
  </si>
  <si>
    <t xml:space="preserve">債務負担行為に基づく支出予定額 </t>
    <rPh sb="0" eb="2">
      <t>サイム</t>
    </rPh>
    <rPh sb="2" eb="4">
      <t>フタン</t>
    </rPh>
    <rPh sb="4" eb="6">
      <t>コウイ</t>
    </rPh>
    <rPh sb="7" eb="8">
      <t>モト</t>
    </rPh>
    <rPh sb="10" eb="12">
      <t>シシュツ</t>
    </rPh>
    <rPh sb="12" eb="15">
      <t>ヨテイガク</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</si>
  <si>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</si>
  <si>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</si>
  <si>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将来負担額</t>
    <rPh sb="0" eb="2">
      <t>ショウライ</t>
    </rPh>
    <rPh sb="2" eb="4">
      <t>フタン</t>
    </rPh>
    <rPh sb="4" eb="5">
      <t>ガク</t>
    </rPh>
    <phoneticPr fontId="5"/>
  </si>
  <si>
    <t>元利償還金</t>
    <rPh sb="0" eb="2">
      <t>ガンリ</t>
    </rPh>
    <rPh sb="2" eb="5">
      <t>ショウカンキン</t>
    </rPh>
    <phoneticPr fontId="20"/>
  </si>
  <si>
    <t>区分</t>
    <rPh sb="0" eb="1">
      <t>ク</t>
    </rPh>
    <rPh sb="1" eb="2">
      <t>ブン</t>
    </rPh>
    <phoneticPr fontId="20"/>
  </si>
  <si>
    <t>将来負担比率　　（千円・％）</t>
    <rPh sb="0" eb="2">
      <t>ショウライ</t>
    </rPh>
    <rPh sb="2" eb="4">
      <t>フタン</t>
    </rPh>
    <phoneticPr fontId="5"/>
  </si>
  <si>
    <t>実質公債費比率　　（千円・％）</t>
    <rPh sb="0" eb="2">
      <t>ジッシツ</t>
    </rPh>
    <rPh sb="2" eb="4">
      <t>コウサイ</t>
    </rPh>
    <rPh sb="4" eb="5">
      <t>ヒ</t>
    </rPh>
    <rPh sb="5" eb="7">
      <t>ヒリツ</t>
    </rPh>
    <rPh sb="10" eb="12">
      <t>センエン</t>
    </rPh>
    <phoneticPr fontId="5"/>
  </si>
  <si>
    <t>将来負担の状況</t>
    <phoneticPr fontId="5"/>
  </si>
  <si>
    <t>公債費負担の状況</t>
    <rPh sb="0" eb="3">
      <t>コウサイヒ</t>
    </rPh>
    <rPh sb="3" eb="5">
      <t>フタン</t>
    </rPh>
    <rPh sb="6" eb="8">
      <t>ジョウキョウ</t>
    </rPh>
    <phoneticPr fontId="5"/>
  </si>
  <si>
    <t>　※地方公共団体財政健全化法に基づき将来負担比率の算定対象となっている法人については、○印を付与している。</t>
    <phoneticPr fontId="5"/>
  </si>
  <si>
    <t>　※地方公共団体が①25%以上出資している法人又は②財政支援を行っている法人を記載している。</t>
    <phoneticPr fontId="5"/>
  </si>
  <si>
    <t>-</t>
    <phoneticPr fontId="2"/>
  </si>
  <si>
    <t>地方公社・第三セクター等</t>
    <rPh sb="0" eb="4">
      <t>チホウコウシャ</t>
    </rPh>
    <rPh sb="5" eb="6">
      <t>ダイ</t>
    </rPh>
    <rPh sb="6" eb="7">
      <t>サン</t>
    </rPh>
    <rPh sb="11" eb="12">
      <t>ナド</t>
    </rPh>
    <phoneticPr fontId="5"/>
  </si>
  <si>
    <t>計</t>
    <rPh sb="0" eb="1">
      <t>ケイ</t>
    </rPh>
    <phoneticPr fontId="5"/>
  </si>
  <si>
    <t>一部事務組合等</t>
    <rPh sb="0" eb="2">
      <t>イチブ</t>
    </rPh>
    <rPh sb="2" eb="4">
      <t>ジム</t>
    </rPh>
    <rPh sb="4" eb="6">
      <t>クミアイ</t>
    </rPh>
    <rPh sb="6" eb="7">
      <t>トウ</t>
    </rPh>
    <phoneticPr fontId="5"/>
  </si>
  <si>
    <t>愛媛県後期高齢者医療広域連合　後期高齢者医療特別会計</t>
    <rPh sb="0" eb="3">
      <t>エヒメケン</t>
    </rPh>
    <rPh sb="3" eb="8">
      <t>コウキコウレイシャ</t>
    </rPh>
    <rPh sb="8" eb="14">
      <t>イリョウコウイキレンゴウ</t>
    </rPh>
    <rPh sb="15" eb="20">
      <t>コウキコウレイシャ</t>
    </rPh>
    <rPh sb="20" eb="22">
      <t>イリョウ</t>
    </rPh>
    <rPh sb="22" eb="26">
      <t>トクベツカイケイ</t>
    </rPh>
    <phoneticPr fontId="2"/>
  </si>
  <si>
    <t>愛媛県後期高齢者医療広域連合　一般会計</t>
    <rPh sb="0" eb="3">
      <t>エヒメケン</t>
    </rPh>
    <rPh sb="3" eb="8">
      <t>コウキコウレイシャ</t>
    </rPh>
    <rPh sb="8" eb="14">
      <t>イリョウコウイキレンゴウ</t>
    </rPh>
    <rPh sb="15" eb="19">
      <t>イッパンカイケイ</t>
    </rPh>
    <phoneticPr fontId="2"/>
  </si>
  <si>
    <t>愛媛地方税滞納整理機構</t>
    <rPh sb="0" eb="2">
      <t>エヒメ</t>
    </rPh>
    <rPh sb="2" eb="5">
      <t>チホウゼイ</t>
    </rPh>
    <rPh sb="5" eb="11">
      <t>タイノウセイリキコウ</t>
    </rPh>
    <phoneticPr fontId="2"/>
  </si>
  <si>
    <t>愛媛県市町総合事務組合　共通経費分</t>
    <rPh sb="0" eb="3">
      <t>エヒメケン</t>
    </rPh>
    <rPh sb="3" eb="5">
      <t>シマチ</t>
    </rPh>
    <rPh sb="5" eb="7">
      <t>ソウゴウ</t>
    </rPh>
    <rPh sb="7" eb="11">
      <t>ジムクミアイ</t>
    </rPh>
    <rPh sb="12" eb="14">
      <t>キョウツウ</t>
    </rPh>
    <rPh sb="14" eb="17">
      <t>ケイヒブン</t>
    </rPh>
    <phoneticPr fontId="2"/>
  </si>
  <si>
    <t>愛媛県市町総合事務組合　議員公務災害事業分</t>
    <rPh sb="0" eb="3">
      <t>エヒメケン</t>
    </rPh>
    <rPh sb="3" eb="5">
      <t>シマチ</t>
    </rPh>
    <rPh sb="5" eb="11">
      <t>ソウゴウジムクミアイ</t>
    </rPh>
    <rPh sb="12" eb="21">
      <t>ギインコウムサイガイジギョウブン</t>
    </rPh>
    <phoneticPr fontId="2"/>
  </si>
  <si>
    <t>愛媛県市町総合事務組合　自治会館事業分</t>
    <rPh sb="0" eb="3">
      <t>エヒメケン</t>
    </rPh>
    <rPh sb="3" eb="5">
      <t>シマチ</t>
    </rPh>
    <rPh sb="5" eb="7">
      <t>ソウゴウ</t>
    </rPh>
    <rPh sb="7" eb="11">
      <t>ジムクミアイ</t>
    </rPh>
    <rPh sb="12" eb="19">
      <t>ジチカイカンジギョウブン</t>
    </rPh>
    <phoneticPr fontId="2"/>
  </si>
  <si>
    <t>愛媛県市町総合事務組合　交通災害事業分</t>
    <rPh sb="0" eb="3">
      <t>エヒメケン</t>
    </rPh>
    <rPh sb="3" eb="5">
      <t>シマチ</t>
    </rPh>
    <rPh sb="5" eb="11">
      <t>ソウゴウジムクミアイ</t>
    </rPh>
    <rPh sb="12" eb="16">
      <t>コウツウサイガイ</t>
    </rPh>
    <rPh sb="16" eb="19">
      <t>ジギョウブン</t>
    </rPh>
    <phoneticPr fontId="2"/>
  </si>
  <si>
    <t>愛媛県市町総合事務組合　消防補償事業分</t>
    <rPh sb="0" eb="3">
      <t>エヒメケン</t>
    </rPh>
    <rPh sb="3" eb="7">
      <t>シマチソウゴウ</t>
    </rPh>
    <rPh sb="7" eb="11">
      <t>ジムクミアイ</t>
    </rPh>
    <rPh sb="12" eb="19">
      <t>ショウボウホショウジギョウブン</t>
    </rPh>
    <phoneticPr fontId="2"/>
  </si>
  <si>
    <t>愛媛県市町総合事務組合　退職手当事業分</t>
    <rPh sb="0" eb="11">
      <t>エヒメケンシチョウソウゴウジムクミアイ</t>
    </rPh>
    <rPh sb="12" eb="16">
      <t>タイショクテアテ</t>
    </rPh>
    <rPh sb="16" eb="18">
      <t>ジギョウ</t>
    </rPh>
    <rPh sb="18" eb="19">
      <t>ブン</t>
    </rPh>
    <phoneticPr fontId="2"/>
  </si>
  <si>
    <t>松山衛生事務組合</t>
    <rPh sb="0" eb="2">
      <t>マツヤマ</t>
    </rPh>
    <rPh sb="2" eb="8">
      <t>エイセイジムクミアイ</t>
    </rPh>
    <phoneticPr fontId="2"/>
  </si>
  <si>
    <t>松山広域福祉施設事務組合　公営企業会計</t>
    <rPh sb="0" eb="12">
      <t>マツヤマコウイキフクシシセツジムクミアイ</t>
    </rPh>
    <rPh sb="13" eb="19">
      <t>コウエイキギョウカイケイ</t>
    </rPh>
    <phoneticPr fontId="2"/>
  </si>
  <si>
    <t>松山広域福祉施設事務組合　一般会計</t>
    <rPh sb="0" eb="2">
      <t>マツヤマ</t>
    </rPh>
    <rPh sb="2" eb="4">
      <t>コウイキ</t>
    </rPh>
    <rPh sb="4" eb="8">
      <t>フクシシセツ</t>
    </rPh>
    <rPh sb="8" eb="12">
      <t>ジムクミアイ</t>
    </rPh>
    <rPh sb="13" eb="17">
      <t>イッパンカイケイ</t>
    </rPh>
    <phoneticPr fontId="2"/>
  </si>
  <si>
    <t>備考</t>
    <rPh sb="0" eb="2">
      <t>ビコウ</t>
    </rPh>
    <phoneticPr fontId="5"/>
  </si>
  <si>
    <t>左のうち
一般会計等
負担見込額</t>
    <phoneticPr fontId="5"/>
  </si>
  <si>
    <t>企業債
（地方債）
現在高</t>
    <phoneticPr fontId="5"/>
  </si>
  <si>
    <t>他会計等
からの
繰入金</t>
    <phoneticPr fontId="5"/>
  </si>
  <si>
    <t>資金剰余額
/不足額
（実質収支）</t>
    <phoneticPr fontId="5"/>
  </si>
  <si>
    <t>純損益
（形式収支）</t>
    <phoneticPr fontId="5"/>
  </si>
  <si>
    <t>総費用
（歳出）</t>
    <phoneticPr fontId="5"/>
  </si>
  <si>
    <t>総収益
（歳入）</t>
    <phoneticPr fontId="5"/>
  </si>
  <si>
    <t>一部事務組合等名</t>
    <rPh sb="0" eb="2">
      <t>イチブ</t>
    </rPh>
    <rPh sb="2" eb="4">
      <t>ジム</t>
    </rPh>
    <rPh sb="4" eb="6">
      <t>クミアイ</t>
    </rPh>
    <rPh sb="6" eb="7">
      <t>トウ</t>
    </rPh>
    <rPh sb="7" eb="8">
      <t>メイ</t>
    </rPh>
    <phoneticPr fontId="20"/>
  </si>
  <si>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</si>
  <si>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公営企業会計等</t>
    <rPh sb="0" eb="2">
      <t>コウエイ</t>
    </rPh>
    <rPh sb="2" eb="4">
      <t>キギョウ</t>
    </rPh>
    <rPh sb="4" eb="6">
      <t>カイケイ</t>
    </rPh>
    <rPh sb="6" eb="7">
      <t>トウ</t>
    </rPh>
    <phoneticPr fontId="5"/>
  </si>
  <si>
    <t>連結実質赤字額</t>
    <rPh sb="0" eb="2">
      <t>レンケツ</t>
    </rPh>
    <rPh sb="2" eb="4">
      <t>ジッシツ</t>
    </rPh>
    <rPh sb="4" eb="7">
      <t>アカジガク</t>
    </rPh>
    <phoneticPr fontId="5"/>
  </si>
  <si>
    <t>法非適用企業</t>
    <phoneticPr fontId="5"/>
  </si>
  <si>
    <t>分譲宅地造成事業特別会計</t>
    <phoneticPr fontId="5"/>
  </si>
  <si>
    <t>法適用企業</t>
    <phoneticPr fontId="5"/>
  </si>
  <si>
    <t>病院事業会計</t>
    <phoneticPr fontId="5"/>
  </si>
  <si>
    <t>後期高齢者医療保険事業特別会計</t>
    <phoneticPr fontId="5"/>
  </si>
  <si>
    <t>介護保険事業特別会計</t>
    <phoneticPr fontId="5"/>
  </si>
  <si>
    <t>国民健康保険診療所事業特別会計</t>
    <phoneticPr fontId="5"/>
  </si>
  <si>
    <t>国民健康保険事業特別会計</t>
    <phoneticPr fontId="5"/>
  </si>
  <si>
    <t>訪問看護事業特別会計</t>
    <phoneticPr fontId="5"/>
  </si>
  <si>
    <t>資金不足
比率</t>
    <rPh sb="0" eb="2">
      <t>シキン</t>
    </rPh>
    <rPh sb="2" eb="4">
      <t>フソク</t>
    </rPh>
    <rPh sb="5" eb="7">
      <t>ヒリツ</t>
    </rPh>
    <phoneticPr fontId="5"/>
  </si>
  <si>
    <t>左のうち
一般会計等
繰入見込額</t>
    <phoneticPr fontId="5"/>
  </si>
  <si>
    <t>会計名</t>
    <rPh sb="0" eb="2">
      <t>カイケイ</t>
    </rPh>
    <rPh sb="2" eb="3">
      <t>メイ</t>
    </rPh>
    <phoneticPr fontId="20"/>
  </si>
  <si>
    <t>公営企業会計等の財政状況（単位：百万円）</t>
    <rPh sb="0" eb="2">
      <t>コウエイ</t>
    </rPh>
    <rPh sb="2" eb="4">
      <t>キギョウ</t>
    </rPh>
    <rPh sb="4" eb="6">
      <t>カイケイ</t>
    </rPh>
    <rPh sb="6" eb="7">
      <t>トウ</t>
    </rPh>
    <rPh sb="8" eb="10">
      <t>ザイセイ</t>
    </rPh>
    <rPh sb="10" eb="12">
      <t>ジョウキョウ</t>
    </rPh>
    <phoneticPr fontId="5"/>
  </si>
  <si>
    <t>　※一般会計等（純計）は、各会計の相互間の繰入・繰出等の重複を控除したものであり、各会計の合計と一致しない場合がある。</t>
    <phoneticPr fontId="5"/>
  </si>
  <si>
    <t>一般会計等（純計）</t>
    <rPh sb="0" eb="2">
      <t>イッパン</t>
    </rPh>
    <rPh sb="2" eb="4">
      <t>カイケイ</t>
    </rPh>
    <rPh sb="4" eb="5">
      <t>トウ</t>
    </rPh>
    <rPh sb="6" eb="8">
      <t>ジュンケイ</t>
    </rPh>
    <phoneticPr fontId="5"/>
  </si>
  <si>
    <t>実質赤字額</t>
    <rPh sb="0" eb="2">
      <t>ジッシツ</t>
    </rPh>
    <rPh sb="2" eb="5">
      <t>アカジガク</t>
    </rPh>
    <phoneticPr fontId="5"/>
  </si>
  <si>
    <t>-</t>
  </si>
  <si>
    <t>株式会社林業商社天空の森</t>
  </si>
  <si>
    <t>株式会社さんさん久万高原</t>
    <rPh sb="0" eb="2">
      <t>カブシキ</t>
    </rPh>
    <rPh sb="2" eb="4">
      <t>カイシャ</t>
    </rPh>
    <rPh sb="8" eb="10">
      <t>クマ</t>
    </rPh>
    <rPh sb="10" eb="12">
      <t>コウゲン</t>
    </rPh>
    <phoneticPr fontId="2"/>
  </si>
  <si>
    <t>株式会社みかわ</t>
    <rPh sb="0" eb="4">
      <t>カブシキガイシャ</t>
    </rPh>
    <phoneticPr fontId="2"/>
  </si>
  <si>
    <t>一般社団法人柳谷産業開発公社</t>
    <rPh sb="0" eb="2">
      <t>イッパン</t>
    </rPh>
    <rPh sb="2" eb="4">
      <t>シャダン</t>
    </rPh>
    <rPh sb="4" eb="6">
      <t>ホウジン</t>
    </rPh>
    <rPh sb="6" eb="8">
      <t>ヤナダニ</t>
    </rPh>
    <rPh sb="8" eb="10">
      <t>サンギョウ</t>
    </rPh>
    <rPh sb="10" eb="12">
      <t>カイハツ</t>
    </rPh>
    <rPh sb="12" eb="14">
      <t>コウシャ</t>
    </rPh>
    <phoneticPr fontId="2"/>
  </si>
  <si>
    <t>株式会社いぶき</t>
    <rPh sb="0" eb="4">
      <t>カブシキガイシャ</t>
    </rPh>
    <phoneticPr fontId="2"/>
  </si>
  <si>
    <t>凶荒予備事業特別会計</t>
    <phoneticPr fontId="5"/>
  </si>
  <si>
    <t>公益社団法人久万高原農業公社</t>
    <rPh sb="0" eb="2">
      <t>コウエキ</t>
    </rPh>
    <rPh sb="2" eb="4">
      <t>シャダン</t>
    </rPh>
    <rPh sb="4" eb="6">
      <t>ホウジン</t>
    </rPh>
    <rPh sb="6" eb="10">
      <t>クマコウゲン</t>
    </rPh>
    <rPh sb="10" eb="12">
      <t>ノウギョウ</t>
    </rPh>
    <rPh sb="12" eb="14">
      <t>コウシャ</t>
    </rPh>
    <phoneticPr fontId="2"/>
  </si>
  <si>
    <t>一般会計</t>
    <phoneticPr fontId="5"/>
  </si>
  <si>
    <t>一般会計等
負担見込額</t>
    <phoneticPr fontId="5"/>
  </si>
  <si>
    <t>当該団体からの損失補償に係る債務残高</t>
    <phoneticPr fontId="5"/>
  </si>
  <si>
    <t>当該団体からの債務保証に係る債務残高</t>
    <rPh sb="9" eb="11">
      <t>ホショウ</t>
    </rPh>
    <phoneticPr fontId="5"/>
  </si>
  <si>
    <t>当該団体
からの
貸付金</t>
    <phoneticPr fontId="5"/>
  </si>
  <si>
    <t>当該団体
からの
補助金</t>
    <phoneticPr fontId="5"/>
  </si>
  <si>
    <t>当該団体
からの
出資金</t>
    <phoneticPr fontId="5"/>
  </si>
  <si>
    <t>純資産又は
正味財産</t>
    <phoneticPr fontId="5"/>
  </si>
  <si>
    <t>経常損益</t>
    <phoneticPr fontId="5"/>
  </si>
  <si>
    <t>地方公社・第三セクター等名</t>
    <rPh sb="12" eb="13">
      <t>メイ</t>
    </rPh>
    <phoneticPr fontId="5"/>
  </si>
  <si>
    <t>地方債
現在高</t>
    <phoneticPr fontId="5"/>
  </si>
  <si>
    <t>他会計等
からの
繰入金</t>
    <rPh sb="9" eb="11">
      <t>クリイレ</t>
    </rPh>
    <rPh sb="11" eb="12">
      <t>キン</t>
    </rPh>
    <phoneticPr fontId="20"/>
  </si>
  <si>
    <t>実質収支</t>
    <phoneticPr fontId="20"/>
  </si>
  <si>
    <t>形式収支</t>
    <phoneticPr fontId="20"/>
  </si>
  <si>
    <t>歳出</t>
    <phoneticPr fontId="20"/>
  </si>
  <si>
    <t>歳入</t>
    <rPh sb="0" eb="2">
      <t>サイニュウ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</si>
  <si>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</si>
  <si>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一般会計等の財政状況（単位：百万円）</t>
    <rPh sb="0" eb="2">
      <t>イッパン</t>
    </rPh>
    <rPh sb="2" eb="4">
      <t>カイケイ</t>
    </rPh>
    <rPh sb="4" eb="5">
      <t>トウ</t>
    </rPh>
    <rPh sb="6" eb="8">
      <t>ザイセイ</t>
    </rPh>
    <rPh sb="8" eb="10">
      <t>ジョウキョウ</t>
    </rPh>
    <phoneticPr fontId="20"/>
  </si>
  <si>
    <t>愛媛県久万高原町</t>
  </si>
  <si>
    <t>令和4年度</t>
  </si>
  <si>
    <t>(2)各会計、関係団体の財政状況及び健全化判断比率（市町村）</t>
    <rPh sb="26" eb="29">
      <t>シチョウソン</t>
    </rPh>
    <phoneticPr fontId="5"/>
  </si>
  <si>
    <t>うち単独分</t>
    <rPh sb="2" eb="4">
      <t>タンドク</t>
    </rPh>
    <rPh sb="4" eb="5">
      <t>ブン</t>
    </rPh>
    <phoneticPr fontId="5"/>
  </si>
  <si>
    <t xml:space="preserve"> 過去５年間平均</t>
    <rPh sb="1" eb="3">
      <t>カコ</t>
    </rPh>
    <rPh sb="4" eb="6">
      <t>ネンカン</t>
    </rPh>
    <rPh sb="6" eb="8">
      <t>ヘイキン</t>
    </rPh>
    <phoneticPr fontId="5"/>
  </si>
  <si>
    <t xml:space="preserve"> R04</t>
  </si>
  <si>
    <t xml:space="preserve"> R03</t>
  </si>
  <si>
    <t xml:space="preserve"> R02</t>
  </si>
  <si>
    <t xml:space="preserve"> R01</t>
  </si>
  <si>
    <t xml:space="preserve"> H30</t>
  </si>
  <si>
    <t>(A)-(B)</t>
  </si>
  <si>
    <t>増減率(%)(B)</t>
    <rPh sb="0" eb="3">
      <t>ゾウゲンリツ</t>
    </rPh>
    <phoneticPr fontId="5"/>
  </si>
  <si>
    <t>類似団体平均(円)</t>
    <rPh sb="0" eb="2">
      <t>ルイジ</t>
    </rPh>
    <rPh sb="2" eb="4">
      <t>ダンタイ</t>
    </rPh>
    <rPh sb="4" eb="6">
      <t>ヘイキン</t>
    </rPh>
    <rPh sb="7" eb="8">
      <t>エン</t>
    </rPh>
    <phoneticPr fontId="5"/>
  </si>
  <si>
    <t>増減率(%)(A)</t>
    <rPh sb="0" eb="3">
      <t>ゾウゲンリツ</t>
    </rPh>
    <phoneticPr fontId="5"/>
  </si>
  <si>
    <t>当該団体(円)</t>
    <rPh sb="0" eb="2">
      <t>トウガイ</t>
    </rPh>
    <rPh sb="2" eb="4">
      <t>ダンタイ</t>
    </rPh>
    <rPh sb="5" eb="6">
      <t>エン</t>
    </rPh>
    <phoneticPr fontId="5"/>
  </si>
  <si>
    <t>人口１人当たり決算額</t>
    <rPh sb="0" eb="2">
      <t>ジンコウ</t>
    </rPh>
    <rPh sb="2" eb="4">
      <t>ヒトリ</t>
    </rPh>
    <rPh sb="4" eb="5">
      <t>ア</t>
    </rPh>
    <rPh sb="7" eb="10">
      <t>ケッサンガク</t>
    </rPh>
    <phoneticPr fontId="5"/>
  </si>
  <si>
    <t>当該団体決算額
（千円）</t>
    <rPh sb="0" eb="2">
      <t>トウガイ</t>
    </rPh>
    <rPh sb="2" eb="4">
      <t>ダンタイ</t>
    </rPh>
    <rPh sb="4" eb="6">
      <t>ケッサン</t>
    </rPh>
    <rPh sb="6" eb="7">
      <t>ガク</t>
    </rPh>
    <rPh sb="9" eb="11">
      <t>センエン</t>
    </rPh>
    <phoneticPr fontId="5"/>
  </si>
  <si>
    <t>普通建設事業費</t>
    <rPh sb="0" eb="2">
      <t>フツウ</t>
    </rPh>
    <rPh sb="2" eb="4">
      <t>ケンセツ</t>
    </rPh>
    <rPh sb="4" eb="7">
      <t>ジギョウヒ</t>
    </rPh>
    <phoneticPr fontId="5"/>
  </si>
  <si>
    <t>（参考）　普通建設事業費の分析</t>
    <rPh sb="1" eb="3">
      <t>サンコウ</t>
    </rPh>
    <rPh sb="5" eb="7">
      <t>フツウ</t>
    </rPh>
    <rPh sb="7" eb="9">
      <t>ケンセツ</t>
    </rPh>
    <rPh sb="9" eb="11">
      <t>ジギョウ</t>
    </rPh>
    <rPh sb="11" eb="12">
      <t>ヒ</t>
    </rPh>
    <rPh sb="13" eb="15">
      <t>ブンセキ</t>
    </rPh>
    <phoneticPr fontId="5"/>
  </si>
  <si>
    <t>※令和5年度中に市町村合併した団体で、合併前の団体ごとの決算に基づく実質公債費比率を算出していない団体については、グラフを表記しない。</t>
    <rPh sb="1" eb="3">
      <t>レイワ</t>
    </rPh>
    <phoneticPr fontId="5"/>
  </si>
  <si>
    <t>▲地方債に係る元利償還金及び準元利償還金に要する経費として
普通交付税の額の算定に用いる基準財政需要額に算入された額</t>
  </si>
  <si>
    <t>▲特定財源の額</t>
  </si>
  <si>
    <t>一時借入金利子
（同一団体における会計間の現金運用に係る利子は除く）</t>
  </si>
  <si>
    <t>公債費に準ずる債務負担行為に係るもの</t>
    <phoneticPr fontId="5"/>
  </si>
  <si>
    <t>一部事務組合等の起こした地方債に充てたと認められる
補助金又は負担金</t>
    <phoneticPr fontId="5"/>
  </si>
  <si>
    <t>公営企業に要する経費の財源とする地方債の償還の財源に
充てたと認められる繰入金</t>
    <phoneticPr fontId="5"/>
  </si>
  <si>
    <t>満期一括償還地方債の一年当たりの元金償還金に相当するもの
（年度割相当額）</t>
  </si>
  <si>
    <t>積立不足額を考慮して算定した額</t>
    <rPh sb="0" eb="1">
      <t>ツ</t>
    </rPh>
    <rPh sb="1" eb="2">
      <t>タ</t>
    </rPh>
    <rPh sb="2" eb="5">
      <t>フソクガク</t>
    </rPh>
    <rPh sb="6" eb="8">
      <t>コウリョ</t>
    </rPh>
    <rPh sb="10" eb="12">
      <t>サンテイ</t>
    </rPh>
    <rPh sb="14" eb="15">
      <t>ガク</t>
    </rPh>
    <phoneticPr fontId="27"/>
  </si>
  <si>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</si>
  <si>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対比（％）</t>
    <rPh sb="0" eb="2">
      <t>タイヒ</t>
    </rPh>
    <phoneticPr fontId="5"/>
  </si>
  <si>
    <t>類似団体平均（円）</t>
    <rPh sb="0" eb="2">
      <t>ルイジ</t>
    </rPh>
    <rPh sb="2" eb="4">
      <t>ダンタイ</t>
    </rPh>
    <rPh sb="4" eb="6">
      <t>ヘイキン</t>
    </rPh>
    <rPh sb="7" eb="8">
      <t>エン</t>
    </rPh>
    <phoneticPr fontId="5"/>
  </si>
  <si>
    <t>当該団体（円）</t>
    <rPh sb="0" eb="2">
      <t>トウガイ</t>
    </rPh>
    <rPh sb="2" eb="4">
      <t>ダンタイ</t>
    </rPh>
    <rPh sb="5" eb="6">
      <t>エン</t>
    </rPh>
    <phoneticPr fontId="5"/>
  </si>
  <si>
    <t>人口1人当たり決算額</t>
    <rPh sb="0" eb="2">
      <t>ジンコウ</t>
    </rPh>
    <rPh sb="2" eb="4">
      <t>ヒトリ</t>
    </rPh>
    <rPh sb="4" eb="5">
      <t>ア</t>
    </rPh>
    <rPh sb="7" eb="9">
      <t>ケッサン</t>
    </rPh>
    <rPh sb="9" eb="10">
      <t>ガク</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</si>
  <si>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</si>
  <si>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</si>
  <si>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（注）人口については、各調査対象年度の1月1日現在の住民基本台帳に登載されている人口に基づいている。</t>
    <rPh sb="14" eb="16">
      <t>タイショウ</t>
    </rPh>
    <phoneticPr fontId="5"/>
  </si>
  <si>
    <t>ラスパイレス指数</t>
    <rPh sb="6" eb="8">
      <t>シスウ</t>
    </rPh>
    <phoneticPr fontId="19"/>
  </si>
  <si>
    <t>人口1,000人当たり職員数（人）</t>
    <rPh sb="0" eb="2">
      <t>ジンコウ</t>
    </rPh>
    <rPh sb="7" eb="8">
      <t>ニン</t>
    </rPh>
    <rPh sb="8" eb="9">
      <t>ア</t>
    </rPh>
    <rPh sb="11" eb="14">
      <t>ショクインスウ</t>
    </rPh>
    <rPh sb="15" eb="16">
      <t>ヒト</t>
    </rPh>
    <phoneticPr fontId="5"/>
  </si>
  <si>
    <t>対比（差引）</t>
    <rPh sb="0" eb="2">
      <t>タイヒ</t>
    </rPh>
    <rPh sb="3" eb="5">
      <t>サシヒキ</t>
    </rPh>
    <phoneticPr fontId="5"/>
  </si>
  <si>
    <t>類似団体平均</t>
    <rPh sb="0" eb="2">
      <t>ルイジ</t>
    </rPh>
    <rPh sb="2" eb="4">
      <t>ダンタイ</t>
    </rPh>
    <rPh sb="4" eb="6">
      <t>ヘイキン</t>
    </rPh>
    <phoneticPr fontId="5"/>
  </si>
  <si>
    <t>当該団体</t>
    <rPh sb="0" eb="2">
      <t>トウガイ</t>
    </rPh>
    <rPh sb="2" eb="4">
      <t>ダンタイ</t>
    </rPh>
    <phoneticPr fontId="5"/>
  </si>
  <si>
    <t>参考</t>
    <rPh sb="0" eb="2">
      <t>サンコウ</t>
    </rPh>
    <phoneticPr fontId="5"/>
  </si>
  <si>
    <t>▲退職金</t>
    <rPh sb="1" eb="3">
      <t>タイショク</t>
    </rPh>
    <rPh sb="3" eb="4">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</si>
  <si>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</si>
  <si>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</si>
  <si>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</si>
  <si>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</si>
  <si>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一部事務組合負担金（補助費等）</t>
    <rPh sb="0" eb="2">
      <t>イチブ</t>
    </rPh>
    <rPh sb="2" eb="4">
      <t>ジム</t>
    </rPh>
    <rPh sb="4" eb="6">
      <t>クミアイ</t>
    </rPh>
    <rPh sb="6" eb="9">
      <t>フタンキン</t>
    </rPh>
    <rPh sb="10" eb="13">
      <t>ホジョヒ</t>
    </rPh>
    <rPh sb="13" eb="14">
      <t>トウ</t>
    </rPh>
    <phoneticPr fontId="5"/>
  </si>
  <si>
    <t>人件費</t>
    <rPh sb="0" eb="3">
      <t>ジンケンヒ</t>
    </rPh>
    <phoneticPr fontId="5"/>
  </si>
  <si>
    <t>人件費及び人件費に準ずる費用</t>
    <rPh sb="0" eb="3">
      <t>ジンケンヒ</t>
    </rPh>
    <rPh sb="3" eb="4">
      <t>オヨ</t>
    </rPh>
    <rPh sb="5" eb="8">
      <t>ジンケンヒ</t>
    </rPh>
    <rPh sb="9" eb="10">
      <t>ジュン</t>
    </rPh>
    <rPh sb="12" eb="14">
      <t>ヒヨウ</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</si>
  <si>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</si>
  <si>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 14.21</t>
  </si>
  <si>
    <t>▲ 2.17</t>
  </si>
  <si>
    <t>▲ 9.25</t>
  </si>
  <si>
    <t>▲ 3.60</t>
  </si>
  <si>
    <t>▲ 6.81</t>
  </si>
  <si>
    <t>実質単年度収支</t>
    <rPh sb="0" eb="2">
      <t>ジッシツ</t>
    </rPh>
    <rPh sb="2" eb="5">
      <t>タンネンド</t>
    </rPh>
    <rPh sb="5" eb="7">
      <t>シュウシ</t>
    </rPh>
    <phoneticPr fontId="5"/>
  </si>
  <si>
    <t>実質収支額</t>
    <rPh sb="0" eb="2">
      <t>ジッシツ</t>
    </rPh>
    <rPh sb="2" eb="4">
      <t>シュウシ</t>
    </rPh>
    <rPh sb="4" eb="5">
      <t>ガク</t>
    </rPh>
    <phoneticPr fontId="5"/>
  </si>
  <si>
    <t>財政調整基金残高</t>
    <rPh sb="0" eb="2">
      <t>ザイセイ</t>
    </rPh>
    <rPh sb="2" eb="4">
      <t>チョウセイ</t>
    </rPh>
    <rPh sb="4" eb="6">
      <t>キキン</t>
    </rPh>
    <rPh sb="6" eb="8">
      <t>ザンダカ</t>
    </rPh>
    <phoneticPr fontId="5"/>
  </si>
  <si>
    <t>年度</t>
    <rPh sb="0" eb="2">
      <t>ネンド</t>
    </rPh>
    <phoneticPr fontId="5"/>
  </si>
  <si>
    <t>標準財政規模比（％）</t>
    <phoneticPr fontId="5"/>
  </si>
  <si>
    <t>※令和5年度中に市町村合併した団体で、合併前の団体ごとの決算に基づく連結実質赤字比率を算出していない団体については、グラフを表記しない。</t>
    <rPh sb="1" eb="3">
      <t>レイワ</t>
    </rPh>
    <phoneticPr fontId="5"/>
  </si>
  <si>
    <t>その他会計（黒字）</t>
  </si>
  <si>
    <t>その他会計（赤字）</t>
  </si>
  <si>
    <t>訪問看護事業特別会計</t>
  </si>
  <si>
    <t>国民健康保険事業特別会計</t>
  </si>
  <si>
    <t>介護保険事業特別会計</t>
  </si>
  <si>
    <t>簡易水道事業会計</t>
  </si>
  <si>
    <t>老人保健施設事業会計</t>
  </si>
  <si>
    <t>病院事業会計</t>
  </si>
  <si>
    <t>一般会計</t>
  </si>
  <si>
    <t>▲ 0.00</t>
  </si>
  <si>
    <t>浄化槽事業特別会計</t>
  </si>
  <si>
    <t>会計</t>
    <rPh sb="0" eb="2">
      <t>カイケイ</t>
    </rPh>
    <phoneticPr fontId="5"/>
  </si>
  <si>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</si>
  <si>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</si>
  <si>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</si>
  <si>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前年度末減債基金残高(D)</t>
    <phoneticPr fontId="5"/>
  </si>
  <si>
    <t>満期一括償還地方債に係る実質償還額又は理論償還額のいずれか少ない額(C)</t>
    <phoneticPr fontId="3"/>
  </si>
  <si>
    <t>減債基金
積立状況等（注）</t>
    <rPh sb="0" eb="2">
      <t>ゲンサイ</t>
    </rPh>
    <rPh sb="2" eb="4">
      <t>キキン</t>
    </rPh>
    <rPh sb="5" eb="7">
      <t>ツミタテ</t>
    </rPh>
    <rPh sb="7" eb="9">
      <t>ジョウキョウ</t>
    </rPh>
    <rPh sb="9" eb="10">
      <t>トウ</t>
    </rPh>
    <rPh sb="10" eb="13">
      <t>チュウ</t>
    </rPh>
    <phoneticPr fontId="2"/>
  </si>
  <si>
    <t>R04</t>
    <phoneticPr fontId="5"/>
  </si>
  <si>
    <t>R03</t>
    <phoneticPr fontId="5"/>
  </si>
  <si>
    <t>R02</t>
    <phoneticPr fontId="5"/>
  </si>
  <si>
    <t>R01</t>
    <phoneticPr fontId="5"/>
  </si>
  <si>
    <t>H30</t>
    <phoneticPr fontId="5"/>
  </si>
  <si>
    <t>（百万円）</t>
    <phoneticPr fontId="5"/>
  </si>
  <si>
    <t>（参考）</t>
    <rPh sb="1" eb="3">
      <t>サンコウ</t>
    </rPh>
    <phoneticPr fontId="5"/>
  </si>
  <si>
    <t>※2 減債基金積立不足算定額=(C)×(１－(D)/(E))</t>
    <phoneticPr fontId="5"/>
  </si>
  <si>
    <t>※1 令和5年度中に市町村合併した団体で、合併前の団体ごとの決算に基づく実質公債費比率を算出していない団体については、グラフを表記しない。</t>
    <rPh sb="3" eb="5">
      <t>レイワ</t>
    </rPh>
    <phoneticPr fontId="5"/>
  </si>
  <si>
    <t>実質公債費比率の分子</t>
    <phoneticPr fontId="5"/>
  </si>
  <si>
    <t>(A)－(B)</t>
    <phoneticPr fontId="5"/>
  </si>
  <si>
    <t>算入公債費等</t>
    <phoneticPr fontId="5"/>
  </si>
  <si>
    <t>算入公債費等(B)</t>
    <phoneticPr fontId="5"/>
  </si>
  <si>
    <t>一時借入金の利子</t>
    <phoneticPr fontId="5"/>
  </si>
  <si>
    <t>債務負担行為に基づく支出額</t>
  </si>
  <si>
    <t>組合等が起こした地方債の元利償還金に対する負担金等</t>
  </si>
  <si>
    <t>公営企業債の元利償還金に対する繰入金</t>
  </si>
  <si>
    <t>満期一括償還地方債に係る年度割相当額</t>
    <phoneticPr fontId="5"/>
  </si>
  <si>
    <t>減債基金積立不足算定額※2</t>
    <phoneticPr fontId="5"/>
  </si>
  <si>
    <t>元利償還金</t>
  </si>
  <si>
    <t>元利償還金等(A)</t>
    <phoneticPr fontId="5"/>
  </si>
  <si>
    <t>分子の構造</t>
    <rPh sb="0" eb="2">
      <t>ブンシ</t>
    </rPh>
    <rPh sb="3" eb="5">
      <t>コウゾウ</t>
    </rPh>
    <phoneticPr fontId="5"/>
  </si>
  <si>
    <t>（百万円）</t>
    <rPh sb="1" eb="2">
      <t>ヒャク</t>
    </rPh>
    <rPh sb="2" eb="4">
      <t>マンエン</t>
    </rPh>
    <phoneticPr fontId="5"/>
  </si>
  <si>
    <t>※令和5年度中に市町村合併した団体で、合併前の団体ごとの決算に基づく将来負担比率を算出していない団体については、グラフを表記しない。</t>
    <rPh sb="1" eb="3">
      <t>レイワ</t>
    </rPh>
    <phoneticPr fontId="5"/>
  </si>
  <si>
    <t>将来負担比率の分子</t>
  </si>
  <si>
    <t>基準財政需要額算入見込額</t>
  </si>
  <si>
    <t>充当可能特定歳入</t>
  </si>
  <si>
    <t>充当可能基金</t>
  </si>
  <si>
    <t>充当可能財源等(B)</t>
    <phoneticPr fontId="5"/>
  </si>
  <si>
    <t>組合等連結実質赤字額負担見込額</t>
  </si>
  <si>
    <t>連結実質赤字額</t>
  </si>
  <si>
    <t>うち、健全化法施行規則附則第三条に係る負担見込額</t>
    <phoneticPr fontId="5"/>
  </si>
  <si>
    <t>設立法人等の負債額等負担見込額</t>
  </si>
  <si>
    <t>退職手当負担見込額</t>
  </si>
  <si>
    <t>組合等負担等見込額</t>
  </si>
  <si>
    <t>公営企業債等繰入見込額</t>
  </si>
  <si>
    <t>債務負担行為に基づく支出予定額</t>
  </si>
  <si>
    <t>一般会計等に係る地方債の現在高</t>
  </si>
  <si>
    <t>将来負担額(A)</t>
    <phoneticPr fontId="5"/>
  </si>
  <si>
    <t>基金残高合計</t>
    <rPh sb="0" eb="2">
      <t>キキン</t>
    </rPh>
    <rPh sb="2" eb="4">
      <t>ザンダカ</t>
    </rPh>
    <rPh sb="4" eb="6">
      <t>ゴウケイ</t>
    </rPh>
    <phoneticPr fontId="5"/>
  </si>
  <si>
    <t>環境保全基金</t>
  </si>
  <si>
    <t>まちづくり地域振興基金</t>
  </si>
  <si>
    <t>公共施設等総合管理基金</t>
  </si>
  <si>
    <t>防災減災基金</t>
  </si>
  <si>
    <t>農林業担い手育成確保対策事業地域振興基金</t>
  </si>
  <si>
    <t>減債基金</t>
    <rPh sb="0" eb="2">
      <t>ゲンサイ</t>
    </rPh>
    <rPh sb="2" eb="4">
      <t>キキン</t>
    </rPh>
    <phoneticPr fontId="5"/>
  </si>
  <si>
    <t>（百万円）</t>
    <rPh sb="1" eb="4">
      <t>ヒャクマンエン</t>
    </rPh>
    <phoneticPr fontId="5"/>
  </si>
  <si>
    <t>その他特定目的基金</t>
    <phoneticPr fontId="38"/>
  </si>
  <si>
    <t>減債基金</t>
    <phoneticPr fontId="38"/>
  </si>
  <si>
    <t>財政調整基金</t>
    <phoneticPr fontId="38"/>
  </si>
  <si>
    <t>基金残高に係る経年分析</t>
    <phoneticPr fontId="38"/>
  </si>
  <si>
    <t>将来負担比率の分子</t>
    <phoneticPr fontId="5"/>
  </si>
  <si>
    <t>充当可能財源等</t>
    <rPh sb="0" eb="2">
      <t>ジュウトウ</t>
    </rPh>
    <rPh sb="2" eb="4">
      <t>カノウ</t>
    </rPh>
    <rPh sb="4" eb="6">
      <t>ザイゲン</t>
    </rPh>
    <rPh sb="6" eb="7">
      <t>トウ</t>
    </rPh>
    <phoneticPr fontId="5"/>
  </si>
  <si>
    <t>将来負担比率（分子）の構造</t>
  </si>
  <si>
    <t>実質公債費比率の分子</t>
  </si>
  <si>
    <t>減債基金積立不足算定額</t>
    <phoneticPr fontId="5"/>
  </si>
  <si>
    <t>公営企業債の元利償還金に対する繰入金</t>
    <phoneticPr fontId="5"/>
  </si>
  <si>
    <t>組合等が起こした地方債の元利償還金に対する負担金等</t>
    <phoneticPr fontId="5"/>
  </si>
  <si>
    <t>債務負担行為に基づく支出額</t>
    <phoneticPr fontId="5"/>
  </si>
  <si>
    <t>算入公債費等</t>
    <rPh sb="0" eb="2">
      <t>サンニュウ</t>
    </rPh>
    <rPh sb="2" eb="6">
      <t>コウサイヒトウ</t>
    </rPh>
    <phoneticPr fontId="1"/>
  </si>
  <si>
    <t>算入公債費等</t>
    <rPh sb="0" eb="2">
      <t>サンニュウ</t>
    </rPh>
    <rPh sb="2" eb="6">
      <t>コウサイヒトウ</t>
    </rPh>
    <phoneticPr fontId="5"/>
  </si>
  <si>
    <t>元利償還金等</t>
    <rPh sb="0" eb="2">
      <t>ガンリ</t>
    </rPh>
    <rPh sb="2" eb="5">
      <t>ショウカンキン</t>
    </rPh>
    <rPh sb="5" eb="6">
      <t>トウ</t>
    </rPh>
    <phoneticPr fontId="5"/>
  </si>
  <si>
    <t>実質公債費比率（分子）の構造</t>
  </si>
  <si>
    <t>黒字額</t>
    <rPh sb="0" eb="2">
      <t>クロジ</t>
    </rPh>
    <rPh sb="2" eb="3">
      <t>ガク</t>
    </rPh>
    <phoneticPr fontId="1"/>
  </si>
  <si>
    <t>赤字額</t>
    <rPh sb="0" eb="2">
      <t>アカジ</t>
    </rPh>
    <rPh sb="2" eb="3">
      <t>ガク</t>
    </rPh>
    <phoneticPr fontId="1"/>
  </si>
  <si>
    <t>連結実質赤字比率に係る赤字・黒字の構成分析</t>
  </si>
  <si>
    <t>実質単年度収支</t>
    <rPh sb="0" eb="2">
      <t>ジッシツ</t>
    </rPh>
    <rPh sb="2" eb="5">
      <t>タンネンド</t>
    </rPh>
    <rPh sb="5" eb="7">
      <t>シュウシ</t>
    </rPh>
    <phoneticPr fontId="1"/>
  </si>
  <si>
    <t>財政調整基金残高</t>
    <phoneticPr fontId="5"/>
  </si>
  <si>
    <t>実質収支額</t>
    <phoneticPr fontId="1"/>
  </si>
  <si>
    <t>実質収支比率等に係る経年分析</t>
  </si>
  <si>
    <t>類似団体内平均(円)</t>
    <rPh sb="0" eb="2">
      <t>ルイジ</t>
    </rPh>
    <rPh sb="2" eb="4">
      <t>ダンタイ</t>
    </rPh>
    <phoneticPr fontId="5"/>
  </si>
  <si>
    <t>当該団体(円)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</si>
</sst>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_ "/>
    <numFmt numFmtId="177" formatCode="#,##0_ "/>
    <numFmt numFmtId="178" formatCode="#,##0;&quot;△ &quot;#,##0"/>
    <numFmt numFmtId="179" formatCode="#,##0.0;&quot;▲ &quot;#,##0.0"/>
    <numFmt numFmtId="180" formatCode="#,##0.0_);[Red]\(#,##0.0\)"/>
    <numFmt numFmtId="181" formatCode="#,##0;&quot;▲ &quot;#,##0"/>
    <numFmt numFmtId="182" formatCode="&quot;(&quot;0&quot;)&quot;"/>
    <numFmt numFmtId="183" formatCode="0.0_ "/>
    <numFmt numFmtId="184" formatCode="0.00_ "/>
    <numFmt numFmtId="185" formatCode="@&quot; &quot;"/>
    <numFmt numFmtId="186" formatCode="0_ "/>
    <numFmt numFmtId="187" formatCode="&quot;( &quot;0.0&quot; )&quot;;&quot;( &quot;\-0.0&quot; )&quot;"/>
    <numFmt numFmtId="188" formatCode="0.0;&quot;▲ &quot;0.0"/>
    <numFmt numFmtId="189" formatCode="0.00;&quot;▲ &quot;0.00"/>
    <numFmt numFmtId="190" formatCode="#,##0.00;&quot;▲ &quot;#,##0.00"/>
    <numFmt numFmtId="191" formatCode="#,##0.0;&quot;△ &quot;#,##0.0"/>
  </numFmts>
  <fonts count="40">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9"/>
      <color indexed="9"/>
      <name val="ＭＳ ゴシック"/>
      <family val="3"/>
      <charset val="128"/>
    </font>
    <font>
      <b/>
      <sz val="13"/>
      <color indexed="56"/>
      <name val="ＭＳ ゴシック"/>
      <family val="3"/>
      <charset val="128"/>
    </font>
    <font>
      <sz val="8"/>
      <color indexed="8"/>
      <name val="ＭＳ ゴシック"/>
      <family val="3"/>
      <charset val="128"/>
    </font>
    <font>
      <sz val="9"/>
      <name val="ＭＳ ゴシック"/>
      <family val="3"/>
      <charset val="128"/>
    </font>
    <font>
      <sz val="6"/>
      <name val="ＭＳ ゴシック"/>
      <family val="3"/>
      <charset val="128"/>
    </font>
    <font>
      <sz val="9"/>
      <color indexed="8"/>
      <name val="ＭＳ Ｐゴシック"/>
      <family val="3"/>
      <charset val="128"/>
    </font>
    <font>
      <b/>
      <sz val="9"/>
      <color indexed="8"/>
      <name val="ＭＳ ゴシック"/>
      <family val="3"/>
      <charset val="128"/>
    </font>
    <font>
      <b/>
      <sz val="20"/>
      <color indexed="8"/>
      <name val="ＭＳ ゴシック"/>
      <family val="3"/>
      <charset val="128"/>
    </font>
    <font>
      <b/>
      <sz val="28"/>
      <name val="ＭＳ ゴシック"/>
      <family val="3"/>
      <charset val="128"/>
    </font>
    <font>
      <sz val="11"/>
      <color indexed="8"/>
      <name val="ＭＳ ゴシック"/>
      <family val="3"/>
      <charset val="128"/>
    </font>
    <font>
      <b/>
      <sz val="18"/>
      <color indexed="8"/>
      <name val="ＭＳ ゴシック"/>
      <family val="3"/>
      <charset val="128"/>
    </font>
    <font>
      <b/>
      <sz val="9"/>
      <color indexed="12"/>
      <name val="ＭＳ ゴシック"/>
      <family val="3"/>
      <charset val="128"/>
    </font>
    <font>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b/>
      <sz val="12"/>
      <color indexed="8"/>
      <name val="ＭＳ ゴシック"/>
      <family val="3"/>
      <charset val="128"/>
    </font>
    <font>
      <b/>
      <sz val="24"/>
      <color indexed="8"/>
      <name val="ＭＳ ゴシック"/>
      <family val="3"/>
      <charset val="128"/>
    </font>
    <font>
      <sz val="11"/>
      <name val="ＭＳ ゴシック"/>
      <family val="3"/>
      <charset val="128"/>
    </font>
    <font>
      <sz val="14"/>
      <color indexed="8"/>
      <name val="ＭＳ ゴシック"/>
      <family val="3"/>
      <charset val="128"/>
    </font>
    <font>
      <b/>
      <sz val="16"/>
      <color indexed="8"/>
      <name val="ＭＳ ゴシック"/>
      <family val="3"/>
      <charset val="128"/>
    </font>
    <font>
      <sz val="13"/>
      <color indexed="8"/>
      <name val="ＭＳ ゴシック"/>
      <family val="3"/>
      <charset val="128"/>
    </font>
    <font>
      <sz val="11"/>
      <color rgb="FFFF0000"/>
      <name val="ＭＳ ゴシック"/>
      <family val="3"/>
      <charset val="128"/>
    </font>
    <font>
      <sz val="13"/>
      <color theme="1"/>
      <name val="ＭＳ ゴシック"/>
      <family val="3"/>
      <charset val="128"/>
    </font>
    <font>
      <sz val="13"/>
      <color rgb="FFFF0000"/>
      <name val="ＭＳ ゴシック"/>
      <family val="3"/>
      <charset val="128"/>
    </font>
    <font>
      <sz val="11"/>
      <color theme="1"/>
      <name val="ＭＳ ゴシック"/>
      <family val="3"/>
      <charset val="128"/>
    </font>
    <font>
      <b/>
      <sz val="13"/>
      <color theme="1"/>
      <name val="ＭＳ ゴシック"/>
      <family val="3"/>
      <charset val="128"/>
    </font>
    <font>
      <sz val="16"/>
      <color indexed="8"/>
      <name val="ＭＳ ゴシック"/>
      <family val="3"/>
      <charset val="128"/>
    </font>
    <font>
      <sz val="16"/>
      <name val="ＭＳ ゴシック"/>
      <family val="3"/>
      <charset val="128"/>
    </font>
    <font>
      <sz val="6"/>
      <name val="游ゴシック"/>
      <family val="2"/>
      <charset val="128"/>
      <scheme val="minor"/>
    </font>
    <font>
      <sz val="10"/>
      <color indexed="8"/>
      <name val="ＭＳ Ｐ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43"/>
        <bgColor indexed="64"/>
      </patternFill>
    </fill>
    <fill>
      <patternFill patternType="solid">
        <fgColor indexed="15"/>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7">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right style="thin">
        <color indexed="64"/>
      </right>
      <top style="medium">
        <color indexed="64"/>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diagonal/>
    </border>
    <border>
      <left style="thin">
        <color indexed="64"/>
      </left>
      <right style="thin">
        <color indexed="64"/>
      </right>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top/>
      <bottom/>
      <diagonal/>
    </border>
    <border>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style="hair">
        <color indexed="64"/>
      </right>
      <top style="thin">
        <color indexed="64"/>
      </top>
      <bottom/>
      <diagonal/>
    </border>
    <border diagonalUp="1">
      <left/>
      <right style="medium">
        <color indexed="64"/>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style="hair">
        <color indexed="64"/>
      </left>
      <right/>
      <top style="thin">
        <color indexed="64"/>
      </top>
      <bottom style="medium">
        <color indexed="64"/>
      </bottom>
      <diagonal style="hair">
        <color indexed="64"/>
      </diagonal>
    </border>
    <border>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diagonalUp="1">
      <left/>
      <right style="medium">
        <color indexed="64"/>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style="hair">
        <color indexed="64"/>
      </left>
      <right/>
      <top style="thin">
        <color indexed="64"/>
      </top>
      <bottom style="thin">
        <color indexed="64"/>
      </bottom>
      <diagonal style="hair">
        <color indexed="64"/>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right style="medium">
        <color indexed="64"/>
      </right>
      <top/>
      <bottom style="medium">
        <color indexed="64"/>
      </bottom>
      <diagonal style="thin">
        <color indexed="64"/>
      </diagonal>
    </border>
    <border diagonalUp="1">
      <left/>
      <right/>
      <top/>
      <bottom style="medium">
        <color indexed="64"/>
      </bottom>
      <diagonal style="thin">
        <color indexed="64"/>
      </diagonal>
    </border>
    <border diagonalUp="1">
      <left style="thin">
        <color indexed="64"/>
      </left>
      <right/>
      <top/>
      <bottom style="medium">
        <color indexed="64"/>
      </bottom>
      <diagonal style="thin">
        <color indexed="64"/>
      </diagonal>
    </border>
    <border diagonalUp="1">
      <left/>
      <right style="medium">
        <color indexed="64"/>
      </right>
      <top/>
      <bottom style="thin">
        <color indexed="64"/>
      </bottom>
      <diagonal style="hair">
        <color indexed="64"/>
      </diagonal>
    </border>
    <border diagonalUp="1">
      <left/>
      <right/>
      <top/>
      <bottom style="thin">
        <color indexed="64"/>
      </bottom>
      <diagonal style="hair">
        <color indexed="64"/>
      </diagonal>
    </border>
    <border diagonalUp="1">
      <left style="hair">
        <color indexed="64"/>
      </left>
      <right/>
      <top/>
      <bottom style="thin">
        <color indexed="64"/>
      </bottom>
      <diagonal style="hair">
        <color indexed="64"/>
      </diagonal>
    </border>
    <border diagonalUp="1">
      <left/>
      <right style="medium">
        <color indexed="64"/>
      </right>
      <top/>
      <bottom/>
      <diagonal style="hair">
        <color indexed="64"/>
      </diagonal>
    </border>
    <border diagonalUp="1">
      <left/>
      <right/>
      <top/>
      <bottom/>
      <diagonal style="hair">
        <color indexed="64"/>
      </diagonal>
    </border>
    <border diagonalUp="1">
      <left style="hair">
        <color indexed="64"/>
      </left>
      <right/>
      <top/>
      <bottom/>
      <diagonal style="hair">
        <color indexed="64"/>
      </diagonal>
    </border>
    <border>
      <left style="hair">
        <color indexed="64"/>
      </left>
      <right style="medium">
        <color indexed="64"/>
      </right>
      <top/>
      <bottom style="medium">
        <color indexed="64"/>
      </bottom>
      <diagonal/>
    </border>
    <border>
      <left style="hair">
        <color indexed="64"/>
      </left>
      <right style="hair">
        <color indexed="64"/>
      </right>
      <top/>
      <bottom style="medium">
        <color indexed="64"/>
      </bottom>
      <diagonal/>
    </border>
    <border>
      <left style="thin">
        <color indexed="64"/>
      </left>
      <right style="hair">
        <color indexed="64"/>
      </right>
      <top/>
      <bottom style="medium">
        <color indexed="64"/>
      </bottom>
      <diagonal/>
    </border>
    <border diagonalUp="1">
      <left/>
      <right style="medium">
        <color indexed="64"/>
      </right>
      <top style="thin">
        <color indexed="64"/>
      </top>
      <bottom/>
      <diagonal style="hair">
        <color indexed="64"/>
      </diagonal>
    </border>
    <border diagonalUp="1">
      <left/>
      <right/>
      <top style="thin">
        <color indexed="64"/>
      </top>
      <bottom/>
      <diagonal style="hair">
        <color indexed="64"/>
      </diagonal>
    </border>
    <border diagonalUp="1">
      <left style="hair">
        <color indexed="64"/>
      </left>
      <right/>
      <top style="thin">
        <color indexed="64"/>
      </top>
      <bottom/>
      <diagonal style="hair">
        <color indexed="64"/>
      </diagonal>
    </border>
    <border>
      <left style="hair">
        <color indexed="64"/>
      </left>
      <right style="medium">
        <color indexed="64"/>
      </right>
      <top/>
      <bottom/>
      <diagonal/>
    </border>
    <border>
      <left style="thin">
        <color indexed="64"/>
      </left>
      <right style="hair">
        <color indexed="64"/>
      </right>
      <top/>
      <bottom/>
      <diagonal/>
    </border>
    <border>
      <left style="hair">
        <color indexed="64"/>
      </left>
      <right style="medium">
        <color indexed="64"/>
      </right>
      <top style="thin">
        <color indexed="64"/>
      </top>
      <bottom/>
      <diagonal/>
    </border>
    <border>
      <left style="thin">
        <color indexed="64"/>
      </left>
      <right style="hair">
        <color indexed="64"/>
      </right>
      <top style="thin">
        <color indexed="64"/>
      </top>
      <bottom/>
      <diagonal/>
    </border>
    <border diagonalUp="1">
      <left/>
      <right style="thin">
        <color indexed="64"/>
      </right>
      <top style="thin">
        <color indexed="64"/>
      </top>
      <bottom style="medium">
        <color indexed="64"/>
      </bottom>
      <diagonal style="hair">
        <color indexed="64"/>
      </diagonal>
    </border>
    <border>
      <left style="hair">
        <color indexed="64"/>
      </left>
      <right style="hair">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bottom style="thin">
        <color indexed="64"/>
      </bottom>
      <diagonal/>
    </border>
    <border>
      <left style="hair">
        <color indexed="64"/>
      </left>
      <right style="thin">
        <color indexed="64"/>
      </right>
      <top style="thin">
        <color indexed="64"/>
      </top>
      <bottom/>
      <diagonal/>
    </border>
    <border diagonalUp="1">
      <left/>
      <right style="thin">
        <color indexed="64"/>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left style="medium">
        <color indexed="64"/>
      </left>
      <right style="thin">
        <color indexed="64"/>
      </right>
      <top style="thin">
        <color indexed="64"/>
      </top>
      <bottom style="medium">
        <color indexed="64"/>
      </bottom>
      <diagonal/>
    </border>
    <border>
      <left/>
      <right style="medium">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diagonalUp="1">
      <left style="hair">
        <color indexed="64"/>
      </left>
      <right style="hair">
        <color indexed="64"/>
      </right>
      <top style="thin">
        <color indexed="64"/>
      </top>
      <bottom style="medium">
        <color indexed="64"/>
      </bottom>
      <diagonal style="thin">
        <color indexed="64"/>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medium">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style="thin">
        <color indexed="64"/>
      </right>
      <top style="hair">
        <color indexed="64"/>
      </top>
      <bottom style="thin">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medium">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right style="thin">
        <color indexed="64"/>
      </right>
      <top style="double">
        <color indexed="64"/>
      </top>
      <bottom style="hair">
        <color indexed="64"/>
      </bottom>
      <diagonal/>
    </border>
    <border>
      <left/>
      <right/>
      <top style="double">
        <color indexed="64"/>
      </top>
      <bottom style="hair">
        <color indexed="64"/>
      </bottom>
      <diagonal/>
    </border>
    <border>
      <left style="thin">
        <color indexed="64"/>
      </left>
      <right/>
      <top style="double">
        <color indexed="64"/>
      </top>
      <bottom style="hair">
        <color indexed="64"/>
      </bottom>
      <diagonal/>
    </border>
    <border>
      <left style="medium">
        <color indexed="64"/>
      </left>
      <right style="thin">
        <color indexed="64"/>
      </right>
      <top style="double">
        <color indexed="64"/>
      </top>
      <bottom style="hair">
        <color indexed="64"/>
      </bottom>
      <diagonal/>
    </border>
    <border>
      <left/>
      <right style="medium">
        <color indexed="64"/>
      </right>
      <top/>
      <bottom style="double">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medium">
        <color indexed="64"/>
      </left>
      <right/>
      <top/>
      <bottom style="double">
        <color indexed="64"/>
      </bottom>
      <diagonal/>
    </border>
    <border diagonalUp="1">
      <left/>
      <right style="hair">
        <color indexed="64"/>
      </right>
      <top style="thin">
        <color indexed="64"/>
      </top>
      <bottom style="medium">
        <color indexed="64"/>
      </bottom>
      <diagonal style="thin">
        <color indexed="64"/>
      </diagonal>
    </border>
    <border>
      <left style="medium">
        <color indexed="64"/>
      </left>
      <right style="hair">
        <color indexed="64"/>
      </right>
      <top style="thin">
        <color indexed="64"/>
      </top>
      <bottom style="medium">
        <color indexed="64"/>
      </bottom>
      <diagonal/>
    </border>
    <border diagonalUp="1">
      <left style="hair">
        <color indexed="64"/>
      </left>
      <right/>
      <top style="thin">
        <color indexed="64"/>
      </top>
      <bottom style="medium">
        <color indexed="64"/>
      </bottom>
      <diagonal style="thin">
        <color indexed="64"/>
      </diagonal>
    </border>
    <border>
      <left style="medium">
        <color indexed="64"/>
      </left>
      <right/>
      <top style="hair">
        <color indexed="64"/>
      </top>
      <bottom style="hair">
        <color indexed="64"/>
      </bottom>
      <diagonal/>
    </border>
    <border>
      <left style="medium">
        <color indexed="64"/>
      </left>
      <right style="thin">
        <color indexed="64"/>
      </right>
      <top/>
      <bottom style="hair">
        <color indexed="64"/>
      </bottom>
      <diagonal/>
    </border>
    <border>
      <left style="hair">
        <color indexed="64"/>
      </left>
      <right style="medium">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bottom style="hair">
        <color indexed="64"/>
      </bottom>
      <diagonal/>
    </border>
    <border>
      <left/>
      <right/>
      <top/>
      <bottom style="hair">
        <color indexed="64"/>
      </bottom>
      <diagonal/>
    </border>
    <border>
      <left style="medium">
        <color indexed="64"/>
      </left>
      <right/>
      <top/>
      <bottom style="hair">
        <color indexed="64"/>
      </bottom>
      <diagonal/>
    </border>
    <border>
      <left style="thin">
        <color indexed="64"/>
      </left>
      <right style="thin">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9"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52">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xf numFmtId="0" fontId="9" fillId="0" borderId="0" xfId="7" applyFont="1">
      <alignment vertical="center"/>
    </xf>
    <xf numFmtId="0" fontId="9" fillId="0" borderId="0" xfId="7" applyFont="1">
      <alignment vertical="center"/>
    </xf>
    <xf numFmtId="0" fontId="9" fillId="0" borderId="0" xfId="8">
      <alignment vertical="center"/>
    </xf>
    <xf numFmtId="0" fontId="9" fillId="0" borderId="13" xfId="7" applyFont="1" applyBorder="1">
      <alignment vertical="center"/>
    </xf>
    <xf numFmtId="0" fontId="9" fillId="0" borderId="14" xfId="7" applyFont="1" applyBorder="1">
      <alignment vertical="center"/>
    </xf>
    <xf numFmtId="0" fontId="9" fillId="0" borderId="15" xfId="7" applyFont="1" applyBorder="1">
      <alignment vertical="center"/>
    </xf>
    <xf numFmtId="0" fontId="9" fillId="0" borderId="16" xfId="7" applyFont="1" applyBorder="1" applyAlignment="1">
      <alignment horizontal="center" vertical="center"/>
    </xf>
    <xf numFmtId="0" fontId="9" fillId="0" borderId="0" xfId="7" applyFont="1" applyAlignment="1" applyProtection="1">
      <alignment horizontal="center" vertical="center" shrinkToFit="1"/>
      <protection hidden="1"/>
    </xf>
    <xf numFmtId="0" fontId="12" fillId="0" borderId="0" xfId="7" applyFont="1" applyAlignment="1" applyProtection="1">
      <alignment horizontal="left" vertical="center" wrapText="1"/>
      <protection hidden="1"/>
    </xf>
    <xf numFmtId="182" fontId="9" fillId="0" borderId="0" xfId="7" applyNumberFormat="1" applyFont="1" applyAlignment="1" applyProtection="1">
      <alignment horizontal="center" vertical="center" shrinkToFit="1"/>
      <protection hidden="1"/>
    </xf>
    <xf numFmtId="49" fontId="9" fillId="0" borderId="0" xfId="7" applyNumberFormat="1" applyFont="1">
      <alignment vertical="center"/>
    </xf>
    <xf numFmtId="49" fontId="9" fillId="0" borderId="17" xfId="7" applyNumberFormat="1" applyFont="1" applyBorder="1">
      <alignment vertical="center"/>
    </xf>
    <xf numFmtId="0" fontId="9" fillId="0" borderId="0" xfId="7" applyFont="1" applyAlignment="1">
      <alignment horizontal="center" vertical="center" shrinkToFit="1"/>
    </xf>
    <xf numFmtId="0" fontId="9" fillId="0" borderId="0" xfId="7" applyFont="1" applyAlignment="1">
      <alignment horizontal="center"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center" vertical="center"/>
    </xf>
    <xf numFmtId="0" fontId="9" fillId="0" borderId="16" xfId="7" applyFont="1" applyBorder="1">
      <alignment vertical="center"/>
    </xf>
    <xf numFmtId="0" fontId="9" fillId="0" borderId="0" xfId="7" applyFont="1" applyAlignment="1">
      <alignment horizontal="left" vertical="center"/>
    </xf>
    <xf numFmtId="49" fontId="9" fillId="0" borderId="0" xfId="7" applyNumberFormat="1" applyFont="1" applyAlignment="1">
      <alignment horizontal="left" vertical="center"/>
    </xf>
    <xf numFmtId="0" fontId="9" fillId="0" borderId="17" xfId="7" applyFont="1" applyBorder="1">
      <alignment vertical="center"/>
    </xf>
    <xf numFmtId="183" fontId="9" fillId="0" borderId="13" xfId="7" applyNumberFormat="1" applyFont="1" applyBorder="1">
      <alignment vertical="center"/>
    </xf>
    <xf numFmtId="183" fontId="9" fillId="0" borderId="14" xfId="7" applyNumberFormat="1" applyFont="1" applyBorder="1">
      <alignment vertical="center"/>
    </xf>
    <xf numFmtId="183" fontId="9" fillId="0" borderId="15" xfId="7" applyNumberFormat="1" applyFont="1" applyBorder="1">
      <alignment vertical="center"/>
    </xf>
    <xf numFmtId="0" fontId="12" fillId="0" borderId="13" xfId="7" applyFont="1" applyBorder="1" applyAlignment="1">
      <alignment vertical="center" wrapText="1"/>
    </xf>
    <xf numFmtId="0" fontId="12" fillId="0" borderId="14" xfId="7" applyFont="1" applyBorder="1" applyAlignment="1">
      <alignment vertical="center" wrapText="1"/>
    </xf>
    <xf numFmtId="0" fontId="9" fillId="0" borderId="15" xfId="7" applyFont="1" applyBorder="1" applyAlignment="1">
      <alignment horizontal="center" vertical="center"/>
    </xf>
    <xf numFmtId="177" fontId="9" fillId="0" borderId="13" xfId="7" applyNumberFormat="1" applyFont="1" applyBorder="1" applyAlignment="1">
      <alignment horizontal="right" vertical="center" shrinkToFit="1"/>
    </xf>
    <xf numFmtId="177" fontId="9" fillId="0" borderId="14" xfId="7" applyNumberFormat="1" applyFont="1" applyBorder="1" applyAlignment="1">
      <alignment horizontal="right" vertical="center" shrinkToFit="1"/>
    </xf>
    <xf numFmtId="177" fontId="9" fillId="0" borderId="15" xfId="7" applyNumberFormat="1" applyFont="1" applyBorder="1" applyAlignment="1">
      <alignment horizontal="right" vertical="center" shrinkToFit="1"/>
    </xf>
    <xf numFmtId="0" fontId="13" fillId="0" borderId="13" xfId="9" applyFont="1" applyBorder="1" applyAlignment="1">
      <alignment horizontal="left" vertical="center"/>
    </xf>
    <xf numFmtId="0" fontId="13" fillId="0" borderId="14" xfId="9" applyFont="1" applyBorder="1" applyAlignment="1">
      <alignment horizontal="left" vertical="center"/>
    </xf>
    <xf numFmtId="0" fontId="13" fillId="0" borderId="15" xfId="9" applyFont="1" applyBorder="1" applyAlignment="1">
      <alignment horizontal="left" vertical="center"/>
    </xf>
    <xf numFmtId="0" fontId="13" fillId="0" borderId="13" xfId="9" applyFont="1" applyBorder="1" applyAlignment="1">
      <alignment horizontal="center" vertical="center" wrapText="1"/>
    </xf>
    <xf numFmtId="0" fontId="13" fillId="0" borderId="14" xfId="9" applyFont="1" applyBorder="1" applyAlignment="1">
      <alignment horizontal="center" vertical="center" wrapText="1"/>
    </xf>
    <xf numFmtId="0" fontId="13" fillId="0" borderId="15" xfId="9" applyFont="1" applyBorder="1" applyAlignment="1">
      <alignment horizontal="center" vertical="center" wrapText="1"/>
    </xf>
    <xf numFmtId="183" fontId="9" fillId="0" borderId="18" xfId="7" applyNumberFormat="1" applyFont="1" applyBorder="1" applyAlignment="1">
      <alignment horizontal="right" vertical="center" shrinkToFit="1"/>
    </xf>
    <xf numFmtId="183" fontId="9" fillId="0" borderId="19" xfId="7" applyNumberFormat="1" applyFont="1" applyBorder="1" applyAlignment="1">
      <alignment horizontal="right" vertical="center" shrinkToFit="1"/>
    </xf>
    <xf numFmtId="183" fontId="9" fillId="0" borderId="20" xfId="7" applyNumberFormat="1" applyFont="1" applyBorder="1" applyAlignment="1">
      <alignment horizontal="right" vertical="center" shrinkToFit="1"/>
    </xf>
    <xf numFmtId="0" fontId="9" fillId="0" borderId="21" xfId="7" applyFont="1" applyBorder="1" applyAlignment="1">
      <alignment horizontal="center" vertical="center" shrinkToFit="1"/>
    </xf>
    <xf numFmtId="0" fontId="9" fillId="0" borderId="14" xfId="7" applyFont="1" applyBorder="1" applyAlignment="1">
      <alignment horizontal="center" vertical="center" shrinkToFit="1"/>
    </xf>
    <xf numFmtId="0" fontId="9" fillId="0" borderId="22" xfId="7" applyFont="1" applyBorder="1" applyAlignment="1">
      <alignment horizontal="center" vertical="center" shrinkToFit="1"/>
    </xf>
    <xf numFmtId="177" fontId="9" fillId="0" borderId="23" xfId="7" applyNumberFormat="1" applyFont="1" applyBorder="1" applyAlignment="1">
      <alignment horizontal="right"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23" xfId="7" applyFont="1" applyBorder="1">
      <alignment vertical="center"/>
    </xf>
    <xf numFmtId="0" fontId="9" fillId="0" borderId="19" xfId="7" applyFont="1" applyBorder="1">
      <alignment vertical="center"/>
    </xf>
    <xf numFmtId="0" fontId="9" fillId="0" borderId="20" xfId="7" applyFont="1" applyBorder="1">
      <alignment vertical="center"/>
    </xf>
    <xf numFmtId="0" fontId="9" fillId="0" borderId="21" xfId="7" applyFont="1" applyBorder="1" applyAlignment="1">
      <alignment horizontal="center" vertical="center" textRotation="255"/>
    </xf>
    <xf numFmtId="0" fontId="9" fillId="0" borderId="14" xfId="7" applyFont="1" applyBorder="1" applyAlignment="1">
      <alignment horizontal="center" vertical="center" textRotation="255"/>
    </xf>
    <xf numFmtId="0" fontId="9" fillId="0" borderId="15" xfId="7" applyFont="1" applyBorder="1" applyAlignment="1">
      <alignment horizontal="center" vertical="center" textRotation="255"/>
    </xf>
    <xf numFmtId="183" fontId="9" fillId="0" borderId="16"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17" xfId="7" applyNumberFormat="1" applyFont="1" applyBorder="1" applyAlignment="1">
      <alignment horizontal="right" vertical="center" shrinkToFit="1"/>
    </xf>
    <xf numFmtId="0" fontId="12" fillId="0" borderId="16" xfId="7" applyFont="1" applyBorder="1" applyAlignment="1">
      <alignment horizontal="left" vertical="center" wrapText="1"/>
    </xf>
    <xf numFmtId="0" fontId="12" fillId="0" borderId="0" xfId="7" applyFont="1" applyAlignment="1">
      <alignment horizontal="left" vertical="center" wrapText="1"/>
    </xf>
    <xf numFmtId="0" fontId="9" fillId="0" borderId="17" xfId="7" applyFont="1" applyBorder="1" applyAlignment="1">
      <alignment horizontal="center" vertical="center"/>
    </xf>
    <xf numFmtId="177" fontId="9" fillId="0" borderId="16"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17" xfId="7" applyNumberFormat="1" applyFont="1" applyBorder="1" applyAlignment="1">
      <alignment horizontal="right" vertical="center" shrinkToFit="1"/>
    </xf>
    <xf numFmtId="0" fontId="13" fillId="0" borderId="16" xfId="9" applyFont="1" applyBorder="1" applyAlignment="1">
      <alignment horizontal="left" vertical="center"/>
    </xf>
    <xf numFmtId="0" fontId="13" fillId="0" borderId="0" xfId="9" applyFont="1" applyAlignment="1">
      <alignment horizontal="left" vertical="center"/>
    </xf>
    <xf numFmtId="0" fontId="13" fillId="0" borderId="17" xfId="9" applyFont="1" applyBorder="1" applyAlignment="1">
      <alignment horizontal="left" vertical="center"/>
    </xf>
    <xf numFmtId="0" fontId="13" fillId="0" borderId="16" xfId="9" applyFont="1" applyBorder="1" applyAlignment="1">
      <alignment horizontal="center" vertical="center" wrapText="1"/>
    </xf>
    <xf numFmtId="0" fontId="13" fillId="0" borderId="0" xfId="9" applyFont="1" applyAlignment="1">
      <alignment horizontal="center" vertical="center" wrapText="1"/>
    </xf>
    <xf numFmtId="0" fontId="13" fillId="0" borderId="17" xfId="9" applyFont="1" applyBorder="1" applyAlignment="1">
      <alignment horizontal="center" vertical="center" wrapText="1"/>
    </xf>
    <xf numFmtId="177" fontId="9" fillId="0" borderId="24"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0"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9" fillId="0" borderId="11" xfId="7" applyFont="1" applyBorder="1">
      <alignment vertical="center"/>
    </xf>
    <xf numFmtId="0" fontId="9" fillId="0" borderId="9" xfId="7" applyFont="1" applyBorder="1">
      <alignment vertical="center"/>
    </xf>
    <xf numFmtId="0" fontId="9" fillId="0" borderId="10" xfId="7" applyFont="1" applyBorder="1">
      <alignment vertical="center"/>
    </xf>
    <xf numFmtId="0" fontId="9" fillId="0" borderId="8"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5" xfId="7" applyFont="1" applyBorder="1" applyAlignment="1">
      <alignment horizontal="center" vertical="center" textRotation="255"/>
    </xf>
    <xf numFmtId="0" fontId="9" fillId="0" borderId="0" xfId="7" applyFont="1" applyAlignment="1">
      <alignment horizontal="center" vertical="center" textRotation="255"/>
    </xf>
    <xf numFmtId="0" fontId="9" fillId="0" borderId="17" xfId="7" applyFont="1" applyBorder="1" applyAlignment="1">
      <alignment horizontal="center" vertical="center" textRotation="255"/>
    </xf>
    <xf numFmtId="0" fontId="9" fillId="0" borderId="17" xfId="7" applyFont="1" applyBorder="1" applyAlignment="1">
      <alignment horizontal="left" vertical="center"/>
    </xf>
    <xf numFmtId="177" fontId="9" fillId="0" borderId="25" xfId="7" applyNumberFormat="1" applyFont="1" applyBorder="1" applyAlignment="1">
      <alignment horizontal="right" vertical="center" shrinkToFit="1"/>
    </xf>
    <xf numFmtId="177" fontId="9" fillId="0" borderId="26" xfId="7" applyNumberFormat="1" applyFont="1" applyBorder="1" applyAlignment="1">
      <alignment horizontal="right" vertical="center" shrinkToFit="1"/>
    </xf>
    <xf numFmtId="177" fontId="9" fillId="0" borderId="27" xfId="7" applyNumberFormat="1" applyFont="1" applyBorder="1" applyAlignment="1">
      <alignment horizontal="right" vertical="center" shrinkToFit="1"/>
    </xf>
    <xf numFmtId="0" fontId="13" fillId="0" borderId="25" xfId="9" applyFont="1" applyBorder="1" applyAlignment="1">
      <alignment horizontal="left" vertical="center"/>
    </xf>
    <xf numFmtId="0" fontId="13" fillId="0" borderId="26" xfId="9" applyFont="1" applyBorder="1" applyAlignment="1">
      <alignment horizontal="left" vertical="center"/>
    </xf>
    <xf numFmtId="0" fontId="13" fillId="0" borderId="27" xfId="9" applyFont="1" applyBorder="1" applyAlignment="1">
      <alignment horizontal="left" vertical="center"/>
    </xf>
    <xf numFmtId="0" fontId="13" fillId="0" borderId="25" xfId="9" applyFont="1" applyBorder="1" applyAlignment="1">
      <alignment horizontal="center" vertical="center" wrapText="1"/>
    </xf>
    <xf numFmtId="0" fontId="13" fillId="0" borderId="26" xfId="9" applyFont="1" applyBorder="1" applyAlignment="1">
      <alignment horizontal="center" vertical="center" wrapText="1"/>
    </xf>
    <xf numFmtId="0" fontId="13" fillId="0" borderId="27" xfId="9" applyFont="1" applyBorder="1" applyAlignment="1">
      <alignment horizontal="center" vertical="center" wrapText="1"/>
    </xf>
    <xf numFmtId="0" fontId="9" fillId="0" borderId="4" xfId="7" applyFont="1" applyBorder="1" applyAlignment="1">
      <alignment horizontal="center" vertical="center" textRotation="255"/>
    </xf>
    <xf numFmtId="0" fontId="9" fillId="0" borderId="13" xfId="7" applyFont="1" applyBorder="1" applyAlignment="1">
      <alignment horizontal="left" vertical="center"/>
    </xf>
    <xf numFmtId="0" fontId="9" fillId="0" borderId="14" xfId="7" applyFont="1" applyBorder="1" applyAlignment="1">
      <alignment horizontal="left" vertical="center"/>
    </xf>
    <xf numFmtId="0" fontId="9" fillId="0" borderId="15" xfId="7" applyFont="1" applyBorder="1" applyAlignment="1">
      <alignment horizontal="left" vertical="center"/>
    </xf>
    <xf numFmtId="0" fontId="9" fillId="0" borderId="16" xfId="7" applyFont="1" applyBorder="1" applyAlignment="1">
      <alignment horizontal="left" vertical="center"/>
    </xf>
    <xf numFmtId="0" fontId="9" fillId="0" borderId="17" xfId="7" applyFont="1" applyBorder="1" applyAlignment="1">
      <alignment horizontal="left" vertical="center"/>
    </xf>
    <xf numFmtId="0" fontId="15" fillId="0" borderId="11" xfId="7" applyFont="1" applyBorder="1">
      <alignment vertical="center"/>
    </xf>
    <xf numFmtId="0" fontId="15" fillId="0" borderId="9" xfId="7" applyFont="1" applyBorder="1">
      <alignment vertical="center"/>
    </xf>
    <xf numFmtId="0" fontId="12" fillId="0" borderId="28" xfId="7" applyFont="1" applyBorder="1" applyAlignment="1">
      <alignment horizontal="center" vertical="center" wrapText="1"/>
    </xf>
    <xf numFmtId="0" fontId="12" fillId="0" borderId="7" xfId="7" applyFont="1" applyBorder="1" applyAlignment="1">
      <alignment horizontal="center" vertical="center" wrapText="1"/>
    </xf>
    <xf numFmtId="0" fontId="12" fillId="0" borderId="6" xfId="7" applyFont="1" applyBorder="1" applyAlignment="1">
      <alignment horizontal="center" vertical="center" wrapText="1"/>
    </xf>
    <xf numFmtId="0" fontId="9" fillId="0" borderId="8" xfId="7" applyFont="1" applyBorder="1" applyAlignment="1">
      <alignment horizontal="center" vertical="center" wrapText="1"/>
    </xf>
    <xf numFmtId="0" fontId="9" fillId="0" borderId="7" xfId="7" applyFont="1" applyBorder="1" applyAlignment="1">
      <alignment horizontal="center" vertical="center" wrapText="1"/>
    </xf>
    <xf numFmtId="0" fontId="9" fillId="0" borderId="6" xfId="7" applyFont="1" applyBorder="1" applyAlignment="1">
      <alignment horizontal="center" vertical="center" wrapText="1"/>
    </xf>
    <xf numFmtId="0" fontId="9" fillId="0" borderId="8" xfId="7" applyFont="1" applyBorder="1" applyAlignment="1">
      <alignment horizontal="center" vertical="center"/>
    </xf>
    <xf numFmtId="0" fontId="9" fillId="0" borderId="7" xfId="7" applyFont="1" applyBorder="1" applyAlignment="1">
      <alignment horizontal="center" vertical="center"/>
    </xf>
    <xf numFmtId="0" fontId="9" fillId="0" borderId="6" xfId="7" applyFont="1" applyBorder="1" applyAlignment="1">
      <alignment horizontal="center" vertical="center"/>
    </xf>
    <xf numFmtId="0" fontId="12" fillId="0" borderId="8" xfId="7" applyFont="1" applyBorder="1" applyAlignment="1">
      <alignment horizontal="center" vertical="center" wrapText="1"/>
    </xf>
    <xf numFmtId="0" fontId="12" fillId="0" borderId="29" xfId="7" applyFont="1" applyBorder="1" applyAlignment="1">
      <alignment horizontal="center" vertical="center" wrapText="1"/>
    </xf>
    <xf numFmtId="0" fontId="12" fillId="0" borderId="2" xfId="7" applyFont="1" applyBorder="1" applyAlignment="1">
      <alignment horizontal="center" vertical="center" wrapText="1"/>
    </xf>
    <xf numFmtId="0" fontId="12" fillId="0" borderId="1" xfId="7" applyFont="1" applyBorder="1" applyAlignment="1">
      <alignment horizontal="center" vertical="center" wrapText="1"/>
    </xf>
    <xf numFmtId="0" fontId="9" fillId="0" borderId="3" xfId="7" applyFont="1" applyBorder="1" applyAlignment="1">
      <alignment horizontal="center" vertical="center" wrapText="1"/>
    </xf>
    <xf numFmtId="0" fontId="9" fillId="0" borderId="2" xfId="7" applyFont="1" applyBorder="1" applyAlignment="1">
      <alignment horizontal="center" vertical="center" wrapText="1"/>
    </xf>
    <xf numFmtId="0" fontId="9" fillId="0" borderId="1" xfId="7" applyFont="1" applyBorder="1" applyAlignment="1">
      <alignment horizontal="center" vertical="center" wrapText="1"/>
    </xf>
    <xf numFmtId="0" fontId="9" fillId="0" borderId="3" xfId="7" applyFont="1" applyBorder="1" applyAlignment="1">
      <alignment horizontal="center" vertical="center"/>
    </xf>
    <xf numFmtId="0" fontId="9" fillId="0" borderId="2" xfId="7" applyFont="1" applyBorder="1" applyAlignment="1">
      <alignment horizontal="center" vertical="center"/>
    </xf>
    <xf numFmtId="0" fontId="9" fillId="0" borderId="1" xfId="7" applyFont="1" applyBorder="1" applyAlignment="1">
      <alignment horizontal="center" vertical="center"/>
    </xf>
    <xf numFmtId="0" fontId="9" fillId="0" borderId="3"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1" xfId="7" applyFont="1" applyBorder="1" applyAlignment="1">
      <alignment horizontal="center" vertical="center" textRotation="255"/>
    </xf>
    <xf numFmtId="0" fontId="12" fillId="0" borderId="3" xfId="7" applyFont="1" applyBorder="1" applyAlignment="1">
      <alignment horizontal="center" vertical="center" wrapText="1"/>
    </xf>
    <xf numFmtId="0" fontId="9" fillId="0" borderId="30" xfId="7" applyFont="1" applyBorder="1" applyAlignment="1">
      <alignment horizontal="center" vertical="center" textRotation="255"/>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33" xfId="7" applyFont="1" applyBorder="1" applyAlignment="1">
      <alignment horizontal="center" vertical="center"/>
    </xf>
    <xf numFmtId="0" fontId="9" fillId="0" borderId="34" xfId="7" applyFont="1" applyBorder="1" applyAlignment="1">
      <alignment horizontal="center" vertical="center"/>
    </xf>
    <xf numFmtId="0" fontId="9" fillId="0" borderId="18" xfId="7" applyFont="1" applyBorder="1" applyAlignment="1">
      <alignment horizontal="center" vertical="center"/>
    </xf>
    <xf numFmtId="0" fontId="9" fillId="0" borderId="35" xfId="7" applyFont="1" applyBorder="1" applyAlignment="1">
      <alignment horizontal="center" vertical="center"/>
    </xf>
    <xf numFmtId="0" fontId="9" fillId="0" borderId="36" xfId="7" applyFont="1" applyBorder="1">
      <alignment vertical="center"/>
    </xf>
    <xf numFmtId="183" fontId="9" fillId="0" borderId="13" xfId="7" applyNumberFormat="1" applyFont="1" applyBorder="1" applyAlignment="1">
      <alignment horizontal="right" vertical="center"/>
    </xf>
    <xf numFmtId="183" fontId="9" fillId="0" borderId="14" xfId="7" applyNumberFormat="1" applyFont="1" applyBorder="1" applyAlignment="1">
      <alignment horizontal="right"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177" fontId="9" fillId="0" borderId="37" xfId="7" applyNumberFormat="1" applyFont="1" applyBorder="1" applyAlignment="1">
      <alignment horizontal="right" vertical="center" shrinkToFit="1"/>
    </xf>
    <xf numFmtId="177" fontId="9" fillId="0" borderId="38" xfId="7" applyNumberFormat="1" applyFont="1" applyBorder="1" applyAlignment="1">
      <alignment horizontal="right" vertical="center" shrinkToFit="1"/>
    </xf>
    <xf numFmtId="177" fontId="9" fillId="0" borderId="39" xfId="7" applyNumberFormat="1" applyFont="1" applyBorder="1" applyAlignment="1">
      <alignment horizontal="right" vertical="center" shrinkToFit="1"/>
    </xf>
    <xf numFmtId="0" fontId="9" fillId="0" borderId="39" xfId="7"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9" xfId="7" applyFont="1" applyBorder="1" applyAlignment="1">
      <alignment horizontal="center" vertical="center"/>
    </xf>
    <xf numFmtId="0" fontId="9" fillId="0" borderId="10" xfId="7" applyFont="1" applyBorder="1" applyAlignment="1">
      <alignment horizontal="center" vertical="center"/>
    </xf>
    <xf numFmtId="0" fontId="9" fillId="0" borderId="42" xfId="7" applyFont="1" applyBorder="1">
      <alignment vertical="center"/>
    </xf>
    <xf numFmtId="177" fontId="9" fillId="0" borderId="25" xfId="7" applyNumberFormat="1" applyFont="1" applyBorder="1" applyAlignment="1">
      <alignment horizontal="right" vertical="center"/>
    </xf>
    <xf numFmtId="177" fontId="9" fillId="0" borderId="26" xfId="7" applyNumberFormat="1" applyFont="1" applyBorder="1" applyAlignment="1">
      <alignment horizontal="right" vertical="center"/>
    </xf>
    <xf numFmtId="0" fontId="9" fillId="0" borderId="26" xfId="7" applyFont="1" applyBorder="1" applyAlignment="1">
      <alignment horizontal="center" vertical="center"/>
    </xf>
    <xf numFmtId="0" fontId="9" fillId="0" borderId="27" xfId="7" applyFont="1" applyBorder="1" applyAlignment="1">
      <alignment horizontal="center" vertical="center"/>
    </xf>
    <xf numFmtId="183" fontId="9" fillId="0" borderId="23" xfId="7" applyNumberFormat="1" applyFont="1" applyBorder="1" applyAlignment="1">
      <alignment horizontal="right" vertical="center" shrinkToFit="1"/>
    </xf>
    <xf numFmtId="0" fontId="9" fillId="0" borderId="21" xfId="7" applyFont="1" applyBorder="1" applyAlignment="1">
      <alignment horizontal="center" vertical="center"/>
    </xf>
    <xf numFmtId="184" fontId="9" fillId="0" borderId="37" xfId="7" applyNumberFormat="1" applyFont="1" applyBorder="1" applyAlignment="1">
      <alignment horizontal="right" vertical="center" shrinkToFit="1"/>
    </xf>
    <xf numFmtId="184" fontId="9" fillId="0" borderId="38" xfId="7" applyNumberFormat="1" applyFont="1" applyBorder="1" applyAlignment="1">
      <alignment horizontal="right" vertical="center" shrinkToFit="1"/>
    </xf>
    <xf numFmtId="184" fontId="9" fillId="0" borderId="39" xfId="7" applyNumberFormat="1" applyFont="1" applyBorder="1" applyAlignment="1">
      <alignment horizontal="right" vertical="center" shrinkToFit="1"/>
    </xf>
    <xf numFmtId="0" fontId="9" fillId="0" borderId="30" xfId="7" applyFont="1" applyBorder="1" applyAlignment="1">
      <alignment horizontal="center" vertical="center"/>
    </xf>
    <xf numFmtId="185" fontId="13" fillId="0" borderId="29" xfId="7" applyNumberFormat="1" applyFont="1" applyBorder="1" applyAlignment="1">
      <alignment horizontal="right" vertical="center" shrinkToFit="1"/>
    </xf>
    <xf numFmtId="185" fontId="13" fillId="0" borderId="2" xfId="7" applyNumberFormat="1" applyFont="1" applyBorder="1" applyAlignment="1">
      <alignment horizontal="right" vertical="center" shrinkToFit="1"/>
    </xf>
    <xf numFmtId="185" fontId="13" fillId="0" borderId="1" xfId="7" applyNumberFormat="1" applyFont="1" applyBorder="1" applyAlignment="1">
      <alignment horizontal="right" vertical="center" shrinkToFit="1"/>
    </xf>
    <xf numFmtId="0" fontId="13" fillId="0" borderId="23" xfId="10" applyFont="1" applyBorder="1" applyAlignment="1">
      <alignment horizontal="center" vertical="center" shrinkToFit="1"/>
    </xf>
    <xf numFmtId="0" fontId="13" fillId="0" borderId="19" xfId="10" applyFont="1" applyBorder="1" applyAlignment="1">
      <alignment horizontal="center" vertical="center" shrinkToFit="1"/>
    </xf>
    <xf numFmtId="0" fontId="13" fillId="0" borderId="20" xfId="10" applyFont="1" applyBorder="1" applyAlignment="1">
      <alignment horizontal="center" vertical="center" shrinkToFit="1"/>
    </xf>
    <xf numFmtId="0" fontId="13" fillId="0" borderId="43" xfId="10" applyFont="1" applyBorder="1" applyAlignment="1">
      <alignment horizontal="center" vertical="center"/>
    </xf>
    <xf numFmtId="0" fontId="9" fillId="0" borderId="21"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15" xfId="7" applyFont="1" applyBorder="1" applyAlignment="1">
      <alignment horizontal="center" vertical="center" wrapText="1"/>
    </xf>
    <xf numFmtId="183" fontId="9" fillId="0" borderId="24" xfId="7" applyNumberFormat="1" applyFont="1" applyBorder="1" applyAlignment="1">
      <alignment horizontal="right" vertical="center" shrinkToFit="1"/>
    </xf>
    <xf numFmtId="183" fontId="9" fillId="0" borderId="9" xfId="7" applyNumberFormat="1" applyFont="1" applyBorder="1" applyAlignment="1">
      <alignment horizontal="right" vertical="center" shrinkToFit="1"/>
    </xf>
    <xf numFmtId="183" fontId="9" fillId="0" borderId="10" xfId="7" applyNumberFormat="1" applyFont="1" applyBorder="1" applyAlignment="1">
      <alignment horizontal="right" vertical="center" shrinkToFit="1"/>
    </xf>
    <xf numFmtId="183" fontId="9" fillId="0" borderId="11" xfId="7" applyNumberFormat="1" applyFont="1" applyBorder="1" applyAlignment="1">
      <alignment horizontal="right" vertical="center" shrinkToFit="1"/>
    </xf>
    <xf numFmtId="0" fontId="9" fillId="0" borderId="44" xfId="7" applyFont="1" applyBorder="1" applyAlignment="1">
      <alignment horizontal="center" vertical="center"/>
    </xf>
    <xf numFmtId="0" fontId="13" fillId="0" borderId="3" xfId="7" applyFont="1" applyBorder="1">
      <alignment vertical="center"/>
    </xf>
    <xf numFmtId="0" fontId="13" fillId="0" borderId="2" xfId="7" applyFont="1" applyBorder="1">
      <alignment vertical="center"/>
    </xf>
    <xf numFmtId="0" fontId="13" fillId="0" borderId="1" xfId="7" applyFont="1" applyBorder="1">
      <alignment vertical="center"/>
    </xf>
    <xf numFmtId="0" fontId="9" fillId="0" borderId="5" xfId="7" applyFont="1" applyBorder="1" applyAlignment="1">
      <alignment horizontal="center" vertical="center" wrapText="1"/>
    </xf>
    <xf numFmtId="0" fontId="9" fillId="0" borderId="0" xfId="7" applyFont="1" applyAlignment="1">
      <alignment horizontal="center" vertical="center" wrapText="1"/>
    </xf>
    <xf numFmtId="0" fontId="9" fillId="0" borderId="17" xfId="7" applyFont="1" applyBorder="1" applyAlignment="1">
      <alignment horizontal="center" vertical="center" wrapText="1"/>
    </xf>
    <xf numFmtId="186" fontId="9" fillId="0" borderId="25" xfId="7" applyNumberFormat="1" applyFont="1" applyBorder="1" applyAlignment="1">
      <alignment vertical="center" shrinkToFit="1"/>
    </xf>
    <xf numFmtId="186" fontId="9" fillId="0" borderId="26" xfId="7" applyNumberFormat="1" applyFont="1" applyBorder="1" applyAlignment="1">
      <alignment vertical="center" shrinkToFit="1"/>
    </xf>
    <xf numFmtId="186" fontId="9" fillId="0" borderId="27" xfId="7" applyNumberFormat="1" applyFont="1" applyBorder="1" applyAlignment="1">
      <alignment vertical="center" shrinkToFit="1"/>
    </xf>
    <xf numFmtId="0" fontId="9" fillId="0" borderId="25" xfId="8" applyBorder="1" applyAlignment="1">
      <alignment horizontal="left" vertical="center"/>
    </xf>
    <xf numFmtId="0" fontId="9" fillId="0" borderId="26" xfId="8" applyBorder="1" applyAlignment="1">
      <alignment horizontal="left" vertical="center"/>
    </xf>
    <xf numFmtId="0" fontId="9" fillId="0" borderId="27" xfId="8" applyBorder="1" applyAlignment="1">
      <alignment horizontal="left" vertical="center"/>
    </xf>
    <xf numFmtId="177" fontId="13" fillId="0" borderId="24"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10" xfId="7" applyNumberFormat="1" applyFont="1" applyBorder="1" applyAlignment="1">
      <alignment horizontal="right" vertical="center" shrinkToFit="1"/>
    </xf>
    <xf numFmtId="0" fontId="13" fillId="0" borderId="3" xfId="10" applyFont="1" applyBorder="1" applyAlignment="1">
      <alignment horizontal="center" vertical="center" shrinkToFit="1"/>
    </xf>
    <xf numFmtId="0" fontId="13" fillId="0" borderId="2" xfId="10" applyFont="1" applyBorder="1" applyAlignment="1">
      <alignment horizontal="center" vertical="center" shrinkToFit="1"/>
    </xf>
    <xf numFmtId="0" fontId="13" fillId="0" borderId="1" xfId="10" applyFont="1" applyBorder="1" applyAlignment="1">
      <alignment horizontal="center" vertical="center" shrinkToFit="1"/>
    </xf>
    <xf numFmtId="0" fontId="13" fillId="0" borderId="45" xfId="10" applyFont="1" applyBorder="1">
      <alignment vertical="center"/>
    </xf>
    <xf numFmtId="183" fontId="9" fillId="0" borderId="13" xfId="7" applyNumberFormat="1" applyFont="1" applyBorder="1" applyAlignment="1">
      <alignment horizontal="right" vertical="center" shrinkToFit="1"/>
    </xf>
    <xf numFmtId="183" fontId="9" fillId="0" borderId="14" xfId="7" applyNumberFormat="1" applyFont="1" applyBorder="1" applyAlignment="1">
      <alignment horizontal="right" vertical="center" shrinkToFit="1"/>
    </xf>
    <xf numFmtId="183" fontId="9" fillId="0" borderId="15" xfId="7" applyNumberFormat="1" applyFont="1" applyBorder="1" applyAlignment="1">
      <alignment horizontal="right" vertical="center" shrinkToFit="1"/>
    </xf>
    <xf numFmtId="0" fontId="13" fillId="0" borderId="11" xfId="7" applyFont="1" applyBorder="1">
      <alignment vertical="center"/>
    </xf>
    <xf numFmtId="0" fontId="13" fillId="0" borderId="9" xfId="7" applyFont="1" applyBorder="1">
      <alignment vertical="center"/>
    </xf>
    <xf numFmtId="184" fontId="9" fillId="0" borderId="16"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17" xfId="7" applyNumberFormat="1" applyFont="1" applyBorder="1" applyAlignment="1">
      <alignment horizontal="right" vertical="center" shrinkToFit="1"/>
    </xf>
    <xf numFmtId="0" fontId="9" fillId="0" borderId="24"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0"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11" xfId="7" applyFont="1" applyBorder="1" applyAlignment="1">
      <alignment horizontal="center" vertical="center"/>
    </xf>
    <xf numFmtId="0" fontId="9" fillId="0" borderId="42" xfId="7" applyFont="1" applyBorder="1" applyAlignment="1">
      <alignment horizontal="center" vertical="center"/>
    </xf>
    <xf numFmtId="177" fontId="13" fillId="0" borderId="25" xfId="7" applyNumberFormat="1" applyFont="1" applyBorder="1" applyAlignment="1">
      <alignment horizontal="right" vertical="center" shrinkToFit="1"/>
    </xf>
    <xf numFmtId="177" fontId="13" fillId="0" borderId="26" xfId="7" applyNumberFormat="1" applyFont="1" applyBorder="1" applyAlignment="1">
      <alignment horizontal="right" vertical="center" shrinkToFit="1"/>
    </xf>
    <xf numFmtId="177" fontId="13" fillId="0" borderId="46" xfId="7" applyNumberFormat="1" applyFont="1" applyBorder="1" applyAlignment="1">
      <alignment horizontal="right" vertical="center" shrinkToFit="1"/>
    </xf>
    <xf numFmtId="0" fontId="13" fillId="0" borderId="47" xfId="7" applyFont="1" applyBorder="1">
      <alignment vertical="center"/>
    </xf>
    <xf numFmtId="0" fontId="13" fillId="0" borderId="32" xfId="7" applyFont="1" applyBorder="1">
      <alignment vertical="center"/>
    </xf>
    <xf numFmtId="0" fontId="13" fillId="0" borderId="46" xfId="7" applyFont="1" applyBorder="1">
      <alignment vertical="center"/>
    </xf>
    <xf numFmtId="0" fontId="9" fillId="0" borderId="48" xfId="7" applyFont="1" applyBorder="1" applyAlignment="1">
      <alignment horizontal="center" vertical="center" wrapText="1"/>
    </xf>
    <xf numFmtId="0" fontId="9" fillId="0" borderId="26"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16" xfId="7" applyFont="1" applyBorder="1" applyAlignment="1">
      <alignment horizontal="center" vertical="center"/>
    </xf>
    <xf numFmtId="0" fontId="9" fillId="0" borderId="17" xfId="7" applyFont="1" applyBorder="1" applyAlignment="1">
      <alignment horizontal="center"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9" fillId="0" borderId="49" xfId="7" applyFont="1" applyBorder="1" applyAlignment="1">
      <alignment horizontal="center" vertical="center"/>
    </xf>
    <xf numFmtId="0" fontId="9" fillId="0" borderId="50" xfId="7" applyFont="1" applyBorder="1" applyAlignment="1">
      <alignment horizontal="center" vertical="center"/>
    </xf>
    <xf numFmtId="186" fontId="9" fillId="0" borderId="25" xfId="7" applyNumberFormat="1" applyFont="1" applyBorder="1" applyAlignment="1">
      <alignment horizontal="right" vertical="center" shrinkToFit="1"/>
    </xf>
    <xf numFmtId="186" fontId="9" fillId="0" borderId="26" xfId="7" applyNumberFormat="1" applyFont="1" applyBorder="1" applyAlignment="1">
      <alignment horizontal="right" vertical="center" shrinkToFit="1"/>
    </xf>
    <xf numFmtId="186" fontId="9" fillId="0" borderId="27" xfId="7" applyNumberFormat="1" applyFont="1" applyBorder="1" applyAlignment="1">
      <alignment horizontal="right" vertical="center" shrinkToFit="1"/>
    </xf>
    <xf numFmtId="0" fontId="9" fillId="0" borderId="25" xfId="7" applyFont="1" applyBorder="1" applyAlignment="1">
      <alignment horizontal="left" vertical="center"/>
    </xf>
    <xf numFmtId="0" fontId="9" fillId="0" borderId="26" xfId="7" applyFont="1" applyBorder="1" applyAlignment="1">
      <alignment horizontal="left" vertical="center"/>
    </xf>
    <xf numFmtId="0" fontId="9" fillId="0" borderId="27" xfId="7" applyFont="1" applyBorder="1" applyAlignment="1">
      <alignment horizontal="left" vertical="center"/>
    </xf>
    <xf numFmtId="0" fontId="9" fillId="0" borderId="25" xfId="7" applyFont="1" applyBorder="1" applyAlignment="1">
      <alignment horizontal="center" vertical="center"/>
    </xf>
    <xf numFmtId="177" fontId="9" fillId="0" borderId="31" xfId="7" applyNumberFormat="1" applyFont="1" applyBorder="1" applyAlignment="1">
      <alignment horizontal="right" vertical="center" shrinkToFit="1"/>
    </xf>
    <xf numFmtId="177" fontId="9" fillId="0" borderId="32" xfId="7" applyNumberFormat="1" applyFont="1" applyBorder="1" applyAlignment="1">
      <alignment horizontal="right" vertical="center" shrinkToFit="1"/>
    </xf>
    <xf numFmtId="177" fontId="9" fillId="0" borderId="51" xfId="7" applyNumberFormat="1" applyFont="1" applyBorder="1" applyAlignment="1">
      <alignment horizontal="right" vertical="center" shrinkToFit="1"/>
    </xf>
    <xf numFmtId="0" fontId="9" fillId="0" borderId="47" xfId="7" applyFont="1" applyBorder="1">
      <alignment vertical="center"/>
    </xf>
    <xf numFmtId="0" fontId="9" fillId="0" borderId="32" xfId="7" applyFont="1" applyBorder="1">
      <alignment vertical="center"/>
    </xf>
    <xf numFmtId="0" fontId="9" fillId="0" borderId="51" xfId="7" applyFont="1" applyBorder="1">
      <alignment vertical="center"/>
    </xf>
    <xf numFmtId="49" fontId="9" fillId="0" borderId="13" xfId="7" applyNumberFormat="1" applyFont="1" applyBorder="1" applyAlignment="1">
      <alignment horizontal="center" vertical="center"/>
    </xf>
    <xf numFmtId="49" fontId="9" fillId="0" borderId="14" xfId="7" applyNumberFormat="1" applyFont="1" applyBorder="1" applyAlignment="1">
      <alignment horizontal="center" vertical="center"/>
    </xf>
    <xf numFmtId="49" fontId="9" fillId="0" borderId="22" xfId="7" applyNumberFormat="1" applyFont="1" applyBorder="1" applyAlignment="1">
      <alignment horizontal="center" vertical="center"/>
    </xf>
    <xf numFmtId="0" fontId="9" fillId="0" borderId="52" xfId="7" applyFont="1" applyBorder="1" applyAlignment="1">
      <alignment horizontal="center" vertical="center"/>
    </xf>
    <xf numFmtId="0" fontId="9" fillId="0" borderId="22" xfId="7" applyFont="1" applyBorder="1" applyAlignment="1">
      <alignment horizontal="center" vertical="center"/>
    </xf>
    <xf numFmtId="0" fontId="9" fillId="0" borderId="43" xfId="7" applyFont="1" applyBorder="1" applyAlignment="1">
      <alignment horizontal="center" vertical="center"/>
    </xf>
    <xf numFmtId="0" fontId="9" fillId="0" borderId="53" xfId="7" applyFont="1" applyBorder="1" applyAlignment="1">
      <alignment horizontal="center" vertical="center"/>
    </xf>
    <xf numFmtId="49" fontId="9" fillId="0" borderId="16" xfId="7" applyNumberFormat="1" applyFont="1" applyBorder="1" applyAlignment="1">
      <alignment horizontal="center" vertical="center"/>
    </xf>
    <xf numFmtId="49" fontId="9" fillId="0" borderId="4" xfId="7" applyNumberFormat="1" applyFont="1" applyBorder="1" applyAlignment="1">
      <alignment horizontal="center" vertical="center"/>
    </xf>
    <xf numFmtId="0" fontId="9" fillId="0" borderId="5" xfId="7" applyFont="1" applyBorder="1" applyAlignment="1">
      <alignment horizontal="center" vertical="center"/>
    </xf>
    <xf numFmtId="0" fontId="9" fillId="0" borderId="54" xfId="7" applyFont="1" applyBorder="1" applyAlignment="1">
      <alignment horizontal="center" vertical="center"/>
    </xf>
    <xf numFmtId="0" fontId="9" fillId="0" borderId="4" xfId="7" applyFont="1" applyBorder="1" applyAlignment="1">
      <alignment horizontal="center" vertical="center"/>
    </xf>
    <xf numFmtId="0" fontId="9" fillId="0" borderId="55" xfId="7" applyFont="1" applyBorder="1" applyAlignment="1">
      <alignment horizontal="center" vertical="center"/>
    </xf>
    <xf numFmtId="0" fontId="9" fillId="0" borderId="56" xfId="7" applyFont="1" applyBorder="1" applyAlignment="1">
      <alignment horizontal="center" vertical="center"/>
    </xf>
    <xf numFmtId="187" fontId="9" fillId="0" borderId="16" xfId="7" applyNumberFormat="1" applyFont="1" applyBorder="1" applyAlignment="1">
      <alignment horizontal="right" vertical="center" shrinkToFit="1"/>
    </xf>
    <xf numFmtId="187" fontId="9" fillId="0" borderId="0" xfId="7" applyNumberFormat="1" applyFont="1" applyAlignment="1">
      <alignment horizontal="right" vertical="center" shrinkToFit="1"/>
    </xf>
    <xf numFmtId="187" fontId="9" fillId="0" borderId="17" xfId="7" applyNumberFormat="1" applyFont="1" applyBorder="1" applyAlignment="1">
      <alignment horizontal="right" vertical="center" shrinkToFit="1"/>
    </xf>
    <xf numFmtId="49" fontId="9" fillId="0" borderId="29"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1" xfId="7" applyNumberFormat="1" applyFont="1" applyBorder="1" applyAlignment="1">
      <alignment horizontal="center" vertical="center"/>
    </xf>
    <xf numFmtId="0" fontId="9" fillId="0" borderId="57" xfId="7" applyFont="1" applyBorder="1" applyAlignment="1">
      <alignment horizontal="center" vertical="center"/>
    </xf>
    <xf numFmtId="0" fontId="9" fillId="0" borderId="58" xfId="7" applyFont="1" applyBorder="1" applyAlignment="1">
      <alignment horizontal="center" vertical="center"/>
    </xf>
    <xf numFmtId="0" fontId="9" fillId="0" borderId="59" xfId="7" applyFont="1" applyBorder="1" applyAlignment="1">
      <alignment horizontal="center" vertical="center"/>
    </xf>
    <xf numFmtId="0" fontId="9" fillId="0" borderId="28" xfId="7" applyFont="1" applyBorder="1" applyAlignment="1">
      <alignment horizontal="center" vertical="center"/>
    </xf>
    <xf numFmtId="0" fontId="9" fillId="0" borderId="60" xfId="7" applyFont="1" applyBorder="1" applyAlignment="1">
      <alignment horizontal="center" vertical="center"/>
    </xf>
    <xf numFmtId="0" fontId="9" fillId="0" borderId="45" xfId="7" applyFont="1" applyBorder="1" applyAlignment="1">
      <alignment horizontal="center" vertical="center"/>
    </xf>
    <xf numFmtId="0" fontId="9" fillId="0" borderId="61" xfId="7" applyFont="1" applyBorder="1" applyAlignment="1">
      <alignment horizontal="center" vertical="center"/>
    </xf>
    <xf numFmtId="183" fontId="9" fillId="0" borderId="25" xfId="7" applyNumberFormat="1" applyFont="1" applyBorder="1" applyAlignment="1">
      <alignment horizontal="right" vertical="center" shrinkToFit="1"/>
    </xf>
    <xf numFmtId="183" fontId="9" fillId="0" borderId="26" xfId="7" applyNumberFormat="1" applyFont="1" applyBorder="1" applyAlignment="1">
      <alignment horizontal="right" vertical="center" shrinkToFit="1"/>
    </xf>
    <xf numFmtId="183" fontId="9" fillId="0" borderId="27" xfId="7" applyNumberFormat="1" applyFont="1" applyBorder="1" applyAlignment="1">
      <alignment horizontal="right" vertical="center" shrinkToFit="1"/>
    </xf>
    <xf numFmtId="0" fontId="9" fillId="0" borderId="25" xfId="7" applyFont="1" applyBorder="1" applyAlignment="1">
      <alignment horizontal="left" vertical="center"/>
    </xf>
    <xf numFmtId="0" fontId="9" fillId="0" borderId="26" xfId="7" applyFont="1" applyBorder="1" applyAlignment="1">
      <alignment horizontal="left" vertical="center"/>
    </xf>
    <xf numFmtId="0" fontId="9" fillId="0" borderId="27" xfId="7" applyFont="1" applyBorder="1" applyAlignment="1">
      <alignment horizontal="left" vertical="center"/>
    </xf>
    <xf numFmtId="0" fontId="9" fillId="0" borderId="62" xfId="7" applyFont="1" applyBorder="1" applyAlignment="1">
      <alignment horizontal="center" vertical="center"/>
    </xf>
    <xf numFmtId="0" fontId="9" fillId="0" borderId="46" xfId="7" applyFont="1" applyBorder="1" applyAlignment="1">
      <alignment horizontal="center" vertical="center"/>
    </xf>
    <xf numFmtId="0" fontId="9" fillId="0" borderId="48" xfId="7" applyFont="1" applyBorder="1" applyAlignment="1">
      <alignment horizontal="center" vertical="center"/>
    </xf>
    <xf numFmtId="0" fontId="9" fillId="0" borderId="63" xfId="7" applyFont="1" applyBorder="1" applyAlignment="1">
      <alignment horizontal="center" vertical="center"/>
    </xf>
    <xf numFmtId="0" fontId="9" fillId="0" borderId="64" xfId="7" applyFont="1" applyBorder="1" applyAlignment="1">
      <alignment horizontal="center" vertical="center"/>
    </xf>
    <xf numFmtId="0" fontId="9" fillId="0" borderId="65" xfId="7" applyFont="1" applyBorder="1" applyAlignment="1">
      <alignment horizontal="center" vertical="center"/>
    </xf>
    <xf numFmtId="0" fontId="16" fillId="0" borderId="0" xfId="7" applyFont="1">
      <alignment vertical="center"/>
    </xf>
    <xf numFmtId="0" fontId="17" fillId="0" borderId="0" xfId="7" applyFont="1">
      <alignment vertical="center"/>
    </xf>
    <xf numFmtId="49" fontId="18" fillId="0" borderId="0" xfId="7" applyNumberFormat="1" applyFont="1" applyAlignment="1">
      <alignment horizontal="center" vertical="center"/>
    </xf>
    <xf numFmtId="0" fontId="9" fillId="0" borderId="0" xfId="11" applyFont="1">
      <alignment vertical="center"/>
    </xf>
    <xf numFmtId="0" fontId="9" fillId="0" borderId="0" xfId="11" applyFont="1" applyAlignment="1">
      <alignment vertical="center" shrinkToFit="1"/>
    </xf>
    <xf numFmtId="0" fontId="9" fillId="3" borderId="8"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66" xfId="11" applyFont="1" applyFill="1" applyBorder="1" applyAlignment="1">
      <alignment horizontal="right" vertical="center" shrinkToFit="1"/>
    </xf>
    <xf numFmtId="177" fontId="9" fillId="3" borderId="67"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66" xfId="11" applyNumberFormat="1" applyFont="1" applyFill="1" applyBorder="1" applyAlignment="1">
      <alignment horizontal="right" vertical="center" shrinkToFit="1"/>
    </xf>
    <xf numFmtId="0" fontId="3" fillId="0" borderId="67" xfId="11" applyBorder="1" applyAlignment="1">
      <alignment horizontal="right" vertical="center" shrinkToFit="1"/>
    </xf>
    <xf numFmtId="0" fontId="3" fillId="0" borderId="7" xfId="11" applyBorder="1" applyAlignment="1">
      <alignment horizontal="right" vertical="center" shrinkToFit="1"/>
    </xf>
    <xf numFmtId="177" fontId="9" fillId="0" borderId="66" xfId="11" applyNumberFormat="1" applyFont="1" applyBorder="1" applyAlignment="1">
      <alignment horizontal="right" vertical="center" shrinkToFit="1"/>
    </xf>
    <xf numFmtId="183" fontId="3" fillId="0" borderId="67" xfId="11" applyNumberFormat="1" applyBorder="1" applyAlignment="1">
      <alignment horizontal="right" vertical="center" shrinkToFit="1"/>
    </xf>
    <xf numFmtId="183" fontId="3" fillId="0" borderId="7" xfId="11" applyNumberFormat="1" applyBorder="1" applyAlignment="1">
      <alignment horizontal="right" vertical="center" shrinkToFit="1"/>
    </xf>
    <xf numFmtId="183" fontId="9" fillId="0" borderId="66" xfId="11" applyNumberFormat="1" applyFont="1" applyBorder="1" applyAlignment="1">
      <alignment horizontal="right" vertical="center" shrinkToFit="1"/>
    </xf>
    <xf numFmtId="177" fontId="9" fillId="0" borderId="6" xfId="11" applyNumberFormat="1" applyFont="1" applyBorder="1" applyAlignment="1">
      <alignment horizontal="right" vertical="center" shrinkToFit="1"/>
    </xf>
    <xf numFmtId="0" fontId="9" fillId="0" borderId="8" xfId="11" applyFont="1" applyBorder="1">
      <alignment vertical="center"/>
    </xf>
    <xf numFmtId="0" fontId="9" fillId="0" borderId="7" xfId="11" applyFont="1" applyBorder="1">
      <alignment vertical="center"/>
    </xf>
    <xf numFmtId="0" fontId="9" fillId="0" borderId="6" xfId="11" applyFont="1" applyBorder="1">
      <alignment vertical="center"/>
    </xf>
    <xf numFmtId="0" fontId="13" fillId="0" borderId="0" xfId="11" applyFont="1">
      <alignment vertical="center"/>
    </xf>
    <xf numFmtId="0" fontId="9" fillId="3" borderId="5"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68" xfId="11" applyFont="1" applyFill="1" applyBorder="1" applyAlignment="1">
      <alignment horizontal="right" vertical="center" shrinkToFit="1"/>
    </xf>
    <xf numFmtId="177" fontId="9" fillId="3" borderId="69"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8" xfId="11" applyNumberFormat="1" applyFont="1" applyFill="1" applyBorder="1" applyAlignment="1">
      <alignment horizontal="right" vertical="center" shrinkToFit="1"/>
    </xf>
    <xf numFmtId="177" fontId="9" fillId="0" borderId="69"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8" xfId="11" applyNumberFormat="1" applyFont="1" applyBorder="1" applyAlignment="1">
      <alignment horizontal="right" vertical="center" shrinkToFit="1"/>
    </xf>
    <xf numFmtId="183" fontId="9" fillId="0" borderId="69" xfId="11" applyNumberFormat="1" applyFont="1" applyBorder="1" applyAlignment="1">
      <alignment horizontal="right" vertical="center" shrinkToFit="1"/>
    </xf>
    <xf numFmtId="183" fontId="9" fillId="0" borderId="0" xfId="11" applyNumberFormat="1" applyFont="1" applyAlignment="1">
      <alignment horizontal="right" vertical="center" shrinkToFit="1"/>
    </xf>
    <xf numFmtId="183" fontId="9" fillId="0" borderId="68" xfId="11" applyNumberFormat="1" applyFont="1" applyBorder="1" applyAlignment="1">
      <alignment horizontal="right" vertical="center" shrinkToFit="1"/>
    </xf>
    <xf numFmtId="177" fontId="9" fillId="0" borderId="4" xfId="11" applyNumberFormat="1" applyFont="1" applyBorder="1" applyAlignment="1">
      <alignment horizontal="right" vertical="center" shrinkToFit="1"/>
    </xf>
    <xf numFmtId="0" fontId="9" fillId="0" borderId="5" xfId="11" applyFont="1" applyBorder="1">
      <alignment vertical="center"/>
    </xf>
    <xf numFmtId="0" fontId="9" fillId="0" borderId="0" xfId="11" applyFont="1">
      <alignment vertical="center"/>
    </xf>
    <xf numFmtId="0" fontId="9" fillId="0" borderId="4" xfId="11" applyFont="1" applyBorder="1">
      <alignment vertical="center"/>
    </xf>
    <xf numFmtId="0" fontId="9" fillId="0" borderId="8" xfId="11" applyFont="1" applyBorder="1" applyAlignment="1">
      <alignment horizontal="center" vertical="center" textRotation="255"/>
    </xf>
    <xf numFmtId="0" fontId="9" fillId="0" borderId="6" xfId="11" applyFont="1" applyBorder="1" applyAlignment="1">
      <alignment horizontal="center" vertical="center" textRotation="255"/>
    </xf>
    <xf numFmtId="0" fontId="3" fillId="0" borderId="69" xfId="11" applyBorder="1" applyAlignment="1">
      <alignment horizontal="right" vertical="center" shrinkToFit="1"/>
    </xf>
    <xf numFmtId="0" fontId="3" fillId="0" borderId="0" xfId="11" applyAlignment="1">
      <alignment horizontal="right" vertical="center" shrinkToFit="1"/>
    </xf>
    <xf numFmtId="183" fontId="3" fillId="0" borderId="69" xfId="11" applyNumberFormat="1" applyBorder="1" applyAlignment="1">
      <alignment horizontal="right" vertical="center" shrinkToFit="1"/>
    </xf>
    <xf numFmtId="183" fontId="3" fillId="0" borderId="0" xfId="11" applyNumberFormat="1" applyAlignment="1">
      <alignment horizontal="right" vertical="center" shrinkToFit="1"/>
    </xf>
    <xf numFmtId="0" fontId="9" fillId="0" borderId="5" xfId="11" applyFont="1" applyBorder="1" applyAlignment="1">
      <alignment horizontal="center" vertical="center" textRotation="255"/>
    </xf>
    <xf numFmtId="0" fontId="9" fillId="0" borderId="4" xfId="11" applyFont="1" applyBorder="1" applyAlignment="1">
      <alignment horizontal="center" vertical="center" textRotation="255"/>
    </xf>
    <xf numFmtId="0" fontId="13" fillId="0" borderId="5" xfId="11" applyFont="1" applyBorder="1">
      <alignment vertical="center"/>
    </xf>
    <xf numFmtId="0" fontId="13" fillId="0" borderId="0" xfId="11" applyFont="1">
      <alignment vertical="center"/>
    </xf>
    <xf numFmtId="0" fontId="9" fillId="0" borderId="3" xfId="11" applyFont="1" applyBorder="1" applyAlignment="1">
      <alignment horizontal="center" vertical="center" textRotation="255"/>
    </xf>
    <xf numFmtId="0" fontId="9" fillId="0" borderId="1" xfId="11" applyFont="1" applyBorder="1" applyAlignment="1">
      <alignment horizontal="center" vertical="center" textRotation="255"/>
    </xf>
    <xf numFmtId="177" fontId="9" fillId="0" borderId="8"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0" fontId="9" fillId="0" borderId="7"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6" xfId="11" applyFont="1" applyBorder="1" applyAlignment="1">
      <alignment horizontal="center" vertical="center" wrapText="1"/>
    </xf>
    <xf numFmtId="0" fontId="3" fillId="0" borderId="8" xfId="11" applyBorder="1" applyAlignment="1">
      <alignment horizontal="right" vertical="center" shrinkToFit="1"/>
    </xf>
    <xf numFmtId="0" fontId="9" fillId="0" borderId="8" xfId="11" applyFont="1" applyBorder="1" applyAlignment="1">
      <alignment horizontal="left" vertical="center"/>
    </xf>
    <xf numFmtId="0" fontId="9" fillId="0" borderId="7" xfId="11" applyFont="1" applyBorder="1" applyAlignment="1">
      <alignment horizontal="left" vertical="center"/>
    </xf>
    <xf numFmtId="0" fontId="9" fillId="0" borderId="6" xfId="11" applyFont="1" applyBorder="1" applyAlignment="1">
      <alignment horizontal="left" vertical="center"/>
    </xf>
    <xf numFmtId="177" fontId="9" fillId="0" borderId="5" xfId="11" applyNumberFormat="1" applyFont="1" applyBorder="1" applyAlignment="1">
      <alignment horizontal="right" vertical="center" shrinkToFit="1"/>
    </xf>
    <xf numFmtId="0" fontId="9" fillId="0" borderId="0" xfId="11" applyFont="1" applyAlignment="1">
      <alignment horizontal="center" vertical="center" wrapText="1"/>
    </xf>
    <xf numFmtId="0" fontId="9" fillId="0" borderId="0" xfId="11" applyFont="1" applyAlignment="1">
      <alignment horizontal="center" vertical="center" wrapText="1"/>
    </xf>
    <xf numFmtId="0" fontId="9" fillId="0" borderId="4" xfId="11" applyFont="1" applyBorder="1" applyAlignment="1">
      <alignment horizontal="center" vertical="center" wrapText="1"/>
    </xf>
    <xf numFmtId="0" fontId="3" fillId="0" borderId="5" xfId="11" applyBorder="1" applyAlignment="1">
      <alignment horizontal="right" vertical="center" shrinkToFit="1"/>
    </xf>
    <xf numFmtId="0" fontId="9" fillId="0" borderId="5" xfId="11" applyFont="1" applyBorder="1" applyAlignment="1">
      <alignment horizontal="left" vertical="center"/>
    </xf>
    <xf numFmtId="0" fontId="9" fillId="0" borderId="0" xfId="11" applyFont="1" applyAlignment="1">
      <alignment horizontal="left" vertical="center"/>
    </xf>
    <xf numFmtId="0" fontId="9" fillId="0" borderId="4" xfId="11" applyFont="1" applyBorder="1" applyAlignment="1">
      <alignment horizontal="left" vertical="center"/>
    </xf>
    <xf numFmtId="183" fontId="9" fillId="0" borderId="8" xfId="11" applyNumberFormat="1" applyFont="1" applyBorder="1" applyAlignment="1">
      <alignment horizontal="right" vertical="center" shrinkToFit="1"/>
    </xf>
    <xf numFmtId="183" fontId="9" fillId="0" borderId="7"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3" fontId="9" fillId="0" borderId="70"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3" fontId="3" fillId="0" borderId="5" xfId="11" applyNumberFormat="1" applyBorder="1" applyAlignment="1">
      <alignment horizontal="right" vertical="center" shrinkToFit="1"/>
    </xf>
    <xf numFmtId="183" fontId="9" fillId="0" borderId="5"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183" fontId="9" fillId="0" borderId="71"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1" xfId="11" applyNumberFormat="1" applyFont="1" applyBorder="1" applyAlignment="1">
      <alignment horizontal="right" vertical="center" shrinkToFit="1"/>
    </xf>
    <xf numFmtId="0" fontId="9" fillId="0" borderId="3" xfId="11" applyFont="1" applyBorder="1">
      <alignment vertical="center"/>
    </xf>
    <xf numFmtId="0" fontId="9" fillId="0" borderId="2" xfId="11" applyFont="1" applyBorder="1">
      <alignment vertical="center"/>
    </xf>
    <xf numFmtId="0" fontId="9" fillId="0" borderId="1" xfId="11" applyFont="1" applyBorder="1">
      <alignment vertical="center"/>
    </xf>
    <xf numFmtId="0" fontId="9" fillId="0" borderId="3" xfId="11" applyFont="1" applyBorder="1" applyAlignment="1">
      <alignment horizontal="left" vertical="center"/>
    </xf>
    <xf numFmtId="0" fontId="9" fillId="0" borderId="2" xfId="11" applyFont="1" applyBorder="1" applyAlignment="1">
      <alignment horizontal="left" vertical="center"/>
    </xf>
    <xf numFmtId="0" fontId="9" fillId="0" borderId="1" xfId="11" applyFont="1" applyBorder="1" applyAlignment="1">
      <alignment horizontal="left" vertical="center"/>
    </xf>
    <xf numFmtId="0" fontId="9" fillId="0" borderId="4" xfId="11" applyFont="1" applyBorder="1" applyAlignment="1">
      <alignment horizontal="center" vertical="center"/>
    </xf>
    <xf numFmtId="0" fontId="9" fillId="0" borderId="11" xfId="11" applyFont="1" applyBorder="1" applyAlignment="1">
      <alignment horizontal="center" vertical="center"/>
    </xf>
    <xf numFmtId="0" fontId="9" fillId="0" borderId="9" xfId="11" applyFont="1" applyBorder="1" applyAlignment="1">
      <alignment horizontal="center" vertical="center"/>
    </xf>
    <xf numFmtId="0" fontId="9" fillId="0" borderId="10" xfId="11" applyFont="1" applyBorder="1" applyAlignment="1">
      <alignment horizontal="center" vertical="center"/>
    </xf>
    <xf numFmtId="0" fontId="9" fillId="0" borderId="2" xfId="11" applyFont="1" applyBorder="1" applyAlignment="1">
      <alignment horizontal="center" vertical="center"/>
    </xf>
    <xf numFmtId="0" fontId="9" fillId="0" borderId="2" xfId="11" applyFont="1" applyBorder="1">
      <alignment vertical="center"/>
    </xf>
    <xf numFmtId="0" fontId="9" fillId="0" borderId="1" xfId="11" applyFont="1" applyBorder="1" applyAlignment="1">
      <alignment horizontal="center" vertical="center"/>
    </xf>
    <xf numFmtId="183" fontId="9" fillId="0" borderId="6" xfId="11" applyNumberFormat="1" applyFont="1" applyBorder="1" applyAlignment="1">
      <alignment horizontal="right" vertical="center" shrinkToFit="1"/>
    </xf>
    <xf numFmtId="0" fontId="9" fillId="0" borderId="7" xfId="11" applyFont="1" applyBorder="1">
      <alignment vertical="center"/>
    </xf>
    <xf numFmtId="0" fontId="9" fillId="0" borderId="7" xfId="11" applyFont="1" applyBorder="1" applyAlignment="1">
      <alignment vertical="center" textRotation="255"/>
    </xf>
    <xf numFmtId="183" fontId="9" fillId="0" borderId="4" xfId="11" applyNumberFormat="1" applyFont="1" applyBorder="1" applyAlignment="1">
      <alignment horizontal="right" vertical="center" shrinkToFit="1"/>
    </xf>
    <xf numFmtId="0" fontId="9" fillId="0" borderId="0" xfId="11" applyFont="1" applyAlignment="1">
      <alignment vertical="center" textRotation="255"/>
    </xf>
    <xf numFmtId="0" fontId="3" fillId="0" borderId="3" xfId="11" applyBorder="1" applyAlignment="1">
      <alignment horizontal="right" vertical="center" shrinkToFit="1"/>
    </xf>
    <xf numFmtId="0" fontId="3" fillId="0" borderId="2" xfId="11" applyBorder="1" applyAlignment="1">
      <alignment horizontal="right" vertical="center" shrinkToFit="1"/>
    </xf>
    <xf numFmtId="183" fontId="9" fillId="0" borderId="2" xfId="11" applyNumberFormat="1" applyFont="1" applyBorder="1" applyAlignment="1">
      <alignment horizontal="right" vertical="center" shrinkToFit="1"/>
    </xf>
    <xf numFmtId="183" fontId="9" fillId="0" borderId="1" xfId="11" applyNumberFormat="1" applyFont="1" applyBorder="1" applyAlignment="1">
      <alignment horizontal="right" vertical="center" shrinkToFit="1"/>
    </xf>
    <xf numFmtId="0" fontId="9" fillId="0" borderId="2" xfId="11" applyFont="1" applyBorder="1" applyAlignment="1">
      <alignment vertical="center" textRotation="255"/>
    </xf>
    <xf numFmtId="0" fontId="9" fillId="0" borderId="2" xfId="11" applyFont="1" applyBorder="1" applyAlignment="1">
      <alignment horizontal="center" vertical="center" wrapText="1"/>
    </xf>
    <xf numFmtId="0" fontId="9" fillId="0" borderId="1" xfId="11" applyFont="1" applyBorder="1" applyAlignment="1">
      <alignment horizontal="center" vertical="center" wrapText="1"/>
    </xf>
    <xf numFmtId="0" fontId="12" fillId="0" borderId="5" xfId="11" applyFont="1" applyBorder="1">
      <alignment vertical="center"/>
    </xf>
    <xf numFmtId="0" fontId="12" fillId="0" borderId="0" xfId="11" applyFont="1">
      <alignment vertical="center"/>
    </xf>
    <xf numFmtId="0" fontId="12" fillId="0" borderId="4" xfId="11" applyFont="1" applyBorder="1">
      <alignment vertical="center"/>
    </xf>
    <xf numFmtId="0" fontId="3" fillId="0" borderId="11" xfId="11" applyBorder="1" applyAlignment="1">
      <alignment horizontal="center" vertical="center"/>
    </xf>
    <xf numFmtId="0" fontId="3" fillId="0" borderId="9" xfId="11" applyBorder="1" applyAlignment="1">
      <alignment horizontal="center" vertical="center"/>
    </xf>
    <xf numFmtId="177" fontId="9" fillId="0" borderId="72" xfId="11" applyNumberFormat="1" applyFont="1" applyBorder="1" applyAlignment="1">
      <alignment horizontal="right" vertical="center" shrinkToFit="1"/>
    </xf>
    <xf numFmtId="0" fontId="1" fillId="0" borderId="5" xfId="1" applyBorder="1" applyAlignment="1">
      <alignment vertical="center"/>
    </xf>
    <xf numFmtId="0" fontId="1" fillId="0" borderId="0" xfId="1" applyAlignment="1">
      <alignment vertical="center"/>
    </xf>
    <xf numFmtId="183" fontId="9" fillId="0" borderId="3" xfId="11" applyNumberFormat="1" applyFont="1" applyBorder="1" applyAlignment="1">
      <alignment horizontal="right" vertical="center" shrinkToFit="1"/>
    </xf>
    <xf numFmtId="183" fontId="9" fillId="0" borderId="73"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3" fontId="9" fillId="0" borderId="74" xfId="11" applyNumberFormat="1" applyFont="1" applyBorder="1" applyAlignment="1">
      <alignment horizontal="right" vertical="center" shrinkToFit="1"/>
    </xf>
    <xf numFmtId="0" fontId="12" fillId="0" borderId="11" xfId="11" applyFont="1" applyBorder="1" applyAlignment="1">
      <alignment horizontal="center" vertical="center"/>
    </xf>
    <xf numFmtId="0" fontId="12" fillId="0" borderId="9" xfId="11" applyFont="1" applyBorder="1" applyAlignment="1">
      <alignment horizontal="center" vertical="center"/>
    </xf>
    <xf numFmtId="0" fontId="12" fillId="0" borderId="10" xfId="11" applyFont="1" applyBorder="1" applyAlignment="1">
      <alignment horizontal="center" vertical="center"/>
    </xf>
    <xf numFmtId="177" fontId="9" fillId="0" borderId="5"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68" xfId="11" applyNumberFormat="1" applyFont="1" applyBorder="1" applyAlignment="1">
      <alignment horizontal="right" vertical="center"/>
    </xf>
    <xf numFmtId="177" fontId="9" fillId="0" borderId="69" xfId="11" applyNumberFormat="1" applyFont="1" applyBorder="1" applyAlignment="1">
      <alignment horizontal="right" vertical="center"/>
    </xf>
    <xf numFmtId="183" fontId="9" fillId="0" borderId="71" xfId="11" applyNumberFormat="1" applyFont="1" applyBorder="1" applyAlignment="1">
      <alignment horizontal="right" vertical="center"/>
    </xf>
    <xf numFmtId="177" fontId="9" fillId="0" borderId="4" xfId="11" applyNumberFormat="1" applyFont="1" applyBorder="1" applyAlignment="1">
      <alignment horizontal="right" vertical="center"/>
    </xf>
    <xf numFmtId="177" fontId="9" fillId="0" borderId="75" xfId="11" applyNumberFormat="1" applyFont="1" applyBorder="1" applyAlignment="1">
      <alignment horizontal="right" vertical="center" shrinkToFit="1"/>
    </xf>
    <xf numFmtId="183" fontId="9" fillId="0" borderId="75" xfId="11" applyNumberFormat="1" applyFont="1" applyBorder="1" applyAlignment="1">
      <alignment horizontal="right" vertical="center" shrinkToFit="1"/>
    </xf>
    <xf numFmtId="0" fontId="9" fillId="0" borderId="12" xfId="11" applyFont="1" applyBorder="1" applyAlignment="1">
      <alignment horizontal="center" vertical="center"/>
    </xf>
    <xf numFmtId="49" fontId="9" fillId="0" borderId="0" xfId="11" applyNumberFormat="1" applyFont="1">
      <alignment vertical="center"/>
    </xf>
    <xf numFmtId="0" fontId="19" fillId="0" borderId="7" xfId="11" applyFont="1" applyBorder="1" applyAlignment="1">
      <alignment horizontal="center" vertical="center"/>
    </xf>
    <xf numFmtId="0" fontId="19" fillId="0" borderId="7" xfId="11" applyFont="1" applyBorder="1">
      <alignment vertical="center"/>
    </xf>
    <xf numFmtId="0" fontId="20" fillId="0" borderId="0" xfId="11" applyFont="1">
      <alignment vertical="center"/>
    </xf>
    <xf numFmtId="49" fontId="16" fillId="0" borderId="62" xfId="11" applyNumberFormat="1" applyFont="1" applyBorder="1" applyAlignment="1">
      <alignment horizontal="center" vertical="center"/>
    </xf>
    <xf numFmtId="49" fontId="16" fillId="0" borderId="49" xfId="11" applyNumberFormat="1" applyFont="1" applyBorder="1" applyAlignment="1">
      <alignment horizontal="center" vertical="center"/>
    </xf>
    <xf numFmtId="49" fontId="16" fillId="0" borderId="50" xfId="11" applyNumberFormat="1" applyFont="1" applyBorder="1" applyAlignment="1">
      <alignment horizontal="center" vertical="center"/>
    </xf>
    <xf numFmtId="49" fontId="21" fillId="0" borderId="0" xfId="11" applyNumberFormat="1" applyFont="1">
      <alignment vertical="center"/>
    </xf>
    <xf numFmtId="0" fontId="3" fillId="0" borderId="0" xfId="12">
      <alignment vertical="center"/>
    </xf>
    <xf numFmtId="0" fontId="22" fillId="2" borderId="0" xfId="12" applyFont="1" applyFill="1">
      <alignment vertical="center"/>
    </xf>
    <xf numFmtId="0" fontId="3" fillId="2" borderId="0" xfId="12" applyFill="1">
      <alignment vertical="center"/>
    </xf>
    <xf numFmtId="0" fontId="23" fillId="2" borderId="0" xfId="13" applyFont="1" applyFill="1">
      <alignment vertical="center"/>
    </xf>
    <xf numFmtId="0" fontId="23" fillId="2" borderId="0" xfId="13" applyFont="1" applyFill="1" applyAlignment="1">
      <alignment horizontal="center" vertical="center"/>
    </xf>
    <xf numFmtId="179" fontId="4" fillId="2" borderId="76" xfId="14" applyNumberFormat="1" applyFont="1" applyFill="1" applyBorder="1" applyAlignment="1">
      <alignment horizontal="right" vertical="center" shrinkToFit="1"/>
    </xf>
    <xf numFmtId="179" fontId="4" fillId="2" borderId="77" xfId="14" applyNumberFormat="1" applyFont="1" applyFill="1" applyBorder="1" applyAlignment="1">
      <alignment horizontal="right" vertical="center" shrinkToFit="1"/>
    </xf>
    <xf numFmtId="179" fontId="4" fillId="2" borderId="78" xfId="14" applyNumberFormat="1" applyFont="1" applyFill="1" applyBorder="1" applyAlignment="1">
      <alignment horizontal="right" vertical="center" shrinkToFit="1"/>
    </xf>
    <xf numFmtId="179" fontId="4" fillId="2" borderId="79" xfId="14" applyNumberFormat="1" applyFont="1" applyFill="1" applyBorder="1" applyAlignment="1">
      <alignment horizontal="right" vertical="center" shrinkToFit="1"/>
    </xf>
    <xf numFmtId="179" fontId="4" fillId="2" borderId="19" xfId="14" applyNumberFormat="1" applyFont="1" applyFill="1" applyBorder="1" applyAlignment="1">
      <alignment horizontal="right" vertical="center" shrinkToFit="1"/>
    </xf>
    <xf numFmtId="179" fontId="4" fillId="2" borderId="80" xfId="14" applyNumberFormat="1" applyFont="1" applyFill="1" applyBorder="1" applyAlignment="1">
      <alignment horizontal="right" vertical="center" shrinkToFit="1"/>
    </xf>
    <xf numFmtId="0" fontId="4" fillId="2" borderId="21" xfId="13" applyFont="1" applyFill="1" applyBorder="1" applyAlignment="1">
      <alignment horizontal="center" vertical="center"/>
    </xf>
    <xf numFmtId="0" fontId="4" fillId="2" borderId="14" xfId="13" applyFont="1" applyFill="1" applyBorder="1" applyAlignment="1">
      <alignment horizontal="center" vertical="center"/>
    </xf>
    <xf numFmtId="0" fontId="4" fillId="2" borderId="14" xfId="13" applyFont="1" applyFill="1" applyBorder="1" applyAlignment="1">
      <alignment horizontal="left" vertical="center" wrapText="1"/>
    </xf>
    <xf numFmtId="0" fontId="4" fillId="2" borderId="15" xfId="13" applyFont="1" applyFill="1" applyBorder="1" applyAlignment="1">
      <alignment horizontal="left" vertical="center" wrapText="1"/>
    </xf>
    <xf numFmtId="0" fontId="23" fillId="2" borderId="0" xfId="12" applyFont="1" applyFill="1">
      <alignment vertical="center"/>
    </xf>
    <xf numFmtId="0" fontId="23" fillId="2" borderId="17" xfId="13" applyFont="1" applyFill="1" applyBorder="1">
      <alignment vertical="center"/>
    </xf>
    <xf numFmtId="179" fontId="4" fillId="2" borderId="81" xfId="14" applyNumberFormat="1" applyFont="1" applyFill="1" applyBorder="1" applyAlignment="1">
      <alignment horizontal="right" vertical="center" shrinkToFit="1"/>
    </xf>
    <xf numFmtId="179" fontId="4" fillId="2" borderId="82" xfId="14" applyNumberFormat="1" applyFont="1" applyFill="1" applyBorder="1" applyAlignment="1">
      <alignment horizontal="right" vertical="center" shrinkToFit="1"/>
    </xf>
    <xf numFmtId="179" fontId="4" fillId="2" borderId="83" xfId="14" applyNumberFormat="1" applyFont="1" applyFill="1" applyBorder="1" applyAlignment="1">
      <alignment horizontal="right" vertical="center" shrinkToFit="1"/>
    </xf>
    <xf numFmtId="179" fontId="4" fillId="2" borderId="84"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85" xfId="14" applyNumberFormat="1" applyFont="1" applyFill="1" applyBorder="1" applyAlignment="1">
      <alignment horizontal="right" vertical="center" shrinkToFit="1"/>
    </xf>
    <xf numFmtId="179" fontId="4" fillId="2" borderId="10" xfId="14" applyNumberFormat="1" applyFont="1" applyFill="1" applyBorder="1" applyAlignment="1">
      <alignment horizontal="right" vertical="center" shrinkToFit="1"/>
    </xf>
    <xf numFmtId="0" fontId="4" fillId="2" borderId="3" xfId="13" applyFont="1" applyFill="1" applyBorder="1" applyAlignment="1">
      <alignment horizontal="center" vertical="center"/>
    </xf>
    <xf numFmtId="0" fontId="4" fillId="2" borderId="2" xfId="13" applyFont="1" applyFill="1" applyBorder="1" applyAlignment="1">
      <alignment horizontal="center" vertical="center"/>
    </xf>
    <xf numFmtId="0" fontId="4" fillId="2" borderId="2" xfId="13" applyFont="1" applyFill="1" applyBorder="1" applyAlignment="1">
      <alignment horizontal="left" vertical="center" wrapText="1"/>
    </xf>
    <xf numFmtId="0" fontId="4" fillId="2" borderId="30" xfId="13" applyFont="1" applyFill="1" applyBorder="1" applyAlignment="1">
      <alignment horizontal="left" vertical="center" wrapText="1"/>
    </xf>
    <xf numFmtId="188" fontId="4" fillId="2" borderId="86" xfId="14" applyNumberFormat="1" applyFont="1" applyFill="1" applyBorder="1" applyAlignment="1">
      <alignment horizontal="right" vertical="center" shrinkToFit="1"/>
    </xf>
    <xf numFmtId="188" fontId="4" fillId="2" borderId="87" xfId="14" applyNumberFormat="1" applyFont="1" applyFill="1" applyBorder="1" applyAlignment="1">
      <alignment horizontal="right" vertical="center" shrinkToFit="1"/>
    </xf>
    <xf numFmtId="188" fontId="4" fillId="2" borderId="88" xfId="14" applyNumberFormat="1" applyFont="1" applyFill="1" applyBorder="1" applyAlignment="1">
      <alignment horizontal="right" vertical="center" shrinkToFit="1"/>
    </xf>
    <xf numFmtId="188" fontId="4" fillId="2" borderId="21" xfId="14" applyNumberFormat="1" applyFont="1" applyFill="1" applyBorder="1" applyAlignment="1">
      <alignment horizontal="right" vertical="center" shrinkToFit="1"/>
    </xf>
    <xf numFmtId="188" fontId="4" fillId="2" borderId="14" xfId="14" applyNumberFormat="1" applyFont="1" applyFill="1" applyBorder="1" applyAlignment="1">
      <alignment horizontal="right" vertical="center" shrinkToFit="1"/>
    </xf>
    <xf numFmtId="188" fontId="4" fillId="2" borderId="22" xfId="14" applyNumberFormat="1" applyFont="1" applyFill="1" applyBorder="1" applyAlignment="1">
      <alignment horizontal="right" vertical="center" shrinkToFit="1"/>
    </xf>
    <xf numFmtId="0" fontId="4" fillId="2" borderId="21" xfId="13" applyFont="1" applyFill="1" applyBorder="1">
      <alignment vertical="center"/>
    </xf>
    <xf numFmtId="0" fontId="4" fillId="2" borderId="14" xfId="13" applyFont="1" applyFill="1" applyBorder="1">
      <alignment vertical="center"/>
    </xf>
    <xf numFmtId="0" fontId="4" fillId="2" borderId="15" xfId="13" applyFont="1" applyFill="1" applyBorder="1">
      <alignment vertical="center"/>
    </xf>
    <xf numFmtId="179" fontId="4" fillId="2" borderId="89" xfId="14" applyNumberFormat="1" applyFont="1" applyFill="1" applyBorder="1" applyAlignment="1">
      <alignment horizontal="right" vertical="center" shrinkToFit="1"/>
    </xf>
    <xf numFmtId="179" fontId="4" fillId="2" borderId="90" xfId="14" applyNumberFormat="1" applyFont="1" applyFill="1" applyBorder="1" applyAlignment="1">
      <alignment horizontal="right" vertical="center" shrinkToFit="1"/>
    </xf>
    <xf numFmtId="179" fontId="4" fillId="2" borderId="91"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 xfId="14" applyNumberFormat="1" applyFont="1" applyFill="1" applyBorder="1" applyAlignment="1">
      <alignment horizontal="right" vertical="center" shrinkToFit="1"/>
    </xf>
    <xf numFmtId="0" fontId="4" fillId="2" borderId="8" xfId="13" applyFont="1" applyFill="1" applyBorder="1" applyAlignment="1">
      <alignment horizontal="right" vertical="center"/>
    </xf>
    <xf numFmtId="0" fontId="4" fillId="2" borderId="7" xfId="13" applyFont="1" applyFill="1" applyBorder="1" applyAlignment="1">
      <alignment horizontal="right" vertical="center"/>
    </xf>
    <xf numFmtId="0" fontId="4" fillId="2" borderId="7" xfId="13" applyFont="1" applyFill="1" applyBorder="1" applyAlignment="1">
      <alignment horizontal="right" vertical="center" wrapText="1"/>
    </xf>
    <xf numFmtId="0" fontId="4" fillId="2" borderId="7" xfId="13" applyFont="1" applyFill="1" applyBorder="1" applyAlignment="1">
      <alignment horizontal="left" vertical="center"/>
    </xf>
    <xf numFmtId="0" fontId="24" fillId="2" borderId="44" xfId="13" applyFont="1" applyFill="1" applyBorder="1" applyAlignment="1">
      <alignment horizontal="left" vertical="center"/>
    </xf>
    <xf numFmtId="188" fontId="4" fillId="2" borderId="16"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5" xfId="14" applyNumberFormat="1" applyFont="1" applyFill="1" applyBorder="1" applyAlignment="1">
      <alignment horizontal="right" vertical="center" shrinkToFit="1"/>
    </xf>
    <xf numFmtId="0" fontId="4" fillId="2" borderId="5" xfId="13" applyFont="1" applyFill="1" applyBorder="1">
      <alignment vertical="center"/>
    </xf>
    <xf numFmtId="0" fontId="4" fillId="2" borderId="0" xfId="13" applyFont="1" applyFill="1">
      <alignment vertical="center"/>
    </xf>
    <xf numFmtId="0" fontId="4" fillId="2" borderId="17" xfId="13" applyFont="1" applyFill="1" applyBorder="1">
      <alignment vertical="center"/>
    </xf>
    <xf numFmtId="179" fontId="4" fillId="2" borderId="92" xfId="14" applyNumberFormat="1" applyFont="1" applyFill="1" applyBorder="1" applyAlignment="1">
      <alignment horizontal="right" vertical="center" shrinkToFit="1"/>
    </xf>
    <xf numFmtId="179" fontId="4" fillId="2" borderId="93" xfId="14" applyNumberFormat="1" applyFont="1" applyFill="1" applyBorder="1" applyAlignment="1">
      <alignment horizontal="right" vertical="center" shrinkToFit="1"/>
    </xf>
    <xf numFmtId="179" fontId="4" fillId="2" borderId="94" xfId="14" applyNumberFormat="1" applyFont="1" applyFill="1" applyBorder="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8" xfId="14" applyNumberFormat="1" applyFont="1" applyFill="1" applyBorder="1" applyAlignment="1">
      <alignment horizontal="right" vertical="center" shrinkToFit="1"/>
    </xf>
    <xf numFmtId="181" fontId="4" fillId="2" borderId="4" xfId="14" applyNumberFormat="1" applyFont="1" applyFill="1" applyBorder="1" applyAlignment="1">
      <alignment horizontal="right" vertical="center" shrinkToFit="1"/>
    </xf>
    <xf numFmtId="0" fontId="4" fillId="2" borderId="5" xfId="13" applyFont="1" applyFill="1" applyBorder="1" applyAlignment="1">
      <alignment horizontal="right" vertical="center"/>
    </xf>
    <xf numFmtId="0" fontId="4" fillId="2" borderId="0" xfId="13" applyFont="1" applyFill="1" applyAlignment="1">
      <alignment horizontal="right" vertical="center"/>
    </xf>
    <xf numFmtId="0" fontId="4" fillId="2" borderId="0" xfId="13" applyFont="1" applyFill="1" applyAlignment="1">
      <alignment horizontal="right" vertical="center" wrapText="1"/>
    </xf>
    <xf numFmtId="0" fontId="4" fillId="2" borderId="0" xfId="13" applyFont="1" applyFill="1" applyAlignment="1">
      <alignment horizontal="left" vertical="center"/>
    </xf>
    <xf numFmtId="0" fontId="4" fillId="2" borderId="17" xfId="13" applyFont="1" applyFill="1" applyBorder="1" applyAlignment="1">
      <alignment horizontal="left" vertical="center"/>
    </xf>
    <xf numFmtId="189" fontId="4" fillId="2" borderId="16"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4" xfId="14" applyNumberFormat="1" applyFont="1" applyFill="1" applyBorder="1" applyAlignment="1">
      <alignment horizontal="right" vertical="center" shrinkToFit="1"/>
    </xf>
    <xf numFmtId="189" fontId="4" fillId="2" borderId="5" xfId="14" applyNumberFormat="1" applyFont="1" applyFill="1" applyBorder="1" applyAlignment="1">
      <alignment horizontal="right" vertical="center" shrinkToFit="1"/>
    </xf>
    <xf numFmtId="179" fontId="4" fillId="2" borderId="95" xfId="14" applyNumberFormat="1" applyFont="1" applyFill="1" applyBorder="1" applyAlignment="1">
      <alignment horizontal="right" vertical="center" shrinkToFit="1"/>
    </xf>
    <xf numFmtId="179" fontId="4" fillId="2" borderId="96" xfId="14" applyNumberFormat="1" applyFont="1" applyFill="1" applyBorder="1" applyAlignment="1">
      <alignment horizontal="right" vertical="center" shrinkToFit="1"/>
    </xf>
    <xf numFmtId="181" fontId="4" fillId="2" borderId="96" xfId="14" applyNumberFormat="1" applyFont="1" applyFill="1" applyBorder="1" applyAlignment="1">
      <alignment horizontal="right" vertical="center" shrinkToFit="1"/>
    </xf>
    <xf numFmtId="181" fontId="4" fillId="2" borderId="97" xfId="14" applyNumberFormat="1" applyFont="1" applyFill="1" applyBorder="1" applyAlignment="1">
      <alignment horizontal="right" vertical="center" shrinkToFit="1"/>
    </xf>
    <xf numFmtId="0" fontId="4" fillId="2" borderId="22" xfId="13" applyFont="1" applyFill="1" applyBorder="1">
      <alignment vertical="center"/>
    </xf>
    <xf numFmtId="0" fontId="4" fillId="2" borderId="21" xfId="13" applyFont="1" applyFill="1" applyBorder="1" applyAlignment="1">
      <alignment horizontal="center" vertical="center" wrapText="1"/>
    </xf>
    <xf numFmtId="0" fontId="4" fillId="2" borderId="14" xfId="13" applyFont="1" applyFill="1" applyBorder="1" applyAlignment="1">
      <alignment horizontal="center" vertical="center" wrapText="1"/>
    </xf>
    <xf numFmtId="0" fontId="4" fillId="2" borderId="15" xfId="13" applyFont="1" applyFill="1" applyBorder="1" applyAlignment="1">
      <alignment horizontal="center" vertical="center" wrapText="1"/>
    </xf>
    <xf numFmtId="0" fontId="4" fillId="2" borderId="16" xfId="13" applyFont="1" applyFill="1" applyBorder="1">
      <alignment vertical="center"/>
    </xf>
    <xf numFmtId="0" fontId="4" fillId="2" borderId="0" xfId="13" applyFont="1" applyFill="1">
      <alignment vertical="center"/>
    </xf>
    <xf numFmtId="0" fontId="4" fillId="2" borderId="0" xfId="13" applyFont="1" applyFill="1" applyAlignment="1">
      <alignment horizontal="center" vertical="center"/>
    </xf>
    <xf numFmtId="189" fontId="4" fillId="2" borderId="29" xfId="14" applyNumberFormat="1" applyFont="1" applyFill="1" applyBorder="1" applyAlignment="1">
      <alignment horizontal="right" vertical="center" shrinkToFit="1"/>
    </xf>
    <xf numFmtId="189" fontId="4" fillId="2" borderId="2" xfId="14" applyNumberFormat="1" applyFont="1" applyFill="1" applyBorder="1" applyAlignment="1">
      <alignment horizontal="right" vertical="center" shrinkToFit="1"/>
    </xf>
    <xf numFmtId="189" fontId="4" fillId="2" borderId="1" xfId="14" applyNumberFormat="1" applyFont="1" applyFill="1" applyBorder="1" applyAlignment="1">
      <alignment horizontal="right" vertical="center" shrinkToFit="1"/>
    </xf>
    <xf numFmtId="189" fontId="4" fillId="2" borderId="3" xfId="14" applyNumberFormat="1" applyFont="1" applyFill="1" applyBorder="1" applyAlignment="1">
      <alignment horizontal="right" vertical="center" shrinkToFit="1"/>
    </xf>
    <xf numFmtId="0" fontId="4" fillId="2" borderId="3" xfId="13" applyFont="1" applyFill="1" applyBorder="1">
      <alignment vertical="center"/>
    </xf>
    <xf numFmtId="0" fontId="4" fillId="2" borderId="2" xfId="13" applyFont="1" applyFill="1" applyBorder="1">
      <alignment vertical="center"/>
    </xf>
    <xf numFmtId="0" fontId="4" fillId="2" borderId="30" xfId="13" applyFont="1" applyFill="1" applyBorder="1">
      <alignment vertical="center"/>
    </xf>
    <xf numFmtId="179" fontId="4" fillId="2" borderId="98" xfId="14" applyNumberFormat="1" applyFont="1" applyFill="1" applyBorder="1" applyAlignment="1">
      <alignment horizontal="right" vertical="center" shrinkToFit="1"/>
    </xf>
    <xf numFmtId="179" fontId="4" fillId="2" borderId="99" xfId="14" applyNumberFormat="1" applyFont="1" applyFill="1" applyBorder="1" applyAlignment="1">
      <alignment horizontal="right" vertical="center" shrinkToFit="1"/>
    </xf>
    <xf numFmtId="179" fontId="4" fillId="2" borderId="100" xfId="14" applyNumberFormat="1" applyFont="1" applyFill="1" applyBorder="1" applyAlignment="1">
      <alignment horizontal="right" vertical="center" shrinkToFit="1"/>
    </xf>
    <xf numFmtId="181" fontId="4" fillId="2" borderId="74" xfId="12" applyNumberFormat="1" applyFont="1" applyFill="1" applyBorder="1" applyAlignment="1">
      <alignment horizontal="right" vertical="center" shrinkToFit="1"/>
    </xf>
    <xf numFmtId="181" fontId="4" fillId="2" borderId="2" xfId="12" applyNumberFormat="1" applyFont="1" applyFill="1" applyBorder="1" applyAlignment="1">
      <alignment horizontal="right" vertical="center" shrinkToFit="1"/>
    </xf>
    <xf numFmtId="181" fontId="4" fillId="2" borderId="73" xfId="12" applyNumberFormat="1" applyFont="1" applyFill="1" applyBorder="1" applyAlignment="1">
      <alignment horizontal="right" vertical="center" shrinkToFit="1"/>
    </xf>
    <xf numFmtId="181" fontId="4" fillId="2" borderId="1" xfId="12" applyNumberFormat="1" applyFont="1" applyFill="1" applyBorder="1" applyAlignment="1">
      <alignment horizontal="right" vertical="center" shrinkToFit="1"/>
    </xf>
    <xf numFmtId="0" fontId="4" fillId="2" borderId="3" xfId="13" applyFont="1" applyFill="1" applyBorder="1" applyAlignment="1">
      <alignment horizontal="right" vertical="center"/>
    </xf>
    <xf numFmtId="0" fontId="4" fillId="2" borderId="2" xfId="13" applyFont="1" applyFill="1" applyBorder="1" applyAlignment="1">
      <alignment horizontal="right" vertical="center"/>
    </xf>
    <xf numFmtId="0" fontId="4" fillId="2" borderId="2" xfId="13" applyFont="1" applyFill="1" applyBorder="1" applyAlignment="1">
      <alignment horizontal="left" vertical="center"/>
    </xf>
    <xf numFmtId="0" fontId="4" fillId="2" borderId="30" xfId="13" applyFont="1" applyFill="1" applyBorder="1" applyAlignment="1">
      <alignment horizontal="left" vertical="center"/>
    </xf>
    <xf numFmtId="179" fontId="4" fillId="2" borderId="101" xfId="14" applyNumberFormat="1" applyFont="1" applyFill="1" applyBorder="1" applyAlignment="1">
      <alignment horizontal="right" vertical="center" shrinkToFit="1"/>
    </xf>
    <xf numFmtId="179" fontId="4" fillId="2" borderId="71" xfId="14" applyNumberFormat="1" applyFont="1" applyFill="1" applyBorder="1" applyAlignment="1">
      <alignment horizontal="right" vertical="center" shrinkToFit="1"/>
    </xf>
    <xf numFmtId="181" fontId="4" fillId="2" borderId="71" xfId="14" applyNumberFormat="1" applyFont="1" applyFill="1" applyBorder="1" applyAlignment="1">
      <alignment horizontal="right" vertical="center" shrinkToFit="1"/>
    </xf>
    <xf numFmtId="181" fontId="4" fillId="2" borderId="102" xfId="14" applyNumberFormat="1" applyFont="1" applyFill="1" applyBorder="1" applyAlignment="1">
      <alignment horizontal="right" vertical="center" shrinkToFit="1"/>
    </xf>
    <xf numFmtId="0" fontId="4" fillId="2" borderId="4" xfId="13" applyFont="1" applyFill="1" applyBorder="1">
      <alignment vertical="center"/>
    </xf>
    <xf numFmtId="0" fontId="4" fillId="2" borderId="5" xfId="13" applyFont="1" applyFill="1" applyBorder="1" applyAlignment="1">
      <alignment horizontal="center" vertical="center" wrapText="1"/>
    </xf>
    <xf numFmtId="0" fontId="4" fillId="2" borderId="0" xfId="13" applyFont="1" applyFill="1" applyAlignment="1">
      <alignment horizontal="center" vertical="center" wrapText="1"/>
    </xf>
    <xf numFmtId="0" fontId="4" fillId="2" borderId="17" xfId="13" applyFont="1" applyFill="1" applyBorder="1" applyAlignment="1">
      <alignment horizontal="center" vertical="center" wrapText="1"/>
    </xf>
    <xf numFmtId="0" fontId="4" fillId="2" borderId="31" xfId="13" applyFont="1" applyFill="1" applyBorder="1" applyAlignment="1">
      <alignment horizontal="center" vertical="center"/>
    </xf>
    <xf numFmtId="0" fontId="4" fillId="2" borderId="32" xfId="13" applyFont="1" applyFill="1" applyBorder="1" applyAlignment="1">
      <alignment horizontal="center" vertical="center"/>
    </xf>
    <xf numFmtId="0" fontId="4" fillId="2" borderId="51" xfId="13" applyFont="1" applyFill="1" applyBorder="1" applyAlignment="1">
      <alignment horizontal="center" vertical="center"/>
    </xf>
    <xf numFmtId="0" fontId="4" fillId="2" borderId="47" xfId="13" applyFont="1" applyFill="1" applyBorder="1" applyAlignment="1">
      <alignment horizontal="center" vertical="center"/>
    </xf>
    <xf numFmtId="0" fontId="4" fillId="2" borderId="33" xfId="13" applyFont="1" applyFill="1" applyBorder="1" applyAlignment="1">
      <alignment horizontal="center" vertical="center"/>
    </xf>
    <xf numFmtId="179" fontId="4" fillId="2" borderId="16"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68" xfId="14" applyNumberFormat="1" applyFont="1" applyFill="1" applyBorder="1" applyAlignment="1">
      <alignment horizontal="right" vertical="center" shrinkToFit="1"/>
    </xf>
    <xf numFmtId="0" fontId="4" fillId="2" borderId="8" xfId="13" applyFont="1" applyFill="1" applyBorder="1">
      <alignment vertical="center"/>
    </xf>
    <xf numFmtId="0" fontId="4" fillId="2" borderId="7" xfId="13" applyFont="1" applyFill="1" applyBorder="1">
      <alignment vertical="center"/>
    </xf>
    <xf numFmtId="0" fontId="4" fillId="2" borderId="6" xfId="13" applyFont="1" applyFill="1" applyBorder="1">
      <alignment vertical="center"/>
    </xf>
    <xf numFmtId="0" fontId="4" fillId="2" borderId="8" xfId="13" applyFont="1" applyFill="1" applyBorder="1" applyAlignment="1">
      <alignment horizontal="center" vertical="center" textRotation="255" wrapText="1"/>
    </xf>
    <xf numFmtId="0" fontId="4" fillId="2" borderId="44" xfId="13" applyFont="1" applyFill="1" applyBorder="1" applyAlignment="1">
      <alignment horizontal="center" vertical="center" textRotation="255" wrapText="1"/>
    </xf>
    <xf numFmtId="0" fontId="4" fillId="2" borderId="5" xfId="13" applyFont="1" applyFill="1" applyBorder="1" applyAlignment="1">
      <alignment horizontal="center" vertical="center" textRotation="255" wrapText="1"/>
    </xf>
    <xf numFmtId="0" fontId="4" fillId="2" borderId="17" xfId="13" applyFont="1" applyFill="1" applyBorder="1" applyAlignment="1">
      <alignment horizontal="center" vertical="center" textRotation="255" wrapText="1"/>
    </xf>
    <xf numFmtId="179" fontId="4" fillId="2" borderId="103"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81" fontId="4" fillId="2" borderId="104" xfId="14" applyNumberFormat="1" applyFont="1" applyFill="1" applyBorder="1" applyAlignment="1">
      <alignment horizontal="right" vertical="center" shrinkToFit="1"/>
    </xf>
    <xf numFmtId="0" fontId="4" fillId="2" borderId="1" xfId="13" applyFont="1" applyFill="1" applyBorder="1">
      <alignment vertical="center"/>
    </xf>
    <xf numFmtId="0" fontId="4" fillId="2" borderId="3" xfId="13" applyFont="1" applyFill="1" applyBorder="1" applyAlignment="1">
      <alignment horizontal="center" vertical="center" wrapText="1"/>
    </xf>
    <xf numFmtId="0" fontId="4" fillId="2" borderId="2" xfId="13" applyFont="1" applyFill="1" applyBorder="1" applyAlignment="1">
      <alignment horizontal="center" vertical="center" wrapText="1"/>
    </xf>
    <xf numFmtId="0" fontId="4" fillId="2" borderId="30" xfId="13" applyFont="1" applyFill="1" applyBorder="1" applyAlignment="1">
      <alignment horizontal="center" vertical="center" wrapText="1"/>
    </xf>
    <xf numFmtId="0" fontId="4" fillId="2" borderId="2" xfId="13" applyFont="1" applyFill="1" applyBorder="1">
      <alignment vertical="center"/>
    </xf>
    <xf numFmtId="0" fontId="4" fillId="2" borderId="30" xfId="13" applyFont="1" applyFill="1" applyBorder="1">
      <alignment vertical="center"/>
    </xf>
    <xf numFmtId="179" fontId="4" fillId="2" borderId="28"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66" xfId="14" applyNumberFormat="1" applyFont="1" applyFill="1" applyBorder="1" applyAlignment="1">
      <alignment horizontal="right" vertical="center" shrinkToFit="1"/>
    </xf>
    <xf numFmtId="0" fontId="4" fillId="2" borderId="5"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4" xfId="14" applyFont="1" applyFill="1" applyBorder="1" applyAlignment="1">
      <alignment horizontal="left" vertical="center" shrinkToFit="1"/>
    </xf>
    <xf numFmtId="0" fontId="4" fillId="2" borderId="8" xfId="13" applyFont="1" applyFill="1" applyBorder="1" applyAlignment="1">
      <alignment horizontal="center" vertical="center" wrapText="1"/>
    </xf>
    <xf numFmtId="0" fontId="4" fillId="2" borderId="7" xfId="13" applyFont="1" applyFill="1" applyBorder="1" applyAlignment="1">
      <alignment horizontal="center" vertical="center" wrapText="1"/>
    </xf>
    <xf numFmtId="179" fontId="4" fillId="2" borderId="105" xfId="14" applyNumberFormat="1" applyFont="1" applyFill="1" applyBorder="1" applyAlignment="1">
      <alignment horizontal="right" vertical="center" shrinkToFit="1"/>
    </xf>
    <xf numFmtId="179" fontId="4" fillId="2" borderId="106" xfId="14" applyNumberFormat="1" applyFont="1" applyFill="1" applyBorder="1" applyAlignment="1">
      <alignment horizontal="right" vertical="center" shrinkToFit="1"/>
    </xf>
    <xf numFmtId="179" fontId="4" fillId="2" borderId="107" xfId="14" applyNumberFormat="1" applyFont="1" applyFill="1" applyBorder="1" applyAlignment="1">
      <alignment horizontal="right" vertical="center" shrinkToFit="1"/>
    </xf>
    <xf numFmtId="0" fontId="4" fillId="2" borderId="23" xfId="13" applyFont="1" applyFill="1" applyBorder="1" applyAlignment="1">
      <alignment horizontal="left" vertical="center"/>
    </xf>
    <xf numFmtId="0" fontId="4" fillId="2" borderId="19" xfId="13" applyFont="1" applyFill="1" applyBorder="1" applyAlignment="1">
      <alignment horizontal="left" vertical="center"/>
    </xf>
    <xf numFmtId="0" fontId="4" fillId="2" borderId="36" xfId="13" applyFont="1" applyFill="1" applyBorder="1" applyAlignment="1">
      <alignment horizontal="left" vertical="center" wrapText="1"/>
    </xf>
    <xf numFmtId="0" fontId="4" fillId="2" borderId="4" xfId="13" applyFont="1" applyFill="1" applyBorder="1" applyAlignment="1">
      <alignment horizontal="center" vertical="center" wrapText="1"/>
    </xf>
    <xf numFmtId="179" fontId="4" fillId="2" borderId="108" xfId="14" applyNumberFormat="1" applyFont="1" applyFill="1" applyBorder="1" applyAlignment="1">
      <alignment horizontal="right" vertical="center" shrinkToFit="1"/>
    </xf>
    <xf numFmtId="181" fontId="4" fillId="2" borderId="109" xfId="14" applyNumberFormat="1" applyFont="1" applyFill="1" applyBorder="1" applyAlignment="1">
      <alignment horizontal="right" vertical="center" shrinkToFit="1"/>
    </xf>
    <xf numFmtId="181" fontId="4" fillId="2" borderId="110" xfId="14" applyNumberFormat="1" applyFont="1" applyFill="1" applyBorder="1" applyAlignment="1">
      <alignment horizontal="right" vertical="center" shrinkToFit="1"/>
    </xf>
    <xf numFmtId="0" fontId="24" fillId="2" borderId="11" xfId="13" applyFont="1" applyFill="1" applyBorder="1" applyAlignment="1">
      <alignment horizontal="center" vertical="center"/>
    </xf>
    <xf numFmtId="0" fontId="4" fillId="2" borderId="9" xfId="13" applyFont="1" applyFill="1" applyBorder="1" applyAlignment="1">
      <alignment horizontal="center" vertical="center" wrapText="1"/>
    </xf>
    <xf numFmtId="0" fontId="4" fillId="2" borderId="9" xfId="13" applyFont="1" applyFill="1" applyBorder="1">
      <alignment vertical="center"/>
    </xf>
    <xf numFmtId="0" fontId="4" fillId="2" borderId="7" xfId="13" applyFont="1" applyFill="1" applyBorder="1" applyAlignment="1">
      <alignment horizontal="center" vertical="top" wrapText="1"/>
    </xf>
    <xf numFmtId="0" fontId="4" fillId="2" borderId="44" xfId="13" applyFont="1" applyFill="1" applyBorder="1" applyAlignment="1">
      <alignment horizontal="center" vertical="top" wrapText="1"/>
    </xf>
    <xf numFmtId="179" fontId="4" fillId="2" borderId="45" xfId="14" applyNumberFormat="1" applyFont="1" applyFill="1" applyBorder="1" applyAlignment="1">
      <alignment horizontal="right" vertical="center" shrinkToFit="1"/>
    </xf>
    <xf numFmtId="179" fontId="4" fillId="2" borderId="111"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81" fontId="4" fillId="2" borderId="112" xfId="14" applyNumberFormat="1" applyFont="1" applyFill="1" applyBorder="1" applyAlignment="1">
      <alignment horizontal="right" vertical="center" shrinkToFit="1"/>
    </xf>
    <xf numFmtId="0" fontId="4" fillId="2" borderId="5" xfId="13" applyFont="1" applyFill="1" applyBorder="1" applyAlignment="1">
      <alignment horizontal="center" vertical="top" wrapText="1"/>
    </xf>
    <xf numFmtId="0" fontId="4" fillId="2" borderId="0" xfId="13" applyFont="1" applyFill="1" applyAlignment="1">
      <alignment horizontal="center" vertical="top" wrapText="1"/>
    </xf>
    <xf numFmtId="0" fontId="4" fillId="2" borderId="17" xfId="13" applyFont="1" applyFill="1" applyBorder="1" applyAlignment="1">
      <alignment horizontal="center" vertical="top" wrapText="1"/>
    </xf>
    <xf numFmtId="179" fontId="4" fillId="2" borderId="55"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0" fontId="4" fillId="2" borderId="5" xfId="13" applyFont="1" applyFill="1" applyBorder="1" applyAlignment="1">
      <alignment vertical="center" shrinkToFit="1"/>
    </xf>
    <xf numFmtId="0" fontId="4" fillId="2" borderId="0" xfId="13" applyFont="1" applyFill="1" applyAlignment="1">
      <alignment vertical="center" shrinkToFit="1"/>
    </xf>
    <xf numFmtId="0" fontId="4" fillId="2" borderId="4" xfId="13" applyFont="1" applyFill="1" applyBorder="1" applyAlignment="1">
      <alignment vertical="center" shrinkToFit="1"/>
    </xf>
    <xf numFmtId="0" fontId="4" fillId="2" borderId="3"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1" xfId="14" applyFont="1" applyFill="1" applyBorder="1" applyAlignment="1">
      <alignment horizontal="left" vertical="center" shrinkToFit="1"/>
    </xf>
    <xf numFmtId="0" fontId="4" fillId="2" borderId="1" xfId="13" applyFont="1" applyFill="1" applyBorder="1" applyAlignment="1">
      <alignment horizontal="center" vertical="center" wrapText="1"/>
    </xf>
    <xf numFmtId="179" fontId="4" fillId="2" borderId="58" xfId="14" applyNumberFormat="1" applyFont="1" applyFill="1" applyBorder="1" applyAlignment="1">
      <alignment horizontal="right" vertical="center" shrinkToFit="1"/>
    </xf>
    <xf numFmtId="179" fontId="4" fillId="2" borderId="113" xfId="14" applyNumberFormat="1" applyFont="1" applyFill="1" applyBorder="1" applyAlignment="1">
      <alignment horizontal="right" vertical="center" shrinkToFit="1"/>
    </xf>
    <xf numFmtId="0" fontId="4" fillId="2" borderId="3" xfId="13" applyFont="1" applyFill="1" applyBorder="1" applyAlignment="1">
      <alignment horizontal="center" vertical="top" wrapText="1"/>
    </xf>
    <xf numFmtId="0" fontId="4" fillId="2" borderId="2" xfId="13" applyFont="1" applyFill="1" applyBorder="1" applyAlignment="1">
      <alignment horizontal="center" vertical="top" wrapText="1"/>
    </xf>
    <xf numFmtId="0" fontId="4" fillId="2" borderId="30" xfId="13" applyFont="1" applyFill="1" applyBorder="1" applyAlignment="1">
      <alignment horizontal="center" vertical="top" wrapText="1"/>
    </xf>
    <xf numFmtId="0" fontId="4" fillId="2" borderId="6" xfId="13" applyFont="1" applyFill="1" applyBorder="1" applyAlignment="1">
      <alignment horizontal="center" vertical="center" textRotation="255" wrapText="1"/>
    </xf>
    <xf numFmtId="0" fontId="4" fillId="2" borderId="7" xfId="13" applyFont="1" applyFill="1" applyBorder="1" applyAlignment="1">
      <alignment horizontal="center" vertical="top"/>
    </xf>
    <xf numFmtId="0" fontId="4" fillId="2" borderId="44" xfId="13" applyFont="1" applyFill="1" applyBorder="1" applyAlignment="1">
      <alignment horizontal="center" vertical="top"/>
    </xf>
    <xf numFmtId="179" fontId="4" fillId="2" borderId="29"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73"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1" xfId="14" applyNumberFormat="1" applyFont="1" applyFill="1" applyBorder="1" applyAlignment="1">
      <alignment horizontal="right" vertical="center" shrinkToFit="1"/>
    </xf>
    <xf numFmtId="0" fontId="4" fillId="2" borderId="3" xfId="13" applyFont="1" applyFill="1" applyBorder="1" applyAlignment="1">
      <alignment horizontal="center" vertical="center" textRotation="255" wrapText="1"/>
    </xf>
    <xf numFmtId="0" fontId="4" fillId="2" borderId="30" xfId="13" applyFont="1" applyFill="1" applyBorder="1" applyAlignment="1">
      <alignment horizontal="center" vertical="center" textRotation="255" wrapText="1"/>
    </xf>
    <xf numFmtId="0" fontId="4" fillId="2" borderId="4" xfId="13" applyFont="1" applyFill="1" applyBorder="1" applyAlignment="1">
      <alignment horizontal="center" vertical="center" textRotation="255" wrapText="1"/>
    </xf>
    <xf numFmtId="0" fontId="4" fillId="2" borderId="0" xfId="13" applyFont="1" applyFill="1" applyAlignment="1">
      <alignment horizontal="center" vertical="top"/>
    </xf>
    <xf numFmtId="0" fontId="4" fillId="2" borderId="17" xfId="13" applyFont="1" applyFill="1" applyBorder="1" applyAlignment="1">
      <alignment horizontal="center" vertical="top"/>
    </xf>
    <xf numFmtId="0" fontId="4" fillId="2" borderId="24"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10" xfId="14" applyFont="1" applyFill="1" applyBorder="1" applyAlignment="1">
      <alignment horizontal="center" vertical="center"/>
    </xf>
    <xf numFmtId="0" fontId="4" fillId="2" borderId="11" xfId="13" applyFont="1" applyFill="1" applyBorder="1" applyAlignment="1">
      <alignment horizontal="center" vertical="center"/>
    </xf>
    <xf numFmtId="0" fontId="4" fillId="2" borderId="9" xfId="13" applyFont="1" applyFill="1" applyBorder="1" applyAlignment="1">
      <alignment horizontal="center" vertical="center"/>
    </xf>
    <xf numFmtId="0" fontId="4" fillId="2" borderId="10" xfId="13" applyFont="1" applyFill="1" applyBorder="1" applyAlignment="1">
      <alignment horizontal="center" vertical="center"/>
    </xf>
    <xf numFmtId="0" fontId="4" fillId="2" borderId="42" xfId="13" applyFont="1" applyFill="1" applyBorder="1" applyAlignment="1">
      <alignment horizontal="center" vertical="center"/>
    </xf>
    <xf numFmtId="181" fontId="4" fillId="2" borderId="81" xfId="14" applyNumberFormat="1" applyFont="1" applyFill="1" applyBorder="1" applyAlignment="1">
      <alignment horizontal="right" vertical="center" shrinkToFit="1"/>
    </xf>
    <xf numFmtId="181" fontId="4" fillId="2" borderId="82" xfId="14" applyNumberFormat="1" applyFont="1" applyFill="1" applyBorder="1" applyAlignment="1">
      <alignment horizontal="right" vertical="center" shrinkToFit="1"/>
    </xf>
    <xf numFmtId="181" fontId="4" fillId="2" borderId="83" xfId="14" applyNumberFormat="1" applyFont="1" applyFill="1" applyBorder="1" applyAlignment="1">
      <alignment horizontal="right" vertical="center" shrinkToFit="1"/>
    </xf>
    <xf numFmtId="181" fontId="4" fillId="2" borderId="84"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85" xfId="14" applyNumberFormat="1" applyFont="1" applyFill="1" applyBorder="1" applyAlignment="1">
      <alignment horizontal="right" vertical="center" shrinkToFit="1"/>
    </xf>
    <xf numFmtId="181" fontId="4" fillId="2" borderId="10" xfId="14" applyNumberFormat="1" applyFont="1" applyFill="1" applyBorder="1" applyAlignment="1">
      <alignment horizontal="right" vertical="center" shrinkToFit="1"/>
    </xf>
    <xf numFmtId="0" fontId="3" fillId="2" borderId="5" xfId="13" applyFill="1" applyBorder="1" applyAlignment="1">
      <alignment vertical="center" shrinkToFit="1"/>
    </xf>
    <xf numFmtId="0" fontId="3" fillId="2" borderId="0" xfId="13" applyFill="1" applyAlignment="1">
      <alignment vertical="center" shrinkToFit="1"/>
    </xf>
    <xf numFmtId="0" fontId="3" fillId="2" borderId="4" xfId="13" applyFill="1" applyBorder="1" applyAlignment="1">
      <alignment vertical="center" shrinkToFit="1"/>
    </xf>
    <xf numFmtId="0" fontId="4" fillId="2" borderId="8" xfId="13" applyFont="1" applyFill="1" applyBorder="1" applyAlignment="1">
      <alignment horizontal="center" vertical="center" textRotation="255" shrinkToFit="1"/>
    </xf>
    <xf numFmtId="0" fontId="4" fillId="2" borderId="44" xfId="13" applyFont="1" applyFill="1" applyBorder="1" applyAlignment="1">
      <alignment horizontal="center" vertical="center" textRotation="255" shrinkToFit="1"/>
    </xf>
    <xf numFmtId="179" fontId="4" fillId="2" borderId="16" xfId="12" applyNumberFormat="1" applyFont="1" applyFill="1" applyBorder="1" applyAlignment="1">
      <alignment horizontal="right" vertical="center" shrinkToFit="1"/>
    </xf>
    <xf numFmtId="179" fontId="4" fillId="2" borderId="0" xfId="12" applyNumberFormat="1" applyFont="1" applyFill="1" applyAlignment="1">
      <alignment horizontal="right" vertical="center" shrinkToFit="1"/>
    </xf>
    <xf numFmtId="179" fontId="4" fillId="2" borderId="68" xfId="12" applyNumberFormat="1" applyFont="1" applyFill="1" applyBorder="1" applyAlignment="1">
      <alignment horizontal="right" vertical="center" shrinkToFit="1"/>
    </xf>
    <xf numFmtId="181" fontId="4" fillId="2" borderId="69" xfId="12" applyNumberFormat="1" applyFont="1" applyFill="1" applyBorder="1" applyAlignment="1">
      <alignment horizontal="right" vertical="center" shrinkToFit="1"/>
    </xf>
    <xf numFmtId="181" fontId="4" fillId="2" borderId="0" xfId="12" applyNumberFormat="1" applyFont="1" applyFill="1" applyAlignment="1">
      <alignment horizontal="right" vertical="center" shrinkToFit="1"/>
    </xf>
    <xf numFmtId="181" fontId="4" fillId="2" borderId="68" xfId="12" applyNumberFormat="1" applyFont="1" applyFill="1" applyBorder="1" applyAlignment="1">
      <alignment horizontal="right" vertical="center" shrinkToFit="1"/>
    </xf>
    <xf numFmtId="181" fontId="4" fillId="2" borderId="4" xfId="12" applyNumberFormat="1" applyFont="1" applyFill="1" applyBorder="1" applyAlignment="1">
      <alignment horizontal="right" vertical="center" shrinkToFit="1"/>
    </xf>
    <xf numFmtId="0" fontId="4" fillId="2" borderId="5" xfId="13" applyFont="1" applyFill="1" applyBorder="1" applyAlignment="1">
      <alignment horizontal="center" vertical="center" textRotation="255" shrinkToFit="1"/>
    </xf>
    <xf numFmtId="0" fontId="4" fillId="2" borderId="17" xfId="13" applyFont="1" applyFill="1" applyBorder="1" applyAlignment="1">
      <alignment horizontal="center" vertical="center" textRotation="255" shrinkToFit="1"/>
    </xf>
    <xf numFmtId="0" fontId="4" fillId="2" borderId="3" xfId="13" applyFont="1" applyFill="1" applyBorder="1" applyAlignment="1">
      <alignment horizontal="center" vertical="center" textRotation="255" shrinkToFit="1"/>
    </xf>
    <xf numFmtId="0" fontId="4" fillId="2" borderId="30" xfId="13" applyFont="1" applyFill="1" applyBorder="1" applyAlignment="1">
      <alignment horizontal="center" vertical="center" textRotation="255" shrinkToFit="1"/>
    </xf>
    <xf numFmtId="0" fontId="4" fillId="2" borderId="5" xfId="13" applyFont="1" applyFill="1" applyBorder="1" applyAlignment="1">
      <alignment horizontal="left" vertical="center"/>
    </xf>
    <xf numFmtId="0" fontId="4" fillId="2" borderId="1" xfId="13" applyFont="1" applyFill="1" applyBorder="1" applyAlignment="1">
      <alignment horizontal="center" vertical="center" textRotation="255" wrapText="1"/>
    </xf>
    <xf numFmtId="0" fontId="4" fillId="2" borderId="2" xfId="13" applyFont="1" applyFill="1" applyBorder="1" applyAlignment="1">
      <alignment horizontal="center" vertical="top"/>
    </xf>
    <xf numFmtId="0" fontId="4" fillId="2" borderId="30" xfId="13" applyFont="1" applyFill="1" applyBorder="1" applyAlignment="1">
      <alignment horizontal="center" vertical="top"/>
    </xf>
    <xf numFmtId="0" fontId="4" fillId="2" borderId="24" xfId="13" applyFont="1" applyFill="1" applyBorder="1" applyAlignment="1">
      <alignment horizontal="center" vertical="center"/>
    </xf>
    <xf numFmtId="0" fontId="4" fillId="2" borderId="12" xfId="13" applyFont="1" applyFill="1" applyBorder="1" applyAlignment="1">
      <alignment horizontal="center" vertical="center"/>
    </xf>
    <xf numFmtId="0" fontId="4" fillId="2" borderId="28" xfId="13" applyFont="1" applyFill="1" applyBorder="1" applyAlignment="1">
      <alignment horizontal="center" vertical="center"/>
    </xf>
    <xf numFmtId="0" fontId="4" fillId="2" borderId="7" xfId="13" applyFont="1" applyFill="1" applyBorder="1" applyAlignment="1">
      <alignment horizontal="center" vertical="center"/>
    </xf>
    <xf numFmtId="0" fontId="4" fillId="2" borderId="44" xfId="13" applyFont="1" applyFill="1" applyBorder="1" applyAlignment="1">
      <alignment horizontal="center" vertical="center"/>
    </xf>
    <xf numFmtId="0" fontId="4" fillId="2" borderId="14" xfId="13" applyFont="1" applyFill="1" applyBorder="1" applyAlignment="1">
      <alignment horizontal="center" vertical="center"/>
    </xf>
    <xf numFmtId="0" fontId="4" fillId="2" borderId="14" xfId="13" applyFont="1" applyFill="1" applyBorder="1">
      <alignment vertical="center"/>
    </xf>
    <xf numFmtId="0" fontId="15" fillId="2" borderId="0" xfId="13" applyFont="1" applyFill="1">
      <alignment vertical="center"/>
    </xf>
    <xf numFmtId="0" fontId="4" fillId="2" borderId="0" xfId="12" applyFont="1" applyFill="1" applyAlignment="1">
      <alignment horizontal="left" vertical="center"/>
    </xf>
    <xf numFmtId="181" fontId="4" fillId="2" borderId="0" xfId="13" applyNumberFormat="1" applyFont="1" applyFill="1" applyAlignment="1">
      <alignment horizontal="left" vertical="center" shrinkToFit="1"/>
    </xf>
    <xf numFmtId="181" fontId="4" fillId="2" borderId="0" xfId="13" applyNumberFormat="1" applyFont="1" applyFill="1" applyAlignment="1">
      <alignment horizontal="right" vertical="center" shrinkToFit="1"/>
    </xf>
    <xf numFmtId="0" fontId="4" fillId="2" borderId="0" xfId="13" applyFont="1" applyFill="1" applyAlignment="1">
      <alignment horizontal="left" vertical="center" shrinkToFit="1"/>
    </xf>
    <xf numFmtId="0" fontId="4" fillId="2" borderId="0" xfId="13" applyFont="1" applyFill="1" applyAlignment="1">
      <alignment horizontal="center" vertical="center" shrinkToFit="1"/>
    </xf>
    <xf numFmtId="0" fontId="4" fillId="2" borderId="26" xfId="13" applyFont="1" applyFill="1" applyBorder="1" applyAlignment="1">
      <alignment horizontal="left" vertical="center" wrapText="1"/>
    </xf>
    <xf numFmtId="0" fontId="4" fillId="4" borderId="18" xfId="13" applyFont="1" applyFill="1" applyBorder="1" applyAlignment="1" applyProtection="1">
      <alignment horizontal="left" vertical="center" shrinkToFit="1"/>
      <protection locked="0"/>
    </xf>
    <xf numFmtId="0" fontId="4" fillId="4" borderId="19" xfId="13" applyFont="1" applyFill="1" applyBorder="1" applyAlignment="1" applyProtection="1">
      <alignment horizontal="left" vertical="center" shrinkToFit="1"/>
      <protection locked="0"/>
    </xf>
    <xf numFmtId="0" fontId="4" fillId="4" borderId="20" xfId="13" applyFont="1" applyFill="1" applyBorder="1" applyAlignment="1" applyProtection="1">
      <alignment horizontal="left" vertical="center" shrinkToFit="1"/>
      <protection locked="0"/>
    </xf>
    <xf numFmtId="181" fontId="4" fillId="4" borderId="23" xfId="13" applyNumberFormat="1" applyFont="1" applyFill="1" applyBorder="1" applyAlignment="1" applyProtection="1">
      <alignment horizontal="right" vertical="center" shrinkToFit="1"/>
      <protection locked="0"/>
    </xf>
    <xf numFmtId="181" fontId="4" fillId="4" borderId="19" xfId="13" applyNumberFormat="1" applyFont="1" applyFill="1" applyBorder="1" applyAlignment="1" applyProtection="1">
      <alignment horizontal="right" vertical="center" shrinkToFit="1"/>
      <protection locked="0"/>
    </xf>
    <xf numFmtId="181" fontId="4" fillId="4" borderId="20" xfId="13" applyNumberFormat="1" applyFont="1" applyFill="1" applyBorder="1" applyAlignment="1" applyProtection="1">
      <alignment horizontal="right" vertical="center" shrinkToFit="1"/>
      <protection locked="0"/>
    </xf>
    <xf numFmtId="181" fontId="4" fillId="4" borderId="114" xfId="13" applyNumberFormat="1" applyFont="1" applyFill="1" applyBorder="1" applyAlignment="1" applyProtection="1">
      <alignment horizontal="right" vertical="center" shrinkToFit="1"/>
      <protection locked="0"/>
    </xf>
    <xf numFmtId="181" fontId="4" fillId="4" borderId="115" xfId="13" applyNumberFormat="1" applyFont="1" applyFill="1" applyBorder="1" applyAlignment="1" applyProtection="1">
      <alignment horizontal="right" vertical="center" shrinkToFit="1"/>
      <protection locked="0"/>
    </xf>
    <xf numFmtId="181" fontId="4" fillId="4" borderId="116" xfId="13" applyNumberFormat="1" applyFont="1" applyFill="1" applyBorder="1" applyAlignment="1" applyProtection="1">
      <alignment horizontal="right" vertical="center" shrinkToFit="1"/>
      <protection locked="0"/>
    </xf>
    <xf numFmtId="0" fontId="4" fillId="4" borderId="23" xfId="13" applyFont="1" applyFill="1" applyBorder="1" applyAlignment="1" applyProtection="1">
      <alignment horizontal="left" vertical="center" shrinkToFit="1"/>
      <protection locked="0"/>
    </xf>
    <xf numFmtId="0" fontId="4" fillId="4" borderId="117" xfId="13" applyFont="1" applyFill="1" applyBorder="1" applyAlignment="1" applyProtection="1">
      <alignment horizontal="center" vertical="center" shrinkToFit="1"/>
      <protection locked="0"/>
    </xf>
    <xf numFmtId="0" fontId="4" fillId="2" borderId="118" xfId="13" applyFont="1" applyFill="1" applyBorder="1" applyAlignment="1" applyProtection="1">
      <alignment horizontal="left" vertical="center" shrinkToFit="1"/>
      <protection locked="0"/>
    </xf>
    <xf numFmtId="0" fontId="4" fillId="2" borderId="119" xfId="13" applyFont="1" applyFill="1" applyBorder="1" applyAlignment="1" applyProtection="1">
      <alignment horizontal="left" vertical="center" shrinkToFit="1"/>
      <protection locked="0"/>
    </xf>
    <xf numFmtId="0" fontId="4" fillId="2" borderId="120" xfId="13" applyFont="1" applyFill="1" applyBorder="1" applyAlignment="1" applyProtection="1">
      <alignment horizontal="left" vertical="center" shrinkToFit="1"/>
      <protection locked="0"/>
    </xf>
    <xf numFmtId="181" fontId="4" fillId="2" borderId="121" xfId="13" applyNumberFormat="1" applyFont="1" applyFill="1" applyBorder="1" applyAlignment="1" applyProtection="1">
      <alignment horizontal="right" vertical="center" shrinkToFit="1"/>
      <protection locked="0"/>
    </xf>
    <xf numFmtId="181" fontId="4" fillId="2" borderId="119" xfId="13" applyNumberFormat="1" applyFont="1" applyFill="1" applyBorder="1" applyAlignment="1" applyProtection="1">
      <alignment horizontal="right" vertical="center" shrinkToFit="1"/>
      <protection locked="0"/>
    </xf>
    <xf numFmtId="181" fontId="4" fillId="2" borderId="120" xfId="13" applyNumberFormat="1" applyFont="1" applyFill="1" applyBorder="1" applyAlignment="1" applyProtection="1">
      <alignment horizontal="right" vertical="center" shrinkToFit="1"/>
      <protection locked="0"/>
    </xf>
    <xf numFmtId="0" fontId="4" fillId="2" borderId="121" xfId="13" applyFont="1" applyFill="1" applyBorder="1" applyAlignment="1" applyProtection="1">
      <alignment horizontal="left" vertical="center" shrinkToFit="1"/>
      <protection locked="0"/>
    </xf>
    <xf numFmtId="0" fontId="4" fillId="2" borderId="122" xfId="13" applyFont="1" applyFill="1" applyBorder="1" applyAlignment="1" applyProtection="1">
      <alignment horizontal="center" vertical="center" shrinkToFit="1"/>
      <protection locked="0"/>
    </xf>
    <xf numFmtId="0" fontId="4" fillId="0" borderId="123" xfId="13" applyFont="1" applyBorder="1" applyAlignment="1" applyProtection="1">
      <alignment horizontal="center" vertical="center" shrinkToFit="1"/>
      <protection locked="0"/>
    </xf>
    <xf numFmtId="0" fontId="4" fillId="4" borderId="124" xfId="13" applyFont="1" applyFill="1" applyBorder="1" applyAlignment="1" applyProtection="1">
      <alignment horizontal="left" vertical="center" shrinkToFit="1"/>
      <protection locked="0"/>
    </xf>
    <xf numFmtId="0" fontId="4" fillId="4" borderId="106" xfId="13" applyFont="1" applyFill="1" applyBorder="1" applyAlignment="1" applyProtection="1">
      <alignment horizontal="left" vertical="center" shrinkToFit="1"/>
      <protection locked="0"/>
    </xf>
    <xf numFmtId="181" fontId="4" fillId="4" borderId="106" xfId="13" applyNumberFormat="1" applyFont="1" applyFill="1" applyBorder="1" applyAlignment="1" applyProtection="1">
      <alignment horizontal="right" vertical="center" shrinkToFit="1"/>
      <protection locked="0"/>
    </xf>
    <xf numFmtId="181" fontId="4" fillId="4" borderId="125" xfId="13" applyNumberFormat="1" applyFont="1" applyFill="1" applyBorder="1" applyAlignment="1" applyProtection="1">
      <alignment horizontal="right" vertical="center" shrinkToFit="1"/>
      <protection locked="0"/>
    </xf>
    <xf numFmtId="181" fontId="4" fillId="4" borderId="126" xfId="13" applyNumberFormat="1" applyFont="1" applyFill="1" applyBorder="1" applyAlignment="1" applyProtection="1">
      <alignment horizontal="right" vertical="center" shrinkToFit="1"/>
      <protection locked="0"/>
    </xf>
    <xf numFmtId="0" fontId="4" fillId="2" borderId="127" xfId="13" applyFont="1" applyFill="1" applyBorder="1" applyAlignment="1" applyProtection="1">
      <alignment horizontal="left" vertical="center" shrinkToFit="1"/>
      <protection locked="0"/>
    </xf>
    <xf numFmtId="0" fontId="4" fillId="2" borderId="128" xfId="13" applyFont="1" applyFill="1" applyBorder="1" applyAlignment="1" applyProtection="1">
      <alignment horizontal="left" vertical="center" shrinkToFit="1"/>
      <protection locked="0"/>
    </xf>
    <xf numFmtId="181" fontId="4" fillId="2" borderId="128" xfId="13" applyNumberFormat="1" applyFont="1" applyFill="1" applyBorder="1" applyAlignment="1" applyProtection="1">
      <alignment horizontal="right" vertical="center" shrinkToFit="1"/>
      <protection locked="0"/>
    </xf>
    <xf numFmtId="181" fontId="4" fillId="2" borderId="129" xfId="13" applyNumberFormat="1" applyFont="1" applyFill="1" applyBorder="1" applyAlignment="1" applyProtection="1">
      <alignment horizontal="right" vertical="center" shrinkToFit="1"/>
      <protection locked="0"/>
    </xf>
    <xf numFmtId="0" fontId="4" fillId="2" borderId="130" xfId="13" applyFont="1" applyFill="1" applyBorder="1" applyAlignment="1" applyProtection="1">
      <alignment horizontal="left" vertical="center" shrinkToFit="1"/>
      <protection locked="0"/>
    </xf>
    <xf numFmtId="0" fontId="4" fillId="2" borderId="131" xfId="13" applyFont="1" applyFill="1" applyBorder="1" applyAlignment="1" applyProtection="1">
      <alignment horizontal="left" vertical="center" shrinkToFit="1"/>
      <protection locked="0"/>
    </xf>
    <xf numFmtId="0" fontId="4" fillId="2" borderId="132" xfId="13" applyFont="1" applyFill="1" applyBorder="1" applyAlignment="1" applyProtection="1">
      <alignment horizontal="left" vertical="center" shrinkToFit="1"/>
      <protection locked="0"/>
    </xf>
    <xf numFmtId="0" fontId="4" fillId="0" borderId="133" xfId="13" applyFont="1" applyBorder="1" applyAlignment="1" applyProtection="1">
      <alignment horizontal="center" vertical="center" shrinkToFit="1"/>
      <protection locked="0"/>
    </xf>
    <xf numFmtId="0" fontId="4" fillId="0" borderId="134" xfId="13" applyFont="1" applyBorder="1" applyAlignment="1" applyProtection="1">
      <alignment horizontal="left" vertical="center" shrinkToFit="1"/>
      <protection locked="0"/>
    </xf>
    <xf numFmtId="0" fontId="4" fillId="0" borderId="135" xfId="13" applyFont="1" applyBorder="1" applyAlignment="1" applyProtection="1">
      <alignment horizontal="left" vertical="center" shrinkToFit="1"/>
      <protection locked="0"/>
    </xf>
    <xf numFmtId="181" fontId="4" fillId="0" borderId="135" xfId="13" applyNumberFormat="1" applyFont="1" applyBorder="1" applyAlignment="1" applyProtection="1">
      <alignment horizontal="right" vertical="center" shrinkToFit="1"/>
      <protection locked="0"/>
    </xf>
    <xf numFmtId="181" fontId="4" fillId="0" borderId="136" xfId="13" applyNumberFormat="1" applyFont="1" applyBorder="1" applyAlignment="1" applyProtection="1">
      <alignment horizontal="right" vertical="center" shrinkToFit="1"/>
      <protection locked="0"/>
    </xf>
    <xf numFmtId="0" fontId="4" fillId="0" borderId="121" xfId="13" applyFont="1" applyBorder="1" applyAlignment="1" applyProtection="1">
      <alignment horizontal="left" vertical="center" shrinkToFit="1"/>
      <protection locked="0"/>
    </xf>
    <xf numFmtId="0" fontId="4" fillId="0" borderId="119" xfId="13" applyFont="1" applyBorder="1" applyAlignment="1" applyProtection="1">
      <alignment horizontal="left" vertical="center" shrinkToFit="1"/>
      <protection locked="0"/>
    </xf>
    <xf numFmtId="0" fontId="4" fillId="0" borderId="120" xfId="13" applyFont="1" applyBorder="1" applyAlignment="1" applyProtection="1">
      <alignment horizontal="left" vertical="center" shrinkToFit="1"/>
      <protection locked="0"/>
    </xf>
    <xf numFmtId="181" fontId="4" fillId="0" borderId="137" xfId="13" applyNumberFormat="1" applyFont="1" applyBorder="1" applyAlignment="1" applyProtection="1">
      <alignment horizontal="right" vertical="center" shrinkToFit="1"/>
      <protection locked="0"/>
    </xf>
    <xf numFmtId="181" fontId="4" fillId="0" borderId="119" xfId="13" applyNumberFormat="1" applyFont="1" applyBorder="1" applyAlignment="1" applyProtection="1">
      <alignment horizontal="right" vertical="center" shrinkToFit="1"/>
      <protection locked="0"/>
    </xf>
    <xf numFmtId="181" fontId="4" fillId="0" borderId="138" xfId="13" applyNumberFormat="1" applyFont="1" applyBorder="1" applyAlignment="1" applyProtection="1">
      <alignment horizontal="right" vertical="center" shrinkToFit="1"/>
      <protection locked="0"/>
    </xf>
    <xf numFmtId="181" fontId="4" fillId="0" borderId="120" xfId="13" applyNumberFormat="1" applyFont="1" applyBorder="1" applyAlignment="1" applyProtection="1">
      <alignment horizontal="right" vertical="center" shrinkToFit="1"/>
      <protection locked="0"/>
    </xf>
    <xf numFmtId="0" fontId="4" fillId="0" borderId="139" xfId="13" applyFont="1" applyBorder="1" applyAlignment="1" applyProtection="1">
      <alignment horizontal="left" vertical="center" shrinkToFit="1"/>
      <protection locked="0"/>
    </xf>
    <xf numFmtId="0" fontId="4" fillId="0" borderId="140" xfId="13" applyFont="1" applyBorder="1" applyAlignment="1" applyProtection="1">
      <alignment horizontal="left" vertical="center" shrinkToFit="1"/>
      <protection locked="0"/>
    </xf>
    <xf numFmtId="181" fontId="4" fillId="0" borderId="140" xfId="13" applyNumberFormat="1" applyFont="1" applyBorder="1" applyAlignment="1" applyProtection="1">
      <alignment horizontal="right" vertical="center" shrinkToFit="1"/>
      <protection locked="0"/>
    </xf>
    <xf numFmtId="181" fontId="4" fillId="0" borderId="141" xfId="13" applyNumberFormat="1" applyFont="1" applyBorder="1" applyAlignment="1" applyProtection="1">
      <alignment horizontal="right" vertical="center" shrinkToFit="1"/>
      <protection locked="0"/>
    </xf>
    <xf numFmtId="0" fontId="4" fillId="0" borderId="142" xfId="13" applyFont="1" applyBorder="1" applyAlignment="1" applyProtection="1">
      <alignment horizontal="left" vertical="center" shrinkToFit="1"/>
      <protection locked="0"/>
    </xf>
    <xf numFmtId="0" fontId="4" fillId="0" borderId="143" xfId="13" applyFont="1" applyBorder="1" applyAlignment="1" applyProtection="1">
      <alignment horizontal="left" vertical="center" shrinkToFit="1"/>
      <protection locked="0"/>
    </xf>
    <xf numFmtId="0" fontId="4" fillId="0" borderId="144" xfId="13" applyFont="1" applyBorder="1" applyAlignment="1" applyProtection="1">
      <alignment horizontal="left" vertical="center" shrinkToFit="1"/>
      <protection locked="0"/>
    </xf>
    <xf numFmtId="0" fontId="4" fillId="0" borderId="145" xfId="13" applyFont="1" applyBorder="1" applyAlignment="1" applyProtection="1">
      <alignment horizontal="center" vertical="center" shrinkToFit="1"/>
      <protection locked="0"/>
    </xf>
    <xf numFmtId="0" fontId="4" fillId="5" borderId="146" xfId="13" applyFont="1" applyFill="1" applyBorder="1" applyAlignment="1" applyProtection="1">
      <alignment horizontal="center" vertical="center" wrapText="1"/>
      <protection locked="0"/>
    </xf>
    <xf numFmtId="0" fontId="4" fillId="5" borderId="147" xfId="13" applyFont="1" applyFill="1" applyBorder="1" applyAlignment="1" applyProtection="1">
      <alignment horizontal="center" vertical="center" wrapText="1"/>
      <protection locked="0"/>
    </xf>
    <xf numFmtId="0" fontId="4" fillId="5" borderId="148" xfId="13" applyFont="1" applyFill="1" applyBorder="1" applyAlignment="1" applyProtection="1">
      <alignment horizontal="center" vertical="center" wrapText="1"/>
      <protection locked="0"/>
    </xf>
    <xf numFmtId="0" fontId="4" fillId="5" borderId="149" xfId="13" applyFont="1" applyFill="1" applyBorder="1" applyAlignment="1" applyProtection="1">
      <alignment horizontal="center" vertical="center" wrapText="1"/>
      <protection locked="0"/>
    </xf>
    <xf numFmtId="0" fontId="4" fillId="5" borderId="149" xfId="13" applyFont="1" applyFill="1" applyBorder="1" applyAlignment="1" applyProtection="1">
      <alignment horizontal="center" vertical="center"/>
      <protection locked="0"/>
    </xf>
    <xf numFmtId="0" fontId="4" fillId="5" borderId="147" xfId="13" applyFont="1" applyFill="1" applyBorder="1" applyAlignment="1" applyProtection="1">
      <alignment horizontal="center" vertical="center"/>
      <protection locked="0"/>
    </xf>
    <xf numFmtId="0" fontId="4" fillId="5" borderId="148" xfId="13" applyFont="1" applyFill="1" applyBorder="1" applyAlignment="1" applyProtection="1">
      <alignment horizontal="center" vertical="center"/>
      <protection locked="0"/>
    </xf>
    <xf numFmtId="0" fontId="4" fillId="5" borderId="149" xfId="13" applyFont="1" applyFill="1" applyBorder="1" applyAlignment="1" applyProtection="1">
      <alignment horizontal="center" vertical="center" shrinkToFit="1"/>
      <protection locked="0"/>
    </xf>
    <xf numFmtId="0" fontId="4" fillId="5" borderId="147" xfId="13" applyFont="1" applyFill="1" applyBorder="1" applyAlignment="1" applyProtection="1">
      <alignment horizontal="center" vertical="center" shrinkToFit="1"/>
      <protection locked="0"/>
    </xf>
    <xf numFmtId="0" fontId="4" fillId="5" borderId="148" xfId="13" applyFont="1" applyFill="1" applyBorder="1" applyAlignment="1" applyProtection="1">
      <alignment horizontal="center" vertical="center" shrinkToFit="1"/>
      <protection locked="0"/>
    </xf>
    <xf numFmtId="0" fontId="4" fillId="5" borderId="150" xfId="13" applyFont="1" applyFill="1" applyBorder="1" applyAlignment="1" applyProtection="1">
      <alignment horizontal="center" vertical="center"/>
      <protection locked="0"/>
    </xf>
    <xf numFmtId="0" fontId="4" fillId="5" borderId="25" xfId="13" applyFont="1" applyFill="1" applyBorder="1" applyAlignment="1" applyProtection="1">
      <alignment horizontal="center" vertical="center" wrapText="1"/>
      <protection locked="0"/>
    </xf>
    <xf numFmtId="0" fontId="4" fillId="5" borderId="26" xfId="13" applyFont="1" applyFill="1" applyBorder="1" applyAlignment="1" applyProtection="1">
      <alignment horizontal="center" vertical="center" wrapText="1"/>
      <protection locked="0"/>
    </xf>
    <xf numFmtId="0" fontId="4" fillId="5" borderId="46" xfId="13" applyFont="1" applyFill="1" applyBorder="1" applyAlignment="1" applyProtection="1">
      <alignment horizontal="center" vertical="center" wrapText="1"/>
      <protection locked="0"/>
    </xf>
    <xf numFmtId="0" fontId="4" fillId="5" borderId="48" xfId="13" applyFont="1" applyFill="1" applyBorder="1" applyAlignment="1" applyProtection="1">
      <alignment horizontal="center" vertical="center" wrapText="1"/>
      <protection locked="0"/>
    </xf>
    <xf numFmtId="0" fontId="4" fillId="5" borderId="48" xfId="13" applyFont="1" applyFill="1" applyBorder="1" applyAlignment="1" applyProtection="1">
      <alignment horizontal="center" vertical="center"/>
      <protection locked="0"/>
    </xf>
    <xf numFmtId="0" fontId="4" fillId="5" borderId="26" xfId="13" applyFont="1" applyFill="1" applyBorder="1" applyAlignment="1" applyProtection="1">
      <alignment horizontal="center" vertical="center"/>
      <protection locked="0"/>
    </xf>
    <xf numFmtId="0" fontId="4" fillId="5" borderId="48" xfId="13" applyFont="1" applyFill="1" applyBorder="1" applyAlignment="1" applyProtection="1">
      <alignment horizontal="center" vertical="center" shrinkToFit="1"/>
      <protection locked="0"/>
    </xf>
    <xf numFmtId="0" fontId="4" fillId="5" borderId="26" xfId="13" applyFont="1" applyFill="1" applyBorder="1" applyAlignment="1" applyProtection="1">
      <alignment horizontal="center" vertical="center" shrinkToFit="1"/>
      <protection locked="0"/>
    </xf>
    <xf numFmtId="0" fontId="4" fillId="5" borderId="46" xfId="13" applyFont="1" applyFill="1" applyBorder="1" applyAlignment="1" applyProtection="1">
      <alignment horizontal="center" vertical="center" wrapText="1" shrinkToFit="1"/>
      <protection locked="0"/>
    </xf>
    <xf numFmtId="0" fontId="4" fillId="5" borderId="27" xfId="13" applyFont="1" applyFill="1" applyBorder="1" applyAlignment="1" applyProtection="1">
      <alignment horizontal="center" vertical="center"/>
      <protection locked="0"/>
    </xf>
    <xf numFmtId="0" fontId="4" fillId="0" borderId="118" xfId="15" applyFont="1" applyBorder="1" applyAlignment="1" applyProtection="1">
      <alignment horizontal="left" vertical="center" shrinkToFit="1"/>
      <protection locked="0"/>
    </xf>
    <xf numFmtId="0" fontId="4" fillId="0" borderId="119" xfId="15" applyFont="1" applyBorder="1" applyAlignment="1" applyProtection="1">
      <alignment horizontal="left" vertical="center" shrinkToFit="1"/>
      <protection locked="0"/>
    </xf>
    <xf numFmtId="0" fontId="4" fillId="0" borderId="120" xfId="15" applyFont="1" applyBorder="1" applyAlignment="1" applyProtection="1">
      <alignment horizontal="left" vertical="center" shrinkToFit="1"/>
      <protection locked="0"/>
    </xf>
    <xf numFmtId="181" fontId="4" fillId="0" borderId="121" xfId="15" applyNumberFormat="1" applyFont="1" applyBorder="1" applyAlignment="1" applyProtection="1">
      <alignment horizontal="right" vertical="center" shrinkToFit="1"/>
      <protection locked="0"/>
    </xf>
    <xf numFmtId="181" fontId="4" fillId="0" borderId="119" xfId="15" applyNumberFormat="1" applyFont="1" applyBorder="1" applyAlignment="1" applyProtection="1">
      <alignment horizontal="right" vertical="center" shrinkToFit="1"/>
      <protection locked="0"/>
    </xf>
    <xf numFmtId="181" fontId="4" fillId="0" borderId="120" xfId="15" applyNumberFormat="1" applyFont="1" applyBorder="1" applyAlignment="1" applyProtection="1">
      <alignment horizontal="right" vertical="center" shrinkToFit="1"/>
      <protection locked="0"/>
    </xf>
    <xf numFmtId="0" fontId="4" fillId="0" borderId="121" xfId="15" applyFont="1" applyBorder="1" applyAlignment="1" applyProtection="1">
      <alignment horizontal="left" vertical="center" shrinkToFit="1"/>
      <protection locked="0"/>
    </xf>
    <xf numFmtId="0" fontId="4" fillId="0" borderId="122" xfId="15" applyFont="1" applyBorder="1" applyAlignment="1" applyProtection="1">
      <alignment horizontal="center" vertical="center" shrinkToFit="1"/>
      <protection locked="0"/>
    </xf>
    <xf numFmtId="181" fontId="4" fillId="4" borderId="18" xfId="13" applyNumberFormat="1" applyFont="1" applyFill="1" applyBorder="1" applyAlignment="1" applyProtection="1">
      <alignment horizontal="right" vertical="center" shrinkToFit="1"/>
      <protection locked="0"/>
    </xf>
    <xf numFmtId="181" fontId="4" fillId="4" borderId="36" xfId="13" applyNumberFormat="1" applyFont="1" applyFill="1" applyBorder="1" applyAlignment="1" applyProtection="1">
      <alignment horizontal="right" vertical="center" shrinkToFit="1"/>
      <protection locked="0"/>
    </xf>
    <xf numFmtId="179" fontId="4" fillId="4" borderId="125" xfId="13" applyNumberFormat="1" applyFont="1" applyFill="1" applyBorder="1" applyAlignment="1" applyProtection="1">
      <alignment horizontal="right" vertical="center" shrinkToFit="1"/>
      <protection locked="0"/>
    </xf>
    <xf numFmtId="181" fontId="4" fillId="4" borderId="151" xfId="13" applyNumberFormat="1" applyFont="1" applyFill="1" applyBorder="1" applyAlignment="1" applyProtection="1">
      <alignment horizontal="right" vertical="center" shrinkToFit="1"/>
      <protection locked="0"/>
    </xf>
    <xf numFmtId="181" fontId="4" fillId="4" borderId="124" xfId="13" applyNumberFormat="1" applyFont="1" applyFill="1" applyBorder="1" applyAlignment="1" applyProtection="1">
      <alignment horizontal="right" vertical="center" shrinkToFit="1"/>
      <protection locked="0"/>
    </xf>
    <xf numFmtId="181" fontId="4" fillId="4" borderId="152" xfId="13" applyNumberFormat="1" applyFont="1" applyFill="1" applyBorder="1" applyAlignment="1" applyProtection="1">
      <alignment horizontal="right" vertical="center" shrinkToFit="1"/>
      <protection locked="0"/>
    </xf>
    <xf numFmtId="181" fontId="4" fillId="4" borderId="153" xfId="13" applyNumberFormat="1" applyFont="1" applyFill="1" applyBorder="1" applyAlignment="1" applyProtection="1">
      <alignment horizontal="right" vertical="center" shrinkToFit="1"/>
      <protection locked="0"/>
    </xf>
    <xf numFmtId="0" fontId="4" fillId="0" borderId="31" xfId="13" applyFont="1" applyBorder="1" applyAlignment="1" applyProtection="1">
      <alignment horizontal="center" vertical="center"/>
      <protection locked="0"/>
    </xf>
    <xf numFmtId="0" fontId="4" fillId="0" borderId="32" xfId="13" applyFont="1" applyBorder="1" applyAlignment="1" applyProtection="1">
      <alignment horizontal="center" vertical="center"/>
      <protection locked="0"/>
    </xf>
    <xf numFmtId="0" fontId="4" fillId="0" borderId="33" xfId="13" applyFont="1" applyBorder="1" applyAlignment="1" applyProtection="1">
      <alignment horizontal="center" vertical="center" shrinkToFit="1"/>
      <protection locked="0"/>
    </xf>
    <xf numFmtId="179" fontId="4" fillId="2" borderId="135" xfId="12" applyNumberFormat="1" applyFont="1" applyFill="1" applyBorder="1" applyAlignment="1" applyProtection="1">
      <alignment horizontal="right" vertical="center" shrinkToFit="1"/>
      <protection locked="0"/>
    </xf>
    <xf numFmtId="181" fontId="4" fillId="2" borderId="135" xfId="12" applyNumberFormat="1" applyFont="1" applyFill="1" applyBorder="1" applyAlignment="1" applyProtection="1">
      <alignment horizontal="right" vertical="center" shrinkToFit="1"/>
      <protection locked="0"/>
    </xf>
    <xf numFmtId="181" fontId="4" fillId="2" borderId="137" xfId="12" applyNumberFormat="1" applyFont="1" applyFill="1" applyBorder="1" applyAlignment="1" applyProtection="1">
      <alignment horizontal="right" vertical="center" shrinkToFit="1"/>
      <protection locked="0"/>
    </xf>
    <xf numFmtId="181" fontId="4" fillId="0" borderId="118" xfId="14" applyNumberFormat="1" applyFont="1" applyBorder="1" applyAlignment="1" applyProtection="1">
      <alignment horizontal="right" vertical="center" shrinkToFit="1"/>
      <protection locked="0"/>
    </xf>
    <xf numFmtId="181" fontId="4" fillId="0" borderId="119" xfId="14" applyNumberFormat="1" applyFont="1" applyBorder="1" applyAlignment="1" applyProtection="1">
      <alignment horizontal="right" vertical="center" shrinkToFit="1"/>
      <protection locked="0"/>
    </xf>
    <xf numFmtId="181" fontId="4" fillId="0" borderId="154" xfId="14" applyNumberFormat="1" applyFont="1" applyBorder="1" applyAlignment="1" applyProtection="1">
      <alignment horizontal="right" vertical="center" shrinkToFit="1"/>
      <protection locked="0"/>
    </xf>
    <xf numFmtId="181" fontId="4" fillId="2" borderId="138" xfId="12" applyNumberFormat="1" applyFont="1" applyFill="1" applyBorder="1" applyAlignment="1" applyProtection="1">
      <alignment horizontal="right" vertical="center" shrinkToFit="1"/>
      <protection locked="0"/>
    </xf>
    <xf numFmtId="181" fontId="4" fillId="2" borderId="136" xfId="12" applyNumberFormat="1" applyFont="1" applyFill="1" applyBorder="1" applyAlignment="1" applyProtection="1">
      <alignment horizontal="right" vertical="center" shrinkToFit="1"/>
      <protection locked="0"/>
    </xf>
    <xf numFmtId="0" fontId="4" fillId="0" borderId="121" xfId="14" applyFont="1" applyBorder="1" applyAlignment="1" applyProtection="1">
      <alignment horizontal="left" vertical="center" shrinkToFit="1"/>
      <protection locked="0"/>
    </xf>
    <xf numFmtId="0" fontId="4" fillId="0" borderId="119" xfId="14" applyFont="1" applyBorder="1" applyAlignment="1" applyProtection="1">
      <alignment horizontal="left" vertical="center" shrinkToFit="1"/>
      <protection locked="0"/>
    </xf>
    <xf numFmtId="0" fontId="4" fillId="0" borderId="120" xfId="14" applyFont="1" applyBorder="1" applyAlignment="1" applyProtection="1">
      <alignment horizontal="left" vertical="center" shrinkToFit="1"/>
      <protection locked="0"/>
    </xf>
    <xf numFmtId="179" fontId="4" fillId="0" borderId="135" xfId="13" applyNumberFormat="1" applyFont="1" applyBorder="1" applyAlignment="1" applyProtection="1">
      <alignment horizontal="right" vertical="center" shrinkToFit="1"/>
      <protection locked="0"/>
    </xf>
    <xf numFmtId="181" fontId="4" fillId="0" borderId="138" xfId="14" applyNumberFormat="1" applyFont="1" applyBorder="1" applyAlignment="1" applyProtection="1">
      <alignment horizontal="right" vertical="center" shrinkToFit="1"/>
      <protection locked="0"/>
    </xf>
    <xf numFmtId="181" fontId="4" fillId="0" borderId="135" xfId="14" applyNumberFormat="1" applyFont="1" applyBorder="1" applyAlignment="1" applyProtection="1">
      <alignment horizontal="right" vertical="center" shrinkToFit="1"/>
      <protection locked="0"/>
    </xf>
    <xf numFmtId="181" fontId="4" fillId="0" borderId="136" xfId="14" applyNumberFormat="1" applyFont="1" applyBorder="1" applyAlignment="1" applyProtection="1">
      <alignment horizontal="right" vertical="center" shrinkToFit="1"/>
      <protection locked="0"/>
    </xf>
    <xf numFmtId="0" fontId="4" fillId="0" borderId="155" xfId="13" applyFont="1" applyBorder="1" applyAlignment="1" applyProtection="1">
      <alignment horizontal="center" vertical="center" shrinkToFit="1"/>
      <protection locked="0"/>
    </xf>
    <xf numFmtId="0" fontId="4" fillId="0" borderId="156" xfId="13" applyFont="1" applyBorder="1" applyAlignment="1" applyProtection="1">
      <alignment horizontal="left" vertical="center" shrinkToFit="1"/>
      <protection locked="0"/>
    </xf>
    <xf numFmtId="0" fontId="4" fillId="0" borderId="157" xfId="13" applyFont="1" applyBorder="1" applyAlignment="1" applyProtection="1">
      <alignment horizontal="left" vertical="center" shrinkToFit="1"/>
      <protection locked="0"/>
    </xf>
    <xf numFmtId="179" fontId="4" fillId="0" borderId="157" xfId="13" applyNumberFormat="1" applyFont="1" applyBorder="1" applyAlignment="1" applyProtection="1">
      <alignment horizontal="right" vertical="center" shrinkToFit="1"/>
      <protection locked="0"/>
    </xf>
    <xf numFmtId="181" fontId="4" fillId="0" borderId="157" xfId="13" applyNumberFormat="1" applyFont="1" applyBorder="1" applyAlignment="1" applyProtection="1">
      <alignment horizontal="right" vertical="center" shrinkToFit="1"/>
      <protection locked="0"/>
    </xf>
    <xf numFmtId="181" fontId="4" fillId="0" borderId="158" xfId="13" applyNumberFormat="1" applyFont="1" applyBorder="1" applyAlignment="1" applyProtection="1">
      <alignment horizontal="right" vertical="center" shrinkToFit="1"/>
      <protection locked="0"/>
    </xf>
    <xf numFmtId="181" fontId="4" fillId="0" borderId="143" xfId="13" applyNumberFormat="1" applyFont="1" applyBorder="1" applyAlignment="1" applyProtection="1">
      <alignment horizontal="right" vertical="center" shrinkToFit="1"/>
      <protection locked="0"/>
    </xf>
    <xf numFmtId="181" fontId="4" fillId="0" borderId="159" xfId="13" applyNumberFormat="1" applyFont="1" applyBorder="1" applyAlignment="1" applyProtection="1">
      <alignment horizontal="right" vertical="center" shrinkToFit="1"/>
      <protection locked="0"/>
    </xf>
    <xf numFmtId="181" fontId="4" fillId="0" borderId="156" xfId="14" applyNumberFormat="1" applyFont="1" applyBorder="1" applyAlignment="1" applyProtection="1">
      <alignment horizontal="right" vertical="center" shrinkToFit="1"/>
      <protection locked="0"/>
    </xf>
    <xf numFmtId="181" fontId="4" fillId="0" borderId="157" xfId="14" applyNumberFormat="1" applyFont="1" applyBorder="1" applyAlignment="1" applyProtection="1">
      <alignment horizontal="right" vertical="center" shrinkToFit="1"/>
      <protection locked="0"/>
    </xf>
    <xf numFmtId="181" fontId="4" fillId="0" borderId="160" xfId="14" applyNumberFormat="1" applyFont="1" applyBorder="1" applyAlignment="1" applyProtection="1">
      <alignment horizontal="right" vertical="center" shrinkToFit="1"/>
      <protection locked="0"/>
    </xf>
    <xf numFmtId="181" fontId="4" fillId="0" borderId="161" xfId="14" applyNumberFormat="1" applyFont="1" applyBorder="1" applyAlignment="1" applyProtection="1">
      <alignment horizontal="right" vertical="center" shrinkToFit="1"/>
      <protection locked="0"/>
    </xf>
    <xf numFmtId="181" fontId="4" fillId="0" borderId="162" xfId="14" applyNumberFormat="1" applyFont="1" applyBorder="1" applyAlignment="1" applyProtection="1">
      <alignment horizontal="right" vertical="center" shrinkToFit="1"/>
      <protection locked="0"/>
    </xf>
    <xf numFmtId="0" fontId="4" fillId="0" borderId="142" xfId="14" applyFont="1" applyBorder="1" applyAlignment="1" applyProtection="1">
      <alignment horizontal="left" vertical="center" shrinkToFit="1"/>
      <protection locked="0"/>
    </xf>
    <xf numFmtId="0" fontId="4" fillId="0" borderId="143" xfId="14" applyFont="1" applyBorder="1" applyAlignment="1" applyProtection="1">
      <alignment horizontal="left" vertical="center" shrinkToFit="1"/>
      <protection locked="0"/>
    </xf>
    <xf numFmtId="0" fontId="4" fillId="0" borderId="144" xfId="14" applyFont="1" applyBorder="1" applyAlignment="1" applyProtection="1">
      <alignment horizontal="left" vertical="center" shrinkToFit="1"/>
      <protection locked="0"/>
    </xf>
    <xf numFmtId="0" fontId="4" fillId="5" borderId="146" xfId="13" applyFont="1" applyFill="1" applyBorder="1" applyAlignment="1" applyProtection="1">
      <alignment horizontal="center" vertical="center" shrinkToFit="1"/>
      <protection locked="0"/>
    </xf>
    <xf numFmtId="0" fontId="4" fillId="5" borderId="150" xfId="13" applyFont="1" applyFill="1" applyBorder="1" applyAlignment="1" applyProtection="1">
      <alignment horizontal="center" vertical="center" shrinkToFit="1"/>
      <protection locked="0"/>
    </xf>
    <xf numFmtId="0" fontId="4" fillId="5" borderId="25" xfId="13" applyFont="1" applyFill="1" applyBorder="1" applyAlignment="1" applyProtection="1">
      <alignment horizontal="center" vertical="center" shrinkToFit="1"/>
      <protection locked="0"/>
    </xf>
    <xf numFmtId="0" fontId="4" fillId="5" borderId="27" xfId="13" applyFont="1" applyFill="1" applyBorder="1" applyAlignment="1" applyProtection="1">
      <alignment horizontal="center" vertical="center" wrapText="1" shrinkToFit="1"/>
      <protection locked="0"/>
    </xf>
    <xf numFmtId="0" fontId="4" fillId="2" borderId="14" xfId="13" applyFont="1" applyFill="1" applyBorder="1" applyAlignment="1">
      <alignment horizontal="left" vertical="center"/>
    </xf>
    <xf numFmtId="0" fontId="23" fillId="0" borderId="0" xfId="12" applyFont="1">
      <alignment vertical="center"/>
    </xf>
    <xf numFmtId="0" fontId="4" fillId="2" borderId="26" xfId="13" applyFont="1" applyFill="1" applyBorder="1" applyAlignment="1">
      <alignment horizontal="left" vertical="center"/>
    </xf>
    <xf numFmtId="181" fontId="4" fillId="4" borderId="18" xfId="15" applyNumberFormat="1" applyFont="1" applyFill="1" applyBorder="1" applyAlignment="1" applyProtection="1">
      <alignment horizontal="right" vertical="center" shrinkToFit="1"/>
      <protection locked="0"/>
    </xf>
    <xf numFmtId="181" fontId="4" fillId="4" borderId="19" xfId="15" applyNumberFormat="1" applyFont="1" applyFill="1" applyBorder="1" applyAlignment="1" applyProtection="1">
      <alignment horizontal="right" vertical="center" shrinkToFit="1"/>
      <protection locked="0"/>
    </xf>
    <xf numFmtId="181" fontId="4" fillId="4" borderId="36" xfId="15" applyNumberFormat="1" applyFont="1" applyFill="1" applyBorder="1" applyAlignment="1" applyProtection="1">
      <alignment horizontal="right" vertical="center" shrinkToFit="1"/>
      <protection locked="0"/>
    </xf>
    <xf numFmtId="0" fontId="4" fillId="4" borderId="124" xfId="15" applyFont="1" applyFill="1" applyBorder="1" applyAlignment="1" applyProtection="1">
      <alignment horizontal="left" vertical="center" shrinkToFit="1"/>
      <protection locked="0"/>
    </xf>
    <xf numFmtId="0" fontId="4" fillId="4" borderId="106" xfId="15" applyFont="1" applyFill="1" applyBorder="1" applyAlignment="1" applyProtection="1">
      <alignment horizontal="left" vertical="center" shrinkToFit="1"/>
      <protection locked="0"/>
    </xf>
    <xf numFmtId="181" fontId="4" fillId="4" borderId="106" xfId="15" applyNumberFormat="1" applyFont="1" applyFill="1" applyBorder="1" applyAlignment="1" applyProtection="1">
      <alignment horizontal="right" vertical="center" shrinkToFit="1"/>
      <protection locked="0"/>
    </xf>
    <xf numFmtId="181" fontId="4" fillId="4" borderId="125" xfId="15" applyNumberFormat="1" applyFont="1" applyFill="1" applyBorder="1" applyAlignment="1" applyProtection="1">
      <alignment horizontal="right" vertical="center" shrinkToFit="1"/>
      <protection locked="0"/>
    </xf>
    <xf numFmtId="181" fontId="4" fillId="4" borderId="151" xfId="15" applyNumberFormat="1" applyFont="1" applyFill="1" applyBorder="1" applyAlignment="1" applyProtection="1">
      <alignment horizontal="right" vertical="center" shrinkToFit="1"/>
      <protection locked="0"/>
    </xf>
    <xf numFmtId="181" fontId="4" fillId="4" borderId="124" xfId="15" applyNumberFormat="1" applyFont="1" applyFill="1" applyBorder="1" applyAlignment="1" applyProtection="1">
      <alignment horizontal="right" vertical="center" shrinkToFit="1"/>
      <protection locked="0"/>
    </xf>
    <xf numFmtId="181" fontId="4" fillId="4" borderId="152" xfId="15" applyNumberFormat="1" applyFont="1" applyFill="1" applyBorder="1" applyAlignment="1" applyProtection="1">
      <alignment horizontal="right" vertical="center" shrinkToFit="1"/>
      <protection locked="0"/>
    </xf>
    <xf numFmtId="181" fontId="4" fillId="4" borderId="80" xfId="15" applyNumberFormat="1" applyFont="1" applyFill="1" applyBorder="1" applyAlignment="1" applyProtection="1">
      <alignment horizontal="right" vertical="center" shrinkToFit="1"/>
      <protection locked="0"/>
    </xf>
    <xf numFmtId="181" fontId="4" fillId="4" borderId="107" xfId="15" applyNumberFormat="1" applyFont="1" applyFill="1" applyBorder="1" applyAlignment="1" applyProtection="1">
      <alignment horizontal="right" vertical="center" shrinkToFit="1"/>
      <protection locked="0"/>
    </xf>
    <xf numFmtId="0" fontId="4" fillId="0" borderId="127" xfId="15" applyFont="1" applyBorder="1" applyAlignment="1" applyProtection="1">
      <alignment horizontal="left" vertical="center" shrinkToFit="1"/>
      <protection locked="0"/>
    </xf>
    <xf numFmtId="0" fontId="4" fillId="0" borderId="128" xfId="15" applyFont="1" applyBorder="1" applyAlignment="1" applyProtection="1">
      <alignment horizontal="left" vertical="center" shrinkToFit="1"/>
      <protection locked="0"/>
    </xf>
    <xf numFmtId="181" fontId="4" fillId="0" borderId="128" xfId="15" applyNumberFormat="1" applyFont="1" applyBorder="1" applyAlignment="1" applyProtection="1">
      <alignment horizontal="right" vertical="center" shrinkToFit="1"/>
      <protection locked="0"/>
    </xf>
    <xf numFmtId="181" fontId="4" fillId="0" borderId="163" xfId="15" applyNumberFormat="1" applyFont="1" applyBorder="1" applyAlignment="1" applyProtection="1">
      <alignment horizontal="right" vertical="center" shrinkToFit="1"/>
      <protection locked="0"/>
    </xf>
    <xf numFmtId="181" fontId="4" fillId="0" borderId="164" xfId="14" applyNumberFormat="1" applyFont="1" applyBorder="1" applyAlignment="1" applyProtection="1">
      <alignment horizontal="right" vertical="center" shrinkToFit="1"/>
      <protection locked="0"/>
    </xf>
    <xf numFmtId="181" fontId="4" fillId="0" borderId="128" xfId="14" applyNumberFormat="1" applyFont="1" applyBorder="1" applyAlignment="1" applyProtection="1">
      <alignment horizontal="right" vertical="center" shrinkToFit="1"/>
      <protection locked="0"/>
    </xf>
    <xf numFmtId="181" fontId="4" fillId="0" borderId="129" xfId="14" applyNumberFormat="1" applyFont="1" applyBorder="1" applyAlignment="1" applyProtection="1">
      <alignment horizontal="right" vertical="center" shrinkToFit="1"/>
      <protection locked="0"/>
    </xf>
    <xf numFmtId="0" fontId="4" fillId="0" borderId="134" xfId="15" applyFont="1" applyBorder="1" applyAlignment="1" applyProtection="1">
      <alignment horizontal="left" vertical="center" shrinkToFit="1"/>
      <protection locked="0"/>
    </xf>
    <xf numFmtId="0" fontId="4" fillId="0" borderId="135" xfId="15" applyFont="1" applyBorder="1" applyAlignment="1" applyProtection="1">
      <alignment horizontal="left" vertical="center" shrinkToFit="1"/>
      <protection locked="0"/>
    </xf>
    <xf numFmtId="181" fontId="4" fillId="0" borderId="135" xfId="15" applyNumberFormat="1" applyFont="1" applyBorder="1" applyAlignment="1" applyProtection="1">
      <alignment horizontal="right" vertical="center" shrinkToFit="1"/>
      <protection locked="0"/>
    </xf>
    <xf numFmtId="181" fontId="4" fillId="0" borderId="137" xfId="15" applyNumberFormat="1" applyFont="1" applyBorder="1" applyAlignment="1" applyProtection="1">
      <alignment horizontal="right" vertical="center" shrinkToFit="1"/>
      <protection locked="0"/>
    </xf>
    <xf numFmtId="0" fontId="4" fillId="0" borderId="165" xfId="15" applyFont="1" applyBorder="1" applyAlignment="1" applyProtection="1">
      <alignment horizontal="left" vertical="center" shrinkToFit="1"/>
      <protection locked="0"/>
    </xf>
    <xf numFmtId="0" fontId="4" fillId="0" borderId="143" xfId="15" applyFont="1" applyBorder="1" applyAlignment="1" applyProtection="1">
      <alignment horizontal="left" vertical="center" shrinkToFit="1"/>
      <protection locked="0"/>
    </xf>
    <xf numFmtId="0" fontId="4" fillId="0" borderId="144" xfId="15" applyFont="1" applyBorder="1" applyAlignment="1" applyProtection="1">
      <alignment horizontal="left" vertical="center" shrinkToFit="1"/>
      <protection locked="0"/>
    </xf>
    <xf numFmtId="181" fontId="4" fillId="0" borderId="142" xfId="15" applyNumberFormat="1" applyFont="1" applyBorder="1" applyAlignment="1" applyProtection="1">
      <alignment horizontal="right" vertical="center" shrinkToFit="1"/>
      <protection locked="0"/>
    </xf>
    <xf numFmtId="181" fontId="4" fillId="0" borderId="143" xfId="15" applyNumberFormat="1" applyFont="1" applyBorder="1" applyAlignment="1" applyProtection="1">
      <alignment horizontal="right" vertical="center" shrinkToFit="1"/>
      <protection locked="0"/>
    </xf>
    <xf numFmtId="181" fontId="4" fillId="0" borderId="144" xfId="15" applyNumberFormat="1" applyFont="1" applyBorder="1" applyAlignment="1" applyProtection="1">
      <alignment horizontal="right" vertical="center" shrinkToFit="1"/>
      <protection locked="0"/>
    </xf>
    <xf numFmtId="0" fontId="4" fillId="0" borderId="142" xfId="15" applyFont="1" applyBorder="1" applyAlignment="1" applyProtection="1">
      <alignment horizontal="left" vertical="center" shrinkToFit="1"/>
      <protection locked="0"/>
    </xf>
    <xf numFmtId="0" fontId="4" fillId="0" borderId="166" xfId="15" applyFont="1" applyBorder="1" applyAlignment="1" applyProtection="1">
      <alignment horizontal="center" vertical="center" shrinkToFit="1"/>
      <protection locked="0"/>
    </xf>
    <xf numFmtId="0" fontId="4" fillId="0" borderId="139" xfId="15" applyFont="1" applyBorder="1" applyAlignment="1" applyProtection="1">
      <alignment horizontal="left" vertical="center" shrinkToFit="1"/>
      <protection locked="0"/>
    </xf>
    <xf numFmtId="0" fontId="4" fillId="0" borderId="140" xfId="15" applyFont="1" applyBorder="1" applyAlignment="1" applyProtection="1">
      <alignment horizontal="left" vertical="center" shrinkToFit="1"/>
      <protection locked="0"/>
    </xf>
    <xf numFmtId="181" fontId="4" fillId="0" borderId="140" xfId="15" applyNumberFormat="1" applyFont="1" applyBorder="1" applyAlignment="1" applyProtection="1">
      <alignment horizontal="right" vertical="center" shrinkToFit="1"/>
      <protection locked="0"/>
    </xf>
    <xf numFmtId="181" fontId="4" fillId="0" borderId="158" xfId="15" applyNumberFormat="1" applyFont="1" applyBorder="1" applyAlignment="1" applyProtection="1">
      <alignment horizontal="right" vertical="center" shrinkToFit="1"/>
      <protection locked="0"/>
    </xf>
    <xf numFmtId="181" fontId="4" fillId="0" borderId="167" xfId="14" applyNumberFormat="1" applyFont="1" applyBorder="1" applyAlignment="1" applyProtection="1">
      <alignment horizontal="right" vertical="center" shrinkToFit="1"/>
      <protection locked="0"/>
    </xf>
    <xf numFmtId="181" fontId="4" fillId="0" borderId="168" xfId="14" applyNumberFormat="1" applyFont="1" applyBorder="1" applyAlignment="1" applyProtection="1">
      <alignment horizontal="right" vertical="center" shrinkToFit="1"/>
      <protection locked="0"/>
    </xf>
    <xf numFmtId="181" fontId="4" fillId="0" borderId="169" xfId="14" applyNumberFormat="1" applyFont="1" applyBorder="1" applyAlignment="1" applyProtection="1">
      <alignment horizontal="right" vertical="center" shrinkToFit="1"/>
      <protection locked="0"/>
    </xf>
    <xf numFmtId="181" fontId="4" fillId="0" borderId="159" xfId="14" applyNumberFormat="1" applyFont="1" applyBorder="1" applyAlignment="1" applyProtection="1">
      <alignment horizontal="right" vertical="center" shrinkToFit="1"/>
      <protection locked="0"/>
    </xf>
    <xf numFmtId="181" fontId="4" fillId="0" borderId="140" xfId="14" applyNumberFormat="1" applyFont="1" applyBorder="1" applyAlignment="1" applyProtection="1">
      <alignment horizontal="right" vertical="center" shrinkToFit="1"/>
      <protection locked="0"/>
    </xf>
    <xf numFmtId="181" fontId="4" fillId="0" borderId="141" xfId="14" applyNumberFormat="1" applyFont="1" applyBorder="1" applyAlignment="1" applyProtection="1">
      <alignment horizontal="right" vertical="center" shrinkToFit="1"/>
      <protection locked="0"/>
    </xf>
    <xf numFmtId="0" fontId="3" fillId="5" borderId="149" xfId="13" applyFill="1" applyBorder="1" applyAlignment="1" applyProtection="1">
      <alignment horizontal="center" vertical="center" wrapText="1"/>
      <protection locked="0"/>
    </xf>
    <xf numFmtId="0" fontId="3" fillId="5" borderId="147" xfId="13" applyFill="1" applyBorder="1" applyAlignment="1" applyProtection="1">
      <alignment horizontal="center" vertical="center" wrapText="1"/>
      <protection locked="0"/>
    </xf>
    <xf numFmtId="0" fontId="3" fillId="5" borderId="148" xfId="13" applyFill="1" applyBorder="1" applyAlignment="1" applyProtection="1">
      <alignment horizontal="center" vertical="center" wrapText="1"/>
      <protection locked="0"/>
    </xf>
    <xf numFmtId="0" fontId="4" fillId="5" borderId="150" xfId="13" applyFont="1" applyFill="1" applyBorder="1" applyAlignment="1" applyProtection="1">
      <alignment horizontal="center" vertical="center" wrapText="1"/>
      <protection locked="0"/>
    </xf>
    <xf numFmtId="0" fontId="3" fillId="5" borderId="48" xfId="13" applyFill="1" applyBorder="1" applyAlignment="1" applyProtection="1">
      <alignment horizontal="center" vertical="center" wrapText="1"/>
      <protection locked="0"/>
    </xf>
    <xf numFmtId="0" fontId="3" fillId="5" borderId="26" xfId="13" applyFill="1" applyBorder="1" applyAlignment="1" applyProtection="1">
      <alignment horizontal="center" vertical="center" wrapText="1"/>
      <protection locked="0"/>
    </xf>
    <xf numFmtId="0" fontId="3" fillId="5" borderId="46" xfId="13" applyFill="1" applyBorder="1" applyAlignment="1" applyProtection="1">
      <alignment horizontal="center" vertical="center" wrapText="1"/>
      <protection locked="0"/>
    </xf>
    <xf numFmtId="0" fontId="4" fillId="5" borderId="27" xfId="13" applyFont="1" applyFill="1" applyBorder="1" applyAlignment="1" applyProtection="1">
      <alignment horizontal="center" vertical="center" wrapText="1"/>
      <protection locked="0"/>
    </xf>
    <xf numFmtId="0" fontId="9" fillId="2" borderId="0" xfId="13" applyFont="1" applyFill="1">
      <alignment vertical="center"/>
    </xf>
    <xf numFmtId="0" fontId="25" fillId="2" borderId="62" xfId="13" applyFont="1" applyFill="1" applyBorder="1" applyAlignment="1">
      <alignment horizontal="center" vertical="center"/>
    </xf>
    <xf numFmtId="0" fontId="25" fillId="2" borderId="49" xfId="13" applyFont="1" applyFill="1" applyBorder="1" applyAlignment="1">
      <alignment horizontal="center" vertical="center"/>
    </xf>
    <xf numFmtId="0" fontId="25" fillId="2" borderId="50" xfId="13" applyFont="1" applyFill="1" applyBorder="1" applyAlignment="1">
      <alignment horizontal="center" vertical="center"/>
    </xf>
    <xf numFmtId="0" fontId="26" fillId="2" borderId="0" xfId="13" applyFont="1" applyFill="1">
      <alignment vertical="center"/>
    </xf>
    <xf numFmtId="0" fontId="9" fillId="2" borderId="14" xfId="13" applyFont="1" applyFill="1" applyBorder="1">
      <alignment vertical="center"/>
    </xf>
    <xf numFmtId="49" fontId="9" fillId="2" borderId="0" xfId="13" applyNumberFormat="1" applyFont="1" applyFill="1">
      <alignment vertical="center"/>
    </xf>
    <xf numFmtId="179" fontId="27" fillId="0" borderId="170" xfId="5" applyNumberFormat="1" applyFont="1" applyBorder="1" applyAlignment="1">
      <alignment horizontal="right" vertical="center" shrinkToFit="1"/>
    </xf>
    <xf numFmtId="179" fontId="27" fillId="0" borderId="171" xfId="5" applyNumberFormat="1" applyFont="1" applyBorder="1" applyAlignment="1">
      <alignment horizontal="right" vertical="center" shrinkToFit="1"/>
    </xf>
    <xf numFmtId="181" fontId="27" fillId="0" borderId="172" xfId="5" applyNumberFormat="1" applyFont="1" applyBorder="1" applyAlignment="1">
      <alignment horizontal="right" vertical="center" shrinkToFit="1"/>
    </xf>
    <xf numFmtId="179" fontId="27" fillId="0" borderId="173"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81" fontId="27" fillId="0" borderId="170" xfId="5" applyNumberFormat="1" applyFont="1" applyBorder="1" applyAlignment="1">
      <alignment horizontal="right" vertical="center" shrinkToFit="1"/>
    </xf>
    <xf numFmtId="177" fontId="27" fillId="0" borderId="173" xfId="4" applyNumberFormat="1" applyFont="1" applyBorder="1" applyAlignment="1">
      <alignment horizontal="center" vertical="center"/>
    </xf>
    <xf numFmtId="177" fontId="27" fillId="0" borderId="6" xfId="4" applyNumberFormat="1" applyFont="1" applyBorder="1" applyAlignment="1">
      <alignment horizontal="center" vertical="center"/>
    </xf>
    <xf numFmtId="179" fontId="27" fillId="0" borderId="58"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181" fontId="27" fillId="0" borderId="175" xfId="5" applyNumberFormat="1" applyFont="1" applyBorder="1" applyAlignment="1">
      <alignment horizontal="right" vertical="center" shrinkToFit="1"/>
    </xf>
    <xf numFmtId="179" fontId="27" fillId="0" borderId="17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81" fontId="27" fillId="0" borderId="5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77" fontId="27" fillId="0" borderId="1" xfId="4" applyNumberFormat="1" applyFont="1" applyBorder="1" applyAlignment="1">
      <alignment vertical="center"/>
    </xf>
    <xf numFmtId="179" fontId="27" fillId="0" borderId="177" xfId="5" applyNumberFormat="1" applyFont="1" applyBorder="1" applyAlignment="1">
      <alignment horizontal="right" vertical="center" shrinkToFit="1"/>
    </xf>
    <xf numFmtId="177" fontId="27" fillId="0" borderId="3" xfId="4" applyNumberFormat="1" applyFont="1" applyBorder="1" applyAlignment="1">
      <alignment vertical="center"/>
    </xf>
    <xf numFmtId="177" fontId="27" fillId="0" borderId="12"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13" fillId="0" borderId="175" xfId="4" applyNumberFormat="1" applyFont="1" applyBorder="1" applyAlignment="1">
      <alignment horizontal="center" vertical="center"/>
    </xf>
    <xf numFmtId="177" fontId="27" fillId="0" borderId="178" xfId="4" applyNumberFormat="1" applyFont="1" applyBorder="1" applyAlignment="1">
      <alignment horizontal="center" vertical="center" wrapText="1"/>
    </xf>
    <xf numFmtId="177" fontId="27" fillId="0" borderId="1" xfId="4" applyNumberFormat="1" applyFont="1" applyBorder="1" applyAlignment="1">
      <alignment horizontal="center" vertical="center"/>
    </xf>
    <xf numFmtId="177" fontId="27" fillId="0" borderId="45" xfId="4" applyNumberFormat="1" applyFont="1" applyBorder="1" applyAlignment="1">
      <alignment horizontal="center" vertical="center" wrapText="1"/>
    </xf>
    <xf numFmtId="177" fontId="27" fillId="0" borderId="8" xfId="4" applyNumberFormat="1" applyFont="1" applyBorder="1" applyAlignment="1">
      <alignment vertical="center"/>
    </xf>
    <xf numFmtId="177" fontId="27" fillId="0" borderId="6" xfId="4" applyNumberFormat="1" applyFont="1" applyBorder="1" applyAlignment="1">
      <alignment vertical="center"/>
    </xf>
    <xf numFmtId="177" fontId="27" fillId="0" borderId="11"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0" xfId="4" applyNumberFormat="1" applyFont="1" applyBorder="1" applyAlignment="1">
      <alignment horizontal="center" vertical="center"/>
    </xf>
    <xf numFmtId="177" fontId="27" fillId="0" borderId="58" xfId="4" applyNumberFormat="1" applyFont="1" applyBorder="1" applyAlignment="1">
      <alignment horizontal="center" vertical="center" wrapText="1"/>
    </xf>
    <xf numFmtId="0" fontId="3" fillId="0" borderId="7" xfId="3" applyFont="1" applyBorder="1">
      <alignment vertical="center"/>
    </xf>
    <xf numFmtId="176" fontId="19" fillId="0" borderId="7" xfId="3" applyNumberFormat="1" applyFont="1" applyBorder="1">
      <alignment vertical="center"/>
    </xf>
    <xf numFmtId="176" fontId="19" fillId="0" borderId="2" xfId="2" applyNumberFormat="1" applyFont="1" applyBorder="1">
      <alignment vertical="center"/>
    </xf>
    <xf numFmtId="176" fontId="19" fillId="0" borderId="0" xfId="2" applyNumberFormat="1" applyFont="1">
      <alignment vertical="center"/>
    </xf>
    <xf numFmtId="0" fontId="3" fillId="0" borderId="5" xfId="2" applyFont="1" applyBorder="1" applyAlignment="1"/>
    <xf numFmtId="0" fontId="3" fillId="0" borderId="0" xfId="2" applyFont="1" applyAlignment="1"/>
    <xf numFmtId="0" fontId="19" fillId="0" borderId="0" xfId="2" applyFont="1" applyAlignment="1"/>
    <xf numFmtId="179" fontId="19" fillId="2" borderId="178" xfId="2" applyNumberFormat="1" applyFont="1" applyFill="1" applyBorder="1" applyAlignment="1">
      <alignment horizontal="right" vertical="center" shrinkToFit="1"/>
    </xf>
    <xf numFmtId="181" fontId="19" fillId="2" borderId="179" xfId="2" applyNumberFormat="1" applyFont="1" applyFill="1" applyBorder="1" applyAlignment="1">
      <alignment horizontal="right" vertical="center" shrinkToFit="1"/>
    </xf>
    <xf numFmtId="181" fontId="19" fillId="2" borderId="12" xfId="2" applyNumberFormat="1" applyFont="1" applyFill="1" applyBorder="1" applyAlignment="1">
      <alignment horizontal="right" vertical="center" shrinkToFit="1"/>
    </xf>
    <xf numFmtId="0" fontId="19" fillId="2" borderId="11" xfId="2" applyFont="1" applyFill="1" applyBorder="1">
      <alignment vertical="center"/>
    </xf>
    <xf numFmtId="0" fontId="19" fillId="2" borderId="9" xfId="2" applyFont="1" applyFill="1" applyBorder="1">
      <alignment vertical="center"/>
    </xf>
    <xf numFmtId="0" fontId="19" fillId="2" borderId="10" xfId="2" applyFont="1" applyFill="1" applyBorder="1">
      <alignment vertical="center"/>
    </xf>
    <xf numFmtId="177" fontId="19" fillId="2" borderId="11" xfId="2" applyNumberFormat="1" applyFont="1" applyFill="1" applyBorder="1" applyAlignment="1">
      <alignment vertical="center" wrapText="1"/>
    </xf>
    <xf numFmtId="177" fontId="19" fillId="2" borderId="9" xfId="2" applyNumberFormat="1" applyFont="1" applyFill="1" applyBorder="1" applyAlignment="1">
      <alignment vertical="center" wrapText="1"/>
    </xf>
    <xf numFmtId="177" fontId="19" fillId="2" borderId="10" xfId="2" applyNumberFormat="1" applyFont="1" applyFill="1" applyBorder="1" applyAlignment="1">
      <alignment vertical="center" wrapText="1"/>
    </xf>
    <xf numFmtId="177" fontId="19" fillId="0" borderId="11" xfId="2" applyNumberFormat="1" applyFont="1" applyBorder="1" applyAlignment="1">
      <alignment vertical="center" wrapText="1"/>
    </xf>
    <xf numFmtId="177" fontId="19" fillId="0" borderId="9" xfId="2" applyNumberFormat="1" applyFont="1" applyBorder="1" applyAlignment="1">
      <alignment vertical="center" wrapText="1"/>
    </xf>
    <xf numFmtId="177" fontId="19" fillId="0" borderId="10" xfId="2" applyNumberFormat="1" applyFont="1" applyBorder="1" applyAlignment="1">
      <alignment vertical="center" wrapText="1"/>
    </xf>
    <xf numFmtId="179" fontId="19" fillId="0" borderId="178" xfId="2" applyNumberFormat="1" applyFont="1" applyBorder="1" applyAlignment="1">
      <alignment horizontal="right" vertical="center" shrinkToFit="1"/>
    </xf>
    <xf numFmtId="181" fontId="19" fillId="0" borderId="179" xfId="2" applyNumberFormat="1" applyFont="1" applyBorder="1" applyAlignment="1">
      <alignment horizontal="right" vertical="center" shrinkToFit="1"/>
    </xf>
    <xf numFmtId="181" fontId="19" fillId="0" borderId="12" xfId="2" applyNumberFormat="1" applyFont="1" applyBorder="1" applyAlignment="1">
      <alignment horizontal="right" vertical="center" shrinkToFit="1"/>
    </xf>
    <xf numFmtId="177" fontId="19" fillId="2" borderId="178" xfId="2" applyNumberFormat="1" applyFont="1" applyFill="1" applyBorder="1" applyAlignment="1">
      <alignment horizontal="center" vertical="center"/>
    </xf>
    <xf numFmtId="177" fontId="9" fillId="2" borderId="179" xfId="2" applyNumberFormat="1" applyFont="1" applyFill="1" applyBorder="1" applyAlignment="1">
      <alignment horizontal="center" vertical="center"/>
    </xf>
    <xf numFmtId="177" fontId="19" fillId="2" borderId="12" xfId="2" applyNumberFormat="1" applyFont="1" applyFill="1" applyBorder="1" applyAlignment="1">
      <alignment horizontal="center" vertical="center"/>
    </xf>
    <xf numFmtId="0" fontId="3" fillId="2" borderId="12" xfId="2" applyFont="1" applyFill="1" applyBorder="1" applyAlignment="1">
      <alignment horizontal="center" vertical="center"/>
    </xf>
    <xf numFmtId="177" fontId="19" fillId="2" borderId="8" xfId="2" applyNumberFormat="1" applyFont="1" applyFill="1" applyBorder="1">
      <alignment vertical="center"/>
    </xf>
    <xf numFmtId="177" fontId="19" fillId="2" borderId="7" xfId="2" applyNumberFormat="1" applyFont="1" applyFill="1" applyBorder="1">
      <alignment vertical="center"/>
    </xf>
    <xf numFmtId="177" fontId="19" fillId="2" borderId="6" xfId="2" applyNumberFormat="1" applyFont="1" applyFill="1" applyBorder="1">
      <alignment vertical="center"/>
    </xf>
    <xf numFmtId="0" fontId="3" fillId="2" borderId="11" xfId="2" applyFont="1" applyFill="1" applyBorder="1">
      <alignment vertical="center"/>
    </xf>
    <xf numFmtId="0" fontId="3" fillId="2" borderId="9" xfId="2" applyFont="1" applyFill="1" applyBorder="1">
      <alignment vertical="center"/>
    </xf>
    <xf numFmtId="0" fontId="3" fillId="2" borderId="10" xfId="2" applyFont="1" applyFill="1" applyBorder="1">
      <alignment vertical="center"/>
    </xf>
    <xf numFmtId="0" fontId="3" fillId="2" borderId="12" xfId="2" applyFont="1" applyFill="1" applyBorder="1" applyAlignment="1">
      <alignment horizontal="center" vertical="center" wrapText="1"/>
    </xf>
    <xf numFmtId="0" fontId="3" fillId="2" borderId="3" xfId="2" applyFont="1" applyFill="1" applyBorder="1">
      <alignment vertical="center"/>
    </xf>
    <xf numFmtId="0" fontId="3" fillId="2" borderId="2" xfId="2" applyFont="1" applyFill="1" applyBorder="1">
      <alignment vertical="center"/>
    </xf>
    <xf numFmtId="0" fontId="3" fillId="2" borderId="1" xfId="2" applyFont="1" applyFill="1" applyBorder="1">
      <alignment vertical="center"/>
    </xf>
    <xf numFmtId="177" fontId="19" fillId="0" borderId="0" xfId="2" applyNumberFormat="1" applyFont="1">
      <alignment vertical="center"/>
    </xf>
    <xf numFmtId="0" fontId="3" fillId="0" borderId="3" xfId="2" applyFont="1" applyBorder="1" applyAlignment="1"/>
    <xf numFmtId="0" fontId="19" fillId="0" borderId="0" xfId="2" applyFont="1">
      <alignment vertical="center"/>
    </xf>
    <xf numFmtId="177" fontId="19" fillId="0" borderId="2" xfId="2" applyNumberFormat="1" applyFont="1" applyBorder="1">
      <alignment vertical="center"/>
    </xf>
    <xf numFmtId="177" fontId="19" fillId="0" borderId="4" xfId="2" applyNumberFormat="1" applyFont="1" applyBorder="1">
      <alignment vertical="center"/>
    </xf>
    <xf numFmtId="177" fontId="19" fillId="0" borderId="8" xfId="2" applyNumberFormat="1" applyFont="1" applyBorder="1">
      <alignment vertical="center"/>
    </xf>
    <xf numFmtId="176" fontId="19" fillId="0" borderId="7" xfId="2" applyNumberFormat="1" applyFont="1" applyBorder="1">
      <alignment vertical="center"/>
    </xf>
    <xf numFmtId="177" fontId="19" fillId="0" borderId="7" xfId="2" applyNumberFormat="1" applyFont="1" applyBorder="1">
      <alignment vertical="center"/>
    </xf>
    <xf numFmtId="177" fontId="19" fillId="0" borderId="6" xfId="2" applyNumberFormat="1" applyFont="1" applyBorder="1">
      <alignment vertical="center"/>
    </xf>
    <xf numFmtId="177" fontId="19" fillId="0" borderId="5" xfId="2" applyNumberFormat="1" applyFont="1" applyBorder="1">
      <alignment vertical="center"/>
    </xf>
    <xf numFmtId="179" fontId="27" fillId="0" borderId="179" xfId="2" applyNumberFormat="1" applyFont="1" applyBorder="1" applyAlignment="1">
      <alignment horizontal="right" vertical="center" shrinkToFit="1"/>
    </xf>
    <xf numFmtId="179" fontId="27" fillId="0" borderId="12" xfId="2" applyNumberFormat="1" applyFont="1" applyBorder="1" applyAlignment="1">
      <alignment horizontal="right" vertical="center" shrinkToFit="1"/>
    </xf>
    <xf numFmtId="177" fontId="27" fillId="0" borderId="11" xfId="2" applyNumberFormat="1" applyFont="1" applyBorder="1">
      <alignment vertical="center"/>
    </xf>
    <xf numFmtId="177" fontId="27" fillId="0" borderId="9" xfId="2" applyNumberFormat="1" applyFont="1" applyBorder="1">
      <alignment vertical="center"/>
    </xf>
    <xf numFmtId="177" fontId="27" fillId="0" borderId="10" xfId="2" applyNumberFormat="1" applyFont="1" applyBorder="1">
      <alignment vertical="center"/>
    </xf>
    <xf numFmtId="190" fontId="19" fillId="0" borderId="178" xfId="2" applyNumberFormat="1" applyFont="1" applyBorder="1" applyAlignment="1">
      <alignment horizontal="right" vertical="center" shrinkToFit="1"/>
    </xf>
    <xf numFmtId="190" fontId="27" fillId="0" borderId="179" xfId="2" applyNumberFormat="1" applyFont="1" applyBorder="1" applyAlignment="1">
      <alignment horizontal="right" vertical="center" shrinkToFit="1"/>
    </xf>
    <xf numFmtId="190" fontId="27" fillId="0" borderId="12" xfId="2" applyNumberFormat="1" applyFont="1" applyBorder="1" applyAlignment="1">
      <alignment horizontal="right" vertical="center" shrinkToFit="1"/>
    </xf>
    <xf numFmtId="177" fontId="19" fillId="0" borderId="0" xfId="2" applyNumberFormat="1" applyFont="1" applyAlignment="1">
      <alignment horizontal="center" vertical="center"/>
    </xf>
    <xf numFmtId="177" fontId="19" fillId="0" borderId="178" xfId="2" applyNumberFormat="1" applyFont="1" applyBorder="1" applyAlignment="1">
      <alignment horizontal="center" vertical="center"/>
    </xf>
    <xf numFmtId="177" fontId="19" fillId="0" borderId="179" xfId="2" applyNumberFormat="1" applyFont="1" applyBorder="1" applyAlignment="1">
      <alignment horizontal="center" vertical="center"/>
    </xf>
    <xf numFmtId="177" fontId="19" fillId="0" borderId="12" xfId="2" applyNumberFormat="1" applyFont="1" applyBorder="1" applyAlignment="1">
      <alignment horizontal="center" vertical="center"/>
    </xf>
    <xf numFmtId="177" fontId="19" fillId="0" borderId="11" xfId="2" applyNumberFormat="1" applyFont="1" applyBorder="1">
      <alignment vertical="center"/>
    </xf>
    <xf numFmtId="177" fontId="19" fillId="0" borderId="9" xfId="2" applyNumberFormat="1" applyFont="1" applyBorder="1">
      <alignment vertical="center"/>
    </xf>
    <xf numFmtId="177" fontId="19" fillId="0" borderId="10" xfId="2" applyNumberFormat="1" applyFont="1" applyBorder="1">
      <alignment vertical="center"/>
    </xf>
    <xf numFmtId="179" fontId="19" fillId="2" borderId="178" xfId="3" applyNumberFormat="1" applyFont="1" applyFill="1" applyBorder="1" applyAlignment="1">
      <alignment horizontal="right" vertical="center" shrinkToFit="1"/>
    </xf>
    <xf numFmtId="181" fontId="19" fillId="2" borderId="10" xfId="3" applyNumberFormat="1" applyFont="1" applyFill="1" applyBorder="1" applyAlignment="1">
      <alignment horizontal="right" vertical="center" shrinkToFit="1"/>
    </xf>
    <xf numFmtId="181" fontId="19" fillId="2" borderId="12" xfId="3" applyNumberFormat="1" applyFont="1" applyFill="1" applyBorder="1" applyAlignment="1">
      <alignment horizontal="right" vertical="center" shrinkToFit="1"/>
    </xf>
    <xf numFmtId="0" fontId="19" fillId="2" borderId="11" xfId="3" applyFont="1" applyFill="1" applyBorder="1" applyAlignment="1">
      <alignment horizontal="left" vertical="center"/>
    </xf>
    <xf numFmtId="0" fontId="19" fillId="2" borderId="9" xfId="3" applyFont="1" applyFill="1" applyBorder="1" applyAlignment="1">
      <alignment horizontal="left" vertical="center"/>
    </xf>
    <xf numFmtId="0" fontId="19" fillId="2" borderId="10" xfId="3" applyFont="1" applyFill="1" applyBorder="1" applyAlignment="1">
      <alignment horizontal="left" vertical="center"/>
    </xf>
    <xf numFmtId="178" fontId="19" fillId="2" borderId="11" xfId="3" applyNumberFormat="1" applyFont="1" applyFill="1" applyBorder="1" applyAlignment="1">
      <alignment horizontal="left" vertical="center" wrapText="1"/>
    </xf>
    <xf numFmtId="178" fontId="19" fillId="2" borderId="9" xfId="3" applyNumberFormat="1" applyFont="1" applyFill="1" applyBorder="1" applyAlignment="1">
      <alignment horizontal="left" vertical="center" wrapText="1"/>
    </xf>
    <xf numFmtId="178" fontId="19" fillId="2" borderId="10" xfId="3" applyNumberFormat="1" applyFont="1" applyFill="1" applyBorder="1" applyAlignment="1">
      <alignment horizontal="left" vertical="center" wrapText="1"/>
    </xf>
    <xf numFmtId="179" fontId="19" fillId="2" borderId="180" xfId="3" applyNumberFormat="1" applyFont="1" applyFill="1" applyBorder="1" applyAlignment="1">
      <alignment horizontal="right" vertical="center" shrinkToFit="1"/>
    </xf>
    <xf numFmtId="181" fontId="19" fillId="2" borderId="6" xfId="3" applyNumberFormat="1" applyFont="1" applyFill="1" applyBorder="1" applyAlignment="1">
      <alignment horizontal="right" vertical="center" shrinkToFit="1"/>
    </xf>
    <xf numFmtId="181" fontId="19" fillId="2" borderId="45" xfId="3" applyNumberFormat="1" applyFont="1" applyFill="1" applyBorder="1" applyAlignment="1">
      <alignment horizontal="right" vertical="center" shrinkToFit="1"/>
    </xf>
    <xf numFmtId="0" fontId="3" fillId="0" borderId="0" xfId="16">
      <alignment vertical="center"/>
    </xf>
    <xf numFmtId="189" fontId="28" fillId="0" borderId="35" xfId="16" applyNumberFormat="1" applyFont="1" applyBorder="1" applyAlignment="1">
      <alignment horizontal="right" vertical="center" shrinkToFit="1"/>
    </xf>
    <xf numFmtId="189" fontId="28" fillId="0" borderId="181" xfId="16" applyNumberFormat="1" applyFont="1" applyBorder="1" applyAlignment="1">
      <alignment horizontal="right" vertical="center" shrinkToFit="1"/>
    </xf>
    <xf numFmtId="189" fontId="28" fillId="0" borderId="117" xfId="16" applyNumberFormat="1" applyFont="1" applyBorder="1" applyAlignment="1">
      <alignment horizontal="right" vertical="center" shrinkToFit="1"/>
    </xf>
    <xf numFmtId="0" fontId="28" fillId="0" borderId="18" xfId="16" applyFont="1" applyBorder="1" applyAlignment="1">
      <alignment horizontal="left" vertical="center"/>
    </xf>
    <xf numFmtId="0" fontId="28" fillId="0" borderId="19" xfId="16" applyFont="1" applyBorder="1" applyAlignment="1">
      <alignment horizontal="left" vertical="center"/>
    </xf>
    <xf numFmtId="0" fontId="28" fillId="0" borderId="36" xfId="16" applyFont="1" applyBorder="1" applyAlignment="1">
      <alignment horizontal="center" vertical="center"/>
    </xf>
    <xf numFmtId="189" fontId="28" fillId="0" borderId="57" xfId="16" applyNumberFormat="1" applyFont="1" applyBorder="1" applyAlignment="1">
      <alignment horizontal="right" vertical="center" shrinkToFit="1"/>
    </xf>
    <xf numFmtId="189" fontId="28" fillId="0" borderId="58" xfId="16" applyNumberFormat="1" applyFont="1" applyBorder="1" applyAlignment="1">
      <alignment horizontal="right" vertical="center" shrinkToFit="1"/>
    </xf>
    <xf numFmtId="189" fontId="28" fillId="0" borderId="59" xfId="16" applyNumberFormat="1" applyFont="1" applyBorder="1" applyAlignment="1">
      <alignment horizontal="right" vertical="center" shrinkToFit="1"/>
    </xf>
    <xf numFmtId="0" fontId="28" fillId="0" borderId="29" xfId="16" applyFont="1" applyBorder="1" applyAlignment="1">
      <alignment horizontal="left" vertical="center"/>
    </xf>
    <xf numFmtId="0" fontId="28" fillId="0" borderId="2" xfId="16" applyFont="1" applyBorder="1" applyAlignment="1">
      <alignment horizontal="left" vertical="center"/>
    </xf>
    <xf numFmtId="0" fontId="28" fillId="0" borderId="30" xfId="16" applyFont="1" applyBorder="1" applyAlignment="1">
      <alignment horizontal="center" vertical="center" wrapText="1"/>
    </xf>
    <xf numFmtId="189" fontId="28" fillId="0" borderId="63" xfId="16" applyNumberFormat="1" applyFont="1" applyBorder="1" applyAlignment="1">
      <alignment horizontal="right" vertical="center" shrinkToFit="1"/>
    </xf>
    <xf numFmtId="189" fontId="28" fillId="0" borderId="64" xfId="16" applyNumberFormat="1" applyFont="1" applyBorder="1" applyAlignment="1">
      <alignment horizontal="right" vertical="center" shrinkToFit="1"/>
    </xf>
    <xf numFmtId="189" fontId="28" fillId="0" borderId="65" xfId="16" applyNumberFormat="1" applyFont="1" applyBorder="1" applyAlignment="1">
      <alignment horizontal="right" vertical="center" shrinkToFit="1"/>
    </xf>
    <xf numFmtId="0" fontId="28" fillId="0" borderId="25" xfId="16" applyFont="1" applyBorder="1" applyAlignment="1">
      <alignment horizontal="left" vertical="center" wrapText="1"/>
    </xf>
    <xf numFmtId="0" fontId="28" fillId="0" borderId="26" xfId="16" applyFont="1" applyBorder="1" applyAlignment="1">
      <alignment horizontal="left" vertical="center" wrapText="1"/>
    </xf>
    <xf numFmtId="0" fontId="28" fillId="0" borderId="17" xfId="16" applyFont="1" applyBorder="1" applyAlignment="1">
      <alignment horizontal="center" vertical="center" wrapText="1"/>
    </xf>
    <xf numFmtId="0" fontId="28" fillId="6" borderId="37" xfId="16" applyFont="1" applyFill="1" applyBorder="1" applyAlignment="1">
      <alignment horizontal="center" vertical="center"/>
    </xf>
    <xf numFmtId="0" fontId="28" fillId="6" borderId="64" xfId="16" applyFont="1" applyFill="1" applyBorder="1" applyAlignment="1">
      <alignment horizontal="center" vertical="center"/>
    </xf>
    <xf numFmtId="0" fontId="28" fillId="6" borderId="65" xfId="16" applyFont="1" applyFill="1" applyBorder="1" applyAlignment="1">
      <alignment horizontal="center" vertical="center"/>
    </xf>
    <xf numFmtId="0" fontId="28" fillId="6" borderId="62" xfId="16" applyFont="1" applyFill="1" applyBorder="1" applyAlignment="1">
      <alignment horizontal="right" vertical="top"/>
    </xf>
    <xf numFmtId="0" fontId="28" fillId="6" borderId="49" xfId="16" applyFont="1" applyFill="1" applyBorder="1" applyAlignment="1">
      <alignment horizontal="right" vertical="top"/>
    </xf>
    <xf numFmtId="0" fontId="28" fillId="6" borderId="50" xfId="16" applyFont="1" applyFill="1" applyBorder="1" applyAlignment="1"/>
    <xf numFmtId="0" fontId="29" fillId="0" borderId="0" xfId="16" applyFont="1" applyAlignment="1">
      <alignment horizontal="right" vertical="center"/>
    </xf>
    <xf numFmtId="0" fontId="19" fillId="0" borderId="0" xfId="16" applyFont="1">
      <alignment vertical="center"/>
    </xf>
    <xf numFmtId="0" fontId="3" fillId="0" borderId="0" xfId="17">
      <alignment vertical="center"/>
    </xf>
    <xf numFmtId="0" fontId="28" fillId="0" borderId="0" xfId="17" applyFont="1">
      <alignment vertical="center"/>
    </xf>
    <xf numFmtId="0" fontId="30" fillId="0" borderId="0" xfId="17" applyFont="1" applyAlignment="1">
      <alignment vertical="center" wrapText="1"/>
    </xf>
    <xf numFmtId="0" fontId="30" fillId="0" borderId="0" xfId="17" applyFont="1">
      <alignment vertical="center"/>
    </xf>
    <xf numFmtId="189" fontId="28" fillId="0" borderId="35" xfId="17" applyNumberFormat="1" applyFont="1" applyBorder="1" applyAlignment="1">
      <alignment horizontal="right" vertical="center" shrinkToFit="1"/>
    </xf>
    <xf numFmtId="189" fontId="28" fillId="0" borderId="181" xfId="17" applyNumberFormat="1" applyFont="1" applyBorder="1" applyAlignment="1">
      <alignment horizontal="right" vertical="center" shrinkToFit="1"/>
    </xf>
    <xf numFmtId="189" fontId="28" fillId="0" borderId="117" xfId="17" applyNumberFormat="1" applyFont="1" applyBorder="1" applyAlignment="1">
      <alignment horizontal="right" vertical="center" shrinkToFit="1"/>
    </xf>
    <xf numFmtId="0" fontId="30" fillId="0" borderId="18" xfId="17" applyFont="1" applyBorder="1" applyAlignment="1">
      <alignment horizontal="left" vertical="center" wrapText="1"/>
    </xf>
    <xf numFmtId="0" fontId="30" fillId="0" borderId="19" xfId="17" applyFont="1" applyBorder="1" applyAlignment="1">
      <alignment horizontal="left" vertical="center" wrapText="1"/>
    </xf>
    <xf numFmtId="0" fontId="28" fillId="0" borderId="36" xfId="17" applyFont="1" applyBorder="1">
      <alignment vertical="center"/>
    </xf>
    <xf numFmtId="189" fontId="28" fillId="0" borderId="182" xfId="17" applyNumberFormat="1" applyFont="1" applyBorder="1" applyAlignment="1">
      <alignment horizontal="right" vertical="center" shrinkToFit="1"/>
    </xf>
    <xf numFmtId="189" fontId="28" fillId="0" borderId="12" xfId="17" applyNumberFormat="1" applyFont="1" applyBorder="1" applyAlignment="1">
      <alignment horizontal="right" vertical="center" shrinkToFit="1"/>
    </xf>
    <xf numFmtId="189" fontId="28" fillId="0" borderId="183" xfId="17" applyNumberFormat="1" applyFont="1" applyBorder="1" applyAlignment="1">
      <alignment horizontal="right" vertical="center" shrinkToFit="1"/>
    </xf>
    <xf numFmtId="0" fontId="30" fillId="0" borderId="24" xfId="17" applyFont="1" applyBorder="1" applyAlignment="1">
      <alignment horizontal="left" vertical="center" wrapText="1"/>
    </xf>
    <xf numFmtId="0" fontId="30" fillId="0" borderId="9" xfId="17" applyFont="1" applyBorder="1" applyAlignment="1">
      <alignment horizontal="left" vertical="center" wrapText="1"/>
    </xf>
    <xf numFmtId="0" fontId="28" fillId="0" borderId="30" xfId="17" applyFont="1" applyBorder="1">
      <alignment vertical="center"/>
    </xf>
    <xf numFmtId="0" fontId="28" fillId="0" borderId="42" xfId="17" applyFont="1" applyBorder="1">
      <alignment vertical="center"/>
    </xf>
    <xf numFmtId="189" fontId="28" fillId="0" borderId="184" xfId="17" applyNumberFormat="1" applyFont="1" applyBorder="1" applyAlignment="1">
      <alignment horizontal="right" vertical="center" shrinkToFit="1"/>
    </xf>
    <xf numFmtId="189" fontId="28" fillId="0" borderId="185" xfId="17" applyNumberFormat="1" applyFont="1" applyBorder="1" applyAlignment="1">
      <alignment horizontal="right" vertical="center" shrinkToFit="1"/>
    </xf>
    <xf numFmtId="189" fontId="28" fillId="0" borderId="186" xfId="17" applyNumberFormat="1" applyFont="1" applyBorder="1" applyAlignment="1">
      <alignment horizontal="right" vertical="center" shrinkToFit="1"/>
    </xf>
    <xf numFmtId="0" fontId="30" fillId="0" borderId="31" xfId="17" applyFont="1" applyBorder="1" applyAlignment="1">
      <alignment horizontal="left" vertical="center" wrapText="1"/>
    </xf>
    <xf numFmtId="0" fontId="30" fillId="0" borderId="32" xfId="17" applyFont="1" applyBorder="1" applyAlignment="1">
      <alignment horizontal="left" vertical="center" wrapText="1"/>
    </xf>
    <xf numFmtId="0" fontId="28" fillId="0" borderId="44" xfId="17" applyFont="1" applyBorder="1" applyAlignment="1">
      <alignment vertical="center" wrapText="1"/>
    </xf>
    <xf numFmtId="0" fontId="28" fillId="7" borderId="63" xfId="17" applyFont="1" applyFill="1" applyBorder="1" applyAlignment="1">
      <alignment horizontal="center" vertical="center"/>
    </xf>
    <xf numFmtId="0" fontId="28" fillId="7" borderId="64" xfId="17" applyFont="1" applyFill="1" applyBorder="1" applyAlignment="1">
      <alignment horizontal="center" vertical="center"/>
    </xf>
    <xf numFmtId="0" fontId="28" fillId="7" borderId="48" xfId="17" applyFont="1" applyFill="1" applyBorder="1" applyAlignment="1">
      <alignment horizontal="center" vertical="center"/>
    </xf>
    <xf numFmtId="0" fontId="28" fillId="7" borderId="62" xfId="17" applyFont="1" applyFill="1" applyBorder="1" applyAlignment="1">
      <alignment horizontal="right" vertical="top"/>
    </xf>
    <xf numFmtId="0" fontId="28" fillId="7" borderId="49" xfId="17" applyFont="1" applyFill="1" applyBorder="1" applyAlignment="1">
      <alignment horizontal="right" vertical="top"/>
    </xf>
    <xf numFmtId="0" fontId="28" fillId="7" borderId="50" xfId="17" applyFont="1" applyFill="1" applyBorder="1" applyAlignment="1"/>
    <xf numFmtId="0" fontId="29" fillId="0" borderId="0" xfId="17" applyFont="1" applyAlignment="1">
      <alignment horizontal="right" vertical="center"/>
    </xf>
    <xf numFmtId="0" fontId="3" fillId="0" borderId="0" xfId="18">
      <alignment vertical="center"/>
    </xf>
    <xf numFmtId="0" fontId="19" fillId="0" borderId="0" xfId="18" applyFont="1">
      <alignment vertical="center"/>
    </xf>
    <xf numFmtId="0" fontId="30" fillId="0" borderId="0" xfId="18" applyFont="1" applyAlignment="1"/>
    <xf numFmtId="0" fontId="31" fillId="0" borderId="0" xfId="18" applyFont="1">
      <alignment vertical="center"/>
    </xf>
    <xf numFmtId="0" fontId="32" fillId="0" borderId="0" xfId="18" applyFont="1" applyAlignment="1">
      <alignment vertical="top"/>
    </xf>
    <xf numFmtId="0" fontId="33" fillId="0" borderId="0" xfId="18" applyFont="1" applyAlignment="1">
      <alignment vertical="center" wrapText="1"/>
    </xf>
    <xf numFmtId="0" fontId="33" fillId="0" borderId="0" xfId="18" applyFont="1" applyAlignment="1">
      <alignment horizontal="center" vertical="center" wrapText="1"/>
    </xf>
    <xf numFmtId="181" fontId="32" fillId="0" borderId="35" xfId="18" applyNumberFormat="1" applyFont="1" applyBorder="1" applyAlignment="1" applyProtection="1">
      <alignment horizontal="right" vertical="center" shrinkToFit="1"/>
      <protection locked="0"/>
    </xf>
    <xf numFmtId="181" fontId="32" fillId="0" borderId="181" xfId="18" applyNumberFormat="1" applyFont="1" applyBorder="1" applyAlignment="1" applyProtection="1">
      <alignment horizontal="right" vertical="center" shrinkToFit="1"/>
      <protection locked="0"/>
    </xf>
    <xf numFmtId="181" fontId="32" fillId="0" borderId="117" xfId="18" applyNumberFormat="1" applyFont="1" applyBorder="1" applyAlignment="1" applyProtection="1">
      <alignment horizontal="right" vertical="center" shrinkToFit="1"/>
      <protection locked="0"/>
    </xf>
    <xf numFmtId="0" fontId="32" fillId="0" borderId="23" xfId="18" applyFont="1" applyBorder="1">
      <alignment vertical="center"/>
    </xf>
    <xf numFmtId="0" fontId="32" fillId="0" borderId="19" xfId="18" applyFont="1" applyBorder="1">
      <alignment vertical="center"/>
    </xf>
    <xf numFmtId="0" fontId="32" fillId="0" borderId="20" xfId="18" applyFont="1" applyBorder="1">
      <alignment vertical="center"/>
    </xf>
    <xf numFmtId="0" fontId="32" fillId="0" borderId="181" xfId="18" applyFont="1" applyBorder="1" applyAlignment="1">
      <alignment horizontal="center" vertical="center" wrapText="1"/>
    </xf>
    <xf numFmtId="0" fontId="32" fillId="0" borderId="117" xfId="18" applyFont="1" applyBorder="1" applyAlignment="1">
      <alignment horizontal="center" vertical="center" wrapText="1"/>
    </xf>
    <xf numFmtId="181" fontId="32" fillId="0" borderId="54" xfId="18" applyNumberFormat="1" applyFont="1" applyBorder="1" applyAlignment="1" applyProtection="1">
      <alignment horizontal="right" vertical="center" shrinkToFit="1"/>
      <protection locked="0"/>
    </xf>
    <xf numFmtId="181" fontId="32" fillId="0" borderId="55" xfId="18" applyNumberFormat="1" applyFont="1" applyBorder="1" applyAlignment="1" applyProtection="1">
      <alignment horizontal="right" vertical="center" shrinkToFit="1"/>
      <protection locked="0"/>
    </xf>
    <xf numFmtId="181" fontId="32" fillId="0" borderId="56" xfId="18" applyNumberFormat="1" applyFont="1" applyBorder="1" applyAlignment="1" applyProtection="1">
      <alignment horizontal="right" vertical="center" shrinkToFit="1"/>
      <protection locked="0"/>
    </xf>
    <xf numFmtId="0" fontId="32" fillId="0" borderId="24" xfId="18" applyFont="1" applyBorder="1">
      <alignment vertical="center"/>
    </xf>
    <xf numFmtId="0" fontId="32" fillId="0" borderId="9" xfId="18" applyFont="1" applyBorder="1">
      <alignment vertical="center"/>
    </xf>
    <xf numFmtId="0" fontId="32" fillId="0" borderId="10" xfId="18" applyFont="1" applyBorder="1">
      <alignment vertical="center"/>
    </xf>
    <xf numFmtId="0" fontId="32" fillId="0" borderId="55" xfId="18" applyFont="1" applyBorder="1" applyAlignment="1">
      <alignment horizontal="center" vertical="center" wrapText="1"/>
    </xf>
    <xf numFmtId="0" fontId="32" fillId="0" borderId="56" xfId="18" applyFont="1" applyBorder="1" applyAlignment="1">
      <alignment horizontal="center" vertical="center" wrapText="1"/>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186" xfId="18" applyNumberFormat="1" applyFont="1" applyBorder="1" applyAlignment="1" applyProtection="1">
      <alignment horizontal="right" vertical="center" shrinkToFit="1"/>
      <protection locked="0"/>
    </xf>
    <xf numFmtId="0" fontId="34" fillId="0" borderId="47" xfId="18" applyFont="1" applyBorder="1">
      <alignment vertical="center"/>
    </xf>
    <xf numFmtId="0" fontId="34" fillId="0" borderId="32" xfId="18" applyFont="1" applyBorder="1">
      <alignment vertical="center"/>
    </xf>
    <xf numFmtId="0" fontId="34" fillId="0" borderId="51" xfId="18" applyFont="1" applyBorder="1">
      <alignment vertical="center"/>
    </xf>
    <xf numFmtId="0" fontId="32" fillId="0" borderId="185" xfId="18" applyFont="1" applyBorder="1" applyAlignment="1">
      <alignment horizontal="center" vertical="center" wrapText="1"/>
    </xf>
    <xf numFmtId="0" fontId="32" fillId="0" borderId="186" xfId="18" applyFont="1" applyBorder="1" applyAlignment="1">
      <alignment horizontal="center" vertical="center" wrapText="1"/>
    </xf>
    <xf numFmtId="0" fontId="32" fillId="8" borderId="37" xfId="18" applyFont="1" applyFill="1" applyBorder="1" applyAlignment="1">
      <alignment horizontal="center" vertical="center"/>
    </xf>
    <xf numFmtId="0" fontId="32" fillId="8" borderId="64" xfId="18" applyFont="1" applyFill="1" applyBorder="1" applyAlignment="1">
      <alignment horizontal="center" vertical="center"/>
    </xf>
    <xf numFmtId="0" fontId="32" fillId="8" borderId="48" xfId="18" applyFont="1" applyFill="1" applyBorder="1" applyAlignment="1">
      <alignment horizontal="center" vertical="center"/>
    </xf>
    <xf numFmtId="0" fontId="32" fillId="8" borderId="62" xfId="18" applyFont="1" applyFill="1" applyBorder="1" applyAlignment="1">
      <alignment horizontal="right" vertical="top"/>
    </xf>
    <xf numFmtId="0" fontId="32" fillId="8" borderId="49" xfId="18" applyFont="1" applyFill="1" applyBorder="1" applyAlignment="1">
      <alignment horizontal="right" vertical="center"/>
    </xf>
    <xf numFmtId="0" fontId="32" fillId="8" borderId="49" xfId="18" applyFont="1" applyFill="1" applyBorder="1" applyAlignment="1"/>
    <xf numFmtId="0" fontId="32" fillId="8" borderId="50" xfId="18" applyFont="1" applyFill="1" applyBorder="1" applyAlignment="1"/>
    <xf numFmtId="0" fontId="35" fillId="0" borderId="0" xfId="18" applyFont="1" applyAlignment="1">
      <alignment horizontal="center" vertical="center" shrinkToFit="1"/>
    </xf>
    <xf numFmtId="181" fontId="32" fillId="0" borderId="0" xfId="18" applyNumberFormat="1" applyFont="1" applyAlignment="1">
      <alignment horizontal="right" vertical="center" shrinkToFit="1"/>
    </xf>
    <xf numFmtId="0" fontId="32" fillId="0" borderId="0" xfId="18" applyFont="1">
      <alignment vertical="center"/>
    </xf>
    <xf numFmtId="0" fontId="32" fillId="0" borderId="0" xfId="18" applyFont="1" applyAlignment="1"/>
    <xf numFmtId="181" fontId="30" fillId="0" borderId="35" xfId="18" applyNumberFormat="1" applyFont="1" applyBorder="1" applyAlignment="1">
      <alignment horizontal="right" vertical="center" shrinkToFit="1"/>
    </xf>
    <xf numFmtId="181" fontId="30" fillId="0" borderId="181" xfId="18" applyNumberFormat="1" applyFont="1" applyBorder="1" applyAlignment="1">
      <alignment horizontal="right" vertical="center" shrinkToFit="1"/>
    </xf>
    <xf numFmtId="181" fontId="30" fillId="0" borderId="117" xfId="18" applyNumberFormat="1" applyFont="1" applyBorder="1" applyAlignment="1">
      <alignment horizontal="right" vertical="center" shrinkToFit="1"/>
    </xf>
    <xf numFmtId="0" fontId="30" fillId="0" borderId="18" xfId="18" applyFont="1" applyBorder="1">
      <alignment vertical="center"/>
    </xf>
    <xf numFmtId="0" fontId="30" fillId="0" borderId="19" xfId="18" applyFont="1" applyBorder="1">
      <alignment vertical="center"/>
    </xf>
    <xf numFmtId="0" fontId="30" fillId="0" borderId="20" xfId="18" applyFont="1" applyBorder="1">
      <alignment vertical="center"/>
    </xf>
    <xf numFmtId="0" fontId="30" fillId="0" borderId="23" xfId="18" applyFont="1" applyBorder="1">
      <alignment vertical="center"/>
    </xf>
    <xf numFmtId="0" fontId="30" fillId="0" borderId="36" xfId="18" applyFont="1" applyBorder="1">
      <alignment vertical="center"/>
    </xf>
    <xf numFmtId="181" fontId="30" fillId="0" borderId="182" xfId="18" applyNumberFormat="1" applyFont="1" applyBorder="1" applyAlignment="1">
      <alignment horizontal="right" vertical="center" shrinkToFit="1"/>
    </xf>
    <xf numFmtId="181" fontId="30" fillId="0" borderId="12" xfId="18" applyNumberFormat="1" applyFont="1" applyBorder="1" applyAlignment="1">
      <alignment horizontal="right" vertical="center" shrinkToFit="1"/>
    </xf>
    <xf numFmtId="181" fontId="30" fillId="0" borderId="183" xfId="18" applyNumberFormat="1" applyFont="1" applyBorder="1" applyAlignment="1">
      <alignment horizontal="right" vertical="center" shrinkToFit="1"/>
    </xf>
    <xf numFmtId="0" fontId="30" fillId="0" borderId="24" xfId="18" applyFont="1" applyBorder="1">
      <alignment vertical="center"/>
    </xf>
    <xf numFmtId="0" fontId="30" fillId="0" borderId="9" xfId="18" applyFont="1" applyBorder="1">
      <alignment vertical="center"/>
    </xf>
    <xf numFmtId="0" fontId="30" fillId="0" borderId="1" xfId="18" applyFont="1" applyBorder="1">
      <alignment vertical="center"/>
    </xf>
    <xf numFmtId="0" fontId="30" fillId="0" borderId="11" xfId="18" applyFont="1" applyBorder="1" applyAlignment="1">
      <alignment vertical="center" wrapText="1"/>
    </xf>
    <xf numFmtId="0" fontId="30" fillId="0" borderId="42" xfId="18" applyFont="1" applyBorder="1" applyAlignment="1">
      <alignment vertical="center" wrapText="1"/>
    </xf>
    <xf numFmtId="0" fontId="30" fillId="0" borderId="8" xfId="18" applyFont="1" applyBorder="1" applyAlignment="1">
      <alignment vertical="center" wrapText="1"/>
    </xf>
    <xf numFmtId="0" fontId="30" fillId="0" borderId="44" xfId="18" applyFont="1" applyBorder="1" applyAlignment="1">
      <alignment vertical="center" wrapText="1"/>
    </xf>
    <xf numFmtId="0" fontId="30" fillId="0" borderId="10" xfId="18" applyFont="1" applyBorder="1">
      <alignment vertical="center"/>
    </xf>
    <xf numFmtId="0" fontId="30" fillId="0" borderId="5" xfId="18" applyFont="1" applyBorder="1" applyAlignment="1">
      <alignment vertical="center" wrapText="1"/>
    </xf>
    <xf numFmtId="0" fontId="30" fillId="0" borderId="17" xfId="18" applyFont="1" applyBorder="1" applyAlignment="1">
      <alignment vertical="center" wrapText="1"/>
    </xf>
    <xf numFmtId="181" fontId="30" fillId="0" borderId="184" xfId="18" applyNumberFormat="1" applyFont="1" applyBorder="1" applyAlignment="1">
      <alignment horizontal="right" vertical="center" shrinkToFit="1"/>
    </xf>
    <xf numFmtId="181" fontId="30" fillId="0" borderId="185" xfId="18" applyNumberFormat="1" applyFont="1" applyBorder="1" applyAlignment="1">
      <alignment horizontal="right" vertical="center" shrinkToFit="1"/>
    </xf>
    <xf numFmtId="181" fontId="30" fillId="0" borderId="186" xfId="18" applyNumberFormat="1" applyFont="1" applyBorder="1" applyAlignment="1">
      <alignment horizontal="right" vertical="center" shrinkToFit="1"/>
    </xf>
    <xf numFmtId="0" fontId="30" fillId="0" borderId="31" xfId="18" applyFont="1" applyBorder="1">
      <alignment vertical="center"/>
    </xf>
    <xf numFmtId="0" fontId="30" fillId="0" borderId="32" xfId="18" applyFont="1" applyBorder="1">
      <alignment vertical="center"/>
    </xf>
    <xf numFmtId="0" fontId="30" fillId="0" borderId="6" xfId="18" applyFont="1" applyBorder="1" applyAlignment="1">
      <alignment vertical="center" wrapText="1"/>
    </xf>
    <xf numFmtId="0" fontId="30" fillId="0" borderId="48" xfId="18" applyFont="1" applyBorder="1" applyAlignment="1">
      <alignment vertical="center" wrapText="1"/>
    </xf>
    <xf numFmtId="0" fontId="30" fillId="0" borderId="27" xfId="18" applyFont="1" applyBorder="1" applyAlignment="1">
      <alignment vertical="center" wrapText="1"/>
    </xf>
    <xf numFmtId="0" fontId="30" fillId="6" borderId="37" xfId="18" applyFont="1" applyFill="1" applyBorder="1" applyAlignment="1">
      <alignment horizontal="center" vertical="center"/>
    </xf>
    <xf numFmtId="0" fontId="30" fillId="6" borderId="64" xfId="18" applyFont="1" applyFill="1" applyBorder="1" applyAlignment="1">
      <alignment horizontal="center" vertical="center"/>
    </xf>
    <xf numFmtId="0" fontId="30" fillId="6" borderId="48" xfId="18" applyFont="1" applyFill="1" applyBorder="1" applyAlignment="1">
      <alignment horizontal="center" vertical="center"/>
    </xf>
    <xf numFmtId="0" fontId="30" fillId="6" borderId="62" xfId="18" applyFont="1" applyFill="1" applyBorder="1" applyAlignment="1">
      <alignment horizontal="right" vertical="top"/>
    </xf>
    <xf numFmtId="0" fontId="30" fillId="6" borderId="49" xfId="18" applyFont="1" applyFill="1" applyBorder="1" applyAlignment="1">
      <alignment horizontal="right" vertical="center"/>
    </xf>
    <xf numFmtId="0" fontId="30" fillId="6" borderId="49" xfId="18" applyFont="1" applyFill="1" applyBorder="1" applyAlignment="1"/>
    <xf numFmtId="0" fontId="30" fillId="6" borderId="50" xfId="18" applyFont="1" applyFill="1" applyBorder="1" applyAlignment="1"/>
    <xf numFmtId="0" fontId="29" fillId="0" borderId="0" xfId="18" applyFont="1" applyAlignment="1">
      <alignment horizontal="center" vertical="center"/>
    </xf>
    <xf numFmtId="0" fontId="3" fillId="0" borderId="0" xfId="19">
      <alignment vertical="center"/>
    </xf>
    <xf numFmtId="181" fontId="30" fillId="0" borderId="0" xfId="19" applyNumberFormat="1" applyFont="1" applyAlignment="1">
      <alignment horizontal="right" vertical="center"/>
    </xf>
    <xf numFmtId="0" fontId="30" fillId="0" borderId="0" xfId="19" applyFont="1" applyAlignment="1">
      <alignment horizontal="left" vertical="center"/>
    </xf>
    <xf numFmtId="0" fontId="30" fillId="0" borderId="0" xfId="19" applyFont="1">
      <alignment vertical="center"/>
    </xf>
    <xf numFmtId="0" fontId="30" fillId="0" borderId="0" xfId="19" applyFont="1" applyAlignment="1"/>
    <xf numFmtId="181" fontId="30" fillId="0" borderId="35" xfId="19" applyNumberFormat="1" applyFont="1" applyBorder="1" applyAlignment="1">
      <alignment horizontal="right" vertical="center" shrinkToFit="1"/>
    </xf>
    <xf numFmtId="181" fontId="30" fillId="0" borderId="181" xfId="19" applyNumberFormat="1" applyFont="1" applyBorder="1" applyAlignment="1">
      <alignment horizontal="right" vertical="center" shrinkToFit="1"/>
    </xf>
    <xf numFmtId="181" fontId="30" fillId="0" borderId="117" xfId="19" applyNumberFormat="1" applyFont="1" applyBorder="1" applyAlignment="1">
      <alignment horizontal="right" vertical="center" shrinkToFit="1"/>
    </xf>
    <xf numFmtId="0" fontId="30" fillId="0" borderId="18" xfId="19" applyFont="1" applyBorder="1" applyAlignment="1">
      <alignment horizontal="left" vertical="center"/>
    </xf>
    <xf numFmtId="0" fontId="30" fillId="0" borderId="19" xfId="19" applyFont="1" applyBorder="1" applyAlignment="1">
      <alignment horizontal="left" vertical="center"/>
    </xf>
    <xf numFmtId="0" fontId="30" fillId="0" borderId="20" xfId="19" applyFont="1" applyBorder="1">
      <alignment vertical="center"/>
    </xf>
    <xf numFmtId="0" fontId="30" fillId="0" borderId="23" xfId="19" applyFont="1" applyBorder="1">
      <alignment vertical="center"/>
    </xf>
    <xf numFmtId="0" fontId="30" fillId="0" borderId="36" xfId="19" applyFont="1" applyBorder="1">
      <alignment vertical="center"/>
    </xf>
    <xf numFmtId="181" fontId="30" fillId="0" borderId="182"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3" xfId="19" applyNumberFormat="1" applyFont="1" applyBorder="1" applyAlignment="1">
      <alignment horizontal="right" vertical="center" shrinkToFit="1"/>
    </xf>
    <xf numFmtId="0" fontId="30" fillId="0" borderId="24" xfId="19" applyFont="1" applyBorder="1" applyAlignment="1">
      <alignment horizontal="left" vertical="center"/>
    </xf>
    <xf numFmtId="0" fontId="30" fillId="0" borderId="9" xfId="19" applyFont="1" applyBorder="1" applyAlignment="1">
      <alignment horizontal="left" vertical="center"/>
    </xf>
    <xf numFmtId="0" fontId="30" fillId="0" borderId="10" xfId="19" applyFont="1" applyBorder="1">
      <alignment vertical="center"/>
    </xf>
    <xf numFmtId="0" fontId="30" fillId="0" borderId="8" xfId="19" applyFont="1" applyBorder="1" applyAlignment="1">
      <alignment vertical="center" wrapText="1"/>
    </xf>
    <xf numFmtId="0" fontId="30" fillId="0" borderId="44" xfId="19" applyFont="1" applyBorder="1" applyAlignment="1">
      <alignment vertical="center" wrapText="1"/>
    </xf>
    <xf numFmtId="0" fontId="30" fillId="0" borderId="5" xfId="19" applyFont="1" applyBorder="1" applyAlignment="1">
      <alignment vertical="center" wrapText="1"/>
    </xf>
    <xf numFmtId="0" fontId="30" fillId="0" borderId="17" xfId="19" applyFont="1" applyBorder="1" applyAlignment="1">
      <alignment vertical="center" wrapText="1"/>
    </xf>
    <xf numFmtId="0" fontId="30" fillId="0" borderId="10" xfId="19" applyFont="1" applyBorder="1" applyAlignment="1">
      <alignment vertical="center" wrapText="1"/>
    </xf>
    <xf numFmtId="0" fontId="30" fillId="0" borderId="3" xfId="19" applyFont="1" applyBorder="1" applyAlignment="1">
      <alignment vertical="center" wrapText="1"/>
    </xf>
    <xf numFmtId="0" fontId="30" fillId="0" borderId="30" xfId="19" applyFont="1" applyBorder="1" applyAlignment="1">
      <alignment vertical="center" wrapText="1"/>
    </xf>
    <xf numFmtId="0" fontId="30" fillId="0" borderId="24" xfId="19" applyFont="1" applyBorder="1" applyAlignment="1">
      <alignment horizontal="center" vertical="center" shrinkToFit="1"/>
    </xf>
    <xf numFmtId="0" fontId="30" fillId="0" borderId="9" xfId="19" applyFont="1" applyBorder="1" applyAlignment="1">
      <alignment horizontal="center" vertical="center" shrinkToFit="1"/>
    </xf>
    <xf numFmtId="0" fontId="30" fillId="0" borderId="10" xfId="19" applyFont="1" applyBorder="1" applyAlignment="1">
      <alignment horizontal="center" vertical="center" shrinkToFit="1"/>
    </xf>
    <xf numFmtId="0" fontId="30" fillId="0" borderId="45" xfId="19" applyFont="1" applyBorder="1">
      <alignment vertical="center"/>
    </xf>
    <xf numFmtId="0" fontId="30" fillId="0" borderId="1" xfId="19" applyFont="1" applyBorder="1">
      <alignment vertical="center"/>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181" fontId="30" fillId="0" borderId="186" xfId="19" applyNumberFormat="1" applyFont="1" applyBorder="1" applyAlignment="1">
      <alignment horizontal="right" vertical="center" shrinkToFit="1"/>
    </xf>
    <xf numFmtId="0" fontId="30" fillId="0" borderId="31" xfId="19" applyFont="1" applyBorder="1" applyAlignment="1">
      <alignment horizontal="left" vertical="center"/>
    </xf>
    <xf numFmtId="0" fontId="30" fillId="0" borderId="32" xfId="19" applyFont="1" applyBorder="1" applyAlignment="1">
      <alignment horizontal="left" vertical="center"/>
    </xf>
    <xf numFmtId="0" fontId="30" fillId="0" borderId="6" xfId="19" applyFont="1" applyBorder="1" applyAlignment="1">
      <alignment vertical="center" wrapText="1"/>
    </xf>
    <xf numFmtId="0" fontId="30" fillId="0" borderId="48" xfId="19" applyFont="1" applyBorder="1" applyAlignment="1">
      <alignment vertical="center" wrapText="1"/>
    </xf>
    <xf numFmtId="0" fontId="30" fillId="0" borderId="27" xfId="19" applyFont="1" applyBorder="1" applyAlignment="1">
      <alignment vertical="center" wrapText="1"/>
    </xf>
    <xf numFmtId="0" fontId="30" fillId="6" borderId="63" xfId="19" applyFont="1" applyFill="1" applyBorder="1" applyAlignment="1">
      <alignment horizontal="center" vertical="center"/>
    </xf>
    <xf numFmtId="0" fontId="30" fillId="6" borderId="64" xfId="19" applyFont="1" applyFill="1" applyBorder="1" applyAlignment="1">
      <alignment horizontal="center" vertical="center"/>
    </xf>
    <xf numFmtId="0" fontId="30" fillId="6" borderId="48" xfId="19" applyFont="1" applyFill="1" applyBorder="1" applyAlignment="1">
      <alignment horizontal="center" vertical="center"/>
    </xf>
    <xf numFmtId="0" fontId="30" fillId="6" borderId="62" xfId="19" applyFont="1" applyFill="1" applyBorder="1" applyAlignment="1">
      <alignment horizontal="right" vertical="top"/>
    </xf>
    <xf numFmtId="0" fontId="30" fillId="6" borderId="49" xfId="19" applyFont="1" applyFill="1" applyBorder="1" applyAlignment="1">
      <alignment horizontal="right" vertical="center"/>
    </xf>
    <xf numFmtId="0" fontId="30" fillId="6" borderId="49" xfId="19" applyFont="1" applyFill="1" applyBorder="1" applyAlignment="1"/>
    <xf numFmtId="0" fontId="30" fillId="6" borderId="50" xfId="19" applyFont="1" applyFill="1" applyBorder="1" applyAlignment="1"/>
    <xf numFmtId="0" fontId="29" fillId="0" borderId="0" xfId="19" applyFont="1" applyAlignment="1">
      <alignment horizontal="center" vertical="center"/>
    </xf>
    <xf numFmtId="181" fontId="36" fillId="0" borderId="37" xfId="20" applyNumberFormat="1" applyFont="1" applyBorder="1" applyAlignment="1">
      <alignment horizontal="right" vertical="center" shrinkToFit="1"/>
    </xf>
    <xf numFmtId="181" fontId="36" fillId="0" borderId="39" xfId="20" applyNumberFormat="1" applyFont="1" applyBorder="1" applyAlignment="1">
      <alignment horizontal="right" vertical="center" shrinkToFit="1"/>
    </xf>
    <xf numFmtId="0" fontId="36" fillId="0" borderId="62" xfId="16" applyFont="1" applyBorder="1" applyAlignment="1">
      <alignment horizontal="left" vertical="center"/>
    </xf>
    <xf numFmtId="0" fontId="36" fillId="0" borderId="49" xfId="16" applyFont="1" applyBorder="1" applyAlignment="1">
      <alignment horizontal="left" vertical="center"/>
    </xf>
    <xf numFmtId="0" fontId="36" fillId="0" borderId="50" xfId="16" applyFont="1" applyBorder="1" applyAlignment="1">
      <alignment horizontal="center" vertical="center"/>
    </xf>
    <xf numFmtId="181" fontId="36" fillId="0" borderId="35" xfId="20" applyNumberFormat="1" applyFont="1" applyBorder="1" applyAlignment="1" applyProtection="1">
      <alignment horizontal="right" vertical="center" shrinkToFit="1"/>
      <protection locked="0"/>
    </xf>
    <xf numFmtId="181" fontId="36" fillId="0" borderId="181" xfId="20" applyNumberFormat="1" applyFont="1" applyBorder="1" applyAlignment="1" applyProtection="1">
      <alignment horizontal="right" vertical="center" shrinkToFit="1"/>
      <protection locked="0"/>
    </xf>
    <xf numFmtId="0" fontId="36" fillId="0" borderId="18" xfId="16" applyFont="1" applyBorder="1" applyAlignment="1" applyProtection="1">
      <alignment horizontal="left" vertical="center" wrapText="1"/>
      <protection locked="0"/>
    </xf>
    <xf numFmtId="0" fontId="36" fillId="0" borderId="19" xfId="16" applyFont="1" applyBorder="1" applyAlignment="1" applyProtection="1">
      <alignment horizontal="left" vertical="center" wrapText="1"/>
      <protection locked="0"/>
    </xf>
    <xf numFmtId="0" fontId="36" fillId="0" borderId="20" xfId="16" applyFont="1" applyBorder="1" applyAlignment="1" applyProtection="1">
      <alignment horizontal="left" vertical="center" wrapText="1"/>
      <protection locked="0"/>
    </xf>
    <xf numFmtId="0" fontId="36" fillId="0" borderId="53" xfId="16" applyFont="1" applyBorder="1" applyAlignment="1">
      <alignment horizontal="center" vertical="center"/>
    </xf>
    <xf numFmtId="181" fontId="36" fillId="0" borderId="182" xfId="20" applyNumberFormat="1" applyFont="1" applyBorder="1" applyAlignment="1" applyProtection="1">
      <alignment horizontal="right" vertical="center" shrinkToFit="1"/>
      <protection locked="0"/>
    </xf>
    <xf numFmtId="181" fontId="36" fillId="0" borderId="12" xfId="20" applyNumberFormat="1" applyFont="1" applyBorder="1" applyAlignment="1" applyProtection="1">
      <alignment horizontal="right" vertical="center" shrinkToFit="1"/>
      <protection locked="0"/>
    </xf>
    <xf numFmtId="0" fontId="36" fillId="0" borderId="24" xfId="16" applyFont="1" applyBorder="1" applyAlignment="1" applyProtection="1">
      <alignment horizontal="left" vertical="center" wrapText="1"/>
      <protection locked="0"/>
    </xf>
    <xf numFmtId="0" fontId="36" fillId="0" borderId="9" xfId="16" applyFont="1" applyBorder="1" applyAlignment="1" applyProtection="1">
      <alignment horizontal="left" vertical="center" wrapText="1"/>
      <protection locked="0"/>
    </xf>
    <xf numFmtId="0" fontId="36" fillId="0" borderId="10" xfId="16" applyFont="1" applyBorder="1" applyAlignment="1" applyProtection="1">
      <alignment horizontal="left" vertical="center" wrapText="1"/>
      <protection locked="0"/>
    </xf>
    <xf numFmtId="0" fontId="36" fillId="0" borderId="56" xfId="16" applyFont="1" applyBorder="1" applyAlignment="1">
      <alignment horizontal="center" vertical="center"/>
    </xf>
    <xf numFmtId="181" fontId="36" fillId="0" borderId="182" xfId="20" applyNumberFormat="1" applyFont="1" applyBorder="1" applyAlignment="1">
      <alignment horizontal="right" vertical="center" shrinkToFit="1"/>
    </xf>
    <xf numFmtId="181" fontId="36" fillId="0" borderId="12" xfId="20" applyNumberFormat="1" applyFont="1" applyBorder="1" applyAlignment="1">
      <alignment horizontal="right" vertical="center" shrinkToFit="1"/>
    </xf>
    <xf numFmtId="0" fontId="36" fillId="0" borderId="24" xfId="16" applyFont="1" applyBorder="1" applyAlignment="1">
      <alignment horizontal="left" vertical="center"/>
    </xf>
    <xf numFmtId="0" fontId="36" fillId="0" borderId="9" xfId="16" applyFont="1" applyBorder="1" applyAlignment="1">
      <alignment horizontal="left" vertical="center"/>
    </xf>
    <xf numFmtId="0" fontId="36" fillId="0" borderId="30" xfId="16" applyFont="1" applyBorder="1" applyAlignment="1">
      <alignment horizontal="center" vertical="center" wrapText="1"/>
    </xf>
    <xf numFmtId="181" fontId="36" fillId="0" borderId="57" xfId="20" applyNumberFormat="1" applyFont="1" applyBorder="1" applyAlignment="1">
      <alignment horizontal="right" vertical="center" shrinkToFit="1"/>
    </xf>
    <xf numFmtId="181" fontId="36" fillId="0" borderId="58" xfId="20" applyNumberFormat="1" applyFont="1" applyBorder="1" applyAlignment="1">
      <alignment horizontal="right" vertical="center" shrinkToFit="1"/>
    </xf>
    <xf numFmtId="0" fontId="36" fillId="0" borderId="29" xfId="16" applyFont="1" applyBorder="1" applyAlignment="1">
      <alignment horizontal="left" vertical="center"/>
    </xf>
    <xf numFmtId="0" fontId="36" fillId="0" borderId="2" xfId="16" applyFont="1" applyBorder="1" applyAlignment="1">
      <alignment horizontal="left" vertical="center"/>
    </xf>
    <xf numFmtId="181" fontId="36" fillId="0" borderId="63" xfId="20" applyNumberFormat="1" applyFont="1" applyBorder="1" applyAlignment="1">
      <alignment horizontal="right" vertical="center" shrinkToFit="1"/>
    </xf>
    <xf numFmtId="181" fontId="36" fillId="0" borderId="64" xfId="20" applyNumberFormat="1" applyFont="1" applyBorder="1" applyAlignment="1">
      <alignment horizontal="right" vertical="center" shrinkToFit="1"/>
    </xf>
    <xf numFmtId="0" fontId="36" fillId="0" borderId="25" xfId="16" applyFont="1" applyBorder="1" applyAlignment="1">
      <alignment horizontal="left" vertical="center" wrapText="1"/>
    </xf>
    <xf numFmtId="0" fontId="36" fillId="0" borderId="26" xfId="16" applyFont="1" applyBorder="1" applyAlignment="1">
      <alignment horizontal="left" vertical="center" wrapText="1"/>
    </xf>
    <xf numFmtId="0" fontId="36" fillId="0" borderId="17" xfId="16" applyFont="1" applyBorder="1" applyAlignment="1">
      <alignment horizontal="center" vertical="center" wrapText="1"/>
    </xf>
    <xf numFmtId="0" fontId="37" fillId="8" borderId="37" xfId="20" applyFont="1" applyFill="1" applyBorder="1" applyAlignment="1">
      <alignment horizontal="center" vertical="center"/>
    </xf>
    <xf numFmtId="0" fontId="37" fillId="8" borderId="64" xfId="20" applyFont="1" applyFill="1" applyBorder="1" applyAlignment="1">
      <alignment horizontal="center" vertical="center"/>
    </xf>
    <xf numFmtId="0" fontId="36" fillId="6" borderId="62" xfId="16" applyFont="1" applyFill="1" applyBorder="1" applyAlignment="1">
      <alignment horizontal="right" vertical="top"/>
    </xf>
    <xf numFmtId="0" fontId="36" fillId="6" borderId="49" xfId="16" applyFont="1" applyFill="1" applyBorder="1" applyAlignment="1">
      <alignment horizontal="right" vertical="top"/>
    </xf>
    <xf numFmtId="0" fontId="36" fillId="6" borderId="50" xfId="16" applyFont="1" applyFill="1" applyBorder="1" applyAlignment="1"/>
    <xf numFmtId="0" fontId="29" fillId="0" borderId="0" xfId="16" applyFont="1" applyAlignment="1">
      <alignment horizontal="right"/>
    </xf>
    <xf numFmtId="0" fontId="1" fillId="0" borderId="0" xfId="1"/>
    <xf numFmtId="181" fontId="1" fillId="0" borderId="12" xfId="9" applyNumberFormat="1" applyBorder="1" applyAlignment="1"/>
    <xf numFmtId="0" fontId="1" fillId="0" borderId="12" xfId="9" applyBorder="1" applyAlignment="1"/>
    <xf numFmtId="0" fontId="1" fillId="0" borderId="0" xfId="9" applyAlignment="1"/>
    <xf numFmtId="0" fontId="1" fillId="0" borderId="12" xfId="1" applyBorder="1" applyAlignment="1">
      <alignment vertical="center"/>
    </xf>
    <xf numFmtId="0" fontId="39" fillId="0" borderId="12" xfId="1" applyFont="1" applyBorder="1"/>
    <xf numFmtId="0" fontId="1" fillId="0" borderId="12" xfId="1" applyBorder="1"/>
    <xf numFmtId="191" fontId="27" fillId="0" borderId="170" xfId="1" applyNumberFormat="1" applyFont="1" applyBorder="1" applyAlignment="1">
      <alignment vertical="center"/>
    </xf>
    <xf numFmtId="191" fontId="27" fillId="0" borderId="171" xfId="1" applyNumberFormat="1" applyFont="1" applyBorder="1" applyAlignment="1">
      <alignment vertical="center"/>
    </xf>
    <xf numFmtId="178" fontId="27" fillId="0" borderId="172" xfId="1" applyNumberFormat="1" applyFont="1" applyBorder="1" applyAlignment="1">
      <alignment vertical="center"/>
    </xf>
    <xf numFmtId="191" fontId="27" fillId="0" borderId="173" xfId="1" applyNumberFormat="1" applyFont="1" applyBorder="1" applyAlignment="1">
      <alignment vertical="center"/>
    </xf>
    <xf numFmtId="178" fontId="27" fillId="0" borderId="174" xfId="1" applyNumberFormat="1" applyFont="1" applyBorder="1" applyAlignment="1">
      <alignment vertical="center"/>
    </xf>
    <xf numFmtId="178" fontId="27" fillId="0" borderId="170" xfId="1" applyNumberFormat="1" applyFont="1" applyBorder="1" applyAlignment="1">
      <alignment vertical="center"/>
    </xf>
    <xf numFmtId="177" fontId="27" fillId="0" borderId="173" xfId="1" applyNumberFormat="1" applyFont="1" applyBorder="1" applyAlignment="1">
      <alignment horizontal="center" vertical="center"/>
    </xf>
    <xf numFmtId="177" fontId="27" fillId="0" borderId="6" xfId="1" applyNumberFormat="1" applyFont="1" applyBorder="1" applyAlignment="1">
      <alignment horizontal="center" vertical="center"/>
    </xf>
    <xf numFmtId="191" fontId="27" fillId="0" borderId="58" xfId="1" applyNumberFormat="1" applyFont="1" applyBorder="1" applyAlignment="1">
      <alignment vertical="center"/>
    </xf>
    <xf numFmtId="191" fontId="27" fillId="0" borderId="2" xfId="1" applyNumberFormat="1" applyFont="1" applyBorder="1" applyAlignment="1">
      <alignment vertical="center"/>
    </xf>
    <xf numFmtId="178" fontId="27" fillId="0" borderId="175" xfId="1" applyNumberFormat="1" applyFont="1" applyBorder="1" applyAlignment="1">
      <alignment vertical="center"/>
    </xf>
    <xf numFmtId="191" fontId="27" fillId="0" borderId="176" xfId="1" applyNumberFormat="1" applyFont="1" applyBorder="1" applyAlignment="1">
      <alignment vertical="center"/>
    </xf>
    <xf numFmtId="178" fontId="27" fillId="0" borderId="1" xfId="1" applyNumberFormat="1" applyFont="1" applyBorder="1" applyAlignment="1">
      <alignment vertical="center"/>
    </xf>
    <xf numFmtId="178" fontId="27" fillId="0" borderId="58" xfId="1" applyNumberFormat="1" applyFont="1" applyBorder="1" applyAlignment="1">
      <alignment vertical="center"/>
    </xf>
    <xf numFmtId="177" fontId="27" fillId="0" borderId="3" xfId="1" applyNumberFormat="1" applyFont="1" applyBorder="1" applyAlignment="1">
      <alignment horizontal="center" vertical="center"/>
    </xf>
    <xf numFmtId="177" fontId="27" fillId="0" borderId="1" xfId="1" applyNumberFormat="1" applyFont="1" applyBorder="1" applyAlignment="1">
      <alignment horizontal="center" vertical="center"/>
    </xf>
    <xf numFmtId="178" fontId="27" fillId="0" borderId="170" xfId="1" applyNumberFormat="1" applyFont="1" applyBorder="1" applyAlignment="1">
      <alignment vertical="center" wrapText="1"/>
    </xf>
    <xf numFmtId="191" fontId="27" fillId="0" borderId="177" xfId="1" applyNumberFormat="1" applyFont="1" applyBorder="1" applyAlignment="1">
      <alignment vertical="center"/>
    </xf>
    <xf numFmtId="177" fontId="27" fillId="0" borderId="12" xfId="1" applyNumberFormat="1" applyFont="1" applyBorder="1" applyAlignment="1">
      <alignment horizontal="center" vertical="center"/>
    </xf>
    <xf numFmtId="177" fontId="27" fillId="0" borderId="7" xfId="1" applyNumberFormat="1" applyFont="1" applyBorder="1" applyAlignment="1">
      <alignment horizontal="center" vertical="center" wrapText="1"/>
    </xf>
    <xf numFmtId="177" fontId="27" fillId="0" borderId="175" xfId="1" applyNumberFormat="1" applyFont="1" applyBorder="1" applyAlignment="1">
      <alignment horizontal="center" vertical="center"/>
    </xf>
    <xf numFmtId="177" fontId="27" fillId="0" borderId="178" xfId="1" applyNumberFormat="1" applyFont="1" applyBorder="1" applyAlignment="1">
      <alignment horizontal="center" vertical="center" wrapText="1"/>
    </xf>
    <xf numFmtId="0" fontId="1" fillId="0" borderId="45" xfId="1" applyBorder="1" applyAlignment="1">
      <alignment vertical="center"/>
    </xf>
    <xf numFmtId="177" fontId="27" fillId="0" borderId="8" xfId="1" applyNumberFormat="1" applyFont="1" applyBorder="1" applyAlignment="1">
      <alignment vertical="center"/>
    </xf>
    <xf numFmtId="177" fontId="27" fillId="0" borderId="6" xfId="1" applyNumberFormat="1" applyFont="1" applyBorder="1" applyAlignment="1">
      <alignment vertical="center"/>
    </xf>
    <xf numFmtId="177" fontId="27" fillId="0" borderId="11" xfId="1" applyNumberFormat="1" applyFont="1" applyBorder="1" applyAlignment="1">
      <alignment horizontal="center" vertical="center"/>
    </xf>
    <xf numFmtId="177" fontId="27" fillId="0" borderId="9" xfId="1" applyNumberFormat="1" applyFont="1" applyBorder="1" applyAlignment="1">
      <alignment horizontal="center" vertical="center"/>
    </xf>
    <xf numFmtId="177" fontId="27" fillId="0" borderId="10" xfId="1" applyNumberFormat="1" applyFont="1" applyBorder="1" applyAlignment="1">
      <alignment horizontal="center" vertical="center"/>
    </xf>
    <xf numFmtId="177" fontId="27" fillId="0" borderId="58" xfId="1" applyNumberFormat="1" applyFont="1" applyBorder="1" applyAlignment="1">
      <alignment horizontal="center" vertical="center" wrapText="1"/>
    </xf>
    <xf numFmtId="177" fontId="27" fillId="0" borderId="3" xfId="1" applyNumberFormat="1" applyFont="1" applyBorder="1" applyAlignment="1">
      <alignment vertical="center"/>
    </xf>
    <xf numFmtId="177" fontId="27" fillId="0" borderId="1" xfId="1" applyNumberFormat="1" applyFont="1" applyBorder="1" applyAlignment="1">
      <alignment vertical="center"/>
    </xf>
  </cellXfs>
  <cellStyles count="21">
    <cellStyle name="標準" xfId="0" builtinId="0"/>
    <cellStyle name="標準 2" xfId="1" xr:uid="{00000000-0005-0000-0000-000001000000}"/>
    <cellStyle name="標準 2 2" xfId="9" xr:uid="{26995A03-B17A-4F8C-BE8D-BE05F7E13332}"/>
    <cellStyle name="標準 2 3" xfId="8" xr:uid="{CDF32D37-F7B8-4280-9DD0-ACD5EDEA4B87}"/>
    <cellStyle name="標準 3" xfId="11" xr:uid="{5BE8EE0C-3E64-48F9-A919-36BD42502CCB}"/>
    <cellStyle name="標準 4" xfId="20" xr:uid="{A68897EE-0254-4240-A9E4-DD744216F1A8}"/>
    <cellStyle name="標準 4_APAHO401600" xfId="16" xr:uid="{E48DE5DC-22CB-4C12-B948-EEDB55407E84}"/>
    <cellStyle name="標準 4_APAHO4019001" xfId="19" xr:uid="{FB6E7558-DF4E-430E-B9C7-03D3E5D86E71}"/>
    <cellStyle name="標準 4_ZJ08_022012_青森市_2010" xfId="18" xr:uid="{187CC23F-5DCC-47DF-9123-4D8579517A19}"/>
    <cellStyle name="標準 6" xfId="7" xr:uid="{8C037740-E02C-476F-87D4-ADCEBA6411EB}"/>
    <cellStyle name="標準 6_APAHO401000" xfId="10" xr:uid="{C18933D6-9AA8-439F-BC71-0B68D467CB8B}"/>
    <cellStyle name="標準 6_APAHO401200_O-JJ1016-001-3_財政状況資料集(決算状況カード(各会計・関係団体))(Rev2)2" xfId="15" xr:uid="{4CFDE1FE-67AB-40C8-B1B6-97067BA1CFED}"/>
    <cellStyle name="標準 6_APAHO402200_O-JJ1016-001-3_財政状況資料集(決算状況カード(各会計・関係団体))(Rev2)2" xfId="13" xr:uid="{64D86CC8-3639-4BDB-8780-A844FCFF9A04}"/>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2" xr:uid="{6AB77518-6730-414A-BCD5-8C63C91EBE81}"/>
    <cellStyle name="標準_O-JJ0722-001-3_決算状況カード(各会計・関係団体)_O-JJ1016-001-3_財政状況資料集(決算状況カード(各会計・関係団体))(Rev2)2" xfId="14" xr:uid="{BF543BB6-9AFE-4261-BD1A-44771EFD950F}"/>
    <cellStyle name="標準_O-JJ0722-001-8_連結実質赤字比率に係る赤字・黒字の構成分析" xfId="17" xr:uid="{FD62720E-2D6C-4955-B266-75FBF340312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167497</c:v>
                </c:pt>
                <c:pt idx="1">
                  <c:v>190274</c:v>
                </c:pt>
                <c:pt idx="2">
                  <c:v>200194</c:v>
                </c:pt>
                <c:pt idx="3">
                  <c:v>196914</c:v>
                </c:pt>
                <c:pt idx="4">
                  <c:v>204757</c:v>
                </c:pt>
              </c:numCache>
            </c:numRef>
          </c:val>
          <c:smooth val="0"/>
          <c:extLst>
            <c:ext xmlns:c16="http://schemas.microsoft.com/office/drawing/2014/chart" uri="{C3380CC4-5D6E-409C-BE32-E72D297353CC}">
              <c16:uniqueId val="{00000000-1E61-4BD0-B17D-CCC859D38E3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78474</c:v>
                </c:pt>
                <c:pt idx="1">
                  <c:v>202382</c:v>
                </c:pt>
                <c:pt idx="2">
                  <c:v>121483</c:v>
                </c:pt>
                <c:pt idx="3">
                  <c:v>215447</c:v>
                </c:pt>
                <c:pt idx="4">
                  <c:v>125823</c:v>
                </c:pt>
              </c:numCache>
            </c:numRef>
          </c:val>
          <c:smooth val="0"/>
          <c:extLst>
            <c:ext xmlns:c16="http://schemas.microsoft.com/office/drawing/2014/chart" uri="{C3380CC4-5D6E-409C-BE32-E72D297353CC}">
              <c16:uniqueId val="{00000001-1E61-4BD0-B17D-CCC859D38E3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11.93</c:v>
                </c:pt>
                <c:pt idx="1">
                  <c:v>16.34</c:v>
                </c:pt>
                <c:pt idx="2">
                  <c:v>11.76</c:v>
                </c:pt>
                <c:pt idx="3">
                  <c:v>13.78</c:v>
                </c:pt>
                <c:pt idx="4">
                  <c:v>13.35</c:v>
                </c:pt>
              </c:numCache>
            </c:numRef>
          </c:val>
          <c:extLst>
            <c:ext xmlns:c16="http://schemas.microsoft.com/office/drawing/2014/chart" uri="{C3380CC4-5D6E-409C-BE32-E72D297353CC}">
              <c16:uniqueId val="{00000000-68C7-404E-940D-5088791BB9A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65.52</c:v>
                </c:pt>
                <c:pt idx="1">
                  <c:v>63.93</c:v>
                </c:pt>
                <c:pt idx="2">
                  <c:v>64.06</c:v>
                </c:pt>
                <c:pt idx="3">
                  <c:v>62.68</c:v>
                </c:pt>
                <c:pt idx="4">
                  <c:v>58.48</c:v>
                </c:pt>
              </c:numCache>
            </c:numRef>
          </c:val>
          <c:extLst>
            <c:ext xmlns:c16="http://schemas.microsoft.com/office/drawing/2014/chart" uri="{C3380CC4-5D6E-409C-BE32-E72D297353CC}">
              <c16:uniqueId val="{00000001-68C7-404E-940D-5088791BB9A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-6.81</c:v>
                </c:pt>
                <c:pt idx="1">
                  <c:v>-3.6</c:v>
                </c:pt>
                <c:pt idx="2">
                  <c:v>-9.25</c:v>
                </c:pt>
                <c:pt idx="3">
                  <c:v>-2.17</c:v>
                </c:pt>
                <c:pt idx="4">
                  <c:v>-14.21</c:v>
                </c:pt>
              </c:numCache>
            </c:numRef>
          </c:val>
          <c:smooth val="0"/>
          <c:extLst>
            <c:ext xmlns:c16="http://schemas.microsoft.com/office/drawing/2014/chart" uri="{C3380CC4-5D6E-409C-BE32-E72D297353CC}">
              <c16:uniqueId val="{00000002-68C7-404E-940D-5088791BB9A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0.91</c:v>
                </c:pt>
                <c:pt idx="2">
                  <c:v>#N/A</c:v>
                </c:pt>
                <c:pt idx="3">
                  <c:v>0.71</c:v>
                </c:pt>
                <c:pt idx="4">
                  <c:v>#N/A</c:v>
                </c:pt>
                <c:pt idx="5">
                  <c:v>0.89</c:v>
                </c:pt>
                <c:pt idx="6">
                  <c:v>#N/A</c:v>
                </c:pt>
                <c:pt idx="7">
                  <c:v>1.1499999999999999</c:v>
                </c:pt>
                <c:pt idx="8">
                  <c:v>#N/A</c:v>
                </c:pt>
                <c:pt idx="9">
                  <c:v>1.1399999999999999</c:v>
                </c:pt>
              </c:numCache>
            </c:numRef>
          </c:val>
          <c:extLst>
            <c:ext xmlns:c16="http://schemas.microsoft.com/office/drawing/2014/chart" uri="{C3380CC4-5D6E-409C-BE32-E72D297353CC}">
              <c16:uniqueId val="{00000000-37DC-4B8E-9125-9B6152DA1D8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7DC-4B8E-9125-9B6152DA1D84}"/>
            </c:ext>
          </c:extLst>
        </c:ser>
        <c:ser>
          <c:idx val="2"/>
          <c:order val="2"/>
          <c:tx>
            <c:strRef>
              <c:f>データシート!$A$29</c:f>
              <c:strCache>
                <c:ptCount val="1"/>
                <c:pt idx="0">
                  <c:v>訪問看護事業特別会計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0.08</c:v>
                </c:pt>
                <c:pt idx="2">
                  <c:v>#N/A</c:v>
                </c:pt>
                <c:pt idx="3">
                  <c:v>0.27</c:v>
                </c:pt>
                <c:pt idx="4">
                  <c:v>#N/A</c:v>
                </c:pt>
                <c:pt idx="5">
                  <c:v>0.6</c:v>
                </c:pt>
                <c:pt idx="6">
                  <c:v>#N/A</c:v>
                </c:pt>
                <c:pt idx="7">
                  <c:v>0.82</c:v>
                </c:pt>
                <c:pt idx="8">
                  <c:v>#N/A</c:v>
                </c:pt>
                <c:pt idx="9">
                  <c:v>0.77</c:v>
                </c:pt>
              </c:numCache>
            </c:numRef>
          </c:val>
          <c:extLst>
            <c:ext xmlns:c16="http://schemas.microsoft.com/office/drawing/2014/chart" uri="{C3380CC4-5D6E-409C-BE32-E72D297353CC}">
              <c16:uniqueId val="{00000002-37DC-4B8E-9125-9B6152DA1D84}"/>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2.38</c:v>
                </c:pt>
                <c:pt idx="2">
                  <c:v>#N/A</c:v>
                </c:pt>
                <c:pt idx="3">
                  <c:v>1.45</c:v>
                </c:pt>
                <c:pt idx="4">
                  <c:v>#N/A</c:v>
                </c:pt>
                <c:pt idx="5">
                  <c:v>0.97</c:v>
                </c:pt>
                <c:pt idx="6">
                  <c:v>#N/A</c:v>
                </c:pt>
                <c:pt idx="7">
                  <c:v>0.75</c:v>
                </c:pt>
                <c:pt idx="8">
                  <c:v>#N/A</c:v>
                </c:pt>
                <c:pt idx="9">
                  <c:v>0.82</c:v>
                </c:pt>
              </c:numCache>
            </c:numRef>
          </c:val>
          <c:extLst>
            <c:ext xmlns:c16="http://schemas.microsoft.com/office/drawing/2014/chart" uri="{C3380CC4-5D6E-409C-BE32-E72D297353CC}">
              <c16:uniqueId val="{00000003-37DC-4B8E-9125-9B6152DA1D84}"/>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0.28000000000000003</c:v>
                </c:pt>
                <c:pt idx="2">
                  <c:v>#N/A</c:v>
                </c:pt>
                <c:pt idx="3">
                  <c:v>0.06</c:v>
                </c:pt>
                <c:pt idx="4">
                  <c:v>#N/A</c:v>
                </c:pt>
                <c:pt idx="5">
                  <c:v>0.42</c:v>
                </c:pt>
                <c:pt idx="6">
                  <c:v>#N/A</c:v>
                </c:pt>
                <c:pt idx="7">
                  <c:v>1.85</c:v>
                </c:pt>
                <c:pt idx="8">
                  <c:v>#N/A</c:v>
                </c:pt>
                <c:pt idx="9">
                  <c:v>2.27</c:v>
                </c:pt>
              </c:numCache>
            </c:numRef>
          </c:val>
          <c:extLst>
            <c:ext xmlns:c16="http://schemas.microsoft.com/office/drawing/2014/chart" uri="{C3380CC4-5D6E-409C-BE32-E72D297353CC}">
              <c16:uniqueId val="{00000004-37DC-4B8E-9125-9B6152DA1D84}"/>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1.04</c:v>
                </c:pt>
                <c:pt idx="2">
                  <c:v>#N/A</c:v>
                </c:pt>
                <c:pt idx="3">
                  <c:v>1.39</c:v>
                </c:pt>
                <c:pt idx="4">
                  <c:v>#N/A</c:v>
                </c:pt>
                <c:pt idx="5">
                  <c:v>1.87</c:v>
                </c:pt>
                <c:pt idx="6">
                  <c:v>#N/A</c:v>
                </c:pt>
                <c:pt idx="7">
                  <c:v>1.65</c:v>
                </c:pt>
                <c:pt idx="8">
                  <c:v>#N/A</c:v>
                </c:pt>
                <c:pt idx="9">
                  <c:v>2.71</c:v>
                </c:pt>
              </c:numCache>
            </c:numRef>
          </c:val>
          <c:extLst>
            <c:ext xmlns:c16="http://schemas.microsoft.com/office/drawing/2014/chart" uri="{C3380CC4-5D6E-409C-BE32-E72D297353CC}">
              <c16:uniqueId val="{00000005-37DC-4B8E-9125-9B6152DA1D84}"/>
            </c:ext>
          </c:extLst>
        </c:ser>
        <c:ser>
          <c:idx val="6"/>
          <c:order val="6"/>
          <c:tx>
            <c:strRef>
              <c:f>データシート!$A$33</c:f>
              <c:strCache>
                <c:ptCount val="1"/>
                <c:pt idx="0">
                  <c:v>老人保健施設事業会計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5.61</c:v>
                </c:pt>
                <c:pt idx="2">
                  <c:v>#N/A</c:v>
                </c:pt>
                <c:pt idx="3">
                  <c:v>5.44</c:v>
                </c:pt>
                <c:pt idx="4">
                  <c:v>#N/A</c:v>
                </c:pt>
                <c:pt idx="5">
                  <c:v>5.22</c:v>
                </c:pt>
                <c:pt idx="6">
                  <c:v>#N/A</c:v>
                </c:pt>
                <c:pt idx="7">
                  <c:v>5.12</c:v>
                </c:pt>
                <c:pt idx="8">
                  <c:v>#N/A</c:v>
                </c:pt>
                <c:pt idx="9">
                  <c:v>5.16</c:v>
                </c:pt>
              </c:numCache>
            </c:numRef>
          </c:val>
          <c:extLst>
            <c:ext xmlns:c16="http://schemas.microsoft.com/office/drawing/2014/chart" uri="{C3380CC4-5D6E-409C-BE32-E72D297353CC}">
              <c16:uniqueId val="{00000006-37DC-4B8E-9125-9B6152DA1D84}"/>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10.83</c:v>
                </c:pt>
                <c:pt idx="2">
                  <c:v>#N/A</c:v>
                </c:pt>
                <c:pt idx="3">
                  <c:v>11.49</c:v>
                </c:pt>
                <c:pt idx="4">
                  <c:v>#N/A</c:v>
                </c:pt>
                <c:pt idx="5">
                  <c:v>11.37</c:v>
                </c:pt>
                <c:pt idx="6">
                  <c:v>#N/A</c:v>
                </c:pt>
                <c:pt idx="7">
                  <c:v>10.37</c:v>
                </c:pt>
                <c:pt idx="8">
                  <c:v>#N/A</c:v>
                </c:pt>
                <c:pt idx="9">
                  <c:v>11.07</c:v>
                </c:pt>
              </c:numCache>
            </c:numRef>
          </c:val>
          <c:extLst>
            <c:ext xmlns:c16="http://schemas.microsoft.com/office/drawing/2014/chart" uri="{C3380CC4-5D6E-409C-BE32-E72D297353CC}">
              <c16:uniqueId val="{00000007-37DC-4B8E-9125-9B6152DA1D8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11.62</c:v>
                </c:pt>
                <c:pt idx="2">
                  <c:v>#N/A</c:v>
                </c:pt>
                <c:pt idx="3">
                  <c:v>16.14</c:v>
                </c:pt>
                <c:pt idx="4">
                  <c:v>#N/A</c:v>
                </c:pt>
                <c:pt idx="5">
                  <c:v>11.64</c:v>
                </c:pt>
                <c:pt idx="6">
                  <c:v>#N/A</c:v>
                </c:pt>
                <c:pt idx="7">
                  <c:v>13.71</c:v>
                </c:pt>
                <c:pt idx="8">
                  <c:v>#N/A</c:v>
                </c:pt>
                <c:pt idx="9">
                  <c:v>12.84</c:v>
                </c:pt>
              </c:numCache>
            </c:numRef>
          </c:val>
          <c:extLst>
            <c:ext xmlns:c16="http://schemas.microsoft.com/office/drawing/2014/chart" uri="{C3380CC4-5D6E-409C-BE32-E72D297353CC}">
              <c16:uniqueId val="{00000008-37DC-4B8E-9125-9B6152DA1D84}"/>
            </c:ext>
          </c:extLst>
        </c:ser>
        <c:ser>
          <c:idx val="9"/>
          <c:order val="9"/>
          <c:tx>
            <c:strRef>
              <c:f>データシート!$A$36</c:f>
              <c:strCache>
                <c:ptCount val="1"/>
                <c:pt idx="0">
                  <c:v>浄化槽事業特別会計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0.06</c:v>
                </c:pt>
                <c:pt idx="2">
                  <c:v>#N/A</c:v>
                </c:pt>
                <c:pt idx="3">
                  <c:v>0.06</c:v>
                </c:pt>
                <c:pt idx="4">
                  <c:v>#N/A</c:v>
                </c:pt>
                <c:pt idx="5">
                  <c:v>0.04</c:v>
                </c:pt>
                <c:pt idx="6">
                  <c:v>#N/A</c:v>
                </c:pt>
                <c:pt idx="7">
                  <c:v>0.06</c:v>
                </c:pt>
                <c:pt idx="8">
                  <c:v>#N/A</c:v>
                </c:pt>
                <c:pt idx="9">
                  <c:v>0</c:v>
                </c:pt>
              </c:numCache>
            </c:numRef>
          </c:val>
          <c:extLst>
            <c:ext xmlns:c16="http://schemas.microsoft.com/office/drawing/2014/chart" uri="{C3380CC4-5D6E-409C-BE32-E72D297353CC}">
              <c16:uniqueId val="{00000009-37DC-4B8E-9125-9B6152DA1D8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1076</c:v>
                </c:pt>
                <c:pt idx="5">
                  <c:v>1012</c:v>
                </c:pt>
                <c:pt idx="8">
                  <c:v>958</c:v>
                </c:pt>
                <c:pt idx="11">
                  <c:v>923</c:v>
                </c:pt>
                <c:pt idx="14">
                  <c:v>904</c:v>
                </c:pt>
              </c:numCache>
            </c:numRef>
          </c:val>
          <c:extLst>
            <c:ext xmlns:c16="http://schemas.microsoft.com/office/drawing/2014/chart" uri="{C3380CC4-5D6E-409C-BE32-E72D297353CC}">
              <c16:uniqueId val="{00000000-A926-4075-A3C8-B4811F88E22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926-4075-A3C8-B4811F88E22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16</c:v>
                </c:pt>
                <c:pt idx="3">
                  <c:v>16</c:v>
                </c:pt>
                <c:pt idx="6">
                  <c:v>15</c:v>
                </c:pt>
                <c:pt idx="9">
                  <c:v>15</c:v>
                </c:pt>
                <c:pt idx="12">
                  <c:v>15</c:v>
                </c:pt>
              </c:numCache>
            </c:numRef>
          </c:val>
          <c:extLst>
            <c:ext xmlns:c16="http://schemas.microsoft.com/office/drawing/2014/chart" uri="{C3380CC4-5D6E-409C-BE32-E72D297353CC}">
              <c16:uniqueId val="{00000002-A926-4075-A3C8-B4811F88E22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7</c:v>
                </c:pt>
              </c:numCache>
            </c:numRef>
          </c:val>
          <c:extLst>
            <c:ext xmlns:c16="http://schemas.microsoft.com/office/drawing/2014/chart" uri="{C3380CC4-5D6E-409C-BE32-E72D297353CC}">
              <c16:uniqueId val="{00000003-A926-4075-A3C8-B4811F88E22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628</c:v>
                </c:pt>
                <c:pt idx="3">
                  <c:v>605</c:v>
                </c:pt>
                <c:pt idx="6">
                  <c:v>622</c:v>
                </c:pt>
                <c:pt idx="9">
                  <c:v>589</c:v>
                </c:pt>
                <c:pt idx="12">
                  <c:v>572</c:v>
                </c:pt>
              </c:numCache>
            </c:numRef>
          </c:val>
          <c:extLst>
            <c:ext xmlns:c16="http://schemas.microsoft.com/office/drawing/2014/chart" uri="{C3380CC4-5D6E-409C-BE32-E72D297353CC}">
              <c16:uniqueId val="{00000004-A926-4075-A3C8-B4811F88E22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926-4075-A3C8-B4811F88E22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926-4075-A3C8-B4811F88E22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981</c:v>
                </c:pt>
                <c:pt idx="3">
                  <c:v>896</c:v>
                </c:pt>
                <c:pt idx="6">
                  <c:v>817</c:v>
                </c:pt>
                <c:pt idx="9">
                  <c:v>827</c:v>
                </c:pt>
                <c:pt idx="12">
                  <c:v>825</c:v>
                </c:pt>
              </c:numCache>
            </c:numRef>
          </c:val>
          <c:extLst>
            <c:ext xmlns:c16="http://schemas.microsoft.com/office/drawing/2014/chart" uri="{C3380CC4-5D6E-409C-BE32-E72D297353CC}">
              <c16:uniqueId val="{00000007-A926-4075-A3C8-B4811F88E22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549</c:v>
                </c:pt>
                <c:pt idx="2">
                  <c:v>#N/A</c:v>
                </c:pt>
                <c:pt idx="3">
                  <c:v>#N/A</c:v>
                </c:pt>
                <c:pt idx="4">
                  <c:v>505</c:v>
                </c:pt>
                <c:pt idx="5">
                  <c:v>#N/A</c:v>
                </c:pt>
                <c:pt idx="6">
                  <c:v>#N/A</c:v>
                </c:pt>
                <c:pt idx="7">
                  <c:v>496</c:v>
                </c:pt>
                <c:pt idx="8">
                  <c:v>#N/A</c:v>
                </c:pt>
                <c:pt idx="9">
                  <c:v>#N/A</c:v>
                </c:pt>
                <c:pt idx="10">
                  <c:v>508</c:v>
                </c:pt>
                <c:pt idx="11">
                  <c:v>#N/A</c:v>
                </c:pt>
                <c:pt idx="12">
                  <c:v>#N/A</c:v>
                </c:pt>
                <c:pt idx="13">
                  <c:v>515</c:v>
                </c:pt>
                <c:pt idx="14">
                  <c:v>#N/A</c:v>
                </c:pt>
              </c:numCache>
            </c:numRef>
          </c:val>
          <c:smooth val="0"/>
          <c:extLst>
            <c:ext xmlns:c16="http://schemas.microsoft.com/office/drawing/2014/chart" uri="{C3380CC4-5D6E-409C-BE32-E72D297353CC}">
              <c16:uniqueId val="{00000008-A926-4075-A3C8-B4811F88E22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8913</c:v>
                </c:pt>
                <c:pt idx="5">
                  <c:v>8983</c:v>
                </c:pt>
                <c:pt idx="8">
                  <c:v>9277</c:v>
                </c:pt>
                <c:pt idx="11">
                  <c:v>9201</c:v>
                </c:pt>
                <c:pt idx="14">
                  <c:v>8787</c:v>
                </c:pt>
              </c:numCache>
            </c:numRef>
          </c:val>
          <c:extLst>
            <c:ext xmlns:c16="http://schemas.microsoft.com/office/drawing/2014/chart" uri="{C3380CC4-5D6E-409C-BE32-E72D297353CC}">
              <c16:uniqueId val="{00000000-F970-4B03-8A99-4475073A574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113</c:v>
                </c:pt>
                <c:pt idx="5">
                  <c:v>80</c:v>
                </c:pt>
                <c:pt idx="8">
                  <c:v>62</c:v>
                </c:pt>
                <c:pt idx="11">
                  <c:v>38</c:v>
                </c:pt>
                <c:pt idx="14">
                  <c:v>63</c:v>
                </c:pt>
              </c:numCache>
            </c:numRef>
          </c:val>
          <c:extLst>
            <c:ext xmlns:c16="http://schemas.microsoft.com/office/drawing/2014/chart" uri="{C3380CC4-5D6E-409C-BE32-E72D297353CC}">
              <c16:uniqueId val="{00000001-F970-4B03-8A99-4475073A574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6532</c:v>
                </c:pt>
                <c:pt idx="5">
                  <c:v>6167</c:v>
                </c:pt>
                <c:pt idx="8">
                  <c:v>6147</c:v>
                </c:pt>
                <c:pt idx="11">
                  <c:v>6070</c:v>
                </c:pt>
                <c:pt idx="14">
                  <c:v>5623</c:v>
                </c:pt>
              </c:numCache>
            </c:numRef>
          </c:val>
          <c:extLst>
            <c:ext xmlns:c16="http://schemas.microsoft.com/office/drawing/2014/chart" uri="{C3380CC4-5D6E-409C-BE32-E72D297353CC}">
              <c16:uniqueId val="{00000002-F970-4B03-8A99-4475073A574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970-4B03-8A99-4475073A574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970-4B03-8A99-4475073A574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970-4B03-8A99-4475073A574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1258</c:v>
                </c:pt>
                <c:pt idx="3">
                  <c:v>1191</c:v>
                </c:pt>
                <c:pt idx="6">
                  <c:v>1164</c:v>
                </c:pt>
                <c:pt idx="9">
                  <c:v>1143</c:v>
                </c:pt>
                <c:pt idx="12">
                  <c:v>1128</c:v>
                </c:pt>
              </c:numCache>
            </c:numRef>
          </c:val>
          <c:extLst>
            <c:ext xmlns:c16="http://schemas.microsoft.com/office/drawing/2014/chart" uri="{C3380CC4-5D6E-409C-BE32-E72D297353CC}">
              <c16:uniqueId val="{00000006-F970-4B03-8A99-4475073A574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90</c:v>
                </c:pt>
              </c:numCache>
            </c:numRef>
          </c:val>
          <c:extLst>
            <c:ext xmlns:c16="http://schemas.microsoft.com/office/drawing/2014/chart" uri="{C3380CC4-5D6E-409C-BE32-E72D297353CC}">
              <c16:uniqueId val="{00000007-F970-4B03-8A99-4475073A574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4807</c:v>
                </c:pt>
                <c:pt idx="3">
                  <c:v>4509</c:v>
                </c:pt>
                <c:pt idx="6">
                  <c:v>4072</c:v>
                </c:pt>
                <c:pt idx="9">
                  <c:v>3541</c:v>
                </c:pt>
                <c:pt idx="12">
                  <c:v>3069</c:v>
                </c:pt>
              </c:numCache>
            </c:numRef>
          </c:val>
          <c:extLst>
            <c:ext xmlns:c16="http://schemas.microsoft.com/office/drawing/2014/chart" uri="{C3380CC4-5D6E-409C-BE32-E72D297353CC}">
              <c16:uniqueId val="{00000008-F970-4B03-8A99-4475073A574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93</c:v>
                </c:pt>
                <c:pt idx="3">
                  <c:v>77</c:v>
                </c:pt>
                <c:pt idx="6">
                  <c:v>59</c:v>
                </c:pt>
                <c:pt idx="9">
                  <c:v>44</c:v>
                </c:pt>
                <c:pt idx="12">
                  <c:v>30</c:v>
                </c:pt>
              </c:numCache>
            </c:numRef>
          </c:val>
          <c:extLst>
            <c:ext xmlns:c16="http://schemas.microsoft.com/office/drawing/2014/chart" uri="{C3380CC4-5D6E-409C-BE32-E72D297353CC}">
              <c16:uniqueId val="{00000009-F970-4B03-8A99-4475073A574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8190</c:v>
                </c:pt>
                <c:pt idx="3">
                  <c:v>8742</c:v>
                </c:pt>
                <c:pt idx="6">
                  <c:v>8841</c:v>
                </c:pt>
                <c:pt idx="9">
                  <c:v>9425</c:v>
                </c:pt>
                <c:pt idx="12">
                  <c:v>9330</c:v>
                </c:pt>
              </c:numCache>
            </c:numRef>
          </c:val>
          <c:extLst>
            <c:ext xmlns:c16="http://schemas.microsoft.com/office/drawing/2014/chart" uri="{C3380CC4-5D6E-409C-BE32-E72D297353CC}">
              <c16:uniqueId val="{0000000A-F970-4B03-8A99-4475073A574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970-4B03-8A99-4475073A574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3699</c:v>
                </c:pt>
                <c:pt idx="1">
                  <c:v>3761</c:v>
                </c:pt>
                <c:pt idx="2">
                  <c:v>3404</c:v>
                </c:pt>
              </c:numCache>
            </c:numRef>
          </c:val>
          <c:extLst>
            <c:ext xmlns:c16="http://schemas.microsoft.com/office/drawing/2014/chart" uri="{C3380CC4-5D6E-409C-BE32-E72D297353CC}">
              <c16:uniqueId val="{00000000-5956-4572-8958-7BEC8882660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197</c:v>
                </c:pt>
                <c:pt idx="1">
                  <c:v>249</c:v>
                </c:pt>
                <c:pt idx="2">
                  <c:v>249</c:v>
                </c:pt>
              </c:numCache>
            </c:numRef>
          </c:val>
          <c:extLst>
            <c:ext xmlns:c16="http://schemas.microsoft.com/office/drawing/2014/chart" uri="{C3380CC4-5D6E-409C-BE32-E72D297353CC}">
              <c16:uniqueId val="{00000001-5956-4572-8958-7BEC8882660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2073</c:v>
                </c:pt>
                <c:pt idx="1">
                  <c:v>1878</c:v>
                </c:pt>
                <c:pt idx="2">
                  <c:v>1755</c:v>
                </c:pt>
              </c:numCache>
            </c:numRef>
          </c:val>
          <c:extLst>
            <c:ext xmlns:c16="http://schemas.microsoft.com/office/drawing/2014/chart" uri="{C3380CC4-5D6E-409C-BE32-E72D297353CC}">
              <c16:uniqueId val="{00000002-5956-4572-8958-7BEC8882660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{43D8585F-0D6A-4165-8127-4EE77F7CD88C}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9A1E-410C-86B6-BC590AFD836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{7D39AF6A-050E-4B6E-9A3C-6843B82C61EE}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A1E-410C-86B6-BC590AFD836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{3D8F6336-58F7-4BC7-BB6E-1D4996061D2B}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A1E-410C-86B6-BC590AFD836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{63C75174-0AE6-45BA-B559-BF4F43C42365}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A1E-410C-86B6-BC590AFD836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{7D554CFB-DA3A-48BA-A3D4-DA2927187658}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A1E-410C-86B6-BC590AFD836C}"/>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{12554322-373E-42A3-81AB-FE20DD1D2582}</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9A1E-410C-86B6-BC590AFD836C}"/>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{D6F12808-8262-4C06-BE2B-7D2472A14F33}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9A1E-410C-86B6-BC590AFD836C}"/>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{CC518842-7572-47B9-9D4D-9AC5510353C6}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9A1E-410C-86B6-BC590AFD836C}"/>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{66077ACD-A9D7-489D-9E56-FC37D38DF611}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9A1E-410C-86B6-BC590AFD836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69.3</c:v>
                </c:pt>
                <c:pt idx="8">
                  <c:v>70</c:v>
                </c:pt>
                <c:pt idx="16">
                  <c:v>71.5</c:v>
                </c:pt>
                <c:pt idx="24">
                  <c:v>71.900000000000006</c:v>
                </c:pt>
                <c:pt idx="32">
                  <c:v>73.099999999999994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A1E-410C-86B6-BC590AFD836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{B0EC0E49-3759-49F9-B4C6-F0009A8295E0}</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9A1E-410C-86B6-BC590AFD836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{5B5CC1D0-FAE3-4DD3-8867-47398F1732A8}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A1E-410C-86B6-BC590AFD836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{9F6BA45B-C59C-43C9-B9A6-2B10F92F7F44}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A1E-410C-86B6-BC590AFD836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{F46CE6C3-E8E9-48B0-A889-811423276FE8}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A1E-410C-86B6-BC590AFD836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{4EEDB70F-CE39-41EA-AEC8-40FD6A0D3CDE}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A1E-410C-86B6-BC590AFD836C}"/>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{0708C4E3-EFB1-49E2-9F55-05648DF06A03}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9A1E-410C-86B6-BC590AFD836C}"/>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{63BD947F-1DA1-4E7A-ABA3-DB5720466BA9}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9A1E-410C-86B6-BC590AFD836C}"/>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{CF439385-8A6E-42D6-85CA-2C3738F78543}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9A1E-410C-86B6-BC590AFD836C}"/>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{0508B502-42AE-44CE-81E7-EA42572FE317}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9A1E-410C-86B6-BC590AFD836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61.6</c:v>
                </c:pt>
                <c:pt idx="16">
                  <c:v>64.3</c:v>
                </c:pt>
                <c:pt idx="24">
                  <c:v>65.3</c:v>
                </c:pt>
                <c:pt idx="32">
                  <c:v>66.599999999999994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A1E-410C-86B6-BC590AFD836C}"/>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{B8E19D55-28CC-4A84-8D84-69949747E6CA}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4E98-4FC9-8C1A-2ECD127C952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{76C59B5D-0622-4006-8873-1A8273458FDC}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E98-4FC9-8C1A-2ECD127C952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{09F7F3DA-B232-49BF-9120-4519A00AB16A}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E98-4FC9-8C1A-2ECD127C952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{FED8FE1C-6749-4531-B4E6-C76E3C4173AA}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E98-4FC9-8C1A-2ECD127C952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{73716C3D-D290-46A8-BC02-2D52B54DCAE1}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E98-4FC9-8C1A-2ECD127C9525}"/>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{C1851E40-F03B-43AD-BB54-A418425B0144}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4E98-4FC9-8C1A-2ECD127C9525}"/>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{1AE1FF95-B4E7-427F-8DA8-8AA7351A593A}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4E98-4FC9-8C1A-2ECD127C9525}"/>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{33743B6A-A2B4-4719-82F7-02F3E93340E2}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4E98-4FC9-8C1A-2ECD127C9525}"/>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{D432DF64-968A-4FC6-9A64-A0DE250B29A9}</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4E98-4FC9-8C1A-2ECD127C952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11.6</c:v>
                </c:pt>
                <c:pt idx="8">
                  <c:v>11.8</c:v>
                </c:pt>
                <c:pt idx="16">
                  <c:v>11.1</c:v>
                </c:pt>
                <c:pt idx="24">
                  <c:v>10.4</c:v>
                </c:pt>
                <c:pt idx="32">
                  <c:v>10.199999999999999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E98-4FC9-8C1A-2ECD127C952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88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{B0DB4E38-7D00-46D4-BB42-AD4050C6179F}</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4E98-4FC9-8C1A-2ECD127C952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{8598C16A-732C-4354-8E6C-D8AB304FFF47}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E98-4FC9-8C1A-2ECD127C952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{A9AB9530-E45B-43C1-83EF-6D65F4C65864}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E98-4FC9-8C1A-2ECD127C952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{CC3DB790-153B-4288-936F-AC68070E1E1C}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E98-4FC9-8C1A-2ECD127C952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{0DF93D06-7F45-4A04-B182-687A8B62AEEF}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E98-4FC9-8C1A-2ECD127C9525}"/>
                </c:ext>
              </c:extLst>
            </c:dLbl>
            <c:dLbl>
              <c:idx val="8"/>
              <c:layout>
                <c:manualLayout>
                  <c:x val="-1.8171803637232468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{4A1A0F89-7308-4DD7-953C-80CA0E9831B8}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4E98-4FC9-8C1A-2ECD127C9525}"/>
                </c:ext>
              </c:extLst>
            </c:dLbl>
            <c:dLbl>
              <c:idx val="16"/>
              <c:layout>
                <c:manualLayout>
                  <c:x val="-4.4905057365901176E-2"/>
                  <c:y val="-4.3495921315535875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{E9A4AB70-5DC7-48BD-88D2-592AF47164A5}</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4E98-4FC9-8C1A-2ECD127C9525}"/>
                </c:ext>
              </c:extLst>
            </c:dLbl>
            <c:dLbl>
              <c:idx val="24"/>
              <c:layout>
                <c:manualLayout>
                  <c:x val="-1.8235628084249993E-2"/>
                  <c:y val="-8.1337372860052048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{037470F1-D74D-46DC-B37F-C1F29050E650}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4E98-4FC9-8C1A-2ECD127C9525}"/>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{247560C9-49DC-4E26-AD04-BF01DC0822B8}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4E98-4FC9-8C1A-2ECD127C952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8.6</c:v>
                </c:pt>
                <c:pt idx="16">
                  <c:v>8.9</c:v>
                </c:pt>
                <c:pt idx="24">
                  <c:v>8.9</c:v>
                </c:pt>
                <c:pt idx="32">
                  <c:v>9.1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E98-4FC9-8C1A-2ECD127C9525}"/>
            </c:ext>
          </c:extLst>
        </c:ser>
        <c:dLbls>
          <c:showLegendKey val="0"/>
          <c:showVal val="1"/>
          <c:showCatName val="0"/>
          <c:showSerName val="0"/>
          <c:showPercent val="0"/>
          <c:showBubbleSize val="0"/>
        </c:dLbls>
        <c:axId val="84219776"/>
        <c:axId val="84234240"/>
      </c:scatterChart>
      <c:valAx>
        <c:axId val="84219776"/>
        <c:scaling>
          <c:orientation val="maxMin"/>
          <c:max val="9.1999999999999993"/>
          <c:min val="8.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259872B5-4470-4820-AAFC-40F4CE982E82}"/>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60DF6BAF-96A7-427D-8696-DED094E68AD7}"/>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94EC981D-9322-488A-A3FC-9341CF9A7537}"/>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9452A9A5-825D-4BBF-AA70-0349F6DDD36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3C74CE9E-3C95-4B83-95B9-040BFC7D1C3A}"/>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愛媛県久万高原町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D0C0E114-9E68-436A-97A6-A68F1B2ECB2D}"/>
            </a:ext>
          </a:extLst>
        </xdr:cNvPr>
        <xdr:cNvSpPr>
          <a:spLocks noChangeShapeType="1"/>
        </xdr:cNvSpPr>
      </xdr:nvSpPr>
      <xdr:spPr bwMode="auto">
        <a:xfrm>
          <a:off x="504825" y="7372350"/>
          <a:ext cx="7448550" cy="1714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38070BAF-5EE5-4251-AA2D-EFDA08095512}"/>
            </a:ext>
          </a:extLst>
        </xdr:cNvPr>
        <xdr:cNvSpPr>
          <a:spLocks noChangeArrowheads="1"/>
        </xdr:cNvSpPr>
      </xdr:nvSpPr>
      <xdr:spPr bwMode="auto">
        <a:xfrm>
          <a:off x="2314575" y="7591425"/>
          <a:ext cx="504825" cy="12382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958D59E7-B8AA-4440-A4FF-837E1E5183CC}"/>
            </a:ext>
          </a:extLst>
        </xdr:cNvPr>
        <xdr:cNvSpPr>
          <a:spLocks noChangeArrowheads="1"/>
        </xdr:cNvSpPr>
      </xdr:nvSpPr>
      <xdr:spPr bwMode="auto">
        <a:xfrm>
          <a:off x="2314575" y="7762875"/>
          <a:ext cx="504825" cy="12382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95BC3AA8-E207-4FAD-A09A-24FC1E800021}"/>
            </a:ext>
          </a:extLst>
        </xdr:cNvPr>
        <xdr:cNvSpPr>
          <a:spLocks noChangeArrowheads="1"/>
        </xdr:cNvSpPr>
      </xdr:nvSpPr>
      <xdr:spPr bwMode="auto">
        <a:xfrm>
          <a:off x="2314575" y="7934325"/>
          <a:ext cx="504825" cy="12382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4BE03239-98A1-4B78-93EE-2B4A8AD23953}"/>
            </a:ext>
          </a:extLst>
        </xdr:cNvPr>
        <xdr:cNvSpPr>
          <a:spLocks noChangeArrowheads="1"/>
        </xdr:cNvSpPr>
      </xdr:nvSpPr>
      <xdr:spPr bwMode="auto">
        <a:xfrm>
          <a:off x="2314575" y="8105775"/>
          <a:ext cx="504825" cy="12382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978B5288-0898-4065-9CEA-EF33CE3772AD}"/>
            </a:ext>
          </a:extLst>
        </xdr:cNvPr>
        <xdr:cNvSpPr>
          <a:spLocks noChangeArrowheads="1"/>
        </xdr:cNvSpPr>
      </xdr:nvSpPr>
      <xdr:spPr bwMode="auto">
        <a:xfrm>
          <a:off x="2314575" y="8277225"/>
          <a:ext cx="504825" cy="12382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6C9A3876-B45F-41F2-ACCB-39090B8D2956}"/>
            </a:ext>
          </a:extLst>
        </xdr:cNvPr>
        <xdr:cNvSpPr>
          <a:spLocks noChangeArrowheads="1"/>
        </xdr:cNvSpPr>
      </xdr:nvSpPr>
      <xdr:spPr bwMode="auto">
        <a:xfrm>
          <a:off x="2314575" y="8448675"/>
          <a:ext cx="504825" cy="12382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81429530-6A15-4994-8749-7778FF9697C0}"/>
            </a:ext>
          </a:extLst>
        </xdr:cNvPr>
        <xdr:cNvSpPr>
          <a:spLocks noChangeArrowheads="1"/>
        </xdr:cNvSpPr>
      </xdr:nvSpPr>
      <xdr:spPr bwMode="auto">
        <a:xfrm>
          <a:off x="2314575" y="8620125"/>
          <a:ext cx="504825" cy="12382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9464F951-9259-48F3-A565-28A6244A6179}"/>
            </a:ext>
          </a:extLst>
        </xdr:cNvPr>
        <xdr:cNvSpPr>
          <a:spLocks noChangeArrowheads="1"/>
        </xdr:cNvSpPr>
      </xdr:nvSpPr>
      <xdr:spPr bwMode="auto">
        <a:xfrm>
          <a:off x="2314575" y="8791575"/>
          <a:ext cx="504825" cy="12382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D20D4233-4CB4-454C-96B9-01C2AAA5A630}"/>
            </a:ext>
          </a:extLst>
        </xdr:cNvPr>
        <xdr:cNvSpPr>
          <a:spLocks noChangeShapeType="1"/>
        </xdr:cNvSpPr>
      </xdr:nvSpPr>
      <xdr:spPr bwMode="auto">
        <a:xfrm>
          <a:off x="2314575" y="908685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5DC4AA63-E547-42D6-966C-A88E31A98CAC}"/>
            </a:ext>
          </a:extLst>
        </xdr:cNvPr>
        <xdr:cNvSpPr>
          <a:spLocks noChangeArrowheads="1"/>
        </xdr:cNvSpPr>
      </xdr:nvSpPr>
      <xdr:spPr bwMode="auto">
        <a:xfrm>
          <a:off x="2476500" y="9020175"/>
          <a:ext cx="190500" cy="66675"/>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E05B7617-CC4D-4840-B9C1-CFC3989E9C50}"/>
            </a:ext>
          </a:extLst>
        </xdr:cNvPr>
        <xdr:cNvSpPr>
          <a:spLocks noChangeArrowheads="1"/>
        </xdr:cNvSpPr>
      </xdr:nvSpPr>
      <xdr:spPr bwMode="auto">
        <a:xfrm>
          <a:off x="13106400" y="7381875"/>
          <a:ext cx="4429125" cy="1714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32672C4B-AAE3-4802-9E2B-1DEE59F66D24}"/>
            </a:ext>
          </a:extLst>
        </xdr:cNvPr>
        <xdr:cNvSpPr>
          <a:spLocks noChangeArrowheads="1"/>
        </xdr:cNvSpPr>
      </xdr:nvSpPr>
      <xdr:spPr bwMode="auto">
        <a:xfrm>
          <a:off x="13106400" y="7372350"/>
          <a:ext cx="885825" cy="1714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91C7A823-CC57-441E-ACB4-6BA9B4F7BC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80A4DC4E-7B8B-428D-9E6A-09F6C931D044}"/>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ABBD14BD-BFD4-44F4-B8D1-DE2EEB8EA523}"/>
            </a:ext>
          </a:extLst>
        </xdr:cNvPr>
        <xdr:cNvSpPr txBox="1"/>
      </xdr:nvSpPr>
      <xdr:spPr>
        <a:xfrm>
          <a:off x="13230225" y="7543800"/>
          <a:ext cx="4162424" cy="1543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実質公債費比率は、</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ヵ年平均では前年度より</a:t>
          </a:r>
          <a:r>
            <a:rPr kumimoji="1" lang="en-US" altLang="ja-JP" sz="1200">
              <a:latin typeface="ＭＳ ゴシック" pitchFamily="49" charset="-128"/>
              <a:ea typeface="ＭＳ ゴシック" pitchFamily="49" charset="-128"/>
            </a:rPr>
            <a:t>0.2</a:t>
          </a:r>
          <a:r>
            <a:rPr kumimoji="1" lang="ja-JP" altLang="en-US" sz="1200">
              <a:latin typeface="ＭＳ ゴシック" pitchFamily="49" charset="-128"/>
              <a:ea typeface="ＭＳ ゴシック" pitchFamily="49" charset="-128"/>
            </a:rPr>
            <a:t>ポイント低下し</a:t>
          </a:r>
          <a:r>
            <a:rPr kumimoji="1" lang="en-US" altLang="ja-JP" sz="1200">
              <a:latin typeface="ＭＳ ゴシック" pitchFamily="49" charset="-128"/>
              <a:ea typeface="ＭＳ ゴシック" pitchFamily="49" charset="-128"/>
            </a:rPr>
            <a:t>10.2</a:t>
          </a:r>
          <a:r>
            <a:rPr kumimoji="1" lang="ja-JP" altLang="en-US" sz="1200">
              <a:latin typeface="ＭＳ ゴシック" pitchFamily="49" charset="-128"/>
              <a:ea typeface="ＭＳ ゴシック" pitchFamily="49" charset="-128"/>
            </a:rPr>
            <a:t>％となった。元利償還額が令和元年度時から</a:t>
          </a:r>
          <a:r>
            <a:rPr kumimoji="1" lang="en-US" altLang="ja-JP" sz="1200">
              <a:latin typeface="ＭＳ ゴシック" pitchFamily="49" charset="-128"/>
              <a:ea typeface="ＭＳ ゴシック" pitchFamily="49" charset="-128"/>
            </a:rPr>
            <a:t>71,211</a:t>
          </a:r>
          <a:r>
            <a:rPr kumimoji="1" lang="ja-JP" altLang="en-US" sz="1200">
              <a:latin typeface="ＭＳ ゴシック" pitchFamily="49" charset="-128"/>
              <a:ea typeface="ＭＳ ゴシック" pitchFamily="49" charset="-128"/>
            </a:rPr>
            <a:t>千円の減となり、標準財政規模は令和元年度時より</a:t>
          </a:r>
          <a:r>
            <a:rPr kumimoji="1" lang="en-US" altLang="ja-JP" sz="1200">
              <a:latin typeface="ＭＳ ゴシック" pitchFamily="49" charset="-128"/>
              <a:ea typeface="ＭＳ ゴシック" pitchFamily="49" charset="-128"/>
            </a:rPr>
            <a:t>237,362</a:t>
          </a:r>
          <a:r>
            <a:rPr kumimoji="1" lang="ja-JP" altLang="en-US" sz="1200">
              <a:latin typeface="ＭＳ ゴシック" pitchFamily="49" charset="-128"/>
              <a:ea typeface="ＭＳ ゴシック" pitchFamily="49" charset="-128"/>
            </a:rPr>
            <a:t>千円の大幅増となったため、</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ヵ年平均は改善した。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単年度では、病院事業会計の元利償還が進んだことによる繰入金の減等により（</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）は減少したものの、災害復旧費等に係る基準財政需要額の減等による（</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）の減少幅が（</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）の減少幅よりも大きいため、分子が増加した。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引き続き借入限度額を遵守するなど起債の抑制を継続し健全化に努める。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F4B91695-38A9-4E06-A81E-30AB8F7699FE}"/>
            </a:ext>
          </a:extLst>
        </xdr:cNvPr>
        <xdr:cNvSpPr>
          <a:spLocks noChangeShapeType="1"/>
        </xdr:cNvSpPr>
      </xdr:nvSpPr>
      <xdr:spPr bwMode="auto">
        <a:xfrm>
          <a:off x="504825" y="9601200"/>
          <a:ext cx="7448550" cy="1714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51FE73D5-2544-474E-8031-CCD6697311A9}"/>
            </a:ext>
          </a:extLst>
        </xdr:cNvPr>
        <xdr:cNvSpPr>
          <a:spLocks noChangeArrowheads="1"/>
        </xdr:cNvSpPr>
      </xdr:nvSpPr>
      <xdr:spPr bwMode="auto">
        <a:xfrm>
          <a:off x="13106400" y="9610725"/>
          <a:ext cx="4456340" cy="6776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6A3F8AF3-1373-40DC-867B-0C26DE49D238}"/>
            </a:ext>
          </a:extLst>
        </xdr:cNvPr>
        <xdr:cNvSpPr>
          <a:spLocks noChangeArrowheads="1"/>
        </xdr:cNvSpPr>
      </xdr:nvSpPr>
      <xdr:spPr bwMode="auto">
        <a:xfrm>
          <a:off x="13130893" y="9601200"/>
          <a:ext cx="815068" cy="1714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26B46177-F166-4BA5-83F3-812EE2AF013B}"/>
            </a:ext>
          </a:extLst>
        </xdr:cNvPr>
        <xdr:cNvSpPr txBox="1"/>
      </xdr:nvSpPr>
      <xdr:spPr>
        <a:xfrm>
          <a:off x="13211175" y="9772650"/>
          <a:ext cx="4249341" cy="5157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本町においては、実質公債費比率の算定に用いる満期一括償還地方債の償還の財源として積み立てた額の該当はない。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900AA6C3-69AE-446E-B164-4BA51A5736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4E3C95F3-5CD2-4359-976E-40F30C7814CA}"/>
            </a:ext>
          </a:extLst>
        </xdr:cNvPr>
        <xdr:cNvSpPr>
          <a:spLocks noChangeArrowheads="1"/>
        </xdr:cNvSpPr>
      </xdr:nvSpPr>
      <xdr:spPr bwMode="auto">
        <a:xfrm>
          <a:off x="12992100" y="6686550"/>
          <a:ext cx="4667250" cy="24098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2CAA29AF-C231-402A-9CED-A99A72A194F4}"/>
            </a:ext>
          </a:extLst>
        </xdr:cNvPr>
        <xdr:cNvSpPr txBox="1"/>
      </xdr:nvSpPr>
      <xdr:spPr>
        <a:xfrm>
          <a:off x="13050544" y="6699168"/>
          <a:ext cx="2430620" cy="329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oneCellAnchor>
    <xdr:from>
      <xdr:col>3</xdr:col>
      <xdr:colOff>161925</xdr:colOff>
      <xdr:row>40</xdr:row>
      <xdr:rowOff>57150</xdr:rowOff>
    </xdr:from>
    <xdr:ext cx="542925" cy="257175"/>
    <xdr:sp macro="" textlink="">
      <xdr:nvSpPr>
        <xdr:cNvPr id="5" name="正方形/長方形 36" descr="右上がり対角線 (太)">
          <a:extLst>
            <a:ext uri="{FF2B5EF4-FFF2-40B4-BE49-F238E27FC236}">
              <a16:creationId xmlns:a16="http://schemas.microsoft.com/office/drawing/2014/main" id="{77D9E5D2-0D46-45A9-AC09-58A39C346A79}"/>
            </a:ext>
          </a:extLst>
        </xdr:cNvPr>
        <xdr:cNvSpPr>
          <a:spLocks noChangeArrowheads="1"/>
        </xdr:cNvSpPr>
      </xdr:nvSpPr>
      <xdr:spPr bwMode="auto">
        <a:xfrm>
          <a:off x="2590800" y="6915150"/>
          <a:ext cx="542925" cy="257175"/>
        </a:xfrm>
        <a:prstGeom prst="rect">
          <a:avLst/>
        </a:prstGeom>
        <a:solidFill>
          <a:srgbClr val="FF8080"/>
        </a:solidFill>
        <a:ln w="12700" algn="ctr">
          <a:solidFill>
            <a:srgbClr val="000000"/>
          </a:solidFill>
          <a:miter lim="800000"/>
          <a:headEnd/>
          <a:tailEnd/>
        </a:ln>
      </xdr:spPr>
    </xdr:sp>
    <xdr:clientData/>
  </xdr:oneCellAnchor>
  <xdr:oneCellAnchor>
    <xdr:from>
      <xdr:col>3</xdr:col>
      <xdr:colOff>161925</xdr:colOff>
      <xdr:row>41</xdr:row>
      <xdr:rowOff>57150</xdr:rowOff>
    </xdr:from>
    <xdr:ext cx="542925" cy="247650"/>
    <xdr:sp macro="" textlink="">
      <xdr:nvSpPr>
        <xdr:cNvPr id="6" name="正方形/長方形 37" descr="右下がり対角線 (太)">
          <a:extLst>
            <a:ext uri="{FF2B5EF4-FFF2-40B4-BE49-F238E27FC236}">
              <a16:creationId xmlns:a16="http://schemas.microsoft.com/office/drawing/2014/main" id="{810BA8EC-212E-4EC2-82B2-95BEBFD2A217}"/>
            </a:ext>
          </a:extLst>
        </xdr:cNvPr>
        <xdr:cNvSpPr>
          <a:spLocks noChangeArrowheads="1"/>
        </xdr:cNvSpPr>
      </xdr:nvSpPr>
      <xdr:spPr bwMode="auto">
        <a:xfrm>
          <a:off x="2590800" y="7086600"/>
          <a:ext cx="542925" cy="247650"/>
        </a:xfrm>
        <a:prstGeom prst="rect">
          <a:avLst/>
        </a:prstGeom>
        <a:solidFill>
          <a:srgbClr val="00FFFF"/>
        </a:solidFill>
        <a:ln w="12700" algn="ctr">
          <a:solidFill>
            <a:srgbClr val="000000"/>
          </a:solidFill>
          <a:miter lim="800000"/>
          <a:headEnd/>
          <a:tailEnd/>
        </a:ln>
      </xdr:spPr>
    </xdr:sp>
    <xdr:clientData/>
  </xdr:oneCellAnchor>
  <xdr:oneCellAnchor>
    <xdr:from>
      <xdr:col>3</xdr:col>
      <xdr:colOff>161925</xdr:colOff>
      <xdr:row>42</xdr:row>
      <xdr:rowOff>47625</xdr:rowOff>
    </xdr:from>
    <xdr:ext cx="542925" cy="257175"/>
    <xdr:sp macro="" textlink="">
      <xdr:nvSpPr>
        <xdr:cNvPr id="7" name="正方形/長方形 38" descr="右上がり対角線 (太)">
          <a:extLst>
            <a:ext uri="{FF2B5EF4-FFF2-40B4-BE49-F238E27FC236}">
              <a16:creationId xmlns:a16="http://schemas.microsoft.com/office/drawing/2014/main" id="{A434467E-D28F-4514-A6D6-234E503CA11A}"/>
            </a:ext>
          </a:extLst>
        </xdr:cNvPr>
        <xdr:cNvSpPr>
          <a:spLocks noChangeArrowheads="1"/>
        </xdr:cNvSpPr>
      </xdr:nvSpPr>
      <xdr:spPr bwMode="auto">
        <a:xfrm>
          <a:off x="2590800" y="7248525"/>
          <a:ext cx="542925" cy="257175"/>
        </a:xfrm>
        <a:prstGeom prst="rect">
          <a:avLst/>
        </a:prstGeom>
        <a:solidFill>
          <a:srgbClr val="008000"/>
        </a:solidFill>
        <a:ln w="12700" algn="ctr">
          <a:solidFill>
            <a:srgbClr val="000000"/>
          </a:solidFill>
          <a:miter lim="800000"/>
          <a:headEnd/>
          <a:tailEnd/>
        </a:ln>
      </xdr:spPr>
    </xdr:sp>
    <xdr:clientData/>
  </xdr:oneCellAnchor>
  <xdr:oneCellAnchor>
    <xdr:from>
      <xdr:col>3</xdr:col>
      <xdr:colOff>161925</xdr:colOff>
      <xdr:row>43</xdr:row>
      <xdr:rowOff>47625</xdr:rowOff>
    </xdr:from>
    <xdr:ext cx="542925" cy="257175"/>
    <xdr:sp macro="" textlink="">
      <xdr:nvSpPr>
        <xdr:cNvPr id="8" name="正方形/長方形 39" descr="右下がり対角線 (太)">
          <a:extLst>
            <a:ext uri="{FF2B5EF4-FFF2-40B4-BE49-F238E27FC236}">
              <a16:creationId xmlns:a16="http://schemas.microsoft.com/office/drawing/2014/main" id="{F11EC5E2-3C39-49F8-AD04-9043A85D622D}"/>
            </a:ext>
          </a:extLst>
        </xdr:cNvPr>
        <xdr:cNvSpPr>
          <a:spLocks noChangeArrowheads="1"/>
        </xdr:cNvSpPr>
      </xdr:nvSpPr>
      <xdr:spPr bwMode="auto">
        <a:xfrm>
          <a:off x="2590800" y="7419975"/>
          <a:ext cx="542925" cy="257175"/>
        </a:xfrm>
        <a:prstGeom prst="rect">
          <a:avLst/>
        </a:prstGeom>
        <a:solidFill>
          <a:srgbClr val="9999FF"/>
        </a:solidFill>
        <a:ln w="12700" algn="ctr">
          <a:solidFill>
            <a:srgbClr val="000000"/>
          </a:solidFill>
          <a:miter lim="800000"/>
          <a:headEnd/>
          <a:tailEnd/>
        </a:ln>
      </xdr:spPr>
    </xdr:sp>
    <xdr:clientData/>
  </xdr:oneCellAnchor>
  <xdr:oneCellAnchor>
    <xdr:from>
      <xdr:col>3</xdr:col>
      <xdr:colOff>161925</xdr:colOff>
      <xdr:row>44</xdr:row>
      <xdr:rowOff>57150</xdr:rowOff>
    </xdr:from>
    <xdr:ext cx="542925" cy="247650"/>
    <xdr:sp macro="" textlink="">
      <xdr:nvSpPr>
        <xdr:cNvPr id="9" name="正方形/長方形 40" descr="右上がり対角線 (太)">
          <a:extLst>
            <a:ext uri="{FF2B5EF4-FFF2-40B4-BE49-F238E27FC236}">
              <a16:creationId xmlns:a16="http://schemas.microsoft.com/office/drawing/2014/main" id="{C7B9F5B1-7FB6-439C-AA9F-016EC3CA130C}"/>
            </a:ext>
          </a:extLst>
        </xdr:cNvPr>
        <xdr:cNvSpPr>
          <a:spLocks noChangeArrowheads="1"/>
        </xdr:cNvSpPr>
      </xdr:nvSpPr>
      <xdr:spPr bwMode="auto">
        <a:xfrm>
          <a:off x="2590800" y="7600950"/>
          <a:ext cx="542925" cy="247650"/>
        </a:xfrm>
        <a:prstGeom prst="rect">
          <a:avLst/>
        </a:prstGeom>
        <a:solidFill>
          <a:srgbClr val="FF6600"/>
        </a:solidFill>
        <a:ln w="12700" algn="ctr">
          <a:solidFill>
            <a:srgbClr val="000000"/>
          </a:solidFill>
          <a:miter lim="800000"/>
          <a:headEnd/>
          <a:tailEnd/>
        </a:ln>
      </xdr:spPr>
    </xdr:sp>
    <xdr:clientData/>
  </xdr:oneCellAnchor>
  <xdr:oneCellAnchor>
    <xdr:from>
      <xdr:col>3</xdr:col>
      <xdr:colOff>161925</xdr:colOff>
      <xdr:row>45</xdr:row>
      <xdr:rowOff>57150</xdr:rowOff>
    </xdr:from>
    <xdr:ext cx="542925" cy="257175"/>
    <xdr:sp macro="" textlink="">
      <xdr:nvSpPr>
        <xdr:cNvPr id="10" name="正方形/長方形 41" descr="右下がり対角線 (太)">
          <a:extLst>
            <a:ext uri="{FF2B5EF4-FFF2-40B4-BE49-F238E27FC236}">
              <a16:creationId xmlns:a16="http://schemas.microsoft.com/office/drawing/2014/main" id="{F66C05C0-3AB8-4EE1-ABAE-596C670D09A2}"/>
            </a:ext>
          </a:extLst>
        </xdr:cNvPr>
        <xdr:cNvSpPr>
          <a:spLocks noChangeArrowheads="1"/>
        </xdr:cNvSpPr>
      </xdr:nvSpPr>
      <xdr:spPr bwMode="auto">
        <a:xfrm>
          <a:off x="2590800" y="7772400"/>
          <a:ext cx="542925" cy="257175"/>
        </a:xfrm>
        <a:prstGeom prst="rect">
          <a:avLst/>
        </a:prstGeom>
        <a:solidFill>
          <a:srgbClr val="FFFF00"/>
        </a:solidFill>
        <a:ln w="12700" algn="ctr">
          <a:solidFill>
            <a:srgbClr val="000000"/>
          </a:solidFill>
          <a:miter lim="800000"/>
          <a:headEnd/>
          <a:tailEnd/>
        </a:ln>
      </xdr:spPr>
    </xdr:sp>
    <xdr:clientData/>
  </xdr:oneCellAnchor>
  <xdr:oneCellAnchor>
    <xdr:from>
      <xdr:col>3</xdr:col>
      <xdr:colOff>161925</xdr:colOff>
      <xdr:row>47</xdr:row>
      <xdr:rowOff>57150</xdr:rowOff>
    </xdr:from>
    <xdr:ext cx="542925" cy="257175"/>
    <xdr:sp macro="" textlink="">
      <xdr:nvSpPr>
        <xdr:cNvPr id="11" name="正方形/長方形 42" descr="右上がり対角線 (太)">
          <a:extLst>
            <a:ext uri="{FF2B5EF4-FFF2-40B4-BE49-F238E27FC236}">
              <a16:creationId xmlns:a16="http://schemas.microsoft.com/office/drawing/2014/main" id="{A9489517-EC82-46E8-990F-297E2C8632DC}"/>
            </a:ext>
          </a:extLst>
        </xdr:cNvPr>
        <xdr:cNvSpPr>
          <a:spLocks noChangeArrowheads="1"/>
        </xdr:cNvSpPr>
      </xdr:nvSpPr>
      <xdr:spPr bwMode="auto">
        <a:xfrm>
          <a:off x="2590800" y="8115300"/>
          <a:ext cx="542925" cy="257175"/>
        </a:xfrm>
        <a:prstGeom prst="rect">
          <a:avLst/>
        </a:prstGeom>
        <a:solidFill>
          <a:srgbClr val="800080"/>
        </a:solidFill>
        <a:ln w="12700" algn="ctr">
          <a:solidFill>
            <a:srgbClr val="000000"/>
          </a:solidFill>
          <a:miter lim="800000"/>
          <a:headEnd/>
          <a:tailEnd/>
        </a:ln>
      </xdr:spPr>
    </xdr:sp>
    <xdr:clientData/>
  </xdr:oneCellAnchor>
  <xdr:oneCellAnchor>
    <xdr:from>
      <xdr:col>3</xdr:col>
      <xdr:colOff>161925</xdr:colOff>
      <xdr:row>48</xdr:row>
      <xdr:rowOff>47625</xdr:rowOff>
    </xdr:from>
    <xdr:ext cx="542925" cy="257175"/>
    <xdr:sp macro="" textlink="">
      <xdr:nvSpPr>
        <xdr:cNvPr id="12" name="正方形/長方形 43" descr="右下がり対角線 (太)">
          <a:extLst>
            <a:ext uri="{FF2B5EF4-FFF2-40B4-BE49-F238E27FC236}">
              <a16:creationId xmlns:a16="http://schemas.microsoft.com/office/drawing/2014/main" id="{5ADCB671-4864-402B-8D6A-8A9C02D7CC62}"/>
            </a:ext>
          </a:extLst>
        </xdr:cNvPr>
        <xdr:cNvSpPr>
          <a:spLocks noChangeArrowheads="1"/>
        </xdr:cNvSpPr>
      </xdr:nvSpPr>
      <xdr:spPr bwMode="auto">
        <a:xfrm>
          <a:off x="2590800" y="8277225"/>
          <a:ext cx="542925" cy="257175"/>
        </a:xfrm>
        <a:prstGeom prst="rect">
          <a:avLst/>
        </a:prstGeom>
        <a:solidFill>
          <a:srgbClr val="00FF00"/>
        </a:solidFill>
        <a:ln w="12700" algn="ctr">
          <a:solidFill>
            <a:srgbClr val="000000"/>
          </a:solidFill>
          <a:miter lim="800000"/>
          <a:headEnd/>
          <a:tailEnd/>
        </a:ln>
      </xdr:spPr>
    </xdr:sp>
    <xdr:clientData/>
  </xdr:oneCellAnchor>
  <xdr:oneCellAnchor>
    <xdr:from>
      <xdr:col>3</xdr:col>
      <xdr:colOff>161925</xdr:colOff>
      <xdr:row>49</xdr:row>
      <xdr:rowOff>57150</xdr:rowOff>
    </xdr:from>
    <xdr:ext cx="542925" cy="247650"/>
    <xdr:sp macro="" textlink="">
      <xdr:nvSpPr>
        <xdr:cNvPr id="13" name="正方形/長方形 44" descr="右上がり対角線 (太)">
          <a:extLst>
            <a:ext uri="{FF2B5EF4-FFF2-40B4-BE49-F238E27FC236}">
              <a16:creationId xmlns:a16="http://schemas.microsoft.com/office/drawing/2014/main" id="{FD9109FB-456F-4F91-A287-0254B00C9225}"/>
            </a:ext>
          </a:extLst>
        </xdr:cNvPr>
        <xdr:cNvSpPr>
          <a:spLocks noChangeArrowheads="1"/>
        </xdr:cNvSpPr>
      </xdr:nvSpPr>
      <xdr:spPr bwMode="auto">
        <a:xfrm>
          <a:off x="2590800" y="8458200"/>
          <a:ext cx="542925" cy="247650"/>
        </a:xfrm>
        <a:prstGeom prst="rect">
          <a:avLst/>
        </a:prstGeom>
        <a:solidFill>
          <a:srgbClr val="FF00FF"/>
        </a:solidFill>
        <a:ln w="12700" algn="ctr">
          <a:solidFill>
            <a:srgbClr val="000000"/>
          </a:solidFill>
          <a:miter lim="800000"/>
          <a:headEnd/>
          <a:tailEnd/>
        </a:ln>
      </xdr:spPr>
    </xdr:sp>
    <xdr:clientData/>
  </xdr:oneCellAnchor>
  <xdr:oneCellAnchor>
    <xdr:from>
      <xdr:col>3</xdr:col>
      <xdr:colOff>161925</xdr:colOff>
      <xdr:row>50</xdr:row>
      <xdr:rowOff>57150</xdr:rowOff>
    </xdr:from>
    <xdr:ext cx="542925" cy="257175"/>
    <xdr:sp macro="" textlink="">
      <xdr:nvSpPr>
        <xdr:cNvPr id="14" name="正方形/長方形 45" descr="右下がり対角線 (太)">
          <a:extLst>
            <a:ext uri="{FF2B5EF4-FFF2-40B4-BE49-F238E27FC236}">
              <a16:creationId xmlns:a16="http://schemas.microsoft.com/office/drawing/2014/main" id="{EFDE8C05-ACC2-4050-B1FA-3D48CF800D97}"/>
            </a:ext>
          </a:extLst>
        </xdr:cNvPr>
        <xdr:cNvSpPr>
          <a:spLocks noChangeArrowheads="1"/>
        </xdr:cNvSpPr>
      </xdr:nvSpPr>
      <xdr:spPr bwMode="auto">
        <a:xfrm>
          <a:off x="2590800" y="8629650"/>
          <a:ext cx="542925" cy="257175"/>
        </a:xfrm>
        <a:prstGeom prst="rect">
          <a:avLst/>
        </a:prstGeom>
        <a:solidFill>
          <a:srgbClr val="0000FF"/>
        </a:solidFill>
        <a:ln w="12700" algn="ctr">
          <a:solidFill>
            <a:srgbClr val="000000"/>
          </a:solidFill>
          <a:miter lim="800000"/>
          <a:headEnd/>
          <a:tailEnd/>
        </a:ln>
      </xdr:spPr>
    </xdr:sp>
    <xdr:clientData/>
  </xdr:oneCellAnchor>
  <xdr:oneCellAnchor>
    <xdr:from>
      <xdr:col>3</xdr:col>
      <xdr:colOff>161925</xdr:colOff>
      <xdr:row>51</xdr:row>
      <xdr:rowOff>47625</xdr:rowOff>
    </xdr:from>
    <xdr:ext cx="542925" cy="257175"/>
    <xdr:sp macro="" textlink="">
      <xdr:nvSpPr>
        <xdr:cNvPr id="15" name="正方形/長方形 46" descr="右上がり対角線 (太)">
          <a:extLst>
            <a:ext uri="{FF2B5EF4-FFF2-40B4-BE49-F238E27FC236}">
              <a16:creationId xmlns:a16="http://schemas.microsoft.com/office/drawing/2014/main" id="{A82A5E2D-C013-49A9-A806-6BA1954197F3}"/>
            </a:ext>
          </a:extLst>
        </xdr:cNvPr>
        <xdr:cNvSpPr>
          <a:spLocks noChangeArrowheads="1"/>
        </xdr:cNvSpPr>
      </xdr:nvSpPr>
      <xdr:spPr bwMode="auto">
        <a:xfrm>
          <a:off x="2590800" y="8791575"/>
          <a:ext cx="542925" cy="257175"/>
        </a:xfrm>
        <a:prstGeom prst="rect">
          <a:avLst/>
        </a:prstGeom>
        <a:solidFill>
          <a:srgbClr val="FFCC00"/>
        </a:solidFill>
        <a:ln w="12700" algn="ctr">
          <a:solidFill>
            <a:srgbClr val="000000"/>
          </a:solidFill>
          <a:miter lim="800000"/>
          <a:headEnd/>
          <a:tailEnd/>
        </a:ln>
      </xdr:spPr>
    </xdr:sp>
    <xdr:clientData/>
  </xdr:one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E4E84902-D3AA-415B-B801-B3FBC9793279}"/>
            </a:ext>
          </a:extLst>
        </xdr:cNvPr>
        <xdr:cNvCxnSpPr>
          <a:cxnSpLocks noChangeShapeType="1"/>
        </xdr:cNvCxnSpPr>
      </xdr:nvCxnSpPr>
      <xdr:spPr bwMode="auto">
        <a:xfrm>
          <a:off x="2619375" y="90773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AFF02B86-7919-42E1-A225-B03D5DFE1C53}"/>
            </a:ext>
          </a:extLst>
        </xdr:cNvPr>
        <xdr:cNvSpPr>
          <a:spLocks noChangeArrowheads="1"/>
        </xdr:cNvSpPr>
      </xdr:nvSpPr>
      <xdr:spPr bwMode="auto">
        <a:xfrm>
          <a:off x="2771775" y="8991600"/>
          <a:ext cx="180975" cy="95250"/>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7FCAA69F-73A1-4F1D-BA13-01EFAA347695}"/>
            </a:ext>
          </a:extLst>
        </xdr:cNvPr>
        <xdr:cNvSpPr>
          <a:spLocks noChangeArrowheads="1"/>
        </xdr:cNvSpPr>
      </xdr:nvSpPr>
      <xdr:spPr bwMode="auto">
        <a:xfrm>
          <a:off x="138544" y="138544"/>
          <a:ext cx="9232323" cy="5689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B5725ACF-B262-4A6E-8391-1822AC95742F}"/>
            </a:ext>
          </a:extLst>
        </xdr:cNvPr>
        <xdr:cNvSpPr>
          <a:spLocks noChangeArrowheads="1"/>
        </xdr:cNvSpPr>
      </xdr:nvSpPr>
      <xdr:spPr bwMode="auto">
        <a:xfrm>
          <a:off x="10810875" y="219075"/>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A4B9A088-29AD-48B0-AC76-3E98D8A166CE}"/>
            </a:ext>
          </a:extLst>
        </xdr:cNvPr>
        <xdr:cNvSpPr>
          <a:spLocks noChangeArrowheads="1"/>
        </xdr:cNvSpPr>
      </xdr:nvSpPr>
      <xdr:spPr bwMode="auto">
        <a:xfrm>
          <a:off x="13849350" y="219075"/>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愛媛県久万高原町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23199935-F322-44D3-8117-3481BB240D9A}"/>
            </a:ext>
          </a:extLst>
        </xdr:cNvPr>
        <xdr:cNvSpPr>
          <a:spLocks noChangeShapeType="1"/>
        </xdr:cNvSpPr>
      </xdr:nvSpPr>
      <xdr:spPr bwMode="auto">
        <a:xfrm>
          <a:off x="504825" y="6686550"/>
          <a:ext cx="5972175" cy="1714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F694042E-3F04-4ACF-9784-66FE3F5ECB17}"/>
            </a:ext>
          </a:extLst>
        </xdr:cNvPr>
        <xdr:cNvSpPr txBox="1">
          <a:spLocks noChangeArrowheads="1"/>
        </xdr:cNvSpPr>
      </xdr:nvSpPr>
      <xdr:spPr bwMode="auto">
        <a:xfrm>
          <a:off x="619125" y="647700"/>
          <a:ext cx="1781175" cy="3429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60E8BAC0-DCB7-405D-B87A-BE9A86AF837C}"/>
            </a:ext>
          </a:extLst>
        </xdr:cNvPr>
        <xdr:cNvSpPr txBox="1"/>
      </xdr:nvSpPr>
      <xdr:spPr>
        <a:xfrm>
          <a:off x="13106400" y="6877050"/>
          <a:ext cx="4438649" cy="2209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においては、令和３年度は防災情報伝達システム整備等の大型事業が重なったことで借入額が増加し地方債残高も増加となっていたが、令和４年度の借入額は前年度と比較して</a:t>
          </a:r>
          <a:r>
            <a:rPr kumimoji="1" lang="en-US" altLang="ja-JP" sz="1400">
              <a:latin typeface="ＭＳ ゴシック" pitchFamily="49" charset="-128"/>
              <a:ea typeface="ＭＳ ゴシック" pitchFamily="49" charset="-128"/>
            </a:rPr>
            <a:t>676,800</a:t>
          </a:r>
          <a:r>
            <a:rPr kumimoji="1" lang="ja-JP" altLang="en-US" sz="1400">
              <a:latin typeface="ＭＳ ゴシック" pitchFamily="49" charset="-128"/>
              <a:ea typeface="ＭＳ ゴシック" pitchFamily="49" charset="-128"/>
            </a:rPr>
            <a:t>千円減少し、同時に借入額より償還額が上回ったことにより地方債現在高が減少した。</a:t>
          </a:r>
        </a:p>
        <a:p>
          <a:r>
            <a:rPr kumimoji="1" lang="ja-JP" altLang="en-US" sz="1400">
              <a:latin typeface="ＭＳ ゴシック" pitchFamily="49" charset="-128"/>
              <a:ea typeface="ＭＳ ゴシック" pitchFamily="49" charset="-128"/>
            </a:rPr>
            <a:t>　今後においても普通交付税や充当可能基金が減少する見込みであるが、引き続き将来負担比率の健全化を図っていく。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33336AAC-23BE-4575-B588-E837D707B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BAB5429-EC22-4215-A7CA-764E588D6D6E}"/>
            </a:ext>
          </a:extLst>
        </xdr:cNvPr>
        <xdr:cNvSpPr>
          <a:spLocks noChangeArrowheads="1"/>
        </xdr:cNvSpPr>
      </xdr:nvSpPr>
      <xdr:spPr bwMode="auto">
        <a:xfrm>
          <a:off x="828675" y="9363075"/>
          <a:ext cx="695325" cy="64878"/>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397BDE5E-CB6F-4E6F-989D-CD5A4022F8FB}"/>
            </a:ext>
          </a:extLst>
        </xdr:cNvPr>
        <xdr:cNvSpPr>
          <a:spLocks noChangeArrowheads="1"/>
        </xdr:cNvSpPr>
      </xdr:nvSpPr>
      <xdr:spPr bwMode="auto">
        <a:xfrm>
          <a:off x="828675" y="9715500"/>
          <a:ext cx="695325" cy="57150"/>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6CAF3D4-5B52-430E-95BA-37D91EB138E0}"/>
            </a:ext>
          </a:extLst>
        </xdr:cNvPr>
        <xdr:cNvSpPr>
          <a:spLocks noChangeArrowheads="1"/>
        </xdr:cNvSpPr>
      </xdr:nvSpPr>
      <xdr:spPr bwMode="auto">
        <a:xfrm>
          <a:off x="123825" y="123825"/>
          <a:ext cx="13435446" cy="5238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94C31675-5234-42A3-8A8A-D250B2066228}"/>
            </a:ext>
          </a:extLst>
        </xdr:cNvPr>
        <xdr:cNvSpPr>
          <a:spLocks noChangeShapeType="1"/>
        </xdr:cNvSpPr>
      </xdr:nvSpPr>
      <xdr:spPr bwMode="auto">
        <a:xfrm>
          <a:off x="628650" y="9086850"/>
          <a:ext cx="7248525" cy="17145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DF395CE-1F2D-4B58-9E0D-8DFF5FBF5BB0}"/>
            </a:ext>
          </a:extLst>
        </xdr:cNvPr>
        <xdr:cNvSpPr>
          <a:spLocks noChangeArrowheads="1"/>
        </xdr:cNvSpPr>
      </xdr:nvSpPr>
      <xdr:spPr bwMode="auto">
        <a:xfrm>
          <a:off x="13760903" y="165045"/>
          <a:ext cx="3989614" cy="3429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CE81CBA4-D6DC-4B4B-A759-E3F6CD6BADA1}"/>
            </a:ext>
          </a:extLst>
        </xdr:cNvPr>
        <xdr:cNvSpPr>
          <a:spLocks noChangeArrowheads="1"/>
        </xdr:cNvSpPr>
      </xdr:nvSpPr>
      <xdr:spPr bwMode="auto">
        <a:xfrm>
          <a:off x="17944143" y="165046"/>
          <a:ext cx="7445428" cy="3429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愛媛県久万高原町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65723EDD-016D-4C80-BD28-92B583E80710}"/>
            </a:ext>
          </a:extLst>
        </xdr:cNvPr>
        <xdr:cNvSpPr txBox="1">
          <a:spLocks noChangeArrowheads="1"/>
        </xdr:cNvSpPr>
      </xdr:nvSpPr>
      <xdr:spPr bwMode="auto">
        <a:xfrm>
          <a:off x="533400" y="804429"/>
          <a:ext cx="2352675" cy="4000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4E2F980-816F-45CB-BD24-0FFEA51DA635}"/>
            </a:ext>
          </a:extLst>
        </xdr:cNvPr>
        <xdr:cNvSpPr>
          <a:spLocks noChangeArrowheads="1"/>
        </xdr:cNvSpPr>
      </xdr:nvSpPr>
      <xdr:spPr bwMode="auto">
        <a:xfrm>
          <a:off x="828675" y="9544050"/>
          <a:ext cx="695325" cy="57150"/>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E9C0DD5-F787-44C0-B37C-751F78AE5277}"/>
            </a:ext>
          </a:extLst>
        </xdr:cNvPr>
        <xdr:cNvSpPr>
          <a:spLocks noChangeArrowheads="1"/>
        </xdr:cNvSpPr>
      </xdr:nvSpPr>
      <xdr:spPr bwMode="auto">
        <a:xfrm>
          <a:off x="13760903" y="681719"/>
          <a:ext cx="11628668" cy="3541938"/>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C4467A9-9CEF-4D06-A693-851FA27CB7F6}"/>
            </a:ext>
          </a:extLst>
        </xdr:cNvPr>
        <xdr:cNvSpPr txBox="1"/>
      </xdr:nvSpPr>
      <xdr:spPr>
        <a:xfrm>
          <a:off x="13760903" y="1069520"/>
          <a:ext cx="11627664" cy="31541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基金全体で残高のピークが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年度となっており、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年度からは減少に転じ、その後は減少傾向にある。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これは、予算編成時の財源不足分が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から生じ、その補填のために財政調整基金の繰り入れが必要となってきたことと、近年の自然災害の増加に伴う復旧費に基金を充てたことによるものである。また、特定目的基金は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Reach-DSL</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設備撤去工事、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B</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G</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屋内プール改修工事、農業用水路等長寿命化・防災減災事業等の充当のため取り崩しを行っており、総額で減少してきている。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高齢化、過疎化により自主財源が乏しい上、町の主要財源の交付税が人口減少によって減収していくことから、厳しい財政状況が続くと予想され、基金による財源調整が必要となるため減少傾向が続くことが見込ま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年度に特定目的基金を再編したが、今後も目的に沿った基金活用を行う。また、積み立て財源が予算内で確保できれば積み立てを行い、必要な事業執行が今後も続けられるように備える。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39F89CAF-CD9D-457E-A54F-99C1F68B6139}"/>
            </a:ext>
          </a:extLst>
        </xdr:cNvPr>
        <xdr:cNvSpPr>
          <a:spLocks noChangeArrowheads="1"/>
        </xdr:cNvSpPr>
      </xdr:nvSpPr>
      <xdr:spPr bwMode="auto">
        <a:xfrm>
          <a:off x="13843535" y="759141"/>
          <a:ext cx="1257055" cy="2771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833E495-5224-4541-9DD8-EA4590B458B0}"/>
            </a:ext>
          </a:extLst>
        </xdr:cNvPr>
        <xdr:cNvSpPr>
          <a:spLocks noChangeArrowheads="1"/>
        </xdr:cNvSpPr>
      </xdr:nvSpPr>
      <xdr:spPr bwMode="auto">
        <a:xfrm>
          <a:off x="13760903" y="9414163"/>
          <a:ext cx="11628668" cy="13871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87AFFDEB-8AF7-4F12-A52A-7446BF73FA9C}"/>
            </a:ext>
          </a:extLst>
        </xdr:cNvPr>
        <xdr:cNvSpPr txBox="1"/>
      </xdr:nvSpPr>
      <xdr:spPr>
        <a:xfrm>
          <a:off x="13760903" y="9434080"/>
          <a:ext cx="11627664" cy="13642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町の事業執行に必要な特定目的基金が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年度現在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基金ある。学校、福祉、農林、環境、防災などそれぞれの目的に沿った基金から、年間の予算に必要とする財源を繰り入れて活用している。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に対前年度△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百万円となった要因は、防災減災基金（農業用水路等長寿命化・防災減災事業）△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百万円、まちづくり地域振興基金（交流拠点施設改修事業等）△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百万円、農林業担い手育成確保対策事業地域振興基金（高度林業機械技師育成促進事業等）△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百万円、子どもの成長応援基金（子どもの成長応援事業補助金等）△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百万円、肉用牛産地強化支援事業基金（肉用牛産地化支援事業）△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百万円、環境保全基金（一般廃棄物収集運搬車整備等）△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百万円、中山間ふるさと水と土保全基金（産業用道路管理補助金交付事業）△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百万円、国民宿舎基金（国民宿舎古岩屋荘出入り口ドア修繕等）△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百万円、消防基金（高規格救急自動車偽装・高度救命処置用資機材）△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その他の基金は、事業内で収入があった場合及び運用利息を積み立て、事業執行時に取り崩しをしている。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し尿処理施設解体工事による環境保全基金の減少や、農林業担い手育成対策事業の拡充による農林業担い手育成確保対策事業地域振興基金の減少、施設の老朽化に伴う整備・改修等による公共施設等総合管理基金の減少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今後の財政計画に沿った財源調整に活用するため各基金の取り崩し及び積み立て見通しを行い、計画的かつ適正な管理を行う。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また、目的が終了した基金は適宜廃止していく。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F5D99F55-47D7-43C3-9C75-A6325DDDD870}"/>
            </a:ext>
          </a:extLst>
        </xdr:cNvPr>
        <xdr:cNvSpPr>
          <a:spLocks noChangeArrowheads="1"/>
        </xdr:cNvSpPr>
      </xdr:nvSpPr>
      <xdr:spPr bwMode="auto">
        <a:xfrm>
          <a:off x="13843534" y="9427583"/>
          <a:ext cx="2510891" cy="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8E73FA2F-BF20-478B-831A-D0EA06D20FC4}"/>
            </a:ext>
          </a:extLst>
        </xdr:cNvPr>
        <xdr:cNvSpPr>
          <a:spLocks noChangeArrowheads="1"/>
        </xdr:cNvSpPr>
      </xdr:nvSpPr>
      <xdr:spPr bwMode="auto">
        <a:xfrm>
          <a:off x="13760903" y="4327070"/>
          <a:ext cx="11628668" cy="28409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EF7AF541-DB66-4F9E-B9FC-9AD76401CB98}"/>
            </a:ext>
          </a:extLst>
        </xdr:cNvPr>
        <xdr:cNvSpPr txBox="1"/>
      </xdr:nvSpPr>
      <xdr:spPr>
        <a:xfrm>
          <a:off x="13760903" y="4724400"/>
          <a:ext cx="11627664" cy="24262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一般会計の財源不足を補填するために繰り入れを実施し、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年度は当初予算編成時の財源不足分の補填、補正や専決予算の財源としての取り崩しも行っているため、財政調整基金残高が減少した。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額は近年増加している災害への備えと、合併算定替え終了後の普通交付税の減少を見込み、財源不足に陥らないように積極的な積み立てを行ってきたが、予算編成時の財源不足が年々顕著になっており、今後は財源調整のための取り崩し額が増加すると見込ま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積立においては、歳計剰余金と運用利子に加え残土処理場使用料より積み立てを行っているが、運用を定期預金に頼らず債券運用の額を増やすなどして少しでも積み立て財源の確保を行っていく。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44773857-C44E-436C-B871-DDA2886894D2}"/>
            </a:ext>
          </a:extLst>
        </xdr:cNvPr>
        <xdr:cNvSpPr>
          <a:spLocks noChangeArrowheads="1"/>
        </xdr:cNvSpPr>
      </xdr:nvSpPr>
      <xdr:spPr bwMode="auto">
        <a:xfrm>
          <a:off x="13843534" y="4420048"/>
          <a:ext cx="2048249" cy="2658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345BF4F4-03CC-42A7-859B-7E8D64151AD0}"/>
            </a:ext>
          </a:extLst>
        </xdr:cNvPr>
        <xdr:cNvSpPr>
          <a:spLocks noChangeArrowheads="1"/>
        </xdr:cNvSpPr>
      </xdr:nvSpPr>
      <xdr:spPr bwMode="auto">
        <a:xfrm>
          <a:off x="13760903" y="7276355"/>
          <a:ext cx="11628668" cy="19992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CEFE6F55-1185-47B3-A073-5C2909D4275B}"/>
            </a:ext>
          </a:extLst>
        </xdr:cNvPr>
        <xdr:cNvSpPr txBox="1"/>
      </xdr:nvSpPr>
      <xdr:spPr>
        <a:xfrm>
          <a:off x="13760903" y="7673685"/>
          <a:ext cx="11627664" cy="1586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前年度同額となっており、基金の預金利息を積み立てた以外に増減はない。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現在繰上償還を予定しておらず、当面計画的な積み立て、取り崩しはともになく、現状維持の方針である。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C838643-C717-4456-8257-8A8F7506452D}"/>
            </a:ext>
          </a:extLst>
        </xdr:cNvPr>
        <xdr:cNvSpPr>
          <a:spLocks noChangeArrowheads="1"/>
        </xdr:cNvSpPr>
      </xdr:nvSpPr>
      <xdr:spPr bwMode="auto">
        <a:xfrm>
          <a:off x="13843534" y="7369333"/>
          <a:ext cx="1256400" cy="2658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7,420
7,394
583.69
10,970,509
9,802,485
777,118
5,820,087
9,329,746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に策定し令和３年度に改定した公共施設等総合管理計画において、老朽化した施設の集約化・複合化や除却により施設総量を縮減し、将来の更新費用を削減することを目的としている。しかし、有形固定資産減価償却率は類似団体平均より高い水準にあり、今後は計画の進捗管理や見直しを実施することが必要で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0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33</xdr:row>
      <xdr:rowOff>114088</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flipV="1">
          <a:off x="4760595" y="5258858"/>
          <a:ext cx="1270" cy="12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117915</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000-00004C000000}"/>
            </a:ext>
          </a:extLst>
        </xdr:cNvPr>
        <xdr:cNvSpPr txBox="1"/>
      </xdr:nvSpPr>
      <xdr:spPr>
        <a:xfrm>
          <a:off x="4813300" y="6547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114088</xdr:rowOff>
    </xdr:from>
    <xdr:to>
      <xdr:col>23</xdr:col>
      <xdr:colOff>174625</xdr:colOff>
      <xdr:row>33</xdr:row>
      <xdr:rowOff>114088</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673600" y="654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000-00004E000000}"/>
            </a:ext>
          </a:extLst>
        </xdr:cNvPr>
        <xdr:cNvSpPr txBox="1"/>
      </xdr:nvSpPr>
      <xdr:spPr>
        <a:xfrm>
          <a:off x="4813300" y="503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4673600" y="525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138659</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000-000050000000}"/>
            </a:ext>
          </a:extLst>
        </xdr:cNvPr>
        <xdr:cNvSpPr txBox="1"/>
      </xdr:nvSpPr>
      <xdr:spPr>
        <a:xfrm>
          <a:off x="4813300" y="57107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115782</xdr:rowOff>
    </xdr:from>
    <xdr:to>
      <xdr:col>23</xdr:col>
      <xdr:colOff>136525</xdr:colOff>
      <xdr:row>30</xdr:row>
      <xdr:rowOff>45932</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4711700" y="585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69003</xdr:rowOff>
    </xdr:from>
    <xdr:to>
      <xdr:col>19</xdr:col>
      <xdr:colOff>187325</xdr:colOff>
      <xdr:row>29</xdr:row>
      <xdr:rowOff>170603</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4000500" y="581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33020</xdr:rowOff>
    </xdr:from>
    <xdr:to>
      <xdr:col>15</xdr:col>
      <xdr:colOff>187325</xdr:colOff>
      <xdr:row>29</xdr:row>
      <xdr:rowOff>134620</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3238500" y="577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107315</xdr:rowOff>
    </xdr:from>
    <xdr:to>
      <xdr:col>11</xdr:col>
      <xdr:colOff>187325</xdr:colOff>
      <xdr:row>29</xdr:row>
      <xdr:rowOff>37465</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2476500" y="567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53340</xdr:rowOff>
    </xdr:from>
    <xdr:to>
      <xdr:col>7</xdr:col>
      <xdr:colOff>187325</xdr:colOff>
      <xdr:row>28</xdr:row>
      <xdr:rowOff>154940</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1714500" y="562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6773</xdr:rowOff>
    </xdr:from>
    <xdr:to>
      <xdr:col>23</xdr:col>
      <xdr:colOff>136525</xdr:colOff>
      <xdr:row>31</xdr:row>
      <xdr:rowOff>108373</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711700" y="60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156650</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000-00005C000000}"/>
            </a:ext>
          </a:extLst>
        </xdr:cNvPr>
        <xdr:cNvSpPr txBox="1"/>
      </xdr:nvSpPr>
      <xdr:spPr>
        <a:xfrm>
          <a:off x="4813300" y="6071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135043</xdr:rowOff>
    </xdr:from>
    <xdr:to>
      <xdr:col>19</xdr:col>
      <xdr:colOff>187325</xdr:colOff>
      <xdr:row>31</xdr:row>
      <xdr:rowOff>65193</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4000500" y="605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14393</xdr:rowOff>
    </xdr:from>
    <xdr:to>
      <xdr:col>23</xdr:col>
      <xdr:colOff>85725</xdr:colOff>
      <xdr:row>31</xdr:row>
      <xdr:rowOff>57573</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4051300" y="6100868"/>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120650</xdr:rowOff>
    </xdr:from>
    <xdr:to>
      <xdr:col>15</xdr:col>
      <xdr:colOff>187325</xdr:colOff>
      <xdr:row>31</xdr:row>
      <xdr:rowOff>50800</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3238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0</xdr:rowOff>
    </xdr:from>
    <xdr:to>
      <xdr:col>19</xdr:col>
      <xdr:colOff>136525</xdr:colOff>
      <xdr:row>31</xdr:row>
      <xdr:rowOff>14393</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3289300" y="6086475"/>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66675</xdr:rowOff>
    </xdr:from>
    <xdr:to>
      <xdr:col>11</xdr:col>
      <xdr:colOff>187325</xdr:colOff>
      <xdr:row>30</xdr:row>
      <xdr:rowOff>168275</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24765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117475</xdr:rowOff>
    </xdr:from>
    <xdr:to>
      <xdr:col>15</xdr:col>
      <xdr:colOff>136525</xdr:colOff>
      <xdr:row>31</xdr:row>
      <xdr:rowOff>0</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2527300" y="6032500"/>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41487</xdr:rowOff>
    </xdr:from>
    <xdr:to>
      <xdr:col>7</xdr:col>
      <xdr:colOff>187325</xdr:colOff>
      <xdr:row>30</xdr:row>
      <xdr:rowOff>143087</xdr:rowOff>
    </xdr:to>
    <xdr:sp macro="" textlink="">
      <xdr:nvSpPr>
        <xdr:cNvPr id="99" name="楕円 98">
          <a:extLst>
            <a:ext uri="{FF2B5EF4-FFF2-40B4-BE49-F238E27FC236}">
              <a16:creationId xmlns:a16="http://schemas.microsoft.com/office/drawing/2014/main" id="{00000000-0008-0000-0000-000063000000}"/>
            </a:ext>
          </a:extLst>
        </xdr:cNvPr>
        <xdr:cNvSpPr/>
      </xdr:nvSpPr>
      <xdr:spPr>
        <a:xfrm>
          <a:off x="1714500" y="595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92287</xdr:rowOff>
    </xdr:from>
    <xdr:to>
      <xdr:col>11</xdr:col>
      <xdr:colOff>136525</xdr:colOff>
      <xdr:row>30</xdr:row>
      <xdr:rowOff>117475</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a:off x="1765300" y="6007312"/>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15680</xdr:rowOff>
    </xdr:from>
    <xdr:ext cx="405111" cy="259045"/>
    <xdr:sp macro="" textlink="">
      <xdr:nvSpPr>
        <xdr:cNvPr id="101" name="n_1aveValue有形固定資産減価償却率">
          <a:extLst>
            <a:ext uri="{FF2B5EF4-FFF2-40B4-BE49-F238E27FC236}">
              <a16:creationId xmlns:a16="http://schemas.microsoft.com/office/drawing/2014/main" id="{00000000-0008-0000-0000-000065000000}"/>
            </a:ext>
          </a:extLst>
        </xdr:cNvPr>
        <xdr:cNvSpPr txBox="1"/>
      </xdr:nvSpPr>
      <xdr:spPr>
        <a:xfrm>
          <a:off x="3836044" y="5587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151147</xdr:rowOff>
    </xdr:from>
    <xdr:ext cx="405111" cy="259045"/>
    <xdr:sp macro="" textlink="">
      <xdr:nvSpPr>
        <xdr:cNvPr id="102" name="n_2aveValue有形固定資産減価償却率">
          <a:extLst>
            <a:ext uri="{FF2B5EF4-FFF2-40B4-BE49-F238E27FC236}">
              <a16:creationId xmlns:a16="http://schemas.microsoft.com/office/drawing/2014/main" id="{00000000-0008-0000-0000-000066000000}"/>
            </a:ext>
          </a:extLst>
        </xdr:cNvPr>
        <xdr:cNvSpPr txBox="1"/>
      </xdr:nvSpPr>
      <xdr:spPr>
        <a:xfrm>
          <a:off x="3086744" y="55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53992</xdr:rowOff>
    </xdr:from>
    <xdr:ext cx="405111" cy="259045"/>
    <xdr:sp macro="" textlink="">
      <xdr:nvSpPr>
        <xdr:cNvPr id="103" name="n_3aveValue有形固定資産減価償却率">
          <a:extLst>
            <a:ext uri="{FF2B5EF4-FFF2-40B4-BE49-F238E27FC236}">
              <a16:creationId xmlns:a16="http://schemas.microsoft.com/office/drawing/2014/main" id="{00000000-0008-0000-0000-000067000000}"/>
            </a:ext>
          </a:extLst>
        </xdr:cNvPr>
        <xdr:cNvSpPr txBox="1"/>
      </xdr:nvSpPr>
      <xdr:spPr>
        <a:xfrm>
          <a:off x="2324744" y="54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17</xdr:rowOff>
    </xdr:from>
    <xdr:ext cx="405111" cy="259045"/>
    <xdr:sp macro="" textlink="">
      <xdr:nvSpPr>
        <xdr:cNvPr id="104" name="n_4aveValue有形固定資産減価償却率">
          <a:extLst>
            <a:ext uri="{FF2B5EF4-FFF2-40B4-BE49-F238E27FC236}">
              <a16:creationId xmlns:a16="http://schemas.microsoft.com/office/drawing/2014/main" id="{00000000-0008-0000-0000-000068000000}"/>
            </a:ext>
          </a:extLst>
        </xdr:cNvPr>
        <xdr:cNvSpPr txBox="1"/>
      </xdr:nvSpPr>
      <xdr:spPr>
        <a:xfrm>
          <a:off x="1562744"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56320</xdr:rowOff>
    </xdr:from>
    <xdr:ext cx="405111" cy="259045"/>
    <xdr:sp macro="" textlink="">
      <xdr:nvSpPr>
        <xdr:cNvPr id="105" name="n_1mainValue有形固定資産減価償却率">
          <a:extLst>
            <a:ext uri="{FF2B5EF4-FFF2-40B4-BE49-F238E27FC236}">
              <a16:creationId xmlns:a16="http://schemas.microsoft.com/office/drawing/2014/main" id="{00000000-0008-0000-0000-000069000000}"/>
            </a:ext>
          </a:extLst>
        </xdr:cNvPr>
        <xdr:cNvSpPr txBox="1"/>
      </xdr:nvSpPr>
      <xdr:spPr>
        <a:xfrm>
          <a:off x="3836044" y="614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41927</xdr:rowOff>
    </xdr:from>
    <xdr:ext cx="405111" cy="259045"/>
    <xdr:sp macro="" textlink="">
      <xdr:nvSpPr>
        <xdr:cNvPr id="106" name="n_2mainValue有形固定資産減価償却率">
          <a:extLst>
            <a:ext uri="{FF2B5EF4-FFF2-40B4-BE49-F238E27FC236}">
              <a16:creationId xmlns:a16="http://schemas.microsoft.com/office/drawing/2014/main" id="{00000000-0008-0000-0000-00006A000000}"/>
            </a:ext>
          </a:extLst>
        </xdr:cNvPr>
        <xdr:cNvSpPr txBox="1"/>
      </xdr:nvSpPr>
      <xdr:spPr>
        <a:xfrm>
          <a:off x="3086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159402</xdr:rowOff>
    </xdr:from>
    <xdr:ext cx="405111" cy="259045"/>
    <xdr:sp macro="" textlink="">
      <xdr:nvSpPr>
        <xdr:cNvPr id="107" name="n_3mainValue有形固定資産減価償却率">
          <a:extLst>
            <a:ext uri="{FF2B5EF4-FFF2-40B4-BE49-F238E27FC236}">
              <a16:creationId xmlns:a16="http://schemas.microsoft.com/office/drawing/2014/main" id="{00000000-0008-0000-0000-00006B000000}"/>
            </a:ext>
          </a:extLst>
        </xdr:cNvPr>
        <xdr:cNvSpPr txBox="1"/>
      </xdr:nvSpPr>
      <xdr:spPr>
        <a:xfrm>
          <a:off x="2324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134214</xdr:rowOff>
    </xdr:from>
    <xdr:ext cx="405111" cy="259045"/>
    <xdr:sp macro="" textlink="">
      <xdr:nvSpPr>
        <xdr:cNvPr id="108" name="n_4mainValue有形固定資産減価償却率">
          <a:extLst>
            <a:ext uri="{FF2B5EF4-FFF2-40B4-BE49-F238E27FC236}">
              <a16:creationId xmlns:a16="http://schemas.microsoft.com/office/drawing/2014/main" id="{00000000-0008-0000-0000-00006C000000}"/>
            </a:ext>
          </a:extLst>
        </xdr:cNvPr>
        <xdr:cNvSpPr txBox="1"/>
      </xdr:nvSpPr>
      <xdr:spPr>
        <a:xfrm>
          <a:off x="1562744" y="604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0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0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0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債務償還</a:t>
          </a:r>
          <a:r>
            <a:rPr kumimoji="1" lang="ja-JP" altLang="en-US" sz="1100" baseline="0">
              <a:solidFill>
                <a:schemeClr val="dk1"/>
              </a:solidFill>
              <a:effectLst/>
              <a:latin typeface="+mn-lt"/>
              <a:ea typeface="+mn-ea"/>
              <a:cs typeface="+mn-cs"/>
            </a:rPr>
            <a:t>比</a:t>
          </a:r>
          <a:r>
            <a:rPr kumimoji="1" lang="ja-JP" altLang="ja-JP" sz="1100" baseline="0">
              <a:solidFill>
                <a:schemeClr val="dk1"/>
              </a:solidFill>
              <a:effectLst/>
              <a:latin typeface="+mn-lt"/>
              <a:ea typeface="+mn-ea"/>
              <a:cs typeface="+mn-cs"/>
            </a:rPr>
            <a:t>率については、</a:t>
          </a:r>
          <a:r>
            <a:rPr kumimoji="1" lang="ja-JP" altLang="en-US" sz="1100" baseline="0">
              <a:solidFill>
                <a:schemeClr val="dk1"/>
              </a:solidFill>
              <a:effectLst/>
              <a:latin typeface="+mn-lt"/>
              <a:ea typeface="+mn-ea"/>
              <a:cs typeface="+mn-cs"/>
            </a:rPr>
            <a:t>類似団体よりは高い</a:t>
          </a:r>
          <a:r>
            <a:rPr kumimoji="1" lang="ja-JP" altLang="ja-JP" sz="1100" baseline="0">
              <a:solidFill>
                <a:schemeClr val="dk1"/>
              </a:solidFill>
              <a:effectLst/>
              <a:latin typeface="+mn-lt"/>
              <a:ea typeface="+mn-ea"/>
              <a:cs typeface="+mn-cs"/>
            </a:rPr>
            <a:t>数字</a:t>
          </a:r>
          <a:r>
            <a:rPr kumimoji="1" lang="ja-JP" altLang="en-US" sz="1100" baseline="0">
              <a:solidFill>
                <a:schemeClr val="dk1"/>
              </a:solidFill>
              <a:effectLst/>
              <a:latin typeface="+mn-lt"/>
              <a:ea typeface="+mn-ea"/>
              <a:cs typeface="+mn-cs"/>
            </a:rPr>
            <a:t>となったが、県平均よりは大きく下回っている</a:t>
          </a:r>
          <a:r>
            <a:rPr kumimoji="1" lang="ja-JP" altLang="ja-JP" sz="1100" baseline="0">
              <a:solidFill>
                <a:schemeClr val="dk1"/>
              </a:solidFill>
              <a:effectLst/>
              <a:latin typeface="+mn-lt"/>
              <a:ea typeface="+mn-ea"/>
              <a:cs typeface="+mn-cs"/>
            </a:rPr>
            <a:t>。今後</a:t>
          </a:r>
          <a:r>
            <a:rPr kumimoji="1" lang="ja-JP" altLang="en-US" sz="1100" baseline="0">
              <a:solidFill>
                <a:schemeClr val="dk1"/>
              </a:solidFill>
              <a:effectLst/>
              <a:latin typeface="+mn-lt"/>
              <a:ea typeface="+mn-ea"/>
              <a:cs typeface="+mn-cs"/>
            </a:rPr>
            <a:t>は、</a:t>
          </a:r>
          <a:r>
            <a:rPr kumimoji="1" lang="ja-JP" altLang="ja-JP" sz="1100" baseline="0">
              <a:solidFill>
                <a:schemeClr val="dk1"/>
              </a:solidFill>
              <a:effectLst/>
              <a:latin typeface="+mn-lt"/>
              <a:ea typeface="+mn-ea"/>
              <a:cs typeface="+mn-cs"/>
            </a:rPr>
            <a:t>大型事業実施に伴う将来負担額の増加及び基金残高の減少等の要因により数値は上昇していく見込みであるが、引き続き健全な状態を維持できるよう努めていく。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000-00008A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97418</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flipV="1">
          <a:off x="14793595" y="5261428"/>
          <a:ext cx="1269" cy="143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101245</xdr:rowOff>
    </xdr:from>
    <xdr:ext cx="469744" cy="259045"/>
    <xdr:sp macro="" textlink="">
      <xdr:nvSpPr>
        <xdr:cNvPr id="140" name="債務償還比率最小値テキスト">
          <a:extLst>
            <a:ext uri="{FF2B5EF4-FFF2-40B4-BE49-F238E27FC236}">
              <a16:creationId xmlns:a16="http://schemas.microsoft.com/office/drawing/2014/main" id="{00000000-0008-0000-0000-00008C000000}"/>
            </a:ext>
          </a:extLst>
        </xdr:cNvPr>
        <xdr:cNvSpPr txBox="1"/>
      </xdr:nvSpPr>
      <xdr:spPr>
        <a:xfrm>
          <a:off x="14846300" y="67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97418</xdr:rowOff>
    </xdr:from>
    <xdr:to>
      <xdr:col>76</xdr:col>
      <xdr:colOff>111125</xdr:colOff>
      <xdr:row>34</xdr:row>
      <xdr:rowOff>97418</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4706600" y="669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00000000-0008-0000-0000-00008E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00000000-0008-0000-0000-00008F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10249</xdr:rowOff>
    </xdr:from>
    <xdr:ext cx="469744" cy="259045"/>
    <xdr:sp macro="" textlink="">
      <xdr:nvSpPr>
        <xdr:cNvPr id="144" name="債務償還比率平均値テキスト">
          <a:extLst>
            <a:ext uri="{FF2B5EF4-FFF2-40B4-BE49-F238E27FC236}">
              <a16:creationId xmlns:a16="http://schemas.microsoft.com/office/drawing/2014/main" id="{00000000-0008-0000-0000-000090000000}"/>
            </a:ext>
          </a:extLst>
        </xdr:cNvPr>
        <xdr:cNvSpPr txBox="1"/>
      </xdr:nvSpPr>
      <xdr:spPr>
        <a:xfrm>
          <a:off x="14846300" y="55823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158822</xdr:rowOff>
    </xdr:from>
    <xdr:to>
      <xdr:col>76</xdr:col>
      <xdr:colOff>73025</xdr:colOff>
      <xdr:row>29</xdr:row>
      <xdr:rowOff>88972</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4744700" y="5730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137233</xdr:rowOff>
    </xdr:from>
    <xdr:to>
      <xdr:col>72</xdr:col>
      <xdr:colOff>123825</xdr:colOff>
      <xdr:row>29</xdr:row>
      <xdr:rowOff>67383</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4033500" y="57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87304</xdr:rowOff>
    </xdr:from>
    <xdr:to>
      <xdr:col>68</xdr:col>
      <xdr:colOff>123825</xdr:colOff>
      <xdr:row>30</xdr:row>
      <xdr:rowOff>17454</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3271500" y="583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93164</xdr:rowOff>
    </xdr:from>
    <xdr:to>
      <xdr:col>64</xdr:col>
      <xdr:colOff>123825</xdr:colOff>
      <xdr:row>30</xdr:row>
      <xdr:rowOff>23314</xdr:rowOff>
    </xdr:to>
    <xdr:sp macro="" textlink="">
      <xdr:nvSpPr>
        <xdr:cNvPr id="148" name="フローチャート: 判断 147">
          <a:extLst>
            <a:ext uri="{FF2B5EF4-FFF2-40B4-BE49-F238E27FC236}">
              <a16:creationId xmlns:a16="http://schemas.microsoft.com/office/drawing/2014/main" id="{00000000-0008-0000-0000-000094000000}"/>
            </a:ext>
          </a:extLst>
        </xdr:cNvPr>
        <xdr:cNvSpPr/>
      </xdr:nvSpPr>
      <xdr:spPr>
        <a:xfrm>
          <a:off x="12509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110281</xdr:rowOff>
    </xdr:from>
    <xdr:to>
      <xdr:col>60</xdr:col>
      <xdr:colOff>123825</xdr:colOff>
      <xdr:row>30</xdr:row>
      <xdr:rowOff>40431</xdr:rowOff>
    </xdr:to>
    <xdr:sp macro="" textlink="">
      <xdr:nvSpPr>
        <xdr:cNvPr id="149" name="フローチャート: 判断 148">
          <a:extLst>
            <a:ext uri="{FF2B5EF4-FFF2-40B4-BE49-F238E27FC236}">
              <a16:creationId xmlns:a16="http://schemas.microsoft.com/office/drawing/2014/main" id="{00000000-0008-0000-0000-000095000000}"/>
            </a:ext>
          </a:extLst>
        </xdr:cNvPr>
        <xdr:cNvSpPr/>
      </xdr:nvSpPr>
      <xdr:spPr>
        <a:xfrm>
          <a:off x="11747500" y="585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000-00009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000-00009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25618</xdr:rowOff>
    </xdr:from>
    <xdr:to>
      <xdr:col>76</xdr:col>
      <xdr:colOff>73025</xdr:colOff>
      <xdr:row>29</xdr:row>
      <xdr:rowOff>127218</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4744700" y="576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4045</xdr:rowOff>
    </xdr:from>
    <xdr:ext cx="469744" cy="259045"/>
    <xdr:sp macro="" textlink="">
      <xdr:nvSpPr>
        <xdr:cNvPr id="156" name="債務償還比率該当値テキスト">
          <a:extLst>
            <a:ext uri="{FF2B5EF4-FFF2-40B4-BE49-F238E27FC236}">
              <a16:creationId xmlns:a16="http://schemas.microsoft.com/office/drawing/2014/main" id="{00000000-0008-0000-0000-00009C000000}"/>
            </a:ext>
          </a:extLst>
        </xdr:cNvPr>
        <xdr:cNvSpPr txBox="1"/>
      </xdr:nvSpPr>
      <xdr:spPr>
        <a:xfrm>
          <a:off x="14846300" y="574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135691</xdr:rowOff>
    </xdr:from>
    <xdr:to>
      <xdr:col>72</xdr:col>
      <xdr:colOff>123825</xdr:colOff>
      <xdr:row>29</xdr:row>
      <xdr:rowOff>65841</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4033500" y="570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15041</xdr:rowOff>
    </xdr:from>
    <xdr:to>
      <xdr:col>76</xdr:col>
      <xdr:colOff>22225</xdr:colOff>
      <xdr:row>29</xdr:row>
      <xdr:rowOff>76418</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a:off x="14084300" y="5758616"/>
          <a:ext cx="711200" cy="6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28548</xdr:rowOff>
    </xdr:from>
    <xdr:to>
      <xdr:col>68</xdr:col>
      <xdr:colOff>123825</xdr:colOff>
      <xdr:row>29</xdr:row>
      <xdr:rowOff>130148</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3271500" y="577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15041</xdr:rowOff>
    </xdr:from>
    <xdr:to>
      <xdr:col>72</xdr:col>
      <xdr:colOff>73025</xdr:colOff>
      <xdr:row>29</xdr:row>
      <xdr:rowOff>79348</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flipV="1">
          <a:off x="13322300" y="5758616"/>
          <a:ext cx="762000" cy="6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89462</xdr:rowOff>
    </xdr:from>
    <xdr:to>
      <xdr:col>64</xdr:col>
      <xdr:colOff>123825</xdr:colOff>
      <xdr:row>30</xdr:row>
      <xdr:rowOff>19612</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2509500" y="583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79348</xdr:rowOff>
    </xdr:from>
    <xdr:to>
      <xdr:col>68</xdr:col>
      <xdr:colOff>73025</xdr:colOff>
      <xdr:row>29</xdr:row>
      <xdr:rowOff>140262</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flipV="1">
          <a:off x="12560300" y="5822923"/>
          <a:ext cx="762000" cy="60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23459</xdr:rowOff>
    </xdr:from>
    <xdr:to>
      <xdr:col>60</xdr:col>
      <xdr:colOff>123825</xdr:colOff>
      <xdr:row>29</xdr:row>
      <xdr:rowOff>125059</xdr:rowOff>
    </xdr:to>
    <xdr:sp macro="" textlink="">
      <xdr:nvSpPr>
        <xdr:cNvPr id="163" name="楕円 162">
          <a:extLst>
            <a:ext uri="{FF2B5EF4-FFF2-40B4-BE49-F238E27FC236}">
              <a16:creationId xmlns:a16="http://schemas.microsoft.com/office/drawing/2014/main" id="{00000000-0008-0000-0000-0000A3000000}"/>
            </a:ext>
          </a:extLst>
        </xdr:cNvPr>
        <xdr:cNvSpPr/>
      </xdr:nvSpPr>
      <xdr:spPr>
        <a:xfrm>
          <a:off x="11747500" y="576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74259</xdr:rowOff>
    </xdr:from>
    <xdr:to>
      <xdr:col>64</xdr:col>
      <xdr:colOff>73025</xdr:colOff>
      <xdr:row>29</xdr:row>
      <xdr:rowOff>140262</xdr:rowOff>
    </xdr:to>
    <xdr:cxnSp macro="">
      <xdr:nvCxnSpPr>
        <xdr:cNvPr id="164" name="直線コネクタ 163">
          <a:extLst>
            <a:ext uri="{FF2B5EF4-FFF2-40B4-BE49-F238E27FC236}">
              <a16:creationId xmlns:a16="http://schemas.microsoft.com/office/drawing/2014/main" id="{00000000-0008-0000-0000-0000A4000000}"/>
            </a:ext>
          </a:extLst>
        </xdr:cNvPr>
        <xdr:cNvCxnSpPr/>
      </xdr:nvCxnSpPr>
      <xdr:spPr>
        <a:xfrm>
          <a:off x="11798300" y="5817834"/>
          <a:ext cx="762000" cy="6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58510</xdr:rowOff>
    </xdr:from>
    <xdr:ext cx="469744" cy="259045"/>
    <xdr:sp macro="" textlink="">
      <xdr:nvSpPr>
        <xdr:cNvPr id="165" name="n_1aveValue債務償還比率">
          <a:extLst>
            <a:ext uri="{FF2B5EF4-FFF2-40B4-BE49-F238E27FC236}">
              <a16:creationId xmlns:a16="http://schemas.microsoft.com/office/drawing/2014/main" id="{00000000-0008-0000-0000-0000A5000000}"/>
            </a:ext>
          </a:extLst>
        </xdr:cNvPr>
        <xdr:cNvSpPr txBox="1"/>
      </xdr:nvSpPr>
      <xdr:spPr>
        <a:xfrm>
          <a:off x="13836727" y="580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8581</xdr:rowOff>
    </xdr:from>
    <xdr:ext cx="469744" cy="259045"/>
    <xdr:sp macro="" textlink="">
      <xdr:nvSpPr>
        <xdr:cNvPr id="166" name="n_2aveValue債務償還比率">
          <a:extLst>
            <a:ext uri="{FF2B5EF4-FFF2-40B4-BE49-F238E27FC236}">
              <a16:creationId xmlns:a16="http://schemas.microsoft.com/office/drawing/2014/main" id="{00000000-0008-0000-0000-0000A6000000}"/>
            </a:ext>
          </a:extLst>
        </xdr:cNvPr>
        <xdr:cNvSpPr txBox="1"/>
      </xdr:nvSpPr>
      <xdr:spPr>
        <a:xfrm>
          <a:off x="13087427" y="5923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14441</xdr:rowOff>
    </xdr:from>
    <xdr:ext cx="469744" cy="259045"/>
    <xdr:sp macro="" textlink="">
      <xdr:nvSpPr>
        <xdr:cNvPr id="167" name="n_3aveValue債務償還比率">
          <a:extLst>
            <a:ext uri="{FF2B5EF4-FFF2-40B4-BE49-F238E27FC236}">
              <a16:creationId xmlns:a16="http://schemas.microsoft.com/office/drawing/2014/main" id="{00000000-0008-0000-0000-0000A7000000}"/>
            </a:ext>
          </a:extLst>
        </xdr:cNvPr>
        <xdr:cNvSpPr txBox="1"/>
      </xdr:nvSpPr>
      <xdr:spPr>
        <a:xfrm>
          <a:off x="12325427" y="592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31558</xdr:rowOff>
    </xdr:from>
    <xdr:ext cx="469744" cy="259045"/>
    <xdr:sp macro="" textlink="">
      <xdr:nvSpPr>
        <xdr:cNvPr id="168" name="n_4aveValue債務償還比率">
          <a:extLst>
            <a:ext uri="{FF2B5EF4-FFF2-40B4-BE49-F238E27FC236}">
              <a16:creationId xmlns:a16="http://schemas.microsoft.com/office/drawing/2014/main" id="{00000000-0008-0000-0000-0000A8000000}"/>
            </a:ext>
          </a:extLst>
        </xdr:cNvPr>
        <xdr:cNvSpPr txBox="1"/>
      </xdr:nvSpPr>
      <xdr:spPr>
        <a:xfrm>
          <a:off x="11563427" y="594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82368</xdr:rowOff>
    </xdr:from>
    <xdr:ext cx="469744" cy="259045"/>
    <xdr:sp macro="" textlink="">
      <xdr:nvSpPr>
        <xdr:cNvPr id="169" name="n_1mainValue債務償還比率">
          <a:extLst>
            <a:ext uri="{FF2B5EF4-FFF2-40B4-BE49-F238E27FC236}">
              <a16:creationId xmlns:a16="http://schemas.microsoft.com/office/drawing/2014/main" id="{00000000-0008-0000-0000-0000A9000000}"/>
            </a:ext>
          </a:extLst>
        </xdr:cNvPr>
        <xdr:cNvSpPr txBox="1"/>
      </xdr:nvSpPr>
      <xdr:spPr>
        <a:xfrm>
          <a:off x="13836727" y="5483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146675</xdr:rowOff>
    </xdr:from>
    <xdr:ext cx="469744" cy="259045"/>
    <xdr:sp macro="" textlink="">
      <xdr:nvSpPr>
        <xdr:cNvPr id="170" name="n_2mainValue債務償還比率">
          <a:extLst>
            <a:ext uri="{FF2B5EF4-FFF2-40B4-BE49-F238E27FC236}">
              <a16:creationId xmlns:a16="http://schemas.microsoft.com/office/drawing/2014/main" id="{00000000-0008-0000-0000-0000AA000000}"/>
            </a:ext>
          </a:extLst>
        </xdr:cNvPr>
        <xdr:cNvSpPr txBox="1"/>
      </xdr:nvSpPr>
      <xdr:spPr>
        <a:xfrm>
          <a:off x="13087427" y="554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36139</xdr:rowOff>
    </xdr:from>
    <xdr:ext cx="469744" cy="259045"/>
    <xdr:sp macro="" textlink="">
      <xdr:nvSpPr>
        <xdr:cNvPr id="171" name="n_3mainValue債務償還比率">
          <a:extLst>
            <a:ext uri="{FF2B5EF4-FFF2-40B4-BE49-F238E27FC236}">
              <a16:creationId xmlns:a16="http://schemas.microsoft.com/office/drawing/2014/main" id="{00000000-0008-0000-0000-0000AB000000}"/>
            </a:ext>
          </a:extLst>
        </xdr:cNvPr>
        <xdr:cNvSpPr txBox="1"/>
      </xdr:nvSpPr>
      <xdr:spPr>
        <a:xfrm>
          <a:off x="12325427" y="560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141586</xdr:rowOff>
    </xdr:from>
    <xdr:ext cx="469744" cy="259045"/>
    <xdr:sp macro="" textlink="">
      <xdr:nvSpPr>
        <xdr:cNvPr id="172" name="n_4mainValue債務償還比率">
          <a:extLst>
            <a:ext uri="{FF2B5EF4-FFF2-40B4-BE49-F238E27FC236}">
              <a16:creationId xmlns:a16="http://schemas.microsoft.com/office/drawing/2014/main" id="{00000000-0008-0000-0000-0000AC000000}"/>
            </a:ext>
          </a:extLst>
        </xdr:cNvPr>
        <xdr:cNvSpPr txBox="1"/>
      </xdr:nvSpPr>
      <xdr:spPr>
        <a:xfrm>
          <a:off x="11563427" y="5542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0000000-0008-0000-0000-0000AD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0000000-0008-0000-0000-0000AE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0000000-0008-0000-0000-0000B1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0000000-0008-0000-0000-0000B2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7,420
7,394
583.69
10,970,509
9,802,485
777,118
5,820,087
9,329,746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121920</xdr:rowOff>
    </xdr:from>
    <xdr:to>
      <xdr:col>24</xdr:col>
      <xdr:colOff>62865</xdr:colOff>
      <xdr:row>41</xdr:row>
      <xdr:rowOff>167640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60832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38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121920</xdr:rowOff>
    </xdr:from>
    <xdr:to>
      <xdr:col>24</xdr:col>
      <xdr:colOff>152400</xdr:colOff>
      <xdr:row>32</xdr:row>
      <xdr:rowOff>121920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60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135907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47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113030</xdr:rowOff>
    </xdr:from>
    <xdr:to>
      <xdr:col>24</xdr:col>
      <xdr:colOff>114300</xdr:colOff>
      <xdr:row>39</xdr:row>
      <xdr:rowOff>43180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38735</xdr:rowOff>
    </xdr:from>
    <xdr:to>
      <xdr:col>15</xdr:col>
      <xdr:colOff>101600</xdr:colOff>
      <xdr:row>38</xdr:row>
      <xdr:rowOff>140335</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141605</xdr:rowOff>
    </xdr:from>
    <xdr:to>
      <xdr:col>10</xdr:col>
      <xdr:colOff>165100</xdr:colOff>
      <xdr:row>38</xdr:row>
      <xdr:rowOff>71755</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114935</xdr:rowOff>
    </xdr:from>
    <xdr:to>
      <xdr:col>6</xdr:col>
      <xdr:colOff>38100</xdr:colOff>
      <xdr:row>38</xdr:row>
      <xdr:rowOff>45085</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168275</xdr:rowOff>
    </xdr:from>
    <xdr:to>
      <xdr:col>24</xdr:col>
      <xdr:colOff>114300</xdr:colOff>
      <xdr:row>39</xdr:row>
      <xdr:rowOff>98425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146702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139700</xdr:rowOff>
    </xdr:from>
    <xdr:to>
      <xdr:col>20</xdr:col>
      <xdr:colOff>38100</xdr:colOff>
      <xdr:row>39</xdr:row>
      <xdr:rowOff>69850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19050</xdr:rowOff>
    </xdr:from>
    <xdr:to>
      <xdr:col>24</xdr:col>
      <xdr:colOff>63500</xdr:colOff>
      <xdr:row>39</xdr:row>
      <xdr:rowOff>47625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7056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109220</xdr:rowOff>
    </xdr:from>
    <xdr:to>
      <xdr:col>15</xdr:col>
      <xdr:colOff>101600</xdr:colOff>
      <xdr:row>39</xdr:row>
      <xdr:rowOff>39370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160020</xdr:rowOff>
    </xdr:from>
    <xdr:to>
      <xdr:col>19</xdr:col>
      <xdr:colOff>177800</xdr:colOff>
      <xdr:row>39</xdr:row>
      <xdr:rowOff>19050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675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80645</xdr:rowOff>
    </xdr:from>
    <xdr:to>
      <xdr:col>10</xdr:col>
      <xdr:colOff>165100</xdr:colOff>
      <xdr:row>39</xdr:row>
      <xdr:rowOff>10795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131445</xdr:rowOff>
    </xdr:from>
    <xdr:to>
      <xdr:col>15</xdr:col>
      <xdr:colOff>50800</xdr:colOff>
      <xdr:row>38</xdr:row>
      <xdr:rowOff>160020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6465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52070</xdr:rowOff>
    </xdr:from>
    <xdr:to>
      <xdr:col>6</xdr:col>
      <xdr:colOff>38100</xdr:colOff>
      <xdr:row>38</xdr:row>
      <xdr:rowOff>153670</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102870</xdr:rowOff>
    </xdr:from>
    <xdr:to>
      <xdr:col>10</xdr:col>
      <xdr:colOff>114300</xdr:colOff>
      <xdr:row>38</xdr:row>
      <xdr:rowOff>131445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6179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21607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36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156862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32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88282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61612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60977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30497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71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1922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68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144797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31266</xdr:rowOff>
    </xdr:from>
    <xdr:to>
      <xdr:col>54</xdr:col>
      <xdr:colOff>189865</xdr:colOff>
      <xdr:row>42</xdr:row>
      <xdr:rowOff>12850</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10476865" y="5860566"/>
          <a:ext cx="0" cy="1353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16677</xdr:rowOff>
    </xdr:from>
    <xdr:ext cx="534377"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10515600" y="721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12850</xdr:rowOff>
    </xdr:from>
    <xdr:to>
      <xdr:col>55</xdr:col>
      <xdr:colOff>88900</xdr:colOff>
      <xdr:row>42</xdr:row>
      <xdr:rowOff>12850</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721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149393</xdr:rowOff>
    </xdr:from>
    <xdr:ext cx="690189"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10515600" y="56357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31266</xdr:rowOff>
    </xdr:from>
    <xdr:to>
      <xdr:col>55</xdr:col>
      <xdr:colOff>88900</xdr:colOff>
      <xdr:row>34</xdr:row>
      <xdr:rowOff>31266</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5860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36773</xdr:rowOff>
    </xdr:from>
    <xdr:ext cx="534377"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10515600" y="7066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58346</xdr:rowOff>
    </xdr:from>
    <xdr:to>
      <xdr:col>55</xdr:col>
      <xdr:colOff>50800</xdr:colOff>
      <xdr:row>41</xdr:row>
      <xdr:rowOff>159946</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10426700" y="708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56336</xdr:rowOff>
    </xdr:from>
    <xdr:to>
      <xdr:col>50</xdr:col>
      <xdr:colOff>165100</xdr:colOff>
      <xdr:row>41</xdr:row>
      <xdr:rowOff>157936</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588500" y="708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86885</xdr:rowOff>
    </xdr:from>
    <xdr:to>
      <xdr:col>46</xdr:col>
      <xdr:colOff>38100</xdr:colOff>
      <xdr:row>42</xdr:row>
      <xdr:rowOff>17035</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699500" y="7116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81138</xdr:rowOff>
    </xdr:from>
    <xdr:to>
      <xdr:col>41</xdr:col>
      <xdr:colOff>101600</xdr:colOff>
      <xdr:row>42</xdr:row>
      <xdr:rowOff>11288</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810500" y="711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66874</xdr:rowOff>
    </xdr:from>
    <xdr:to>
      <xdr:col>36</xdr:col>
      <xdr:colOff>165100</xdr:colOff>
      <xdr:row>41</xdr:row>
      <xdr:rowOff>168474</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921500" y="709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136078</xdr:rowOff>
    </xdr:from>
    <xdr:to>
      <xdr:col>55</xdr:col>
      <xdr:colOff>50800</xdr:colOff>
      <xdr:row>41</xdr:row>
      <xdr:rowOff>66228</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10426700" y="699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158955</xdr:rowOff>
    </xdr:from>
    <xdr:ext cx="599010"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10515600" y="6845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141908</xdr:rowOff>
    </xdr:from>
    <xdr:to>
      <xdr:col>50</xdr:col>
      <xdr:colOff>165100</xdr:colOff>
      <xdr:row>41</xdr:row>
      <xdr:rowOff>72058</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9588500" y="699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15428</xdr:rowOff>
    </xdr:from>
    <xdr:to>
      <xdr:col>55</xdr:col>
      <xdr:colOff>0</xdr:colOff>
      <xdr:row>41</xdr:row>
      <xdr:rowOff>21258</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9639300" y="7044878"/>
          <a:ext cx="838200" cy="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147667</xdr:rowOff>
    </xdr:from>
    <xdr:to>
      <xdr:col>46</xdr:col>
      <xdr:colOff>38100</xdr:colOff>
      <xdr:row>41</xdr:row>
      <xdr:rowOff>77817</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8699500" y="700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21258</xdr:rowOff>
    </xdr:from>
    <xdr:to>
      <xdr:col>50</xdr:col>
      <xdr:colOff>114300</xdr:colOff>
      <xdr:row>41</xdr:row>
      <xdr:rowOff>27017</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8750300" y="7050708"/>
          <a:ext cx="889000" cy="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151690</xdr:rowOff>
    </xdr:from>
    <xdr:to>
      <xdr:col>41</xdr:col>
      <xdr:colOff>101600</xdr:colOff>
      <xdr:row>41</xdr:row>
      <xdr:rowOff>81840</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810500" y="70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27017</xdr:rowOff>
    </xdr:from>
    <xdr:to>
      <xdr:col>45</xdr:col>
      <xdr:colOff>177800</xdr:colOff>
      <xdr:row>41</xdr:row>
      <xdr:rowOff>31040</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7861300" y="7056467"/>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158201</xdr:rowOff>
    </xdr:from>
    <xdr:to>
      <xdr:col>36</xdr:col>
      <xdr:colOff>165100</xdr:colOff>
      <xdr:row>41</xdr:row>
      <xdr:rowOff>88351</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921500" y="701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31040</xdr:rowOff>
    </xdr:from>
    <xdr:to>
      <xdr:col>41</xdr:col>
      <xdr:colOff>50800</xdr:colOff>
      <xdr:row>41</xdr:row>
      <xdr:rowOff>37551</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6972300" y="7060490"/>
          <a:ext cx="889000" cy="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149063</xdr:rowOff>
    </xdr:from>
    <xdr:ext cx="534377"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9359411" y="717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8162</xdr:rowOff>
    </xdr:from>
    <xdr:ext cx="534377"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8483111" y="720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2415</xdr:rowOff>
    </xdr:from>
    <xdr:ext cx="534377"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7594111" y="720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159601</xdr:rowOff>
    </xdr:from>
    <xdr:ext cx="534377"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6705111" y="718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39</xdr:row>
      <xdr:rowOff>88585</xdr:rowOff>
    </xdr:from>
    <xdr:ext cx="599010"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9327094" y="6775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39</xdr:row>
      <xdr:rowOff>94344</xdr:rowOff>
    </xdr:from>
    <xdr:ext cx="599010"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8450794" y="678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39</xdr:row>
      <xdr:rowOff>98367</xdr:rowOff>
    </xdr:from>
    <xdr:ext cx="599010"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7561794" y="678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39</xdr:row>
      <xdr:rowOff>104878</xdr:rowOff>
    </xdr:from>
    <xdr:ext cx="599010"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6672794" y="6791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1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128996</xdr:rowOff>
    </xdr:from>
    <xdr:to>
      <xdr:col>24</xdr:col>
      <xdr:colOff>62865</xdr:colOff>
      <xdr:row>64</xdr:row>
      <xdr:rowOff>65315</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flipV="1">
          <a:off x="4634865" y="9558746"/>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100-0000AE000000}"/>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75673</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100-0000B0000000}"/>
            </a:ext>
          </a:extLst>
        </xdr:cNvPr>
        <xdr:cNvSpPr txBox="1"/>
      </xdr:nvSpPr>
      <xdr:spPr>
        <a:xfrm>
          <a:off x="4673600" y="93339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128996</xdr:rowOff>
    </xdr:from>
    <xdr:to>
      <xdr:col>24</xdr:col>
      <xdr:colOff>152400</xdr:colOff>
      <xdr:row>55</xdr:row>
      <xdr:rowOff>128996</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546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125565</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100-0000B2000000}"/>
            </a:ext>
          </a:extLst>
        </xdr:cNvPr>
        <xdr:cNvSpPr txBox="1"/>
      </xdr:nvSpPr>
      <xdr:spPr>
        <a:xfrm>
          <a:off x="4673600" y="10241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102688</xdr:rowOff>
    </xdr:from>
    <xdr:to>
      <xdr:col>24</xdr:col>
      <xdr:colOff>114300</xdr:colOff>
      <xdr:row>61</xdr:row>
      <xdr:rowOff>32838</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4584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99423</xdr:rowOff>
    </xdr:from>
    <xdr:to>
      <xdr:col>20</xdr:col>
      <xdr:colOff>38100</xdr:colOff>
      <xdr:row>61</xdr:row>
      <xdr:rowOff>29573</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3746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71665</xdr:rowOff>
    </xdr:from>
    <xdr:to>
      <xdr:col>10</xdr:col>
      <xdr:colOff>165100</xdr:colOff>
      <xdr:row>61</xdr:row>
      <xdr:rowOff>1815</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968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37374</xdr:rowOff>
    </xdr:from>
    <xdr:to>
      <xdr:col>6</xdr:col>
      <xdr:colOff>38100</xdr:colOff>
      <xdr:row>60</xdr:row>
      <xdr:rowOff>138974</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079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112485</xdr:rowOff>
    </xdr:from>
    <xdr:to>
      <xdr:col>24</xdr:col>
      <xdr:colOff>114300</xdr:colOff>
      <xdr:row>63</xdr:row>
      <xdr:rowOff>42635</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4584700" y="107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90912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100-0000BE000000}"/>
            </a:ext>
          </a:extLst>
        </xdr:cNvPr>
        <xdr:cNvSpPr txBox="1"/>
      </xdr:nvSpPr>
      <xdr:spPr>
        <a:xfrm>
          <a:off x="4673600"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99423</xdr:rowOff>
    </xdr:from>
    <xdr:to>
      <xdr:col>20</xdr:col>
      <xdr:colOff>38100</xdr:colOff>
      <xdr:row>63</xdr:row>
      <xdr:rowOff>29573</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3746500" y="1072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150223</xdr:rowOff>
    </xdr:from>
    <xdr:to>
      <xdr:col>24</xdr:col>
      <xdr:colOff>63500</xdr:colOff>
      <xdr:row>62</xdr:row>
      <xdr:rowOff>163285</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3797300" y="10780123"/>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79828</xdr:rowOff>
    </xdr:from>
    <xdr:to>
      <xdr:col>15</xdr:col>
      <xdr:colOff>101600</xdr:colOff>
      <xdr:row>63</xdr:row>
      <xdr:rowOff>9978</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28575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130628</xdr:rowOff>
    </xdr:from>
    <xdr:to>
      <xdr:col>19</xdr:col>
      <xdr:colOff>177800</xdr:colOff>
      <xdr:row>62</xdr:row>
      <xdr:rowOff>150223</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908300" y="1076052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56969</xdr:rowOff>
    </xdr:from>
    <xdr:to>
      <xdr:col>10</xdr:col>
      <xdr:colOff>165100</xdr:colOff>
      <xdr:row>62</xdr:row>
      <xdr:rowOff>158569</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968500" y="106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107769</xdr:rowOff>
    </xdr:from>
    <xdr:to>
      <xdr:col>15</xdr:col>
      <xdr:colOff>50800</xdr:colOff>
      <xdr:row>62</xdr:row>
      <xdr:rowOff>130628</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2019300" y="1073766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34109</xdr:rowOff>
    </xdr:from>
    <xdr:to>
      <xdr:col>6</xdr:col>
      <xdr:colOff>38100</xdr:colOff>
      <xdr:row>62</xdr:row>
      <xdr:rowOff>135709</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079500" y="106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84909</xdr:rowOff>
    </xdr:from>
    <xdr:to>
      <xdr:col>10</xdr:col>
      <xdr:colOff>114300</xdr:colOff>
      <xdr:row>62</xdr:row>
      <xdr:rowOff>107769</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1130300" y="1071480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46100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35820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57530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2705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18342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1816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155501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927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20700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3582044" y="1082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1105</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2705744" y="10802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149696</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1816744" y="1077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126836</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927744" y="10756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1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167711</xdr:rowOff>
    </xdr:from>
    <xdr:to>
      <xdr:col>54</xdr:col>
      <xdr:colOff>189865</xdr:colOff>
      <xdr:row>64</xdr:row>
      <xdr:rowOff>67062</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10476865" y="9768911"/>
          <a:ext cx="0" cy="1270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70889</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100-0000E7000000}"/>
            </a:ext>
          </a:extLst>
        </xdr:cNvPr>
        <xdr:cNvSpPr txBox="1"/>
      </xdr:nvSpPr>
      <xdr:spPr>
        <a:xfrm>
          <a:off x="10515600" y="1104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67062</xdr:rowOff>
    </xdr:from>
    <xdr:to>
      <xdr:col>55</xdr:col>
      <xdr:colOff>88900</xdr:colOff>
      <xdr:row>64</xdr:row>
      <xdr:rowOff>67062</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1103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114388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100-0000E9000000}"/>
            </a:ext>
          </a:extLst>
        </xdr:cNvPr>
        <xdr:cNvSpPr txBox="1"/>
      </xdr:nvSpPr>
      <xdr:spPr>
        <a:xfrm>
          <a:off x="10515600" y="9544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167711</xdr:rowOff>
    </xdr:from>
    <xdr:to>
      <xdr:col>55</xdr:col>
      <xdr:colOff>88900</xdr:colOff>
      <xdr:row>56</xdr:row>
      <xdr:rowOff>167711</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976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27486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100-0000EB000000}"/>
            </a:ext>
          </a:extLst>
        </xdr:cNvPr>
        <xdr:cNvSpPr txBox="1"/>
      </xdr:nvSpPr>
      <xdr:spPr>
        <a:xfrm>
          <a:off x="10515600" y="10657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49059</xdr:rowOff>
    </xdr:from>
    <xdr:to>
      <xdr:col>55</xdr:col>
      <xdr:colOff>50800</xdr:colOff>
      <xdr:row>62</xdr:row>
      <xdr:rowOff>150659</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104267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60385</xdr:rowOff>
    </xdr:from>
    <xdr:to>
      <xdr:col>50</xdr:col>
      <xdr:colOff>165100</xdr:colOff>
      <xdr:row>62</xdr:row>
      <xdr:rowOff>161985</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9588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49166</xdr:rowOff>
    </xdr:from>
    <xdr:to>
      <xdr:col>46</xdr:col>
      <xdr:colOff>38100</xdr:colOff>
      <xdr:row>62</xdr:row>
      <xdr:rowOff>150766</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8699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8530</xdr:rowOff>
    </xdr:from>
    <xdr:to>
      <xdr:col>41</xdr:col>
      <xdr:colOff>101600</xdr:colOff>
      <xdr:row>62</xdr:row>
      <xdr:rowOff>110130</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7810500" y="106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16837</xdr:rowOff>
    </xdr:from>
    <xdr:to>
      <xdr:col>36</xdr:col>
      <xdr:colOff>165100</xdr:colOff>
      <xdr:row>62</xdr:row>
      <xdr:rowOff>118437</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6921500" y="1064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15454</xdr:rowOff>
    </xdr:from>
    <xdr:to>
      <xdr:col>55</xdr:col>
      <xdr:colOff>50800</xdr:colOff>
      <xdr:row>62</xdr:row>
      <xdr:rowOff>117054</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10426700" y="1064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38331</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100-0000F7000000}"/>
            </a:ext>
          </a:extLst>
        </xdr:cNvPr>
        <xdr:cNvSpPr txBox="1"/>
      </xdr:nvSpPr>
      <xdr:spPr>
        <a:xfrm>
          <a:off x="10515600" y="10496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27470</xdr:rowOff>
    </xdr:from>
    <xdr:to>
      <xdr:col>50</xdr:col>
      <xdr:colOff>165100</xdr:colOff>
      <xdr:row>62</xdr:row>
      <xdr:rowOff>129070</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9588500" y="1065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66254</xdr:rowOff>
    </xdr:from>
    <xdr:to>
      <xdr:col>55</xdr:col>
      <xdr:colOff>0</xdr:colOff>
      <xdr:row>62</xdr:row>
      <xdr:rowOff>78270</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9639300" y="10696154"/>
          <a:ext cx="838200" cy="1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39256</xdr:rowOff>
    </xdr:from>
    <xdr:to>
      <xdr:col>46</xdr:col>
      <xdr:colOff>38100</xdr:colOff>
      <xdr:row>62</xdr:row>
      <xdr:rowOff>140856</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8699500" y="106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78270</xdr:rowOff>
    </xdr:from>
    <xdr:to>
      <xdr:col>50</xdr:col>
      <xdr:colOff>114300</xdr:colOff>
      <xdr:row>62</xdr:row>
      <xdr:rowOff>90056</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8750300" y="10708170"/>
          <a:ext cx="889000" cy="1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45448</xdr:rowOff>
    </xdr:from>
    <xdr:to>
      <xdr:col>41</xdr:col>
      <xdr:colOff>101600</xdr:colOff>
      <xdr:row>62</xdr:row>
      <xdr:rowOff>147048</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7810500" y="1067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90056</xdr:rowOff>
    </xdr:from>
    <xdr:to>
      <xdr:col>45</xdr:col>
      <xdr:colOff>177800</xdr:colOff>
      <xdr:row>62</xdr:row>
      <xdr:rowOff>96248</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7861300" y="10719956"/>
          <a:ext cx="889000" cy="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55668</xdr:rowOff>
    </xdr:from>
    <xdr:to>
      <xdr:col>36</xdr:col>
      <xdr:colOff>165100</xdr:colOff>
      <xdr:row>62</xdr:row>
      <xdr:rowOff>157268</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921500" y="1068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96248</xdr:rowOff>
    </xdr:from>
    <xdr:to>
      <xdr:col>41</xdr:col>
      <xdr:colOff>50800</xdr:colOff>
      <xdr:row>62</xdr:row>
      <xdr:rowOff>106468</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6972300" y="10726148"/>
          <a:ext cx="889000" cy="10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153112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9327095" y="1078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141893</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8450795" y="10771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126657</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7561795" y="1041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134964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6672795" y="10421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145597</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9327095" y="10432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157383</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8450795" y="1044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138175</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7561795" y="10768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148395</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6672795" y="10778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1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120014</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flipV="1">
          <a:off x="4634865" y="13321664"/>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1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66691</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100-000023010000}"/>
            </a:ext>
          </a:extLst>
        </xdr:cNvPr>
        <xdr:cNvSpPr txBox="1"/>
      </xdr:nvSpPr>
      <xdr:spPr>
        <a:xfrm>
          <a:off x="4673600" y="1309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120014</xdr:rowOff>
    </xdr:from>
    <xdr:to>
      <xdr:col>24</xdr:col>
      <xdr:colOff>152400</xdr:colOff>
      <xdr:row>77</xdr:row>
      <xdr:rowOff>120014</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33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149241</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100-000025010000}"/>
            </a:ext>
          </a:extLst>
        </xdr:cNvPr>
        <xdr:cNvSpPr txBox="1"/>
      </xdr:nvSpPr>
      <xdr:spPr>
        <a:xfrm>
          <a:off x="4673600" y="14036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126364</xdr:rowOff>
    </xdr:from>
    <xdr:to>
      <xdr:col>24</xdr:col>
      <xdr:colOff>114300</xdr:colOff>
      <xdr:row>83</xdr:row>
      <xdr:rowOff>56514</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45847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2857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968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145414</xdr:rowOff>
    </xdr:from>
    <xdr:to>
      <xdr:col>24</xdr:col>
      <xdr:colOff>114300</xdr:colOff>
      <xdr:row>84</xdr:row>
      <xdr:rowOff>75564</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4584700" y="1437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123841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100-000031010000}"/>
            </a:ext>
          </a:extLst>
        </xdr:cNvPr>
        <xdr:cNvSpPr txBox="1"/>
      </xdr:nvSpPr>
      <xdr:spPr>
        <a:xfrm>
          <a:off x="4673600"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133986</xdr:rowOff>
    </xdr:from>
    <xdr:to>
      <xdr:col>20</xdr:col>
      <xdr:colOff>38100</xdr:colOff>
      <xdr:row>84</xdr:row>
      <xdr:rowOff>64136</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3746500" y="143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13336</xdr:rowOff>
    </xdr:from>
    <xdr:to>
      <xdr:col>24</xdr:col>
      <xdr:colOff>63500</xdr:colOff>
      <xdr:row>84</xdr:row>
      <xdr:rowOff>24764</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3797300" y="14415136"/>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118745</xdr:rowOff>
    </xdr:from>
    <xdr:to>
      <xdr:col>15</xdr:col>
      <xdr:colOff>101600</xdr:colOff>
      <xdr:row>84</xdr:row>
      <xdr:rowOff>48895</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28575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169545</xdr:rowOff>
    </xdr:from>
    <xdr:to>
      <xdr:col>19</xdr:col>
      <xdr:colOff>177800</xdr:colOff>
      <xdr:row>84</xdr:row>
      <xdr:rowOff>13336</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2908300" y="14399895"/>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107314</xdr:rowOff>
    </xdr:from>
    <xdr:to>
      <xdr:col>10</xdr:col>
      <xdr:colOff>165100</xdr:colOff>
      <xdr:row>84</xdr:row>
      <xdr:rowOff>37464</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9685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158114</xdr:rowOff>
    </xdr:from>
    <xdr:to>
      <xdr:col>15</xdr:col>
      <xdr:colOff>50800</xdr:colOff>
      <xdr:row>83</xdr:row>
      <xdr:rowOff>169545</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2019300" y="1438846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71120</xdr:rowOff>
    </xdr:from>
    <xdr:to>
      <xdr:col>6</xdr:col>
      <xdr:colOff>38100</xdr:colOff>
      <xdr:row>84</xdr:row>
      <xdr:rowOff>1270</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0795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121920</xdr:rowOff>
    </xdr:from>
    <xdr:to>
      <xdr:col>10</xdr:col>
      <xdr:colOff>114300</xdr:colOff>
      <xdr:row>83</xdr:row>
      <xdr:rowOff>158114</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130300" y="1435227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53991</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100-00003A010000}"/>
            </a:ext>
          </a:extLst>
        </xdr:cNvPr>
        <xdr:cNvSpPr txBox="1"/>
      </xdr:nvSpPr>
      <xdr:spPr>
        <a:xfrm>
          <a:off x="35820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23513</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100-00003B010000}"/>
            </a:ext>
          </a:extLst>
        </xdr:cNvPr>
        <xdr:cNvSpPr txBox="1"/>
      </xdr:nvSpPr>
      <xdr:spPr>
        <a:xfrm>
          <a:off x="2705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19702</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100-00003C010000}"/>
            </a:ext>
          </a:extLst>
        </xdr:cNvPr>
        <xdr:cNvSpPr txBox="1"/>
      </xdr:nvSpPr>
      <xdr:spPr>
        <a:xfrm>
          <a:off x="1816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100-00003D010000}"/>
            </a:ext>
          </a:extLst>
        </xdr:cNvPr>
        <xdr:cNvSpPr txBox="1"/>
      </xdr:nvSpPr>
      <xdr:spPr>
        <a:xfrm>
          <a:off x="927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55263</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100-00003E010000}"/>
            </a:ext>
          </a:extLst>
        </xdr:cNvPr>
        <xdr:cNvSpPr txBox="1"/>
      </xdr:nvSpPr>
      <xdr:spPr>
        <a:xfrm>
          <a:off x="3582044" y="1445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40022</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100-00003F010000}"/>
            </a:ext>
          </a:extLst>
        </xdr:cNvPr>
        <xdr:cNvSpPr txBox="1"/>
      </xdr:nvSpPr>
      <xdr:spPr>
        <a:xfrm>
          <a:off x="2705744" y="1444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28591</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100-000040010000}"/>
            </a:ext>
          </a:extLst>
        </xdr:cNvPr>
        <xdr:cNvSpPr txBox="1"/>
      </xdr:nvSpPr>
      <xdr:spPr>
        <a:xfrm>
          <a:off x="1816744"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163847</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100-000041010000}"/>
            </a:ext>
          </a:extLst>
        </xdr:cNvPr>
        <xdr:cNvSpPr txBox="1"/>
      </xdr:nvSpPr>
      <xdr:spPr>
        <a:xfrm>
          <a:off x="927744"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1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56617</xdr:rowOff>
    </xdr:from>
    <xdr:to>
      <xdr:col>54</xdr:col>
      <xdr:colOff>189865</xdr:colOff>
      <xdr:row>86</xdr:row>
      <xdr:rowOff>102718</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flipV="1">
          <a:off x="10476865" y="13429717"/>
          <a:ext cx="0" cy="1417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106545</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100-00005A010000}"/>
            </a:ext>
          </a:extLst>
        </xdr:cNvPr>
        <xdr:cNvSpPr txBox="1"/>
      </xdr:nvSpPr>
      <xdr:spPr>
        <a:xfrm>
          <a:off x="10515600" y="1485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102718</xdr:rowOff>
    </xdr:from>
    <xdr:to>
      <xdr:col>55</xdr:col>
      <xdr:colOff>88900</xdr:colOff>
      <xdr:row>86</xdr:row>
      <xdr:rowOff>102718</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10388600" y="1484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3294</xdr:rowOff>
    </xdr:from>
    <xdr:ext cx="534377" cy="259045"/>
    <xdr:sp macro="" textlink="">
      <xdr:nvSpPr>
        <xdr:cNvPr id="348" name="【公営住宅】&#10;一人当たり面積最大値テキスト">
          <a:extLst>
            <a:ext uri="{FF2B5EF4-FFF2-40B4-BE49-F238E27FC236}">
              <a16:creationId xmlns:a16="http://schemas.microsoft.com/office/drawing/2014/main" id="{00000000-0008-0000-0100-00005C010000}"/>
            </a:ext>
          </a:extLst>
        </xdr:cNvPr>
        <xdr:cNvSpPr txBox="1"/>
      </xdr:nvSpPr>
      <xdr:spPr>
        <a:xfrm>
          <a:off x="10515600" y="132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56617</xdr:rowOff>
    </xdr:from>
    <xdr:to>
      <xdr:col>55</xdr:col>
      <xdr:colOff>88900</xdr:colOff>
      <xdr:row>78</xdr:row>
      <xdr:rowOff>56617</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10388600" y="13429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142512</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100-00005E010000}"/>
            </a:ext>
          </a:extLst>
        </xdr:cNvPr>
        <xdr:cNvSpPr txBox="1"/>
      </xdr:nvSpPr>
      <xdr:spPr>
        <a:xfrm>
          <a:off x="10515600" y="14544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164085</xdr:rowOff>
    </xdr:from>
    <xdr:to>
      <xdr:col>55</xdr:col>
      <xdr:colOff>50800</xdr:colOff>
      <xdr:row>85</xdr:row>
      <xdr:rowOff>94235</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10426700" y="1456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7035</xdr:rowOff>
    </xdr:from>
    <xdr:to>
      <xdr:col>50</xdr:col>
      <xdr:colOff>165100</xdr:colOff>
      <xdr:row>85</xdr:row>
      <xdr:rowOff>108635</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9588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22200</xdr:rowOff>
    </xdr:from>
    <xdr:to>
      <xdr:col>46</xdr:col>
      <xdr:colOff>38100</xdr:colOff>
      <xdr:row>85</xdr:row>
      <xdr:rowOff>123800</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8699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14427</xdr:rowOff>
    </xdr:from>
    <xdr:to>
      <xdr:col>41</xdr:col>
      <xdr:colOff>101600</xdr:colOff>
      <xdr:row>85</xdr:row>
      <xdr:rowOff>116027</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7810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9703</xdr:rowOff>
    </xdr:from>
    <xdr:to>
      <xdr:col>36</xdr:col>
      <xdr:colOff>165100</xdr:colOff>
      <xdr:row>85</xdr:row>
      <xdr:rowOff>111303</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6921500" y="1458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98704</xdr:rowOff>
    </xdr:from>
    <xdr:to>
      <xdr:col>55</xdr:col>
      <xdr:colOff>50800</xdr:colOff>
      <xdr:row>85</xdr:row>
      <xdr:rowOff>28854</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10426700" y="145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121581</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100-00006A010000}"/>
            </a:ext>
          </a:extLst>
        </xdr:cNvPr>
        <xdr:cNvSpPr txBox="1"/>
      </xdr:nvSpPr>
      <xdr:spPr>
        <a:xfrm>
          <a:off x="10515600" y="1435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108001</xdr:rowOff>
    </xdr:from>
    <xdr:to>
      <xdr:col>50</xdr:col>
      <xdr:colOff>165100</xdr:colOff>
      <xdr:row>85</xdr:row>
      <xdr:rowOff>38151</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9588500" y="1450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149504</xdr:rowOff>
    </xdr:from>
    <xdr:to>
      <xdr:col>55</xdr:col>
      <xdr:colOff>0</xdr:colOff>
      <xdr:row>84</xdr:row>
      <xdr:rowOff>158801</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flipV="1">
          <a:off x="9639300" y="14551304"/>
          <a:ext cx="838200" cy="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118287</xdr:rowOff>
    </xdr:from>
    <xdr:to>
      <xdr:col>46</xdr:col>
      <xdr:colOff>38100</xdr:colOff>
      <xdr:row>85</xdr:row>
      <xdr:rowOff>48437</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8699500" y="1452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158801</xdr:rowOff>
    </xdr:from>
    <xdr:to>
      <xdr:col>50</xdr:col>
      <xdr:colOff>114300</xdr:colOff>
      <xdr:row>84</xdr:row>
      <xdr:rowOff>169087</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8750300" y="14560601"/>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123698</xdr:rowOff>
    </xdr:from>
    <xdr:to>
      <xdr:col>41</xdr:col>
      <xdr:colOff>101600</xdr:colOff>
      <xdr:row>85</xdr:row>
      <xdr:rowOff>53848</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7810500" y="1452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169087</xdr:rowOff>
    </xdr:from>
    <xdr:to>
      <xdr:col>45</xdr:col>
      <xdr:colOff>177800</xdr:colOff>
      <xdr:row>85</xdr:row>
      <xdr:rowOff>3048</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7861300" y="14570887"/>
          <a:ext cx="8890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136576</xdr:rowOff>
    </xdr:from>
    <xdr:to>
      <xdr:col>36</xdr:col>
      <xdr:colOff>165100</xdr:colOff>
      <xdr:row>85</xdr:row>
      <xdr:rowOff>66726</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6921500" y="1453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3048</xdr:rowOff>
    </xdr:from>
    <xdr:to>
      <xdr:col>41</xdr:col>
      <xdr:colOff>50800</xdr:colOff>
      <xdr:row>85</xdr:row>
      <xdr:rowOff>15926</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flipV="1">
          <a:off x="6972300" y="14576298"/>
          <a:ext cx="889000" cy="1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99762</xdr:rowOff>
    </xdr:from>
    <xdr:ext cx="469744" cy="259045"/>
    <xdr:sp macro="" textlink="">
      <xdr:nvSpPr>
        <xdr:cNvPr id="371" name="n_1aveValue【公営住宅】&#10;一人当たり面積">
          <a:extLst>
            <a:ext uri="{FF2B5EF4-FFF2-40B4-BE49-F238E27FC236}">
              <a16:creationId xmlns:a16="http://schemas.microsoft.com/office/drawing/2014/main" id="{00000000-0008-0000-0100-000073010000}"/>
            </a:ext>
          </a:extLst>
        </xdr:cNvPr>
        <xdr:cNvSpPr txBox="1"/>
      </xdr:nvSpPr>
      <xdr:spPr>
        <a:xfrm>
          <a:off x="9391727" y="1467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114927</xdr:rowOff>
    </xdr:from>
    <xdr:ext cx="469744" cy="259045"/>
    <xdr:sp macro="" textlink="">
      <xdr:nvSpPr>
        <xdr:cNvPr id="372" name="n_2aveValue【公営住宅】&#10;一人当たり面積">
          <a:extLst>
            <a:ext uri="{FF2B5EF4-FFF2-40B4-BE49-F238E27FC236}">
              <a16:creationId xmlns:a16="http://schemas.microsoft.com/office/drawing/2014/main" id="{00000000-0008-0000-0100-000074010000}"/>
            </a:ext>
          </a:extLst>
        </xdr:cNvPr>
        <xdr:cNvSpPr txBox="1"/>
      </xdr:nvSpPr>
      <xdr:spPr>
        <a:xfrm>
          <a:off x="8515427" y="1468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107154</xdr:rowOff>
    </xdr:from>
    <xdr:ext cx="469744" cy="259045"/>
    <xdr:sp macro="" textlink="">
      <xdr:nvSpPr>
        <xdr:cNvPr id="373" name="n_3aveValue【公営住宅】&#10;一人当たり面積">
          <a:extLst>
            <a:ext uri="{FF2B5EF4-FFF2-40B4-BE49-F238E27FC236}">
              <a16:creationId xmlns:a16="http://schemas.microsoft.com/office/drawing/2014/main" id="{00000000-0008-0000-0100-000075010000}"/>
            </a:ext>
          </a:extLst>
        </xdr:cNvPr>
        <xdr:cNvSpPr txBox="1"/>
      </xdr:nvSpPr>
      <xdr:spPr>
        <a:xfrm>
          <a:off x="7626427" y="1468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102430</xdr:rowOff>
    </xdr:from>
    <xdr:ext cx="469744" cy="259045"/>
    <xdr:sp macro="" textlink="">
      <xdr:nvSpPr>
        <xdr:cNvPr id="374" name="n_4aveValue【公営住宅】&#10;一人当たり面積">
          <a:extLst>
            <a:ext uri="{FF2B5EF4-FFF2-40B4-BE49-F238E27FC236}">
              <a16:creationId xmlns:a16="http://schemas.microsoft.com/office/drawing/2014/main" id="{00000000-0008-0000-0100-000076010000}"/>
            </a:ext>
          </a:extLst>
        </xdr:cNvPr>
        <xdr:cNvSpPr txBox="1"/>
      </xdr:nvSpPr>
      <xdr:spPr>
        <a:xfrm>
          <a:off x="6737427" y="1467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54678</xdr:rowOff>
    </xdr:from>
    <xdr:ext cx="469744" cy="259045"/>
    <xdr:sp macro="" textlink="">
      <xdr:nvSpPr>
        <xdr:cNvPr id="375" name="n_1mainValue【公営住宅】&#10;一人当たり面積">
          <a:extLst>
            <a:ext uri="{FF2B5EF4-FFF2-40B4-BE49-F238E27FC236}">
              <a16:creationId xmlns:a16="http://schemas.microsoft.com/office/drawing/2014/main" id="{00000000-0008-0000-0100-000077010000}"/>
            </a:ext>
          </a:extLst>
        </xdr:cNvPr>
        <xdr:cNvSpPr txBox="1"/>
      </xdr:nvSpPr>
      <xdr:spPr>
        <a:xfrm>
          <a:off x="9391727" y="14285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64964</xdr:rowOff>
    </xdr:from>
    <xdr:ext cx="469744" cy="259045"/>
    <xdr:sp macro="" textlink="">
      <xdr:nvSpPr>
        <xdr:cNvPr id="376" name="n_2mainValue【公営住宅】&#10;一人当たり面積">
          <a:extLst>
            <a:ext uri="{FF2B5EF4-FFF2-40B4-BE49-F238E27FC236}">
              <a16:creationId xmlns:a16="http://schemas.microsoft.com/office/drawing/2014/main" id="{00000000-0008-0000-0100-000078010000}"/>
            </a:ext>
          </a:extLst>
        </xdr:cNvPr>
        <xdr:cNvSpPr txBox="1"/>
      </xdr:nvSpPr>
      <xdr:spPr>
        <a:xfrm>
          <a:off x="8515427" y="14295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70375</xdr:rowOff>
    </xdr:from>
    <xdr:ext cx="469744" cy="259045"/>
    <xdr:sp macro="" textlink="">
      <xdr:nvSpPr>
        <xdr:cNvPr id="377" name="n_3mainValue【公営住宅】&#10;一人当たり面積">
          <a:extLst>
            <a:ext uri="{FF2B5EF4-FFF2-40B4-BE49-F238E27FC236}">
              <a16:creationId xmlns:a16="http://schemas.microsoft.com/office/drawing/2014/main" id="{00000000-0008-0000-0100-000079010000}"/>
            </a:ext>
          </a:extLst>
        </xdr:cNvPr>
        <xdr:cNvSpPr txBox="1"/>
      </xdr:nvSpPr>
      <xdr:spPr>
        <a:xfrm>
          <a:off x="7626427" y="1430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83253</xdr:rowOff>
    </xdr:from>
    <xdr:ext cx="469744" cy="259045"/>
    <xdr:sp macro="" textlink="">
      <xdr:nvSpPr>
        <xdr:cNvPr id="378" name="n_4mainValue【公営住宅】&#10;一人当たり面積">
          <a:extLst>
            <a:ext uri="{FF2B5EF4-FFF2-40B4-BE49-F238E27FC236}">
              <a16:creationId xmlns:a16="http://schemas.microsoft.com/office/drawing/2014/main" id="{00000000-0008-0000-0100-00007A010000}"/>
            </a:ext>
          </a:extLst>
        </xdr:cNvPr>
        <xdr:cNvSpPr txBox="1"/>
      </xdr:nvSpPr>
      <xdr:spPr>
        <a:xfrm>
          <a:off x="6737427" y="1431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0000000-0008-0000-0100-00009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0000000-0008-0000-0100-00009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00000000-0008-0000-0100-0000A3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45176</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flipV="1">
          <a:off x="16318864" y="587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00000000-0008-0000-0100-0000A5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163303</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00000000-0008-0000-0100-0000A7010000}"/>
            </a:ext>
          </a:extLst>
        </xdr:cNvPr>
        <xdr:cNvSpPr txBox="1"/>
      </xdr:nvSpPr>
      <xdr:spPr>
        <a:xfrm>
          <a:off x="16357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45176</xdr:rowOff>
    </xdr:from>
    <xdr:to>
      <xdr:col>86</xdr:col>
      <xdr:colOff>25400</xdr:colOff>
      <xdr:row>34</xdr:row>
      <xdr:rowOff>45176</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16230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102161</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00000000-0008-0000-0100-0000A9010000}"/>
            </a:ext>
          </a:extLst>
        </xdr:cNvPr>
        <xdr:cNvSpPr txBox="1"/>
      </xdr:nvSpPr>
      <xdr:spPr>
        <a:xfrm>
          <a:off x="16357600" y="6274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79284</xdr:rowOff>
    </xdr:from>
    <xdr:to>
      <xdr:col>85</xdr:col>
      <xdr:colOff>177800</xdr:colOff>
      <xdr:row>38</xdr:row>
      <xdr:rowOff>9434</xdr:rowOff>
    </xdr:to>
    <xdr:sp macro="" textlink="">
      <xdr:nvSpPr>
        <xdr:cNvPr id="426" name="フローチャート: 判断 425">
          <a:extLst>
            <a:ext uri="{FF2B5EF4-FFF2-40B4-BE49-F238E27FC236}">
              <a16:creationId xmlns:a16="http://schemas.microsoft.com/office/drawing/2014/main" id="{00000000-0008-0000-0100-0000AA010000}"/>
            </a:ext>
          </a:extLst>
        </xdr:cNvPr>
        <xdr:cNvSpPr/>
      </xdr:nvSpPr>
      <xdr:spPr>
        <a:xfrm>
          <a:off x="16268700" y="642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64589</xdr:rowOff>
    </xdr:from>
    <xdr:to>
      <xdr:col>81</xdr:col>
      <xdr:colOff>101600</xdr:colOff>
      <xdr:row>37</xdr:row>
      <xdr:rowOff>166188</xdr:rowOff>
    </xdr:to>
    <xdr:sp macro="" textlink="">
      <xdr:nvSpPr>
        <xdr:cNvPr id="427" name="フローチャート: 判断 426">
          <a:extLst>
            <a:ext uri="{FF2B5EF4-FFF2-40B4-BE49-F238E27FC236}">
              <a16:creationId xmlns:a16="http://schemas.microsoft.com/office/drawing/2014/main" id="{00000000-0008-0000-0100-0000AB010000}"/>
            </a:ext>
          </a:extLst>
        </xdr:cNvPr>
        <xdr:cNvSpPr/>
      </xdr:nvSpPr>
      <xdr:spPr>
        <a:xfrm>
          <a:off x="154305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43361</xdr:rowOff>
    </xdr:from>
    <xdr:to>
      <xdr:col>76</xdr:col>
      <xdr:colOff>165100</xdr:colOff>
      <xdr:row>37</xdr:row>
      <xdr:rowOff>144961</xdr:rowOff>
    </xdr:to>
    <xdr:sp macro="" textlink="">
      <xdr:nvSpPr>
        <xdr:cNvPr id="428" name="フローチャート: 判断 427">
          <a:extLst>
            <a:ext uri="{FF2B5EF4-FFF2-40B4-BE49-F238E27FC236}">
              <a16:creationId xmlns:a16="http://schemas.microsoft.com/office/drawing/2014/main" id="{00000000-0008-0000-0100-0000AC010000}"/>
            </a:ext>
          </a:extLst>
        </xdr:cNvPr>
        <xdr:cNvSpPr/>
      </xdr:nvSpPr>
      <xdr:spPr>
        <a:xfrm>
          <a:off x="145415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31931</xdr:rowOff>
    </xdr:from>
    <xdr:to>
      <xdr:col>72</xdr:col>
      <xdr:colOff>38100</xdr:colOff>
      <xdr:row>37</xdr:row>
      <xdr:rowOff>133531</xdr:rowOff>
    </xdr:to>
    <xdr:sp macro="" textlink="">
      <xdr:nvSpPr>
        <xdr:cNvPr id="429" name="フローチャート: 判断 428">
          <a:extLst>
            <a:ext uri="{FF2B5EF4-FFF2-40B4-BE49-F238E27FC236}">
              <a16:creationId xmlns:a16="http://schemas.microsoft.com/office/drawing/2014/main" id="{00000000-0008-0000-0100-0000AD010000}"/>
            </a:ext>
          </a:extLst>
        </xdr:cNvPr>
        <xdr:cNvSpPr/>
      </xdr:nvSpPr>
      <xdr:spPr>
        <a:xfrm>
          <a:off x="13652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89081</xdr:rowOff>
    </xdr:from>
    <xdr:to>
      <xdr:col>67</xdr:col>
      <xdr:colOff>101600</xdr:colOff>
      <xdr:row>38</xdr:row>
      <xdr:rowOff>19231</xdr:rowOff>
    </xdr:to>
    <xdr:sp macro="" textlink="">
      <xdr:nvSpPr>
        <xdr:cNvPr id="430" name="フローチャート: 判断 429">
          <a:extLst>
            <a:ext uri="{FF2B5EF4-FFF2-40B4-BE49-F238E27FC236}">
              <a16:creationId xmlns:a16="http://schemas.microsoft.com/office/drawing/2014/main" id="{00000000-0008-0000-0100-0000AE010000}"/>
            </a:ext>
          </a:extLst>
        </xdr:cNvPr>
        <xdr:cNvSpPr/>
      </xdr:nvSpPr>
      <xdr:spPr>
        <a:xfrm>
          <a:off x="12763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162560</xdr:rowOff>
    </xdr:from>
    <xdr:to>
      <xdr:col>85</xdr:col>
      <xdr:colOff>177800</xdr:colOff>
      <xdr:row>40</xdr:row>
      <xdr:rowOff>92710</xdr:rowOff>
    </xdr:to>
    <xdr:sp macro="" textlink="">
      <xdr:nvSpPr>
        <xdr:cNvPr id="436" name="楕円 435">
          <a:extLst>
            <a:ext uri="{FF2B5EF4-FFF2-40B4-BE49-F238E27FC236}">
              <a16:creationId xmlns:a16="http://schemas.microsoft.com/office/drawing/2014/main" id="{00000000-0008-0000-0100-0000B4010000}"/>
            </a:ext>
          </a:extLst>
        </xdr:cNvPr>
        <xdr:cNvSpPr/>
      </xdr:nvSpPr>
      <xdr:spPr>
        <a:xfrm>
          <a:off x="162687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140987</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00000000-0008-0000-0100-0000B5010000}"/>
            </a:ext>
          </a:extLst>
        </xdr:cNvPr>
        <xdr:cNvSpPr txBox="1"/>
      </xdr:nvSpPr>
      <xdr:spPr>
        <a:xfrm>
          <a:off x="16357600"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100512</xdr:rowOff>
    </xdr:from>
    <xdr:to>
      <xdr:col>81</xdr:col>
      <xdr:colOff>101600</xdr:colOff>
      <xdr:row>40</xdr:row>
      <xdr:rowOff>30662</xdr:rowOff>
    </xdr:to>
    <xdr:sp macro="" textlink="">
      <xdr:nvSpPr>
        <xdr:cNvPr id="438" name="楕円 437">
          <a:extLst>
            <a:ext uri="{FF2B5EF4-FFF2-40B4-BE49-F238E27FC236}">
              <a16:creationId xmlns:a16="http://schemas.microsoft.com/office/drawing/2014/main" id="{00000000-0008-0000-0100-0000B6010000}"/>
            </a:ext>
          </a:extLst>
        </xdr:cNvPr>
        <xdr:cNvSpPr/>
      </xdr:nvSpPr>
      <xdr:spPr>
        <a:xfrm>
          <a:off x="15430500" y="678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151312</xdr:rowOff>
    </xdr:from>
    <xdr:to>
      <xdr:col>85</xdr:col>
      <xdr:colOff>127000</xdr:colOff>
      <xdr:row>40</xdr:row>
      <xdr:rowOff>41910</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a:off x="15481300" y="6837862"/>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43362</xdr:rowOff>
    </xdr:from>
    <xdr:to>
      <xdr:col>76</xdr:col>
      <xdr:colOff>165100</xdr:colOff>
      <xdr:row>39</xdr:row>
      <xdr:rowOff>144962</xdr:rowOff>
    </xdr:to>
    <xdr:sp macro="" textlink="">
      <xdr:nvSpPr>
        <xdr:cNvPr id="440" name="楕円 439">
          <a:extLst>
            <a:ext uri="{FF2B5EF4-FFF2-40B4-BE49-F238E27FC236}">
              <a16:creationId xmlns:a16="http://schemas.microsoft.com/office/drawing/2014/main" id="{00000000-0008-0000-0100-0000B8010000}"/>
            </a:ext>
          </a:extLst>
        </xdr:cNvPr>
        <xdr:cNvSpPr/>
      </xdr:nvSpPr>
      <xdr:spPr>
        <a:xfrm>
          <a:off x="14541500" y="67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94162</xdr:rowOff>
    </xdr:from>
    <xdr:to>
      <xdr:col>81</xdr:col>
      <xdr:colOff>50800</xdr:colOff>
      <xdr:row>39</xdr:row>
      <xdr:rowOff>151312</xdr:rowOff>
    </xdr:to>
    <xdr:cxnSp macro="">
      <xdr:nvCxnSpPr>
        <xdr:cNvPr id="441" name="直線コネクタ 440">
          <a:extLst>
            <a:ext uri="{FF2B5EF4-FFF2-40B4-BE49-F238E27FC236}">
              <a16:creationId xmlns:a16="http://schemas.microsoft.com/office/drawing/2014/main" id="{00000000-0008-0000-0100-0000B9010000}"/>
            </a:ext>
          </a:extLst>
        </xdr:cNvPr>
        <xdr:cNvCxnSpPr/>
      </xdr:nvCxnSpPr>
      <xdr:spPr>
        <a:xfrm>
          <a:off x="14592300" y="678071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154396</xdr:rowOff>
    </xdr:from>
    <xdr:to>
      <xdr:col>72</xdr:col>
      <xdr:colOff>38100</xdr:colOff>
      <xdr:row>39</xdr:row>
      <xdr:rowOff>84546</xdr:rowOff>
    </xdr:to>
    <xdr:sp macro="" textlink="">
      <xdr:nvSpPr>
        <xdr:cNvPr id="442" name="楕円 441">
          <a:extLst>
            <a:ext uri="{FF2B5EF4-FFF2-40B4-BE49-F238E27FC236}">
              <a16:creationId xmlns:a16="http://schemas.microsoft.com/office/drawing/2014/main" id="{00000000-0008-0000-0100-0000BA010000}"/>
            </a:ext>
          </a:extLst>
        </xdr:cNvPr>
        <xdr:cNvSpPr/>
      </xdr:nvSpPr>
      <xdr:spPr>
        <a:xfrm>
          <a:off x="13652500" y="666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33746</xdr:rowOff>
    </xdr:from>
    <xdr:to>
      <xdr:col>76</xdr:col>
      <xdr:colOff>114300</xdr:colOff>
      <xdr:row>39</xdr:row>
      <xdr:rowOff>94162</xdr:rowOff>
    </xdr:to>
    <xdr:cxnSp macro="">
      <xdr:nvCxnSpPr>
        <xdr:cNvPr id="443" name="直線コネクタ 442">
          <a:extLst>
            <a:ext uri="{FF2B5EF4-FFF2-40B4-BE49-F238E27FC236}">
              <a16:creationId xmlns:a16="http://schemas.microsoft.com/office/drawing/2014/main" id="{00000000-0008-0000-0100-0000BB010000}"/>
            </a:ext>
          </a:extLst>
        </xdr:cNvPr>
        <xdr:cNvCxnSpPr/>
      </xdr:nvCxnSpPr>
      <xdr:spPr>
        <a:xfrm>
          <a:off x="13703300" y="6720296"/>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133169</xdr:rowOff>
    </xdr:from>
    <xdr:to>
      <xdr:col>67</xdr:col>
      <xdr:colOff>101600</xdr:colOff>
      <xdr:row>40</xdr:row>
      <xdr:rowOff>63319</xdr:rowOff>
    </xdr:to>
    <xdr:sp macro="" textlink="">
      <xdr:nvSpPr>
        <xdr:cNvPr id="444" name="楕円 443">
          <a:extLst>
            <a:ext uri="{FF2B5EF4-FFF2-40B4-BE49-F238E27FC236}">
              <a16:creationId xmlns:a16="http://schemas.microsoft.com/office/drawing/2014/main" id="{00000000-0008-0000-0100-0000BC010000}"/>
            </a:ext>
          </a:extLst>
        </xdr:cNvPr>
        <xdr:cNvSpPr/>
      </xdr:nvSpPr>
      <xdr:spPr>
        <a:xfrm>
          <a:off x="12763500" y="681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33746</xdr:rowOff>
    </xdr:from>
    <xdr:to>
      <xdr:col>71</xdr:col>
      <xdr:colOff>177800</xdr:colOff>
      <xdr:row>40</xdr:row>
      <xdr:rowOff>12519</xdr:rowOff>
    </xdr:to>
    <xdr:cxnSp macro="">
      <xdr:nvCxnSpPr>
        <xdr:cNvPr id="445" name="直線コネクタ 444">
          <a:extLst>
            <a:ext uri="{FF2B5EF4-FFF2-40B4-BE49-F238E27FC236}">
              <a16:creationId xmlns:a16="http://schemas.microsoft.com/office/drawing/2014/main" id="{00000000-0008-0000-0100-0000BD010000}"/>
            </a:ext>
          </a:extLst>
        </xdr:cNvPr>
        <xdr:cNvCxnSpPr/>
      </xdr:nvCxnSpPr>
      <xdr:spPr>
        <a:xfrm flipV="1">
          <a:off x="12814300" y="6720296"/>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11266</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5266044" y="6183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161488</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4389744"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150058</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00000000-0008-0000-0100-0000C0010000}"/>
            </a:ext>
          </a:extLst>
        </xdr:cNvPr>
        <xdr:cNvSpPr txBox="1"/>
      </xdr:nvSpPr>
      <xdr:spPr>
        <a:xfrm>
          <a:off x="135007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35758</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00000000-0008-0000-0100-0000C1010000}"/>
            </a:ext>
          </a:extLst>
        </xdr:cNvPr>
        <xdr:cNvSpPr txBox="1"/>
      </xdr:nvSpPr>
      <xdr:spPr>
        <a:xfrm>
          <a:off x="12611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21789</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5266044" y="687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136089</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00000000-0008-0000-0100-0000C3010000}"/>
            </a:ext>
          </a:extLst>
        </xdr:cNvPr>
        <xdr:cNvSpPr txBox="1"/>
      </xdr:nvSpPr>
      <xdr:spPr>
        <a:xfrm>
          <a:off x="14389744" y="682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75673</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00000000-0008-0000-0100-0000C4010000}"/>
            </a:ext>
          </a:extLst>
        </xdr:cNvPr>
        <xdr:cNvSpPr txBox="1"/>
      </xdr:nvSpPr>
      <xdr:spPr>
        <a:xfrm>
          <a:off x="13500744" y="676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54446</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00000000-0008-0000-0100-0000C5010000}"/>
            </a:ext>
          </a:extLst>
        </xdr:cNvPr>
        <xdr:cNvSpPr txBox="1"/>
      </xdr:nvSpPr>
      <xdr:spPr>
        <a:xfrm>
          <a:off x="12611744" y="691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100-0000CC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00000000-0008-0000-0100-0000CD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00000000-0008-0000-0100-0000D4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00000000-0008-0000-0100-0000DB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00000000-0008-0000-0100-0000DC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150876</xdr:rowOff>
    </xdr:from>
    <xdr:to>
      <xdr:col>116</xdr:col>
      <xdr:colOff>62864</xdr:colOff>
      <xdr:row>42</xdr:row>
      <xdr:rowOff>19812</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flipV="1">
          <a:off x="22160864" y="5980176"/>
          <a:ext cx="0" cy="1240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00000000-0008-0000-0100-0000DE010000}"/>
            </a:ext>
          </a:extLst>
        </xdr:cNvPr>
        <xdr:cNvSpPr txBox="1"/>
      </xdr:nvSpPr>
      <xdr:spPr>
        <a:xfrm>
          <a:off x="22199600" y="722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479" name="直線コネクタ 478">
          <a:extLst>
            <a:ext uri="{FF2B5EF4-FFF2-40B4-BE49-F238E27FC236}">
              <a16:creationId xmlns:a16="http://schemas.microsoft.com/office/drawing/2014/main" id="{00000000-0008-0000-0100-0000DF010000}"/>
            </a:ext>
          </a:extLst>
        </xdr:cNvPr>
        <xdr:cNvCxnSpPr/>
      </xdr:nvCxnSpPr>
      <xdr:spPr>
        <a:xfrm>
          <a:off x="22072600" y="722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97553</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00000000-0008-0000-0100-0000E0010000}"/>
            </a:ext>
          </a:extLst>
        </xdr:cNvPr>
        <xdr:cNvSpPr txBox="1"/>
      </xdr:nvSpPr>
      <xdr:spPr>
        <a:xfrm>
          <a:off x="22199600" y="575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150876</xdr:rowOff>
    </xdr:from>
    <xdr:to>
      <xdr:col>116</xdr:col>
      <xdr:colOff>152400</xdr:colOff>
      <xdr:row>34</xdr:row>
      <xdr:rowOff>150876</xdr:rowOff>
    </xdr:to>
    <xdr:cxnSp macro="">
      <xdr:nvCxnSpPr>
        <xdr:cNvPr id="481" name="直線コネクタ 480">
          <a:extLst>
            <a:ext uri="{FF2B5EF4-FFF2-40B4-BE49-F238E27FC236}">
              <a16:creationId xmlns:a16="http://schemas.microsoft.com/office/drawing/2014/main" id="{00000000-0008-0000-0100-0000E1010000}"/>
            </a:ext>
          </a:extLst>
        </xdr:cNvPr>
        <xdr:cNvCxnSpPr/>
      </xdr:nvCxnSpPr>
      <xdr:spPr>
        <a:xfrm>
          <a:off x="22072600" y="598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83329</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00000000-0008-0000-0100-0000E2010000}"/>
            </a:ext>
          </a:extLst>
        </xdr:cNvPr>
        <xdr:cNvSpPr txBox="1"/>
      </xdr:nvSpPr>
      <xdr:spPr>
        <a:xfrm>
          <a:off x="22199600" y="67698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60452</xdr:rowOff>
    </xdr:from>
    <xdr:to>
      <xdr:col>116</xdr:col>
      <xdr:colOff>114300</xdr:colOff>
      <xdr:row>40</xdr:row>
      <xdr:rowOff>162052</xdr:rowOff>
    </xdr:to>
    <xdr:sp macro="" textlink="">
      <xdr:nvSpPr>
        <xdr:cNvPr id="483" name="フローチャート: 判断 482">
          <a:extLst>
            <a:ext uri="{FF2B5EF4-FFF2-40B4-BE49-F238E27FC236}">
              <a16:creationId xmlns:a16="http://schemas.microsoft.com/office/drawing/2014/main" id="{00000000-0008-0000-0100-0000E3010000}"/>
            </a:ext>
          </a:extLst>
        </xdr:cNvPr>
        <xdr:cNvSpPr/>
      </xdr:nvSpPr>
      <xdr:spPr>
        <a:xfrm>
          <a:off x="22110700" y="69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64262</xdr:rowOff>
    </xdr:from>
    <xdr:to>
      <xdr:col>112</xdr:col>
      <xdr:colOff>38100</xdr:colOff>
      <xdr:row>40</xdr:row>
      <xdr:rowOff>165862</xdr:rowOff>
    </xdr:to>
    <xdr:sp macro="" textlink="">
      <xdr:nvSpPr>
        <xdr:cNvPr id="484" name="フローチャート: 判断 483">
          <a:extLst>
            <a:ext uri="{FF2B5EF4-FFF2-40B4-BE49-F238E27FC236}">
              <a16:creationId xmlns:a16="http://schemas.microsoft.com/office/drawing/2014/main" id="{00000000-0008-0000-0100-0000E4010000}"/>
            </a:ext>
          </a:extLst>
        </xdr:cNvPr>
        <xdr:cNvSpPr/>
      </xdr:nvSpPr>
      <xdr:spPr>
        <a:xfrm>
          <a:off x="212725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74930</xdr:rowOff>
    </xdr:from>
    <xdr:to>
      <xdr:col>107</xdr:col>
      <xdr:colOff>101600</xdr:colOff>
      <xdr:row>41</xdr:row>
      <xdr:rowOff>5080</xdr:rowOff>
    </xdr:to>
    <xdr:sp macro="" textlink="">
      <xdr:nvSpPr>
        <xdr:cNvPr id="485" name="フローチャート: 判断 484">
          <a:extLst>
            <a:ext uri="{FF2B5EF4-FFF2-40B4-BE49-F238E27FC236}">
              <a16:creationId xmlns:a16="http://schemas.microsoft.com/office/drawing/2014/main" id="{00000000-0008-0000-0100-0000E5010000}"/>
            </a:ext>
          </a:extLst>
        </xdr:cNvPr>
        <xdr:cNvSpPr/>
      </xdr:nvSpPr>
      <xdr:spPr>
        <a:xfrm>
          <a:off x="20383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71882</xdr:rowOff>
    </xdr:from>
    <xdr:to>
      <xdr:col>102</xdr:col>
      <xdr:colOff>165100</xdr:colOff>
      <xdr:row>41</xdr:row>
      <xdr:rowOff>2032</xdr:rowOff>
    </xdr:to>
    <xdr:sp macro="" textlink="">
      <xdr:nvSpPr>
        <xdr:cNvPr id="486" name="フローチャート: 判断 485">
          <a:extLst>
            <a:ext uri="{FF2B5EF4-FFF2-40B4-BE49-F238E27FC236}">
              <a16:creationId xmlns:a16="http://schemas.microsoft.com/office/drawing/2014/main" id="{00000000-0008-0000-0100-0000E6010000}"/>
            </a:ext>
          </a:extLst>
        </xdr:cNvPr>
        <xdr:cNvSpPr/>
      </xdr:nvSpPr>
      <xdr:spPr>
        <a:xfrm>
          <a:off x="19494500" y="692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61214</xdr:rowOff>
    </xdr:from>
    <xdr:to>
      <xdr:col>98</xdr:col>
      <xdr:colOff>38100</xdr:colOff>
      <xdr:row>37</xdr:row>
      <xdr:rowOff>162814</xdr:rowOff>
    </xdr:to>
    <xdr:sp macro="" textlink="">
      <xdr:nvSpPr>
        <xdr:cNvPr id="487" name="フローチャート: 判断 486">
          <a:extLst>
            <a:ext uri="{FF2B5EF4-FFF2-40B4-BE49-F238E27FC236}">
              <a16:creationId xmlns:a16="http://schemas.microsoft.com/office/drawing/2014/main" id="{00000000-0008-0000-0100-0000E7010000}"/>
            </a:ext>
          </a:extLst>
        </xdr:cNvPr>
        <xdr:cNvSpPr/>
      </xdr:nvSpPr>
      <xdr:spPr>
        <a:xfrm>
          <a:off x="18605500" y="640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100-0000EA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100-0000EC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62738</xdr:rowOff>
    </xdr:from>
    <xdr:to>
      <xdr:col>116</xdr:col>
      <xdr:colOff>114300</xdr:colOff>
      <xdr:row>40</xdr:row>
      <xdr:rowOff>164338</xdr:rowOff>
    </xdr:to>
    <xdr:sp macro="" textlink="">
      <xdr:nvSpPr>
        <xdr:cNvPr id="493" name="楕円 492">
          <a:extLst>
            <a:ext uri="{FF2B5EF4-FFF2-40B4-BE49-F238E27FC236}">
              <a16:creationId xmlns:a16="http://schemas.microsoft.com/office/drawing/2014/main" id="{00000000-0008-0000-0100-0000ED010000}"/>
            </a:ext>
          </a:extLst>
        </xdr:cNvPr>
        <xdr:cNvSpPr/>
      </xdr:nvSpPr>
      <xdr:spPr>
        <a:xfrm>
          <a:off x="22110700" y="692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41165</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00000000-0008-0000-0100-0000EE010000}"/>
            </a:ext>
          </a:extLst>
        </xdr:cNvPr>
        <xdr:cNvSpPr txBox="1"/>
      </xdr:nvSpPr>
      <xdr:spPr>
        <a:xfrm>
          <a:off x="22199600" y="689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71120</xdr:rowOff>
    </xdr:from>
    <xdr:to>
      <xdr:col>112</xdr:col>
      <xdr:colOff>38100</xdr:colOff>
      <xdr:row>41</xdr:row>
      <xdr:rowOff>1270</xdr:rowOff>
    </xdr:to>
    <xdr:sp macro="" textlink="">
      <xdr:nvSpPr>
        <xdr:cNvPr id="495" name="楕円 494">
          <a:extLst>
            <a:ext uri="{FF2B5EF4-FFF2-40B4-BE49-F238E27FC236}">
              <a16:creationId xmlns:a16="http://schemas.microsoft.com/office/drawing/2014/main" id="{00000000-0008-0000-0100-0000EF010000}"/>
            </a:ext>
          </a:extLst>
        </xdr:cNvPr>
        <xdr:cNvSpPr/>
      </xdr:nvSpPr>
      <xdr:spPr>
        <a:xfrm>
          <a:off x="21272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113538</xdr:rowOff>
    </xdr:from>
    <xdr:to>
      <xdr:col>116</xdr:col>
      <xdr:colOff>63500</xdr:colOff>
      <xdr:row>40</xdr:row>
      <xdr:rowOff>121920</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flipV="1">
          <a:off x="21323300" y="6971538"/>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80264</xdr:rowOff>
    </xdr:from>
    <xdr:to>
      <xdr:col>107</xdr:col>
      <xdr:colOff>101600</xdr:colOff>
      <xdr:row>41</xdr:row>
      <xdr:rowOff>10414</xdr:rowOff>
    </xdr:to>
    <xdr:sp macro="" textlink="">
      <xdr:nvSpPr>
        <xdr:cNvPr id="497" name="楕円 496">
          <a:extLst>
            <a:ext uri="{FF2B5EF4-FFF2-40B4-BE49-F238E27FC236}">
              <a16:creationId xmlns:a16="http://schemas.microsoft.com/office/drawing/2014/main" id="{00000000-0008-0000-0100-0000F1010000}"/>
            </a:ext>
          </a:extLst>
        </xdr:cNvPr>
        <xdr:cNvSpPr/>
      </xdr:nvSpPr>
      <xdr:spPr>
        <a:xfrm>
          <a:off x="203835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121920</xdr:rowOff>
    </xdr:from>
    <xdr:to>
      <xdr:col>111</xdr:col>
      <xdr:colOff>177800</xdr:colOff>
      <xdr:row>40</xdr:row>
      <xdr:rowOff>131064</xdr:rowOff>
    </xdr:to>
    <xdr:cxnSp macro="">
      <xdr:nvCxnSpPr>
        <xdr:cNvPr id="498" name="直線コネクタ 497">
          <a:extLst>
            <a:ext uri="{FF2B5EF4-FFF2-40B4-BE49-F238E27FC236}">
              <a16:creationId xmlns:a16="http://schemas.microsoft.com/office/drawing/2014/main" id="{00000000-0008-0000-0100-0000F2010000}"/>
            </a:ext>
          </a:extLst>
        </xdr:cNvPr>
        <xdr:cNvCxnSpPr/>
      </xdr:nvCxnSpPr>
      <xdr:spPr>
        <a:xfrm flipV="1">
          <a:off x="20434300" y="69799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84836</xdr:rowOff>
    </xdr:from>
    <xdr:to>
      <xdr:col>102</xdr:col>
      <xdr:colOff>165100</xdr:colOff>
      <xdr:row>41</xdr:row>
      <xdr:rowOff>14986</xdr:rowOff>
    </xdr:to>
    <xdr:sp macro="" textlink="">
      <xdr:nvSpPr>
        <xdr:cNvPr id="499" name="楕円 498">
          <a:extLst>
            <a:ext uri="{FF2B5EF4-FFF2-40B4-BE49-F238E27FC236}">
              <a16:creationId xmlns:a16="http://schemas.microsoft.com/office/drawing/2014/main" id="{00000000-0008-0000-0100-0000F3010000}"/>
            </a:ext>
          </a:extLst>
        </xdr:cNvPr>
        <xdr:cNvSpPr/>
      </xdr:nvSpPr>
      <xdr:spPr>
        <a:xfrm>
          <a:off x="19494500" y="6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131064</xdr:rowOff>
    </xdr:from>
    <xdr:to>
      <xdr:col>107</xdr:col>
      <xdr:colOff>50800</xdr:colOff>
      <xdr:row>40</xdr:row>
      <xdr:rowOff>135636</xdr:rowOff>
    </xdr:to>
    <xdr:cxnSp macro="">
      <xdr:nvCxnSpPr>
        <xdr:cNvPr id="500" name="直線コネクタ 499">
          <a:extLst>
            <a:ext uri="{FF2B5EF4-FFF2-40B4-BE49-F238E27FC236}">
              <a16:creationId xmlns:a16="http://schemas.microsoft.com/office/drawing/2014/main" id="{00000000-0008-0000-0100-0000F4010000}"/>
            </a:ext>
          </a:extLst>
        </xdr:cNvPr>
        <xdr:cNvCxnSpPr/>
      </xdr:nvCxnSpPr>
      <xdr:spPr>
        <a:xfrm flipV="1">
          <a:off x="19545300" y="69890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92456</xdr:rowOff>
    </xdr:from>
    <xdr:to>
      <xdr:col>98</xdr:col>
      <xdr:colOff>38100</xdr:colOff>
      <xdr:row>41</xdr:row>
      <xdr:rowOff>22606</xdr:rowOff>
    </xdr:to>
    <xdr:sp macro="" textlink="">
      <xdr:nvSpPr>
        <xdr:cNvPr id="501" name="楕円 500">
          <a:extLst>
            <a:ext uri="{FF2B5EF4-FFF2-40B4-BE49-F238E27FC236}">
              <a16:creationId xmlns:a16="http://schemas.microsoft.com/office/drawing/2014/main" id="{00000000-0008-0000-0100-0000F5010000}"/>
            </a:ext>
          </a:extLst>
        </xdr:cNvPr>
        <xdr:cNvSpPr/>
      </xdr:nvSpPr>
      <xdr:spPr>
        <a:xfrm>
          <a:off x="18605500" y="695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135636</xdr:rowOff>
    </xdr:from>
    <xdr:to>
      <xdr:col>102</xdr:col>
      <xdr:colOff>114300</xdr:colOff>
      <xdr:row>40</xdr:row>
      <xdr:rowOff>143256</xdr:rowOff>
    </xdr:to>
    <xdr:cxnSp macro="">
      <xdr:nvCxnSpPr>
        <xdr:cNvPr id="502" name="直線コネクタ 501">
          <a:extLst>
            <a:ext uri="{FF2B5EF4-FFF2-40B4-BE49-F238E27FC236}">
              <a16:creationId xmlns:a16="http://schemas.microsoft.com/office/drawing/2014/main" id="{00000000-0008-0000-0100-0000F6010000}"/>
            </a:ext>
          </a:extLst>
        </xdr:cNvPr>
        <xdr:cNvCxnSpPr/>
      </xdr:nvCxnSpPr>
      <xdr:spPr>
        <a:xfrm flipV="1">
          <a:off x="18656300" y="6993636"/>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10939</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00000000-0008-0000-0100-0000F7010000}"/>
            </a:ext>
          </a:extLst>
        </xdr:cNvPr>
        <xdr:cNvSpPr txBox="1"/>
      </xdr:nvSpPr>
      <xdr:spPr>
        <a:xfrm>
          <a:off x="21075727" y="669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21607</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00000000-0008-0000-0100-0000F8010000}"/>
            </a:ext>
          </a:extLst>
        </xdr:cNvPr>
        <xdr:cNvSpPr txBox="1"/>
      </xdr:nvSpPr>
      <xdr:spPr>
        <a:xfrm>
          <a:off x="201994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18559</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00000000-0008-0000-0100-0000F9010000}"/>
            </a:ext>
          </a:extLst>
        </xdr:cNvPr>
        <xdr:cNvSpPr txBox="1"/>
      </xdr:nvSpPr>
      <xdr:spPr>
        <a:xfrm>
          <a:off x="19310427" y="670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7891</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00000000-0008-0000-0100-0000FA010000}"/>
            </a:ext>
          </a:extLst>
        </xdr:cNvPr>
        <xdr:cNvSpPr txBox="1"/>
      </xdr:nvSpPr>
      <xdr:spPr>
        <a:xfrm>
          <a:off x="18421427"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163847</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00000000-0008-0000-0100-0000FB010000}"/>
            </a:ext>
          </a:extLst>
        </xdr:cNvPr>
        <xdr:cNvSpPr txBox="1"/>
      </xdr:nvSpPr>
      <xdr:spPr>
        <a:xfrm>
          <a:off x="210757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1541</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00000000-0008-0000-0100-0000FC010000}"/>
            </a:ext>
          </a:extLst>
        </xdr:cNvPr>
        <xdr:cNvSpPr txBox="1"/>
      </xdr:nvSpPr>
      <xdr:spPr>
        <a:xfrm>
          <a:off x="20199427" y="70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6113</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00000000-0008-0000-0100-0000FD010000}"/>
            </a:ext>
          </a:extLst>
        </xdr:cNvPr>
        <xdr:cNvSpPr txBox="1"/>
      </xdr:nvSpPr>
      <xdr:spPr>
        <a:xfrm>
          <a:off x="19310427" y="703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13733</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00000000-0008-0000-0100-0000FE010000}"/>
            </a:ext>
          </a:extLst>
        </xdr:cNvPr>
        <xdr:cNvSpPr txBox="1"/>
      </xdr:nvSpPr>
      <xdr:spPr>
        <a:xfrm>
          <a:off x="18421427" y="704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100-00000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00000000-0008-0000-0100-000006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00000000-0008-0000-0100-00000F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00000000-0008-0000-0100-000016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165735</xdr:rowOff>
    </xdr:from>
    <xdr:to>
      <xdr:col>85</xdr:col>
      <xdr:colOff>126364</xdr:colOff>
      <xdr:row>63</xdr:row>
      <xdr:rowOff>85725</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flipV="1">
          <a:off x="16318864" y="9424035"/>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89552</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00000000-0008-0000-0100-000018020000}"/>
            </a:ext>
          </a:extLst>
        </xdr:cNvPr>
        <xdr:cNvSpPr txBox="1"/>
      </xdr:nvSpPr>
      <xdr:spPr>
        <a:xfrm>
          <a:off x="16357600"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85725</xdr:rowOff>
    </xdr:from>
    <xdr:to>
      <xdr:col>86</xdr:col>
      <xdr:colOff>25400</xdr:colOff>
      <xdr:row>63</xdr:row>
      <xdr:rowOff>85725</xdr:rowOff>
    </xdr:to>
    <xdr:cxnSp macro="">
      <xdr:nvCxnSpPr>
        <xdr:cNvPr id="537" name="直線コネクタ 536">
          <a:extLst>
            <a:ext uri="{FF2B5EF4-FFF2-40B4-BE49-F238E27FC236}">
              <a16:creationId xmlns:a16="http://schemas.microsoft.com/office/drawing/2014/main" id="{00000000-0008-0000-0100-000019020000}"/>
            </a:ext>
          </a:extLst>
        </xdr:cNvPr>
        <xdr:cNvCxnSpPr/>
      </xdr:nvCxnSpPr>
      <xdr:spPr>
        <a:xfrm>
          <a:off x="16230600" y="1088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112412</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00000000-0008-0000-0100-00001A020000}"/>
            </a:ext>
          </a:extLst>
        </xdr:cNvPr>
        <xdr:cNvSpPr txBox="1"/>
      </xdr:nvSpPr>
      <xdr:spPr>
        <a:xfrm>
          <a:off x="16357600" y="919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165735</xdr:rowOff>
    </xdr:from>
    <xdr:to>
      <xdr:col>86</xdr:col>
      <xdr:colOff>25400</xdr:colOff>
      <xdr:row>54</xdr:row>
      <xdr:rowOff>165735</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a:off x="16230600" y="942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19702</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00000000-0008-0000-0100-00001C020000}"/>
            </a:ext>
          </a:extLst>
        </xdr:cNvPr>
        <xdr:cNvSpPr txBox="1"/>
      </xdr:nvSpPr>
      <xdr:spPr>
        <a:xfrm>
          <a:off x="16357600" y="1013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541" name="フローチャート: 判断 540">
          <a:extLst>
            <a:ext uri="{FF2B5EF4-FFF2-40B4-BE49-F238E27FC236}">
              <a16:creationId xmlns:a16="http://schemas.microsoft.com/office/drawing/2014/main" id="{00000000-0008-0000-0100-00001D020000}"/>
            </a:ext>
          </a:extLst>
        </xdr:cNvPr>
        <xdr:cNvSpPr/>
      </xdr:nvSpPr>
      <xdr:spPr>
        <a:xfrm>
          <a:off x="162687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170180</xdr:rowOff>
    </xdr:from>
    <xdr:to>
      <xdr:col>81</xdr:col>
      <xdr:colOff>101600</xdr:colOff>
      <xdr:row>60</xdr:row>
      <xdr:rowOff>100330</xdr:rowOff>
    </xdr:to>
    <xdr:sp macro="" textlink="">
      <xdr:nvSpPr>
        <xdr:cNvPr id="542" name="フローチャート: 判断 541">
          <a:extLst>
            <a:ext uri="{FF2B5EF4-FFF2-40B4-BE49-F238E27FC236}">
              <a16:creationId xmlns:a16="http://schemas.microsoft.com/office/drawing/2014/main" id="{00000000-0008-0000-0100-00001E020000}"/>
            </a:ext>
          </a:extLst>
        </xdr:cNvPr>
        <xdr:cNvSpPr/>
      </xdr:nvSpPr>
      <xdr:spPr>
        <a:xfrm>
          <a:off x="15430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543" name="フローチャート: 判断 542">
          <a:extLst>
            <a:ext uri="{FF2B5EF4-FFF2-40B4-BE49-F238E27FC236}">
              <a16:creationId xmlns:a16="http://schemas.microsoft.com/office/drawing/2014/main" id="{00000000-0008-0000-0100-00001F020000}"/>
            </a:ext>
          </a:extLst>
        </xdr:cNvPr>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544" name="フローチャート: 判断 543">
          <a:extLst>
            <a:ext uri="{FF2B5EF4-FFF2-40B4-BE49-F238E27FC236}">
              <a16:creationId xmlns:a16="http://schemas.microsoft.com/office/drawing/2014/main" id="{00000000-0008-0000-0100-000020020000}"/>
            </a:ext>
          </a:extLst>
        </xdr:cNvPr>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101600</xdr:rowOff>
    </xdr:from>
    <xdr:to>
      <xdr:col>67</xdr:col>
      <xdr:colOff>101600</xdr:colOff>
      <xdr:row>60</xdr:row>
      <xdr:rowOff>31750</xdr:rowOff>
    </xdr:to>
    <xdr:sp macro="" textlink="">
      <xdr:nvSpPr>
        <xdr:cNvPr id="545" name="フローチャート: 判断 544">
          <a:extLst>
            <a:ext uri="{FF2B5EF4-FFF2-40B4-BE49-F238E27FC236}">
              <a16:creationId xmlns:a16="http://schemas.microsoft.com/office/drawing/2014/main" id="{00000000-0008-0000-0100-000021020000}"/>
            </a:ext>
          </a:extLst>
        </xdr:cNvPr>
        <xdr:cNvSpPr/>
      </xdr:nvSpPr>
      <xdr:spPr>
        <a:xfrm>
          <a:off x="12763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100-00002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100-00002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100-00002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100-00002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145415</xdr:rowOff>
    </xdr:from>
    <xdr:to>
      <xdr:col>85</xdr:col>
      <xdr:colOff>177800</xdr:colOff>
      <xdr:row>62</xdr:row>
      <xdr:rowOff>75565</xdr:rowOff>
    </xdr:to>
    <xdr:sp macro="" textlink="">
      <xdr:nvSpPr>
        <xdr:cNvPr id="551" name="楕円 550">
          <a:extLst>
            <a:ext uri="{FF2B5EF4-FFF2-40B4-BE49-F238E27FC236}">
              <a16:creationId xmlns:a16="http://schemas.microsoft.com/office/drawing/2014/main" id="{00000000-0008-0000-0100-000027020000}"/>
            </a:ext>
          </a:extLst>
        </xdr:cNvPr>
        <xdr:cNvSpPr/>
      </xdr:nvSpPr>
      <xdr:spPr>
        <a:xfrm>
          <a:off x="16268700" y="106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123842</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00000000-0008-0000-0100-000028020000}"/>
            </a:ext>
          </a:extLst>
        </xdr:cNvPr>
        <xdr:cNvSpPr txBox="1"/>
      </xdr:nvSpPr>
      <xdr:spPr>
        <a:xfrm>
          <a:off x="16357600"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111125</xdr:rowOff>
    </xdr:from>
    <xdr:to>
      <xdr:col>81</xdr:col>
      <xdr:colOff>101600</xdr:colOff>
      <xdr:row>62</xdr:row>
      <xdr:rowOff>41275</xdr:rowOff>
    </xdr:to>
    <xdr:sp macro="" textlink="">
      <xdr:nvSpPr>
        <xdr:cNvPr id="553" name="楕円 552">
          <a:extLst>
            <a:ext uri="{FF2B5EF4-FFF2-40B4-BE49-F238E27FC236}">
              <a16:creationId xmlns:a16="http://schemas.microsoft.com/office/drawing/2014/main" id="{00000000-0008-0000-0100-000029020000}"/>
            </a:ext>
          </a:extLst>
        </xdr:cNvPr>
        <xdr:cNvSpPr/>
      </xdr:nvSpPr>
      <xdr:spPr>
        <a:xfrm>
          <a:off x="15430500" y="105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161925</xdr:rowOff>
    </xdr:from>
    <xdr:to>
      <xdr:col>85</xdr:col>
      <xdr:colOff>127000</xdr:colOff>
      <xdr:row>62</xdr:row>
      <xdr:rowOff>24765</xdr:rowOff>
    </xdr:to>
    <xdr:cxnSp macro="">
      <xdr:nvCxnSpPr>
        <xdr:cNvPr id="554" name="直線コネクタ 553">
          <a:extLst>
            <a:ext uri="{FF2B5EF4-FFF2-40B4-BE49-F238E27FC236}">
              <a16:creationId xmlns:a16="http://schemas.microsoft.com/office/drawing/2014/main" id="{00000000-0008-0000-0100-00002A020000}"/>
            </a:ext>
          </a:extLst>
        </xdr:cNvPr>
        <xdr:cNvCxnSpPr/>
      </xdr:nvCxnSpPr>
      <xdr:spPr>
        <a:xfrm>
          <a:off x="15481300" y="1062037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82550</xdr:rowOff>
    </xdr:from>
    <xdr:to>
      <xdr:col>76</xdr:col>
      <xdr:colOff>165100</xdr:colOff>
      <xdr:row>62</xdr:row>
      <xdr:rowOff>12700</xdr:rowOff>
    </xdr:to>
    <xdr:sp macro="" textlink="">
      <xdr:nvSpPr>
        <xdr:cNvPr id="555" name="楕円 554">
          <a:extLst>
            <a:ext uri="{FF2B5EF4-FFF2-40B4-BE49-F238E27FC236}">
              <a16:creationId xmlns:a16="http://schemas.microsoft.com/office/drawing/2014/main" id="{00000000-0008-0000-0100-00002B020000}"/>
            </a:ext>
          </a:extLst>
        </xdr:cNvPr>
        <xdr:cNvSpPr/>
      </xdr:nvSpPr>
      <xdr:spPr>
        <a:xfrm>
          <a:off x="14541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133350</xdr:rowOff>
    </xdr:from>
    <xdr:to>
      <xdr:col>81</xdr:col>
      <xdr:colOff>50800</xdr:colOff>
      <xdr:row>61</xdr:row>
      <xdr:rowOff>161925</xdr:rowOff>
    </xdr:to>
    <xdr:cxnSp macro="">
      <xdr:nvCxnSpPr>
        <xdr:cNvPr id="556" name="直線コネクタ 555">
          <a:extLst>
            <a:ext uri="{FF2B5EF4-FFF2-40B4-BE49-F238E27FC236}">
              <a16:creationId xmlns:a16="http://schemas.microsoft.com/office/drawing/2014/main" id="{00000000-0008-0000-0100-00002C020000}"/>
            </a:ext>
          </a:extLst>
        </xdr:cNvPr>
        <xdr:cNvCxnSpPr/>
      </xdr:nvCxnSpPr>
      <xdr:spPr>
        <a:xfrm>
          <a:off x="14592300" y="105918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25400</xdr:rowOff>
    </xdr:from>
    <xdr:to>
      <xdr:col>72</xdr:col>
      <xdr:colOff>38100</xdr:colOff>
      <xdr:row>61</xdr:row>
      <xdr:rowOff>127000</xdr:rowOff>
    </xdr:to>
    <xdr:sp macro="" textlink="">
      <xdr:nvSpPr>
        <xdr:cNvPr id="557" name="楕円 556">
          <a:extLst>
            <a:ext uri="{FF2B5EF4-FFF2-40B4-BE49-F238E27FC236}">
              <a16:creationId xmlns:a16="http://schemas.microsoft.com/office/drawing/2014/main" id="{00000000-0008-0000-0100-00002D020000}"/>
            </a:ext>
          </a:extLst>
        </xdr:cNvPr>
        <xdr:cNvSpPr/>
      </xdr:nvSpPr>
      <xdr:spPr>
        <a:xfrm>
          <a:off x="13652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76200</xdr:rowOff>
    </xdr:from>
    <xdr:to>
      <xdr:col>76</xdr:col>
      <xdr:colOff>114300</xdr:colOff>
      <xdr:row>61</xdr:row>
      <xdr:rowOff>133350</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13703300" y="10534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4445</xdr:rowOff>
    </xdr:from>
    <xdr:to>
      <xdr:col>67</xdr:col>
      <xdr:colOff>101600</xdr:colOff>
      <xdr:row>61</xdr:row>
      <xdr:rowOff>106045</xdr:rowOff>
    </xdr:to>
    <xdr:sp macro="" textlink="">
      <xdr:nvSpPr>
        <xdr:cNvPr id="559" name="楕円 558">
          <a:extLst>
            <a:ext uri="{FF2B5EF4-FFF2-40B4-BE49-F238E27FC236}">
              <a16:creationId xmlns:a16="http://schemas.microsoft.com/office/drawing/2014/main" id="{00000000-0008-0000-0100-00002F020000}"/>
            </a:ext>
          </a:extLst>
        </xdr:cNvPr>
        <xdr:cNvSpPr/>
      </xdr:nvSpPr>
      <xdr:spPr>
        <a:xfrm>
          <a:off x="12763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55245</xdr:rowOff>
    </xdr:from>
    <xdr:to>
      <xdr:col>71</xdr:col>
      <xdr:colOff>177800</xdr:colOff>
      <xdr:row>61</xdr:row>
      <xdr:rowOff>76200</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2814300" y="105136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116857</xdr:rowOff>
    </xdr:from>
    <xdr:ext cx="405111" cy="259045"/>
    <xdr:sp macro="" textlink="">
      <xdr:nvSpPr>
        <xdr:cNvPr id="561" name="n_1aveValue【学校施設】&#10;有形固定資産減価償却率">
          <a:extLst>
            <a:ext uri="{FF2B5EF4-FFF2-40B4-BE49-F238E27FC236}">
              <a16:creationId xmlns:a16="http://schemas.microsoft.com/office/drawing/2014/main" id="{00000000-0008-0000-0100-000031020000}"/>
            </a:ext>
          </a:extLst>
        </xdr:cNvPr>
        <xdr:cNvSpPr txBox="1"/>
      </xdr:nvSpPr>
      <xdr:spPr>
        <a:xfrm>
          <a:off x="152660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78757</xdr:rowOff>
    </xdr:from>
    <xdr:ext cx="405111" cy="259045"/>
    <xdr:sp macro="" textlink="">
      <xdr:nvSpPr>
        <xdr:cNvPr id="562" name="n_2aveValue【学校施設】&#10;有形固定資産減価償却率">
          <a:extLst>
            <a:ext uri="{FF2B5EF4-FFF2-40B4-BE49-F238E27FC236}">
              <a16:creationId xmlns:a16="http://schemas.microsoft.com/office/drawing/2014/main" id="{00000000-0008-0000-0100-000032020000}"/>
            </a:ext>
          </a:extLst>
        </xdr:cNvPr>
        <xdr:cNvSpPr txBox="1"/>
      </xdr:nvSpPr>
      <xdr:spPr>
        <a:xfrm>
          <a:off x="14389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65422</xdr:rowOff>
    </xdr:from>
    <xdr:ext cx="405111" cy="259045"/>
    <xdr:sp macro="" textlink="">
      <xdr:nvSpPr>
        <xdr:cNvPr id="563" name="n_3aveValue【学校施設】&#10;有形固定資産減価償却率">
          <a:extLst>
            <a:ext uri="{FF2B5EF4-FFF2-40B4-BE49-F238E27FC236}">
              <a16:creationId xmlns:a16="http://schemas.microsoft.com/office/drawing/2014/main" id="{00000000-0008-0000-0100-000033020000}"/>
            </a:ext>
          </a:extLst>
        </xdr:cNvPr>
        <xdr:cNvSpPr txBox="1"/>
      </xdr:nvSpPr>
      <xdr:spPr>
        <a:xfrm>
          <a:off x="13500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48277</xdr:rowOff>
    </xdr:from>
    <xdr:ext cx="405111" cy="259045"/>
    <xdr:sp macro="" textlink="">
      <xdr:nvSpPr>
        <xdr:cNvPr id="564" name="n_4aveValue【学校施設】&#10;有形固定資産減価償却率">
          <a:extLst>
            <a:ext uri="{FF2B5EF4-FFF2-40B4-BE49-F238E27FC236}">
              <a16:creationId xmlns:a16="http://schemas.microsoft.com/office/drawing/2014/main" id="{00000000-0008-0000-0100-000034020000}"/>
            </a:ext>
          </a:extLst>
        </xdr:cNvPr>
        <xdr:cNvSpPr txBox="1"/>
      </xdr:nvSpPr>
      <xdr:spPr>
        <a:xfrm>
          <a:off x="12611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32402</xdr:rowOff>
    </xdr:from>
    <xdr:ext cx="405111" cy="259045"/>
    <xdr:sp macro="" textlink="">
      <xdr:nvSpPr>
        <xdr:cNvPr id="565" name="n_1mainValue【学校施設】&#10;有形固定資産減価償却率">
          <a:extLst>
            <a:ext uri="{FF2B5EF4-FFF2-40B4-BE49-F238E27FC236}">
              <a16:creationId xmlns:a16="http://schemas.microsoft.com/office/drawing/2014/main" id="{00000000-0008-0000-0100-000035020000}"/>
            </a:ext>
          </a:extLst>
        </xdr:cNvPr>
        <xdr:cNvSpPr txBox="1"/>
      </xdr:nvSpPr>
      <xdr:spPr>
        <a:xfrm>
          <a:off x="15266044" y="1066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3827</xdr:rowOff>
    </xdr:from>
    <xdr:ext cx="405111" cy="259045"/>
    <xdr:sp macro="" textlink="">
      <xdr:nvSpPr>
        <xdr:cNvPr id="566" name="n_2mainValue【学校施設】&#10;有形固定資産減価償却率">
          <a:extLst>
            <a:ext uri="{FF2B5EF4-FFF2-40B4-BE49-F238E27FC236}">
              <a16:creationId xmlns:a16="http://schemas.microsoft.com/office/drawing/2014/main" id="{00000000-0008-0000-0100-000036020000}"/>
            </a:ext>
          </a:extLst>
        </xdr:cNvPr>
        <xdr:cNvSpPr txBox="1"/>
      </xdr:nvSpPr>
      <xdr:spPr>
        <a:xfrm>
          <a:off x="143897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118127</xdr:rowOff>
    </xdr:from>
    <xdr:ext cx="405111" cy="259045"/>
    <xdr:sp macro="" textlink="">
      <xdr:nvSpPr>
        <xdr:cNvPr id="567" name="n_3mainValue【学校施設】&#10;有形固定資産減価償却率">
          <a:extLst>
            <a:ext uri="{FF2B5EF4-FFF2-40B4-BE49-F238E27FC236}">
              <a16:creationId xmlns:a16="http://schemas.microsoft.com/office/drawing/2014/main" id="{00000000-0008-0000-0100-000037020000}"/>
            </a:ext>
          </a:extLst>
        </xdr:cNvPr>
        <xdr:cNvSpPr txBox="1"/>
      </xdr:nvSpPr>
      <xdr:spPr>
        <a:xfrm>
          <a:off x="13500744"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97172</xdr:rowOff>
    </xdr:from>
    <xdr:ext cx="405111" cy="259045"/>
    <xdr:sp macro="" textlink="">
      <xdr:nvSpPr>
        <xdr:cNvPr id="568" name="n_4mainValue【学校施設】&#10;有形固定資産減価償却率">
          <a:extLst>
            <a:ext uri="{FF2B5EF4-FFF2-40B4-BE49-F238E27FC236}">
              <a16:creationId xmlns:a16="http://schemas.microsoft.com/office/drawing/2014/main" id="{00000000-0008-0000-0100-000038020000}"/>
            </a:ext>
          </a:extLst>
        </xdr:cNvPr>
        <xdr:cNvSpPr txBox="1"/>
      </xdr:nvSpPr>
      <xdr:spPr>
        <a:xfrm>
          <a:off x="126117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00000000-0008-0000-0100-00003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00000000-0008-0000-0100-00003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00000000-0008-0000-0100-00003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00000000-0008-0000-0100-00003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00000000-0008-0000-0100-00003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00000000-0008-0000-0100-000040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00000000-0008-0000-0100-000042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00000000-0008-0000-0100-00004F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22555</xdr:rowOff>
    </xdr:from>
    <xdr:to>
      <xdr:col>116</xdr:col>
      <xdr:colOff>62864</xdr:colOff>
      <xdr:row>63</xdr:row>
      <xdr:rowOff>129311</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flipV="1">
          <a:off x="22160864" y="9623755"/>
          <a:ext cx="0" cy="130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133138</xdr:rowOff>
    </xdr:from>
    <xdr:ext cx="469744" cy="259045"/>
    <xdr:sp macro="" textlink="">
      <xdr:nvSpPr>
        <xdr:cNvPr id="593" name="【学校施設】&#10;一人当たり面積最小値テキスト">
          <a:extLst>
            <a:ext uri="{FF2B5EF4-FFF2-40B4-BE49-F238E27FC236}">
              <a16:creationId xmlns:a16="http://schemas.microsoft.com/office/drawing/2014/main" id="{00000000-0008-0000-0100-000051020000}"/>
            </a:ext>
          </a:extLst>
        </xdr:cNvPr>
        <xdr:cNvSpPr txBox="1"/>
      </xdr:nvSpPr>
      <xdr:spPr>
        <a:xfrm>
          <a:off x="22199600" y="1093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129311</xdr:rowOff>
    </xdr:from>
    <xdr:to>
      <xdr:col>116</xdr:col>
      <xdr:colOff>152400</xdr:colOff>
      <xdr:row>63</xdr:row>
      <xdr:rowOff>129311</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22072600" y="1093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140682</xdr:rowOff>
    </xdr:from>
    <xdr:ext cx="534377" cy="259045"/>
    <xdr:sp macro="" textlink="">
      <xdr:nvSpPr>
        <xdr:cNvPr id="595" name="【学校施設】&#10;一人当たり面積最大値テキスト">
          <a:extLst>
            <a:ext uri="{FF2B5EF4-FFF2-40B4-BE49-F238E27FC236}">
              <a16:creationId xmlns:a16="http://schemas.microsoft.com/office/drawing/2014/main" id="{00000000-0008-0000-0100-000053020000}"/>
            </a:ext>
          </a:extLst>
        </xdr:cNvPr>
        <xdr:cNvSpPr txBox="1"/>
      </xdr:nvSpPr>
      <xdr:spPr>
        <a:xfrm>
          <a:off x="22199600" y="939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22555</xdr:rowOff>
    </xdr:from>
    <xdr:to>
      <xdr:col>116</xdr:col>
      <xdr:colOff>152400</xdr:colOff>
      <xdr:row>56</xdr:row>
      <xdr:rowOff>22555</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a:off x="22072600" y="962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83380</xdr:rowOff>
    </xdr:from>
    <xdr:ext cx="469744" cy="259045"/>
    <xdr:sp macro="" textlink="">
      <xdr:nvSpPr>
        <xdr:cNvPr id="597" name="【学校施設】&#10;一人当たり面積平均値テキスト">
          <a:extLst>
            <a:ext uri="{FF2B5EF4-FFF2-40B4-BE49-F238E27FC236}">
              <a16:creationId xmlns:a16="http://schemas.microsoft.com/office/drawing/2014/main" id="{00000000-0008-0000-0100-000055020000}"/>
            </a:ext>
          </a:extLst>
        </xdr:cNvPr>
        <xdr:cNvSpPr txBox="1"/>
      </xdr:nvSpPr>
      <xdr:spPr>
        <a:xfrm>
          <a:off x="22199600" y="10713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104953</xdr:rowOff>
    </xdr:from>
    <xdr:to>
      <xdr:col>116</xdr:col>
      <xdr:colOff>114300</xdr:colOff>
      <xdr:row>63</xdr:row>
      <xdr:rowOff>35103</xdr:rowOff>
    </xdr:to>
    <xdr:sp macro="" textlink="">
      <xdr:nvSpPr>
        <xdr:cNvPr id="598" name="フローチャート: 判断 597">
          <a:extLst>
            <a:ext uri="{FF2B5EF4-FFF2-40B4-BE49-F238E27FC236}">
              <a16:creationId xmlns:a16="http://schemas.microsoft.com/office/drawing/2014/main" id="{00000000-0008-0000-0100-000056020000}"/>
            </a:ext>
          </a:extLst>
        </xdr:cNvPr>
        <xdr:cNvSpPr/>
      </xdr:nvSpPr>
      <xdr:spPr>
        <a:xfrm>
          <a:off x="221107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113487</xdr:rowOff>
    </xdr:from>
    <xdr:to>
      <xdr:col>112</xdr:col>
      <xdr:colOff>38100</xdr:colOff>
      <xdr:row>63</xdr:row>
      <xdr:rowOff>43637</xdr:rowOff>
    </xdr:to>
    <xdr:sp macro="" textlink="">
      <xdr:nvSpPr>
        <xdr:cNvPr id="599" name="フローチャート: 判断 598">
          <a:extLst>
            <a:ext uri="{FF2B5EF4-FFF2-40B4-BE49-F238E27FC236}">
              <a16:creationId xmlns:a16="http://schemas.microsoft.com/office/drawing/2014/main" id="{00000000-0008-0000-0100-000057020000}"/>
            </a:ext>
          </a:extLst>
        </xdr:cNvPr>
        <xdr:cNvSpPr/>
      </xdr:nvSpPr>
      <xdr:spPr>
        <a:xfrm>
          <a:off x="21272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119431</xdr:rowOff>
    </xdr:from>
    <xdr:to>
      <xdr:col>107</xdr:col>
      <xdr:colOff>101600</xdr:colOff>
      <xdr:row>63</xdr:row>
      <xdr:rowOff>49581</xdr:rowOff>
    </xdr:to>
    <xdr:sp macro="" textlink="">
      <xdr:nvSpPr>
        <xdr:cNvPr id="600" name="フローチャート: 判断 599">
          <a:extLst>
            <a:ext uri="{FF2B5EF4-FFF2-40B4-BE49-F238E27FC236}">
              <a16:creationId xmlns:a16="http://schemas.microsoft.com/office/drawing/2014/main" id="{00000000-0008-0000-0100-000058020000}"/>
            </a:ext>
          </a:extLst>
        </xdr:cNvPr>
        <xdr:cNvSpPr/>
      </xdr:nvSpPr>
      <xdr:spPr>
        <a:xfrm>
          <a:off x="20383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107924</xdr:rowOff>
    </xdr:from>
    <xdr:to>
      <xdr:col>102</xdr:col>
      <xdr:colOff>165100</xdr:colOff>
      <xdr:row>63</xdr:row>
      <xdr:rowOff>38074</xdr:rowOff>
    </xdr:to>
    <xdr:sp macro="" textlink="">
      <xdr:nvSpPr>
        <xdr:cNvPr id="601" name="フローチャート: 判断 600">
          <a:extLst>
            <a:ext uri="{FF2B5EF4-FFF2-40B4-BE49-F238E27FC236}">
              <a16:creationId xmlns:a16="http://schemas.microsoft.com/office/drawing/2014/main" id="{00000000-0008-0000-0100-000059020000}"/>
            </a:ext>
          </a:extLst>
        </xdr:cNvPr>
        <xdr:cNvSpPr/>
      </xdr:nvSpPr>
      <xdr:spPr>
        <a:xfrm>
          <a:off x="19494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107162</xdr:rowOff>
    </xdr:from>
    <xdr:to>
      <xdr:col>98</xdr:col>
      <xdr:colOff>38100</xdr:colOff>
      <xdr:row>63</xdr:row>
      <xdr:rowOff>37312</xdr:rowOff>
    </xdr:to>
    <xdr:sp macro="" textlink="">
      <xdr:nvSpPr>
        <xdr:cNvPr id="602" name="フローチャート: 判断 601">
          <a:extLst>
            <a:ext uri="{FF2B5EF4-FFF2-40B4-BE49-F238E27FC236}">
              <a16:creationId xmlns:a16="http://schemas.microsoft.com/office/drawing/2014/main" id="{00000000-0008-0000-0100-00005A020000}"/>
            </a:ext>
          </a:extLst>
        </xdr:cNvPr>
        <xdr:cNvSpPr/>
      </xdr:nvSpPr>
      <xdr:spPr>
        <a:xfrm>
          <a:off x="18605500" y="1073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100-00005C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100-00005D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100-00005E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100-00005F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32029</xdr:rowOff>
    </xdr:from>
    <xdr:to>
      <xdr:col>116</xdr:col>
      <xdr:colOff>114300</xdr:colOff>
      <xdr:row>62</xdr:row>
      <xdr:rowOff>133629</xdr:rowOff>
    </xdr:to>
    <xdr:sp macro="" textlink="">
      <xdr:nvSpPr>
        <xdr:cNvPr id="608" name="楕円 607">
          <a:extLst>
            <a:ext uri="{FF2B5EF4-FFF2-40B4-BE49-F238E27FC236}">
              <a16:creationId xmlns:a16="http://schemas.microsoft.com/office/drawing/2014/main" id="{00000000-0008-0000-0100-000060020000}"/>
            </a:ext>
          </a:extLst>
        </xdr:cNvPr>
        <xdr:cNvSpPr/>
      </xdr:nvSpPr>
      <xdr:spPr>
        <a:xfrm>
          <a:off x="22110700" y="1066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54906</xdr:rowOff>
    </xdr:from>
    <xdr:ext cx="469744" cy="259045"/>
    <xdr:sp macro="" textlink="">
      <xdr:nvSpPr>
        <xdr:cNvPr id="609" name="【学校施設】&#10;一人当たり面積該当値テキスト">
          <a:extLst>
            <a:ext uri="{FF2B5EF4-FFF2-40B4-BE49-F238E27FC236}">
              <a16:creationId xmlns:a16="http://schemas.microsoft.com/office/drawing/2014/main" id="{00000000-0008-0000-0100-000061020000}"/>
            </a:ext>
          </a:extLst>
        </xdr:cNvPr>
        <xdr:cNvSpPr txBox="1"/>
      </xdr:nvSpPr>
      <xdr:spPr>
        <a:xfrm>
          <a:off x="22199600" y="10513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42088</xdr:rowOff>
    </xdr:from>
    <xdr:to>
      <xdr:col>112</xdr:col>
      <xdr:colOff>38100</xdr:colOff>
      <xdr:row>62</xdr:row>
      <xdr:rowOff>143688</xdr:rowOff>
    </xdr:to>
    <xdr:sp macro="" textlink="">
      <xdr:nvSpPr>
        <xdr:cNvPr id="610" name="楕円 609">
          <a:extLst>
            <a:ext uri="{FF2B5EF4-FFF2-40B4-BE49-F238E27FC236}">
              <a16:creationId xmlns:a16="http://schemas.microsoft.com/office/drawing/2014/main" id="{00000000-0008-0000-0100-000062020000}"/>
            </a:ext>
          </a:extLst>
        </xdr:cNvPr>
        <xdr:cNvSpPr/>
      </xdr:nvSpPr>
      <xdr:spPr>
        <a:xfrm>
          <a:off x="21272500" y="1067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82829</xdr:rowOff>
    </xdr:from>
    <xdr:to>
      <xdr:col>116</xdr:col>
      <xdr:colOff>63500</xdr:colOff>
      <xdr:row>62</xdr:row>
      <xdr:rowOff>92888</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flipV="1">
          <a:off x="21323300" y="10712729"/>
          <a:ext cx="8382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53366</xdr:rowOff>
    </xdr:from>
    <xdr:to>
      <xdr:col>107</xdr:col>
      <xdr:colOff>101600</xdr:colOff>
      <xdr:row>62</xdr:row>
      <xdr:rowOff>154966</xdr:rowOff>
    </xdr:to>
    <xdr:sp macro="" textlink="">
      <xdr:nvSpPr>
        <xdr:cNvPr id="612" name="楕円 611">
          <a:extLst>
            <a:ext uri="{FF2B5EF4-FFF2-40B4-BE49-F238E27FC236}">
              <a16:creationId xmlns:a16="http://schemas.microsoft.com/office/drawing/2014/main" id="{00000000-0008-0000-0100-000064020000}"/>
            </a:ext>
          </a:extLst>
        </xdr:cNvPr>
        <xdr:cNvSpPr/>
      </xdr:nvSpPr>
      <xdr:spPr>
        <a:xfrm>
          <a:off x="20383500" y="1068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92888</xdr:rowOff>
    </xdr:from>
    <xdr:to>
      <xdr:col>111</xdr:col>
      <xdr:colOff>177800</xdr:colOff>
      <xdr:row>62</xdr:row>
      <xdr:rowOff>104166</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flipV="1">
          <a:off x="20434300" y="10722788"/>
          <a:ext cx="889000" cy="1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59309</xdr:rowOff>
    </xdr:from>
    <xdr:to>
      <xdr:col>102</xdr:col>
      <xdr:colOff>165100</xdr:colOff>
      <xdr:row>62</xdr:row>
      <xdr:rowOff>160909</xdr:rowOff>
    </xdr:to>
    <xdr:sp macro="" textlink="">
      <xdr:nvSpPr>
        <xdr:cNvPr id="614" name="楕円 613">
          <a:extLst>
            <a:ext uri="{FF2B5EF4-FFF2-40B4-BE49-F238E27FC236}">
              <a16:creationId xmlns:a16="http://schemas.microsoft.com/office/drawing/2014/main" id="{00000000-0008-0000-0100-000066020000}"/>
            </a:ext>
          </a:extLst>
        </xdr:cNvPr>
        <xdr:cNvSpPr/>
      </xdr:nvSpPr>
      <xdr:spPr>
        <a:xfrm>
          <a:off x="19494500" y="1068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104166</xdr:rowOff>
    </xdr:from>
    <xdr:to>
      <xdr:col>107</xdr:col>
      <xdr:colOff>50800</xdr:colOff>
      <xdr:row>62</xdr:row>
      <xdr:rowOff>110109</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flipV="1">
          <a:off x="19545300" y="10734066"/>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74549</xdr:rowOff>
    </xdr:from>
    <xdr:to>
      <xdr:col>98</xdr:col>
      <xdr:colOff>38100</xdr:colOff>
      <xdr:row>63</xdr:row>
      <xdr:rowOff>4699</xdr:rowOff>
    </xdr:to>
    <xdr:sp macro="" textlink="">
      <xdr:nvSpPr>
        <xdr:cNvPr id="616" name="楕円 615">
          <a:extLst>
            <a:ext uri="{FF2B5EF4-FFF2-40B4-BE49-F238E27FC236}">
              <a16:creationId xmlns:a16="http://schemas.microsoft.com/office/drawing/2014/main" id="{00000000-0008-0000-0100-000068020000}"/>
            </a:ext>
          </a:extLst>
        </xdr:cNvPr>
        <xdr:cNvSpPr/>
      </xdr:nvSpPr>
      <xdr:spPr>
        <a:xfrm>
          <a:off x="18605500" y="1070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110109</xdr:rowOff>
    </xdr:from>
    <xdr:to>
      <xdr:col>102</xdr:col>
      <xdr:colOff>114300</xdr:colOff>
      <xdr:row>62</xdr:row>
      <xdr:rowOff>125349</xdr:rowOff>
    </xdr:to>
    <xdr:cxnSp macro="">
      <xdr:nvCxnSpPr>
        <xdr:cNvPr id="617" name="直線コネクタ 616">
          <a:extLst>
            <a:ext uri="{FF2B5EF4-FFF2-40B4-BE49-F238E27FC236}">
              <a16:creationId xmlns:a16="http://schemas.microsoft.com/office/drawing/2014/main" id="{00000000-0008-0000-0100-000069020000}"/>
            </a:ext>
          </a:extLst>
        </xdr:cNvPr>
        <xdr:cNvCxnSpPr/>
      </xdr:nvCxnSpPr>
      <xdr:spPr>
        <a:xfrm flipV="1">
          <a:off x="18656300" y="10740009"/>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34764</xdr:rowOff>
    </xdr:from>
    <xdr:ext cx="469744" cy="259045"/>
    <xdr:sp macro="" textlink="">
      <xdr:nvSpPr>
        <xdr:cNvPr id="618" name="n_1aveValue【学校施設】&#10;一人当たり面積">
          <a:extLst>
            <a:ext uri="{FF2B5EF4-FFF2-40B4-BE49-F238E27FC236}">
              <a16:creationId xmlns:a16="http://schemas.microsoft.com/office/drawing/2014/main" id="{00000000-0008-0000-0100-00006A020000}"/>
            </a:ext>
          </a:extLst>
        </xdr:cNvPr>
        <xdr:cNvSpPr txBox="1"/>
      </xdr:nvSpPr>
      <xdr:spPr>
        <a:xfrm>
          <a:off x="21075727" y="1083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40708</xdr:rowOff>
    </xdr:from>
    <xdr:ext cx="469744" cy="259045"/>
    <xdr:sp macro="" textlink="">
      <xdr:nvSpPr>
        <xdr:cNvPr id="619" name="n_2aveValue【学校施設】&#10;一人当たり面積">
          <a:extLst>
            <a:ext uri="{FF2B5EF4-FFF2-40B4-BE49-F238E27FC236}">
              <a16:creationId xmlns:a16="http://schemas.microsoft.com/office/drawing/2014/main" id="{00000000-0008-0000-0100-00006B020000}"/>
            </a:ext>
          </a:extLst>
        </xdr:cNvPr>
        <xdr:cNvSpPr txBox="1"/>
      </xdr:nvSpPr>
      <xdr:spPr>
        <a:xfrm>
          <a:off x="20199427" y="10842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29201</xdr:rowOff>
    </xdr:from>
    <xdr:ext cx="469744" cy="259045"/>
    <xdr:sp macro="" textlink="">
      <xdr:nvSpPr>
        <xdr:cNvPr id="620" name="n_3aveValue【学校施設】&#10;一人当たり面積">
          <a:extLst>
            <a:ext uri="{FF2B5EF4-FFF2-40B4-BE49-F238E27FC236}">
              <a16:creationId xmlns:a16="http://schemas.microsoft.com/office/drawing/2014/main" id="{00000000-0008-0000-0100-00006C020000}"/>
            </a:ext>
          </a:extLst>
        </xdr:cNvPr>
        <xdr:cNvSpPr txBox="1"/>
      </xdr:nvSpPr>
      <xdr:spPr>
        <a:xfrm>
          <a:off x="19310427" y="1083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28439</xdr:rowOff>
    </xdr:from>
    <xdr:ext cx="469744" cy="259045"/>
    <xdr:sp macro="" textlink="">
      <xdr:nvSpPr>
        <xdr:cNvPr id="621" name="n_4aveValue【学校施設】&#10;一人当たり面積">
          <a:extLst>
            <a:ext uri="{FF2B5EF4-FFF2-40B4-BE49-F238E27FC236}">
              <a16:creationId xmlns:a16="http://schemas.microsoft.com/office/drawing/2014/main" id="{00000000-0008-0000-0100-00006D020000}"/>
            </a:ext>
          </a:extLst>
        </xdr:cNvPr>
        <xdr:cNvSpPr txBox="1"/>
      </xdr:nvSpPr>
      <xdr:spPr>
        <a:xfrm>
          <a:off x="18421427" y="1082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160215</xdr:rowOff>
    </xdr:from>
    <xdr:ext cx="469744" cy="259045"/>
    <xdr:sp macro="" textlink="">
      <xdr:nvSpPr>
        <xdr:cNvPr id="622" name="n_1mainValue【学校施設】&#10;一人当たり面積">
          <a:extLst>
            <a:ext uri="{FF2B5EF4-FFF2-40B4-BE49-F238E27FC236}">
              <a16:creationId xmlns:a16="http://schemas.microsoft.com/office/drawing/2014/main" id="{00000000-0008-0000-0100-00006E020000}"/>
            </a:ext>
          </a:extLst>
        </xdr:cNvPr>
        <xdr:cNvSpPr txBox="1"/>
      </xdr:nvSpPr>
      <xdr:spPr>
        <a:xfrm>
          <a:off x="21075727" y="1044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43</xdr:rowOff>
    </xdr:from>
    <xdr:ext cx="469744" cy="259045"/>
    <xdr:sp macro="" textlink="">
      <xdr:nvSpPr>
        <xdr:cNvPr id="623" name="n_2mainValue【学校施設】&#10;一人当たり面積">
          <a:extLst>
            <a:ext uri="{FF2B5EF4-FFF2-40B4-BE49-F238E27FC236}">
              <a16:creationId xmlns:a16="http://schemas.microsoft.com/office/drawing/2014/main" id="{00000000-0008-0000-0100-00006F020000}"/>
            </a:ext>
          </a:extLst>
        </xdr:cNvPr>
        <xdr:cNvSpPr txBox="1"/>
      </xdr:nvSpPr>
      <xdr:spPr>
        <a:xfrm>
          <a:off x="20199427" y="1045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5986</xdr:rowOff>
    </xdr:from>
    <xdr:ext cx="469744" cy="259045"/>
    <xdr:sp macro="" textlink="">
      <xdr:nvSpPr>
        <xdr:cNvPr id="624" name="n_3mainValue【学校施設】&#10;一人当たり面積">
          <a:extLst>
            <a:ext uri="{FF2B5EF4-FFF2-40B4-BE49-F238E27FC236}">
              <a16:creationId xmlns:a16="http://schemas.microsoft.com/office/drawing/2014/main" id="{00000000-0008-0000-0100-000070020000}"/>
            </a:ext>
          </a:extLst>
        </xdr:cNvPr>
        <xdr:cNvSpPr txBox="1"/>
      </xdr:nvSpPr>
      <xdr:spPr>
        <a:xfrm>
          <a:off x="19310427" y="10464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21226</xdr:rowOff>
    </xdr:from>
    <xdr:ext cx="469744" cy="259045"/>
    <xdr:sp macro="" textlink="">
      <xdr:nvSpPr>
        <xdr:cNvPr id="625" name="n_4mainValue【学校施設】&#10;一人当たり面積">
          <a:extLst>
            <a:ext uri="{FF2B5EF4-FFF2-40B4-BE49-F238E27FC236}">
              <a16:creationId xmlns:a16="http://schemas.microsoft.com/office/drawing/2014/main" id="{00000000-0008-0000-0100-000071020000}"/>
            </a:ext>
          </a:extLst>
        </xdr:cNvPr>
        <xdr:cNvSpPr txBox="1"/>
      </xdr:nvSpPr>
      <xdr:spPr>
        <a:xfrm>
          <a:off x="18421427" y="1047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00000000-0008-0000-0100-000083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00000000-0008-0000-0100-000084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00000000-0008-0000-0100-000086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00000000-0008-0000-0100-000087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00000000-0008-0000-0100-000088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00000000-0008-0000-0100-000089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00000000-0008-0000-0100-00008A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00000000-0008-0000-0100-00008C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id="{00000000-0008-0000-0100-00008E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id="{00000000-0008-0000-0100-00008F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id="{00000000-0008-0000-0100-000090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id="{00000000-0008-0000-0100-000091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id="{00000000-0008-0000-0100-000092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id="{00000000-0008-0000-0100-000093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id="{00000000-0008-0000-0100-000094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id="{00000000-0008-0000-0100-000095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id="{00000000-0008-0000-0100-000096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id="{00000000-0008-0000-0100-000097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a16="http://schemas.microsoft.com/office/drawing/2014/main" id="{00000000-0008-0000-0100-000098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00000000-0008-0000-0100-000099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公民館】&#10;有形固定資産減価償却率グラフ枠">
          <a:extLst>
            <a:ext uri="{FF2B5EF4-FFF2-40B4-BE49-F238E27FC236}">
              <a16:creationId xmlns:a16="http://schemas.microsoft.com/office/drawing/2014/main" id="{00000000-0008-0000-0100-00009A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35379</xdr:rowOff>
    </xdr:to>
    <xdr:cxnSp macro="">
      <xdr:nvCxnSpPr>
        <xdr:cNvPr id="667" name="直線コネクタ 666">
          <a:extLst>
            <a:ext uri="{FF2B5EF4-FFF2-40B4-BE49-F238E27FC236}">
              <a16:creationId xmlns:a16="http://schemas.microsoft.com/office/drawing/2014/main" id="{00000000-0008-0000-0100-00009B020000}"/>
            </a:ext>
          </a:extLst>
        </xdr:cNvPr>
        <xdr:cNvCxnSpPr/>
      </xdr:nvCxnSpPr>
      <xdr:spPr>
        <a:xfrm flipV="1">
          <a:off x="16318864" y="1721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8" name="【公民館】&#10;有形固定資産減価償却率最小値テキスト">
          <a:extLst>
            <a:ext uri="{FF2B5EF4-FFF2-40B4-BE49-F238E27FC236}">
              <a16:creationId xmlns:a16="http://schemas.microsoft.com/office/drawing/2014/main" id="{00000000-0008-0000-0100-00009C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9" name="直線コネクタ 668">
          <a:extLst>
            <a:ext uri="{FF2B5EF4-FFF2-40B4-BE49-F238E27FC236}">
              <a16:creationId xmlns:a16="http://schemas.microsoft.com/office/drawing/2014/main" id="{00000000-0008-0000-0100-00009D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670" name="【公民館】&#10;有形固定資産減価償却率最大値テキスト">
          <a:extLst>
            <a:ext uri="{FF2B5EF4-FFF2-40B4-BE49-F238E27FC236}">
              <a16:creationId xmlns:a16="http://schemas.microsoft.com/office/drawing/2014/main" id="{00000000-0008-0000-0100-00009E020000}"/>
            </a:ext>
          </a:extLst>
        </xdr:cNvPr>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671" name="直線コネクタ 670">
          <a:extLst>
            <a:ext uri="{FF2B5EF4-FFF2-40B4-BE49-F238E27FC236}">
              <a16:creationId xmlns:a16="http://schemas.microsoft.com/office/drawing/2014/main" id="{00000000-0008-0000-0100-00009F020000}"/>
            </a:ext>
          </a:extLst>
        </xdr:cNvPr>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7093</xdr:rowOff>
    </xdr:from>
    <xdr:ext cx="405111" cy="259045"/>
    <xdr:sp macro="" textlink="">
      <xdr:nvSpPr>
        <xdr:cNvPr id="672" name="【公民館】&#10;有形固定資産減価償却率平均値テキスト">
          <a:extLst>
            <a:ext uri="{FF2B5EF4-FFF2-40B4-BE49-F238E27FC236}">
              <a16:creationId xmlns:a16="http://schemas.microsoft.com/office/drawing/2014/main" id="{00000000-0008-0000-0100-0000A0020000}"/>
            </a:ext>
          </a:extLst>
        </xdr:cNvPr>
        <xdr:cNvSpPr txBox="1"/>
      </xdr:nvSpPr>
      <xdr:spPr>
        <a:xfrm>
          <a:off x="16357600" y="18180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28666</xdr:rowOff>
    </xdr:from>
    <xdr:to>
      <xdr:col>85</xdr:col>
      <xdr:colOff>177800</xdr:colOff>
      <xdr:row>106</xdr:row>
      <xdr:rowOff>130266</xdr:rowOff>
    </xdr:to>
    <xdr:sp macro="" textlink="">
      <xdr:nvSpPr>
        <xdr:cNvPr id="673" name="フローチャート: 判断 672">
          <a:extLst>
            <a:ext uri="{FF2B5EF4-FFF2-40B4-BE49-F238E27FC236}">
              <a16:creationId xmlns:a16="http://schemas.microsoft.com/office/drawing/2014/main" id="{00000000-0008-0000-0100-0000A1020000}"/>
            </a:ext>
          </a:extLst>
        </xdr:cNvPr>
        <xdr:cNvSpPr/>
      </xdr:nvSpPr>
      <xdr:spPr>
        <a:xfrm>
          <a:off x="162687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142966</xdr:rowOff>
    </xdr:from>
    <xdr:to>
      <xdr:col>81</xdr:col>
      <xdr:colOff>101600</xdr:colOff>
      <xdr:row>106</xdr:row>
      <xdr:rowOff>73116</xdr:rowOff>
    </xdr:to>
    <xdr:sp macro="" textlink="">
      <xdr:nvSpPr>
        <xdr:cNvPr id="674" name="フローチャート: 判断 673">
          <a:extLst>
            <a:ext uri="{FF2B5EF4-FFF2-40B4-BE49-F238E27FC236}">
              <a16:creationId xmlns:a16="http://schemas.microsoft.com/office/drawing/2014/main" id="{00000000-0008-0000-0100-0000A2020000}"/>
            </a:ext>
          </a:extLst>
        </xdr:cNvPr>
        <xdr:cNvSpPr/>
      </xdr:nvSpPr>
      <xdr:spPr>
        <a:xfrm>
          <a:off x="15430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675" name="フローチャート: 判断 674">
          <a:extLst>
            <a:ext uri="{FF2B5EF4-FFF2-40B4-BE49-F238E27FC236}">
              <a16:creationId xmlns:a16="http://schemas.microsoft.com/office/drawing/2014/main" id="{00000000-0008-0000-0100-0000A3020000}"/>
            </a:ext>
          </a:extLst>
        </xdr:cNvPr>
        <xdr:cNvSpPr/>
      </xdr:nvSpPr>
      <xdr:spPr>
        <a:xfrm>
          <a:off x="14541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123371</xdr:rowOff>
    </xdr:from>
    <xdr:to>
      <xdr:col>72</xdr:col>
      <xdr:colOff>38100</xdr:colOff>
      <xdr:row>106</xdr:row>
      <xdr:rowOff>53521</xdr:rowOff>
    </xdr:to>
    <xdr:sp macro="" textlink="">
      <xdr:nvSpPr>
        <xdr:cNvPr id="676" name="フローチャート: 判断 675">
          <a:extLst>
            <a:ext uri="{FF2B5EF4-FFF2-40B4-BE49-F238E27FC236}">
              <a16:creationId xmlns:a16="http://schemas.microsoft.com/office/drawing/2014/main" id="{00000000-0008-0000-0100-0000A4020000}"/>
            </a:ext>
          </a:extLst>
        </xdr:cNvPr>
        <xdr:cNvSpPr/>
      </xdr:nvSpPr>
      <xdr:spPr>
        <a:xfrm>
          <a:off x="13652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110308</xdr:rowOff>
    </xdr:from>
    <xdr:to>
      <xdr:col>67</xdr:col>
      <xdr:colOff>101600</xdr:colOff>
      <xdr:row>106</xdr:row>
      <xdr:rowOff>40458</xdr:rowOff>
    </xdr:to>
    <xdr:sp macro="" textlink="">
      <xdr:nvSpPr>
        <xdr:cNvPr id="677" name="フローチャート: 判断 676">
          <a:extLst>
            <a:ext uri="{FF2B5EF4-FFF2-40B4-BE49-F238E27FC236}">
              <a16:creationId xmlns:a16="http://schemas.microsoft.com/office/drawing/2014/main" id="{00000000-0008-0000-0100-0000A5020000}"/>
            </a:ext>
          </a:extLst>
        </xdr:cNvPr>
        <xdr:cNvSpPr/>
      </xdr:nvSpPr>
      <xdr:spPr>
        <a:xfrm>
          <a:off x="12763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100-0000A7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100-0000A8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0000000-0008-0000-0100-0000A9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0000000-0008-0000-0100-0000AA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146231</xdr:rowOff>
    </xdr:from>
    <xdr:to>
      <xdr:col>85</xdr:col>
      <xdr:colOff>177800</xdr:colOff>
      <xdr:row>106</xdr:row>
      <xdr:rowOff>76381</xdr:rowOff>
    </xdr:to>
    <xdr:sp macro="" textlink="">
      <xdr:nvSpPr>
        <xdr:cNvPr id="683" name="楕円 682">
          <a:extLst>
            <a:ext uri="{FF2B5EF4-FFF2-40B4-BE49-F238E27FC236}">
              <a16:creationId xmlns:a16="http://schemas.microsoft.com/office/drawing/2014/main" id="{00000000-0008-0000-0100-0000AB020000}"/>
            </a:ext>
          </a:extLst>
        </xdr:cNvPr>
        <xdr:cNvSpPr/>
      </xdr:nvSpPr>
      <xdr:spPr>
        <a:xfrm>
          <a:off x="16268700" y="1814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169108</xdr:rowOff>
    </xdr:from>
    <xdr:ext cx="405111" cy="259045"/>
    <xdr:sp macro="" textlink="">
      <xdr:nvSpPr>
        <xdr:cNvPr id="684" name="【公民館】&#10;有形固定資産減価償却率該当値テキスト">
          <a:extLst>
            <a:ext uri="{FF2B5EF4-FFF2-40B4-BE49-F238E27FC236}">
              <a16:creationId xmlns:a16="http://schemas.microsoft.com/office/drawing/2014/main" id="{00000000-0008-0000-0100-0000AC020000}"/>
            </a:ext>
          </a:extLst>
        </xdr:cNvPr>
        <xdr:cNvSpPr txBox="1"/>
      </xdr:nvSpPr>
      <xdr:spPr>
        <a:xfrm>
          <a:off x="16357600" y="17999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116839</xdr:rowOff>
    </xdr:from>
    <xdr:to>
      <xdr:col>81</xdr:col>
      <xdr:colOff>101600</xdr:colOff>
      <xdr:row>106</xdr:row>
      <xdr:rowOff>46989</xdr:rowOff>
    </xdr:to>
    <xdr:sp macro="" textlink="">
      <xdr:nvSpPr>
        <xdr:cNvPr id="685" name="楕円 684">
          <a:extLst>
            <a:ext uri="{FF2B5EF4-FFF2-40B4-BE49-F238E27FC236}">
              <a16:creationId xmlns:a16="http://schemas.microsoft.com/office/drawing/2014/main" id="{00000000-0008-0000-0100-0000AD020000}"/>
            </a:ext>
          </a:extLst>
        </xdr:cNvPr>
        <xdr:cNvSpPr/>
      </xdr:nvSpPr>
      <xdr:spPr>
        <a:xfrm>
          <a:off x="15430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167639</xdr:rowOff>
    </xdr:from>
    <xdr:to>
      <xdr:col>85</xdr:col>
      <xdr:colOff>127000</xdr:colOff>
      <xdr:row>106</xdr:row>
      <xdr:rowOff>25581</xdr:rowOff>
    </xdr:to>
    <xdr:cxnSp macro="">
      <xdr:nvCxnSpPr>
        <xdr:cNvPr id="686" name="直線コネクタ 685">
          <a:extLst>
            <a:ext uri="{FF2B5EF4-FFF2-40B4-BE49-F238E27FC236}">
              <a16:creationId xmlns:a16="http://schemas.microsoft.com/office/drawing/2014/main" id="{00000000-0008-0000-0100-0000AE020000}"/>
            </a:ext>
          </a:extLst>
        </xdr:cNvPr>
        <xdr:cNvCxnSpPr/>
      </xdr:nvCxnSpPr>
      <xdr:spPr>
        <a:xfrm>
          <a:off x="15481300" y="18169889"/>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138068</xdr:rowOff>
    </xdr:from>
    <xdr:to>
      <xdr:col>76</xdr:col>
      <xdr:colOff>165100</xdr:colOff>
      <xdr:row>106</xdr:row>
      <xdr:rowOff>68218</xdr:rowOff>
    </xdr:to>
    <xdr:sp macro="" textlink="">
      <xdr:nvSpPr>
        <xdr:cNvPr id="687" name="楕円 686">
          <a:extLst>
            <a:ext uri="{FF2B5EF4-FFF2-40B4-BE49-F238E27FC236}">
              <a16:creationId xmlns:a16="http://schemas.microsoft.com/office/drawing/2014/main" id="{00000000-0008-0000-0100-0000AF020000}"/>
            </a:ext>
          </a:extLst>
        </xdr:cNvPr>
        <xdr:cNvSpPr/>
      </xdr:nvSpPr>
      <xdr:spPr>
        <a:xfrm>
          <a:off x="145415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167639</xdr:rowOff>
    </xdr:from>
    <xdr:to>
      <xdr:col>81</xdr:col>
      <xdr:colOff>50800</xdr:colOff>
      <xdr:row>106</xdr:row>
      <xdr:rowOff>17418</xdr:rowOff>
    </xdr:to>
    <xdr:cxnSp macro="">
      <xdr:nvCxnSpPr>
        <xdr:cNvPr id="688" name="直線コネクタ 687">
          <a:extLst>
            <a:ext uri="{FF2B5EF4-FFF2-40B4-BE49-F238E27FC236}">
              <a16:creationId xmlns:a16="http://schemas.microsoft.com/office/drawing/2014/main" id="{00000000-0008-0000-0100-0000B0020000}"/>
            </a:ext>
          </a:extLst>
        </xdr:cNvPr>
        <xdr:cNvCxnSpPr/>
      </xdr:nvCxnSpPr>
      <xdr:spPr>
        <a:xfrm flipV="1">
          <a:off x="14592300" y="18169889"/>
          <a:ext cx="88900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141332</xdr:rowOff>
    </xdr:from>
    <xdr:to>
      <xdr:col>72</xdr:col>
      <xdr:colOff>38100</xdr:colOff>
      <xdr:row>106</xdr:row>
      <xdr:rowOff>71482</xdr:rowOff>
    </xdr:to>
    <xdr:sp macro="" textlink="">
      <xdr:nvSpPr>
        <xdr:cNvPr id="689" name="楕円 688">
          <a:extLst>
            <a:ext uri="{FF2B5EF4-FFF2-40B4-BE49-F238E27FC236}">
              <a16:creationId xmlns:a16="http://schemas.microsoft.com/office/drawing/2014/main" id="{00000000-0008-0000-0100-0000B1020000}"/>
            </a:ext>
          </a:extLst>
        </xdr:cNvPr>
        <xdr:cNvSpPr/>
      </xdr:nvSpPr>
      <xdr:spPr>
        <a:xfrm>
          <a:off x="136525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17418</xdr:rowOff>
    </xdr:from>
    <xdr:to>
      <xdr:col>76</xdr:col>
      <xdr:colOff>114300</xdr:colOff>
      <xdr:row>106</xdr:row>
      <xdr:rowOff>20682</xdr:rowOff>
    </xdr:to>
    <xdr:cxnSp macro="">
      <xdr:nvCxnSpPr>
        <xdr:cNvPr id="690" name="直線コネクタ 689">
          <a:extLst>
            <a:ext uri="{FF2B5EF4-FFF2-40B4-BE49-F238E27FC236}">
              <a16:creationId xmlns:a16="http://schemas.microsoft.com/office/drawing/2014/main" id="{00000000-0008-0000-0100-0000B2020000}"/>
            </a:ext>
          </a:extLst>
        </xdr:cNvPr>
        <xdr:cNvCxnSpPr/>
      </xdr:nvCxnSpPr>
      <xdr:spPr>
        <a:xfrm flipV="1">
          <a:off x="13703300" y="18191118"/>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165826</xdr:rowOff>
    </xdr:from>
    <xdr:to>
      <xdr:col>67</xdr:col>
      <xdr:colOff>101600</xdr:colOff>
      <xdr:row>106</xdr:row>
      <xdr:rowOff>95976</xdr:rowOff>
    </xdr:to>
    <xdr:sp macro="" textlink="">
      <xdr:nvSpPr>
        <xdr:cNvPr id="691" name="楕円 690">
          <a:extLst>
            <a:ext uri="{FF2B5EF4-FFF2-40B4-BE49-F238E27FC236}">
              <a16:creationId xmlns:a16="http://schemas.microsoft.com/office/drawing/2014/main" id="{00000000-0008-0000-0100-0000B3020000}"/>
            </a:ext>
          </a:extLst>
        </xdr:cNvPr>
        <xdr:cNvSpPr/>
      </xdr:nvSpPr>
      <xdr:spPr>
        <a:xfrm>
          <a:off x="127635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20682</xdr:rowOff>
    </xdr:from>
    <xdr:to>
      <xdr:col>71</xdr:col>
      <xdr:colOff>177800</xdr:colOff>
      <xdr:row>106</xdr:row>
      <xdr:rowOff>45176</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flipV="1">
          <a:off x="12814300" y="18194382"/>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64243</xdr:rowOff>
    </xdr:from>
    <xdr:ext cx="405111" cy="259045"/>
    <xdr:sp macro="" textlink="">
      <xdr:nvSpPr>
        <xdr:cNvPr id="693" name="n_1aveValue【公民館】&#10;有形固定資産減価償却率">
          <a:extLst>
            <a:ext uri="{FF2B5EF4-FFF2-40B4-BE49-F238E27FC236}">
              <a16:creationId xmlns:a16="http://schemas.microsoft.com/office/drawing/2014/main" id="{00000000-0008-0000-0100-0000B5020000}"/>
            </a:ext>
          </a:extLst>
        </xdr:cNvPr>
        <xdr:cNvSpPr txBox="1"/>
      </xdr:nvSpPr>
      <xdr:spPr>
        <a:xfrm>
          <a:off x="15266044"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61884</xdr:rowOff>
    </xdr:from>
    <xdr:ext cx="405111" cy="259045"/>
    <xdr:sp macro="" textlink="">
      <xdr:nvSpPr>
        <xdr:cNvPr id="694" name="n_2aveValue【公民館】&#10;有形固定資産減価償却率">
          <a:extLst>
            <a:ext uri="{FF2B5EF4-FFF2-40B4-BE49-F238E27FC236}">
              <a16:creationId xmlns:a16="http://schemas.microsoft.com/office/drawing/2014/main" id="{00000000-0008-0000-0100-0000B6020000}"/>
            </a:ext>
          </a:extLst>
        </xdr:cNvPr>
        <xdr:cNvSpPr txBox="1"/>
      </xdr:nvSpPr>
      <xdr:spPr>
        <a:xfrm>
          <a:off x="14389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70048</xdr:rowOff>
    </xdr:from>
    <xdr:ext cx="405111" cy="259045"/>
    <xdr:sp macro="" textlink="">
      <xdr:nvSpPr>
        <xdr:cNvPr id="695" name="n_3aveValue【公民館】&#10;有形固定資産減価償却率">
          <a:extLst>
            <a:ext uri="{FF2B5EF4-FFF2-40B4-BE49-F238E27FC236}">
              <a16:creationId xmlns:a16="http://schemas.microsoft.com/office/drawing/2014/main" id="{00000000-0008-0000-0100-0000B7020000}"/>
            </a:ext>
          </a:extLst>
        </xdr:cNvPr>
        <xdr:cNvSpPr txBox="1"/>
      </xdr:nvSpPr>
      <xdr:spPr>
        <a:xfrm>
          <a:off x="13500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56985</xdr:rowOff>
    </xdr:from>
    <xdr:ext cx="405111" cy="259045"/>
    <xdr:sp macro="" textlink="">
      <xdr:nvSpPr>
        <xdr:cNvPr id="696" name="n_4aveValue【公民館】&#10;有形固定資産減価償却率">
          <a:extLst>
            <a:ext uri="{FF2B5EF4-FFF2-40B4-BE49-F238E27FC236}">
              <a16:creationId xmlns:a16="http://schemas.microsoft.com/office/drawing/2014/main" id="{00000000-0008-0000-0100-0000B8020000}"/>
            </a:ext>
          </a:extLst>
        </xdr:cNvPr>
        <xdr:cNvSpPr txBox="1"/>
      </xdr:nvSpPr>
      <xdr:spPr>
        <a:xfrm>
          <a:off x="126117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63516</xdr:rowOff>
    </xdr:from>
    <xdr:ext cx="405111" cy="259045"/>
    <xdr:sp macro="" textlink="">
      <xdr:nvSpPr>
        <xdr:cNvPr id="697" name="n_1mainValue【公民館】&#10;有形固定資産減価償却率">
          <a:extLst>
            <a:ext uri="{FF2B5EF4-FFF2-40B4-BE49-F238E27FC236}">
              <a16:creationId xmlns:a16="http://schemas.microsoft.com/office/drawing/2014/main" id="{00000000-0008-0000-0100-0000B9020000}"/>
            </a:ext>
          </a:extLst>
        </xdr:cNvPr>
        <xdr:cNvSpPr txBox="1"/>
      </xdr:nvSpPr>
      <xdr:spPr>
        <a:xfrm>
          <a:off x="15266044" y="1789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59345</xdr:rowOff>
    </xdr:from>
    <xdr:ext cx="405111" cy="259045"/>
    <xdr:sp macro="" textlink="">
      <xdr:nvSpPr>
        <xdr:cNvPr id="698" name="n_2mainValue【公民館】&#10;有形固定資産減価償却率">
          <a:extLst>
            <a:ext uri="{FF2B5EF4-FFF2-40B4-BE49-F238E27FC236}">
              <a16:creationId xmlns:a16="http://schemas.microsoft.com/office/drawing/2014/main" id="{00000000-0008-0000-0100-0000BA020000}"/>
            </a:ext>
          </a:extLst>
        </xdr:cNvPr>
        <xdr:cNvSpPr txBox="1"/>
      </xdr:nvSpPr>
      <xdr:spPr>
        <a:xfrm>
          <a:off x="14389744" y="1823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62609</xdr:rowOff>
    </xdr:from>
    <xdr:ext cx="405111" cy="259045"/>
    <xdr:sp macro="" textlink="">
      <xdr:nvSpPr>
        <xdr:cNvPr id="699" name="n_3mainValue【公民館】&#10;有形固定資産減価償却率">
          <a:extLst>
            <a:ext uri="{FF2B5EF4-FFF2-40B4-BE49-F238E27FC236}">
              <a16:creationId xmlns:a16="http://schemas.microsoft.com/office/drawing/2014/main" id="{00000000-0008-0000-0100-0000BB020000}"/>
            </a:ext>
          </a:extLst>
        </xdr:cNvPr>
        <xdr:cNvSpPr txBox="1"/>
      </xdr:nvSpPr>
      <xdr:spPr>
        <a:xfrm>
          <a:off x="13500744" y="1823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87103</xdr:rowOff>
    </xdr:from>
    <xdr:ext cx="405111" cy="259045"/>
    <xdr:sp macro="" textlink="">
      <xdr:nvSpPr>
        <xdr:cNvPr id="700" name="n_4mainValue【公民館】&#10;有形固定資産減価償却率">
          <a:extLst>
            <a:ext uri="{FF2B5EF4-FFF2-40B4-BE49-F238E27FC236}">
              <a16:creationId xmlns:a16="http://schemas.microsoft.com/office/drawing/2014/main" id="{00000000-0008-0000-0100-0000BC020000}"/>
            </a:ext>
          </a:extLst>
        </xdr:cNvPr>
        <xdr:cNvSpPr txBox="1"/>
      </xdr:nvSpPr>
      <xdr:spPr>
        <a:xfrm>
          <a:off x="12611744"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00000000-0008-0000-0100-0000BD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00000000-0008-0000-0100-0000BE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00000000-0008-0000-0100-0000BF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00000000-0008-0000-0100-0000C0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00000000-0008-0000-0100-0000C1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00000000-0008-0000-0100-0000C2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00000000-0008-0000-0100-0000C3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00000000-0008-0000-0100-0000C4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00000000-0008-0000-0100-0000C5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00000000-0008-0000-0100-0000C6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711" name="直線コネクタ 710">
          <a:extLst>
            <a:ext uri="{FF2B5EF4-FFF2-40B4-BE49-F238E27FC236}">
              <a16:creationId xmlns:a16="http://schemas.microsoft.com/office/drawing/2014/main" id="{00000000-0008-0000-0100-0000C702000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12" name="テキスト ボックス 711">
          <a:extLst>
            <a:ext uri="{FF2B5EF4-FFF2-40B4-BE49-F238E27FC236}">
              <a16:creationId xmlns:a16="http://schemas.microsoft.com/office/drawing/2014/main" id="{00000000-0008-0000-0100-0000C802000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4" name="テキスト ボックス 713">
          <a:extLst>
            <a:ext uri="{FF2B5EF4-FFF2-40B4-BE49-F238E27FC236}">
              <a16:creationId xmlns:a16="http://schemas.microsoft.com/office/drawing/2014/main" id="{00000000-0008-0000-0100-0000CA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15" name="直線コネクタ 714">
          <a:extLst>
            <a:ext uri="{FF2B5EF4-FFF2-40B4-BE49-F238E27FC236}">
              <a16:creationId xmlns:a16="http://schemas.microsoft.com/office/drawing/2014/main" id="{00000000-0008-0000-0100-0000CB02000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16" name="テキスト ボックス 715">
          <a:extLst>
            <a:ext uri="{FF2B5EF4-FFF2-40B4-BE49-F238E27FC236}">
              <a16:creationId xmlns:a16="http://schemas.microsoft.com/office/drawing/2014/main" id="{00000000-0008-0000-0100-0000CC020000}"/>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00000000-0008-0000-0100-0000CD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00000000-0008-0000-0100-0000CE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a:extLst>
            <a:ext uri="{FF2B5EF4-FFF2-40B4-BE49-F238E27FC236}">
              <a16:creationId xmlns:a16="http://schemas.microsoft.com/office/drawing/2014/main" id="{00000000-0008-0000-0100-0000CF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146495</xdr:rowOff>
    </xdr:from>
    <xdr:to>
      <xdr:col>116</xdr:col>
      <xdr:colOff>62864</xdr:colOff>
      <xdr:row>107</xdr:row>
      <xdr:rowOff>111061</xdr:rowOff>
    </xdr:to>
    <xdr:cxnSp macro="">
      <xdr:nvCxnSpPr>
        <xdr:cNvPr id="720" name="直線コネクタ 719">
          <a:extLst>
            <a:ext uri="{FF2B5EF4-FFF2-40B4-BE49-F238E27FC236}">
              <a16:creationId xmlns:a16="http://schemas.microsoft.com/office/drawing/2014/main" id="{00000000-0008-0000-0100-0000D0020000}"/>
            </a:ext>
          </a:extLst>
        </xdr:cNvPr>
        <xdr:cNvCxnSpPr/>
      </xdr:nvCxnSpPr>
      <xdr:spPr>
        <a:xfrm flipV="1">
          <a:off x="22160864" y="17291495"/>
          <a:ext cx="0" cy="1164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114888</xdr:rowOff>
    </xdr:from>
    <xdr:ext cx="469744" cy="259045"/>
    <xdr:sp macro="" textlink="">
      <xdr:nvSpPr>
        <xdr:cNvPr id="721" name="【公民館】&#10;一人当たり面積最小値テキスト">
          <a:extLst>
            <a:ext uri="{FF2B5EF4-FFF2-40B4-BE49-F238E27FC236}">
              <a16:creationId xmlns:a16="http://schemas.microsoft.com/office/drawing/2014/main" id="{00000000-0008-0000-0100-0000D1020000}"/>
            </a:ext>
          </a:extLst>
        </xdr:cNvPr>
        <xdr:cNvSpPr txBox="1"/>
      </xdr:nvSpPr>
      <xdr:spPr>
        <a:xfrm>
          <a:off x="22199600" y="1846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111061</xdr:rowOff>
    </xdr:from>
    <xdr:to>
      <xdr:col>116</xdr:col>
      <xdr:colOff>152400</xdr:colOff>
      <xdr:row>107</xdr:row>
      <xdr:rowOff>111061</xdr:rowOff>
    </xdr:to>
    <xdr:cxnSp macro="">
      <xdr:nvCxnSpPr>
        <xdr:cNvPr id="722" name="直線コネクタ 721">
          <a:extLst>
            <a:ext uri="{FF2B5EF4-FFF2-40B4-BE49-F238E27FC236}">
              <a16:creationId xmlns:a16="http://schemas.microsoft.com/office/drawing/2014/main" id="{00000000-0008-0000-0100-0000D2020000}"/>
            </a:ext>
          </a:extLst>
        </xdr:cNvPr>
        <xdr:cNvCxnSpPr/>
      </xdr:nvCxnSpPr>
      <xdr:spPr>
        <a:xfrm>
          <a:off x="22072600" y="1845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93172</xdr:rowOff>
    </xdr:from>
    <xdr:ext cx="469744" cy="259045"/>
    <xdr:sp macro="" textlink="">
      <xdr:nvSpPr>
        <xdr:cNvPr id="723" name="【公民館】&#10;一人当たり面積最大値テキスト">
          <a:extLst>
            <a:ext uri="{FF2B5EF4-FFF2-40B4-BE49-F238E27FC236}">
              <a16:creationId xmlns:a16="http://schemas.microsoft.com/office/drawing/2014/main" id="{00000000-0008-0000-0100-0000D3020000}"/>
            </a:ext>
          </a:extLst>
        </xdr:cNvPr>
        <xdr:cNvSpPr txBox="1"/>
      </xdr:nvSpPr>
      <xdr:spPr>
        <a:xfrm>
          <a:off x="22199600" y="1706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146495</xdr:rowOff>
    </xdr:from>
    <xdr:to>
      <xdr:col>116</xdr:col>
      <xdr:colOff>152400</xdr:colOff>
      <xdr:row>100</xdr:row>
      <xdr:rowOff>146495</xdr:rowOff>
    </xdr:to>
    <xdr:cxnSp macro="">
      <xdr:nvCxnSpPr>
        <xdr:cNvPr id="724" name="直線コネクタ 723">
          <a:extLst>
            <a:ext uri="{FF2B5EF4-FFF2-40B4-BE49-F238E27FC236}">
              <a16:creationId xmlns:a16="http://schemas.microsoft.com/office/drawing/2014/main" id="{00000000-0008-0000-0100-0000D4020000}"/>
            </a:ext>
          </a:extLst>
        </xdr:cNvPr>
        <xdr:cNvCxnSpPr/>
      </xdr:nvCxnSpPr>
      <xdr:spPr>
        <a:xfrm>
          <a:off x="22072600" y="17291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118699</xdr:rowOff>
    </xdr:from>
    <xdr:ext cx="469744" cy="259045"/>
    <xdr:sp macro="" textlink="">
      <xdr:nvSpPr>
        <xdr:cNvPr id="725" name="【公民館】&#10;一人当たり面積平均値テキスト">
          <a:extLst>
            <a:ext uri="{FF2B5EF4-FFF2-40B4-BE49-F238E27FC236}">
              <a16:creationId xmlns:a16="http://schemas.microsoft.com/office/drawing/2014/main" id="{00000000-0008-0000-0100-0000D5020000}"/>
            </a:ext>
          </a:extLst>
        </xdr:cNvPr>
        <xdr:cNvSpPr txBox="1"/>
      </xdr:nvSpPr>
      <xdr:spPr>
        <a:xfrm>
          <a:off x="22199600" y="1812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140272</xdr:rowOff>
    </xdr:from>
    <xdr:to>
      <xdr:col>116</xdr:col>
      <xdr:colOff>114300</xdr:colOff>
      <xdr:row>106</xdr:row>
      <xdr:rowOff>70422</xdr:rowOff>
    </xdr:to>
    <xdr:sp macro="" textlink="">
      <xdr:nvSpPr>
        <xdr:cNvPr id="726" name="フローチャート: 判断 725">
          <a:extLst>
            <a:ext uri="{FF2B5EF4-FFF2-40B4-BE49-F238E27FC236}">
              <a16:creationId xmlns:a16="http://schemas.microsoft.com/office/drawing/2014/main" id="{00000000-0008-0000-0100-0000D6020000}"/>
            </a:ext>
          </a:extLst>
        </xdr:cNvPr>
        <xdr:cNvSpPr/>
      </xdr:nvSpPr>
      <xdr:spPr>
        <a:xfrm>
          <a:off x="22110700" y="1814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125413</xdr:rowOff>
    </xdr:from>
    <xdr:to>
      <xdr:col>112</xdr:col>
      <xdr:colOff>38100</xdr:colOff>
      <xdr:row>106</xdr:row>
      <xdr:rowOff>55563</xdr:rowOff>
    </xdr:to>
    <xdr:sp macro="" textlink="">
      <xdr:nvSpPr>
        <xdr:cNvPr id="727" name="フローチャート: 判断 726">
          <a:extLst>
            <a:ext uri="{FF2B5EF4-FFF2-40B4-BE49-F238E27FC236}">
              <a16:creationId xmlns:a16="http://schemas.microsoft.com/office/drawing/2014/main" id="{00000000-0008-0000-0100-0000D7020000}"/>
            </a:ext>
          </a:extLst>
        </xdr:cNvPr>
        <xdr:cNvSpPr/>
      </xdr:nvSpPr>
      <xdr:spPr>
        <a:xfrm>
          <a:off x="21272500" y="1812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136271</xdr:rowOff>
    </xdr:from>
    <xdr:to>
      <xdr:col>107</xdr:col>
      <xdr:colOff>101600</xdr:colOff>
      <xdr:row>106</xdr:row>
      <xdr:rowOff>66421</xdr:rowOff>
    </xdr:to>
    <xdr:sp macro="" textlink="">
      <xdr:nvSpPr>
        <xdr:cNvPr id="728" name="フローチャート: 判断 727">
          <a:extLst>
            <a:ext uri="{FF2B5EF4-FFF2-40B4-BE49-F238E27FC236}">
              <a16:creationId xmlns:a16="http://schemas.microsoft.com/office/drawing/2014/main" id="{00000000-0008-0000-0100-0000D8020000}"/>
            </a:ext>
          </a:extLst>
        </xdr:cNvPr>
        <xdr:cNvSpPr/>
      </xdr:nvSpPr>
      <xdr:spPr>
        <a:xfrm>
          <a:off x="20383500" y="181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130556</xdr:rowOff>
    </xdr:from>
    <xdr:to>
      <xdr:col>102</xdr:col>
      <xdr:colOff>165100</xdr:colOff>
      <xdr:row>106</xdr:row>
      <xdr:rowOff>60706</xdr:rowOff>
    </xdr:to>
    <xdr:sp macro="" textlink="">
      <xdr:nvSpPr>
        <xdr:cNvPr id="729" name="フローチャート: 判断 728">
          <a:extLst>
            <a:ext uri="{FF2B5EF4-FFF2-40B4-BE49-F238E27FC236}">
              <a16:creationId xmlns:a16="http://schemas.microsoft.com/office/drawing/2014/main" id="{00000000-0008-0000-0100-0000D9020000}"/>
            </a:ext>
          </a:extLst>
        </xdr:cNvPr>
        <xdr:cNvSpPr/>
      </xdr:nvSpPr>
      <xdr:spPr>
        <a:xfrm>
          <a:off x="194945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145986</xdr:rowOff>
    </xdr:from>
    <xdr:to>
      <xdr:col>98</xdr:col>
      <xdr:colOff>38100</xdr:colOff>
      <xdr:row>106</xdr:row>
      <xdr:rowOff>76136</xdr:rowOff>
    </xdr:to>
    <xdr:sp macro="" textlink="">
      <xdr:nvSpPr>
        <xdr:cNvPr id="730" name="フローチャート: 判断 729">
          <a:extLst>
            <a:ext uri="{FF2B5EF4-FFF2-40B4-BE49-F238E27FC236}">
              <a16:creationId xmlns:a16="http://schemas.microsoft.com/office/drawing/2014/main" id="{00000000-0008-0000-0100-0000DA020000}"/>
            </a:ext>
          </a:extLst>
        </xdr:cNvPr>
        <xdr:cNvSpPr/>
      </xdr:nvSpPr>
      <xdr:spPr>
        <a:xfrm>
          <a:off x="18605500" y="1814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100-0000DB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100-0000DD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100-0000DE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100-0000DF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95695</xdr:rowOff>
    </xdr:from>
    <xdr:to>
      <xdr:col>116</xdr:col>
      <xdr:colOff>114300</xdr:colOff>
      <xdr:row>101</xdr:row>
      <xdr:rowOff>25845</xdr:rowOff>
    </xdr:to>
    <xdr:sp macro="" textlink="">
      <xdr:nvSpPr>
        <xdr:cNvPr id="736" name="楕円 735">
          <a:extLst>
            <a:ext uri="{FF2B5EF4-FFF2-40B4-BE49-F238E27FC236}">
              <a16:creationId xmlns:a16="http://schemas.microsoft.com/office/drawing/2014/main" id="{00000000-0008-0000-0100-0000E0020000}"/>
            </a:ext>
          </a:extLst>
        </xdr:cNvPr>
        <xdr:cNvSpPr/>
      </xdr:nvSpPr>
      <xdr:spPr>
        <a:xfrm>
          <a:off x="22110700" y="1724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48722</xdr:rowOff>
    </xdr:from>
    <xdr:ext cx="469744" cy="259045"/>
    <xdr:sp macro="" textlink="">
      <xdr:nvSpPr>
        <xdr:cNvPr id="737" name="【公民館】&#10;一人当たり面積該当値テキスト">
          <a:extLst>
            <a:ext uri="{FF2B5EF4-FFF2-40B4-BE49-F238E27FC236}">
              <a16:creationId xmlns:a16="http://schemas.microsoft.com/office/drawing/2014/main" id="{00000000-0008-0000-0100-0000E1020000}"/>
            </a:ext>
          </a:extLst>
        </xdr:cNvPr>
        <xdr:cNvSpPr txBox="1"/>
      </xdr:nvSpPr>
      <xdr:spPr>
        <a:xfrm>
          <a:off x="22199600" y="1719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131699</xdr:rowOff>
    </xdr:from>
    <xdr:to>
      <xdr:col>112</xdr:col>
      <xdr:colOff>38100</xdr:colOff>
      <xdr:row>101</xdr:row>
      <xdr:rowOff>61849</xdr:rowOff>
    </xdr:to>
    <xdr:sp macro="" textlink="">
      <xdr:nvSpPr>
        <xdr:cNvPr id="738" name="楕円 737">
          <a:extLst>
            <a:ext uri="{FF2B5EF4-FFF2-40B4-BE49-F238E27FC236}">
              <a16:creationId xmlns:a16="http://schemas.microsoft.com/office/drawing/2014/main" id="{00000000-0008-0000-0100-0000E2020000}"/>
            </a:ext>
          </a:extLst>
        </xdr:cNvPr>
        <xdr:cNvSpPr/>
      </xdr:nvSpPr>
      <xdr:spPr>
        <a:xfrm>
          <a:off x="21272500" y="1727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146495</xdr:rowOff>
    </xdr:from>
    <xdr:to>
      <xdr:col>116</xdr:col>
      <xdr:colOff>63500</xdr:colOff>
      <xdr:row>101</xdr:row>
      <xdr:rowOff>11049</xdr:rowOff>
    </xdr:to>
    <xdr:cxnSp macro="">
      <xdr:nvCxnSpPr>
        <xdr:cNvPr id="739" name="直線コネクタ 738">
          <a:extLst>
            <a:ext uri="{FF2B5EF4-FFF2-40B4-BE49-F238E27FC236}">
              <a16:creationId xmlns:a16="http://schemas.microsoft.com/office/drawing/2014/main" id="{00000000-0008-0000-0100-0000E3020000}"/>
            </a:ext>
          </a:extLst>
        </xdr:cNvPr>
        <xdr:cNvCxnSpPr/>
      </xdr:nvCxnSpPr>
      <xdr:spPr>
        <a:xfrm flipV="1">
          <a:off x="21323300" y="17291495"/>
          <a:ext cx="838200" cy="3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254</xdr:rowOff>
    </xdr:from>
    <xdr:to>
      <xdr:col>107</xdr:col>
      <xdr:colOff>101600</xdr:colOff>
      <xdr:row>101</xdr:row>
      <xdr:rowOff>101854</xdr:rowOff>
    </xdr:to>
    <xdr:sp macro="" textlink="">
      <xdr:nvSpPr>
        <xdr:cNvPr id="740" name="楕円 739">
          <a:extLst>
            <a:ext uri="{FF2B5EF4-FFF2-40B4-BE49-F238E27FC236}">
              <a16:creationId xmlns:a16="http://schemas.microsoft.com/office/drawing/2014/main" id="{00000000-0008-0000-0100-0000E4020000}"/>
            </a:ext>
          </a:extLst>
        </xdr:cNvPr>
        <xdr:cNvSpPr/>
      </xdr:nvSpPr>
      <xdr:spPr>
        <a:xfrm>
          <a:off x="20383500" y="1731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11049</xdr:rowOff>
    </xdr:from>
    <xdr:to>
      <xdr:col>111</xdr:col>
      <xdr:colOff>177800</xdr:colOff>
      <xdr:row>101</xdr:row>
      <xdr:rowOff>51054</xdr:rowOff>
    </xdr:to>
    <xdr:cxnSp macro="">
      <xdr:nvCxnSpPr>
        <xdr:cNvPr id="741" name="直線コネクタ 740">
          <a:extLst>
            <a:ext uri="{FF2B5EF4-FFF2-40B4-BE49-F238E27FC236}">
              <a16:creationId xmlns:a16="http://schemas.microsoft.com/office/drawing/2014/main" id="{00000000-0008-0000-0100-0000E5020000}"/>
            </a:ext>
          </a:extLst>
        </xdr:cNvPr>
        <xdr:cNvCxnSpPr/>
      </xdr:nvCxnSpPr>
      <xdr:spPr>
        <a:xfrm flipV="1">
          <a:off x="20434300" y="17327499"/>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20828</xdr:rowOff>
    </xdr:from>
    <xdr:to>
      <xdr:col>102</xdr:col>
      <xdr:colOff>165100</xdr:colOff>
      <xdr:row>101</xdr:row>
      <xdr:rowOff>122428</xdr:rowOff>
    </xdr:to>
    <xdr:sp macro="" textlink="">
      <xdr:nvSpPr>
        <xdr:cNvPr id="742" name="楕円 741">
          <a:extLst>
            <a:ext uri="{FF2B5EF4-FFF2-40B4-BE49-F238E27FC236}">
              <a16:creationId xmlns:a16="http://schemas.microsoft.com/office/drawing/2014/main" id="{00000000-0008-0000-0100-0000E6020000}"/>
            </a:ext>
          </a:extLst>
        </xdr:cNvPr>
        <xdr:cNvSpPr/>
      </xdr:nvSpPr>
      <xdr:spPr>
        <a:xfrm>
          <a:off x="19494500" y="1733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51054</xdr:rowOff>
    </xdr:from>
    <xdr:to>
      <xdr:col>107</xdr:col>
      <xdr:colOff>50800</xdr:colOff>
      <xdr:row>101</xdr:row>
      <xdr:rowOff>71628</xdr:rowOff>
    </xdr:to>
    <xdr:cxnSp macro="">
      <xdr:nvCxnSpPr>
        <xdr:cNvPr id="743" name="直線コネクタ 742">
          <a:extLst>
            <a:ext uri="{FF2B5EF4-FFF2-40B4-BE49-F238E27FC236}">
              <a16:creationId xmlns:a16="http://schemas.microsoft.com/office/drawing/2014/main" id="{00000000-0008-0000-0100-0000E7020000}"/>
            </a:ext>
          </a:extLst>
        </xdr:cNvPr>
        <xdr:cNvCxnSpPr/>
      </xdr:nvCxnSpPr>
      <xdr:spPr>
        <a:xfrm flipV="1">
          <a:off x="19545300" y="1736750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109982</xdr:rowOff>
    </xdr:from>
    <xdr:to>
      <xdr:col>98</xdr:col>
      <xdr:colOff>38100</xdr:colOff>
      <xdr:row>102</xdr:row>
      <xdr:rowOff>40132</xdr:rowOff>
    </xdr:to>
    <xdr:sp macro="" textlink="">
      <xdr:nvSpPr>
        <xdr:cNvPr id="744" name="楕円 743">
          <a:extLst>
            <a:ext uri="{FF2B5EF4-FFF2-40B4-BE49-F238E27FC236}">
              <a16:creationId xmlns:a16="http://schemas.microsoft.com/office/drawing/2014/main" id="{00000000-0008-0000-0100-0000E8020000}"/>
            </a:ext>
          </a:extLst>
        </xdr:cNvPr>
        <xdr:cNvSpPr/>
      </xdr:nvSpPr>
      <xdr:spPr>
        <a:xfrm>
          <a:off x="18605500" y="1742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71628</xdr:rowOff>
    </xdr:from>
    <xdr:to>
      <xdr:col>102</xdr:col>
      <xdr:colOff>114300</xdr:colOff>
      <xdr:row>101</xdr:row>
      <xdr:rowOff>160782</xdr:rowOff>
    </xdr:to>
    <xdr:cxnSp macro="">
      <xdr:nvCxnSpPr>
        <xdr:cNvPr id="745" name="直線コネクタ 744">
          <a:extLst>
            <a:ext uri="{FF2B5EF4-FFF2-40B4-BE49-F238E27FC236}">
              <a16:creationId xmlns:a16="http://schemas.microsoft.com/office/drawing/2014/main" id="{00000000-0008-0000-0100-0000E9020000}"/>
            </a:ext>
          </a:extLst>
        </xdr:cNvPr>
        <xdr:cNvCxnSpPr/>
      </xdr:nvCxnSpPr>
      <xdr:spPr>
        <a:xfrm flipV="1">
          <a:off x="18656300" y="17388078"/>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46690</xdr:rowOff>
    </xdr:from>
    <xdr:ext cx="469744" cy="259045"/>
    <xdr:sp macro="" textlink="">
      <xdr:nvSpPr>
        <xdr:cNvPr id="746" name="n_1aveValue【公民館】&#10;一人当たり面積">
          <a:extLst>
            <a:ext uri="{FF2B5EF4-FFF2-40B4-BE49-F238E27FC236}">
              <a16:creationId xmlns:a16="http://schemas.microsoft.com/office/drawing/2014/main" id="{00000000-0008-0000-0100-0000EA020000}"/>
            </a:ext>
          </a:extLst>
        </xdr:cNvPr>
        <xdr:cNvSpPr txBox="1"/>
      </xdr:nvSpPr>
      <xdr:spPr>
        <a:xfrm>
          <a:off x="21075727" y="1822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57548</xdr:rowOff>
    </xdr:from>
    <xdr:ext cx="469744" cy="259045"/>
    <xdr:sp macro="" textlink="">
      <xdr:nvSpPr>
        <xdr:cNvPr id="747" name="n_2aveValue【公民館】&#10;一人当たり面積">
          <a:extLst>
            <a:ext uri="{FF2B5EF4-FFF2-40B4-BE49-F238E27FC236}">
              <a16:creationId xmlns:a16="http://schemas.microsoft.com/office/drawing/2014/main" id="{00000000-0008-0000-0100-0000EB020000}"/>
            </a:ext>
          </a:extLst>
        </xdr:cNvPr>
        <xdr:cNvSpPr txBox="1"/>
      </xdr:nvSpPr>
      <xdr:spPr>
        <a:xfrm>
          <a:off x="20199427" y="1823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51833</xdr:rowOff>
    </xdr:from>
    <xdr:ext cx="469744" cy="259045"/>
    <xdr:sp macro="" textlink="">
      <xdr:nvSpPr>
        <xdr:cNvPr id="748" name="n_3aveValue【公民館】&#10;一人当たり面積">
          <a:extLst>
            <a:ext uri="{FF2B5EF4-FFF2-40B4-BE49-F238E27FC236}">
              <a16:creationId xmlns:a16="http://schemas.microsoft.com/office/drawing/2014/main" id="{00000000-0008-0000-0100-0000EC020000}"/>
            </a:ext>
          </a:extLst>
        </xdr:cNvPr>
        <xdr:cNvSpPr txBox="1"/>
      </xdr:nvSpPr>
      <xdr:spPr>
        <a:xfrm>
          <a:off x="19310427" y="1822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67263</xdr:rowOff>
    </xdr:from>
    <xdr:ext cx="469744" cy="259045"/>
    <xdr:sp macro="" textlink="">
      <xdr:nvSpPr>
        <xdr:cNvPr id="749" name="n_4aveValue【公民館】&#10;一人当たり面積">
          <a:extLst>
            <a:ext uri="{FF2B5EF4-FFF2-40B4-BE49-F238E27FC236}">
              <a16:creationId xmlns:a16="http://schemas.microsoft.com/office/drawing/2014/main" id="{00000000-0008-0000-0100-0000ED020000}"/>
            </a:ext>
          </a:extLst>
        </xdr:cNvPr>
        <xdr:cNvSpPr txBox="1"/>
      </xdr:nvSpPr>
      <xdr:spPr>
        <a:xfrm>
          <a:off x="18421427" y="1824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78376</xdr:rowOff>
    </xdr:from>
    <xdr:ext cx="469744" cy="259045"/>
    <xdr:sp macro="" textlink="">
      <xdr:nvSpPr>
        <xdr:cNvPr id="750" name="n_1mainValue【公民館】&#10;一人当たり面積">
          <a:extLst>
            <a:ext uri="{FF2B5EF4-FFF2-40B4-BE49-F238E27FC236}">
              <a16:creationId xmlns:a16="http://schemas.microsoft.com/office/drawing/2014/main" id="{00000000-0008-0000-0100-0000EE020000}"/>
            </a:ext>
          </a:extLst>
        </xdr:cNvPr>
        <xdr:cNvSpPr txBox="1"/>
      </xdr:nvSpPr>
      <xdr:spPr>
        <a:xfrm>
          <a:off x="21075727" y="17051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118381</xdr:rowOff>
    </xdr:from>
    <xdr:ext cx="469744" cy="259045"/>
    <xdr:sp macro="" textlink="">
      <xdr:nvSpPr>
        <xdr:cNvPr id="751" name="n_2mainValue【公民館】&#10;一人当たり面積">
          <a:extLst>
            <a:ext uri="{FF2B5EF4-FFF2-40B4-BE49-F238E27FC236}">
              <a16:creationId xmlns:a16="http://schemas.microsoft.com/office/drawing/2014/main" id="{00000000-0008-0000-0100-0000EF020000}"/>
            </a:ext>
          </a:extLst>
        </xdr:cNvPr>
        <xdr:cNvSpPr txBox="1"/>
      </xdr:nvSpPr>
      <xdr:spPr>
        <a:xfrm>
          <a:off x="20199427" y="1709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138955</xdr:rowOff>
    </xdr:from>
    <xdr:ext cx="469744" cy="259045"/>
    <xdr:sp macro="" textlink="">
      <xdr:nvSpPr>
        <xdr:cNvPr id="752" name="n_3mainValue【公民館】&#10;一人当たり面積">
          <a:extLst>
            <a:ext uri="{FF2B5EF4-FFF2-40B4-BE49-F238E27FC236}">
              <a16:creationId xmlns:a16="http://schemas.microsoft.com/office/drawing/2014/main" id="{00000000-0008-0000-0100-0000F0020000}"/>
            </a:ext>
          </a:extLst>
        </xdr:cNvPr>
        <xdr:cNvSpPr txBox="1"/>
      </xdr:nvSpPr>
      <xdr:spPr>
        <a:xfrm>
          <a:off x="19310427" y="1711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56659</xdr:rowOff>
    </xdr:from>
    <xdr:ext cx="469744" cy="259045"/>
    <xdr:sp macro="" textlink="">
      <xdr:nvSpPr>
        <xdr:cNvPr id="753" name="n_4mainValue【公民館】&#10;一人当たり面積">
          <a:extLst>
            <a:ext uri="{FF2B5EF4-FFF2-40B4-BE49-F238E27FC236}">
              <a16:creationId xmlns:a16="http://schemas.microsoft.com/office/drawing/2014/main" id="{00000000-0008-0000-0100-0000F1020000}"/>
            </a:ext>
          </a:extLst>
        </xdr:cNvPr>
        <xdr:cNvSpPr txBox="1"/>
      </xdr:nvSpPr>
      <xdr:spPr>
        <a:xfrm>
          <a:off x="18421427" y="1720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00000000-0008-0000-0100-0000F2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00000000-0008-0000-0100-0000F3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00000000-0008-0000-0100-0000F4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類似団体と比較してほとんどの施設において、有形固定資産減価償却率が高くなっている。特に橋梁・トンネル</a:t>
          </a:r>
          <a:r>
            <a:rPr kumimoji="1" lang="ja-JP" altLang="en-US" sz="1100">
              <a:solidFill>
                <a:schemeClr val="dk1"/>
              </a:solidFill>
              <a:effectLst/>
              <a:latin typeface="+mn-lt"/>
              <a:ea typeface="+mn-ea"/>
              <a:cs typeface="+mn-cs"/>
            </a:rPr>
            <a:t>や学校施設</a:t>
          </a:r>
          <a:r>
            <a:rPr kumimoji="1" lang="ja-JP" altLang="ja-JP" sz="1100">
              <a:solidFill>
                <a:schemeClr val="dk1"/>
              </a:solidFill>
              <a:effectLst/>
              <a:latin typeface="+mn-lt"/>
              <a:ea typeface="+mn-ea"/>
              <a:cs typeface="+mn-cs"/>
            </a:rPr>
            <a:t>はかなり減価償却が進んでいる。</a:t>
          </a:r>
          <a:endParaRPr lang="ja-JP" altLang="ja-JP" sz="1400">
            <a:effectLst/>
          </a:endParaRPr>
        </a:p>
        <a:p>
          <a:r>
            <a:rPr kumimoji="1" lang="ja-JP" altLang="ja-JP" sz="1100">
              <a:solidFill>
                <a:schemeClr val="dk1"/>
              </a:solidFill>
              <a:effectLst/>
              <a:latin typeface="+mn-lt"/>
              <a:ea typeface="+mn-ea"/>
              <a:cs typeface="+mn-cs"/>
            </a:rPr>
            <a:t>本町は林業の町であり、木造の公共施設が多く、特に学校等は木造化に進んで取り組んできた。木造の耐用年数が短いということも減価償却率が高い要因のひとつである。</a:t>
          </a:r>
          <a:endParaRPr lang="ja-JP" altLang="ja-JP" sz="1400">
            <a:effectLst/>
          </a:endParaRPr>
        </a:p>
        <a:p>
          <a:r>
            <a:rPr kumimoji="1" lang="ja-JP" altLang="ja-JP" sz="1100">
              <a:solidFill>
                <a:schemeClr val="dk1"/>
              </a:solidFill>
              <a:effectLst/>
              <a:latin typeface="+mn-lt"/>
              <a:ea typeface="+mn-ea"/>
              <a:cs typeface="+mn-cs"/>
            </a:rPr>
            <a:t>さらに、人口減少により一人当たりの面積も多い状況にあり、今後は公共施設等総合管理計画に基づき、保有施設の総量縮減、統廃合・複合化を推進し、更新整備に要する経費を抑制する必要がある。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7,420
7,394
583.69
10,970,509
9,802,485
777,118
5,820,087
9,329,746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138084</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4817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115207</xdr:rowOff>
    </xdr:from>
    <xdr:to>
      <xdr:col>24</xdr:col>
      <xdr:colOff>114300</xdr:colOff>
      <xdr:row>39</xdr:row>
      <xdr:rowOff>45357</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125004</xdr:rowOff>
    </xdr:from>
    <xdr:to>
      <xdr:col>20</xdr:col>
      <xdr:colOff>38100</xdr:colOff>
      <xdr:row>39</xdr:row>
      <xdr:rowOff>55154</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97246</xdr:rowOff>
    </xdr:from>
    <xdr:to>
      <xdr:col>15</xdr:col>
      <xdr:colOff>101600</xdr:colOff>
      <xdr:row>39</xdr:row>
      <xdr:rowOff>27396</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85816</xdr:rowOff>
    </xdr:from>
    <xdr:to>
      <xdr:col>10</xdr:col>
      <xdr:colOff>165100</xdr:colOff>
      <xdr:row>39</xdr:row>
      <xdr:rowOff>15966</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71120</xdr:rowOff>
    </xdr:from>
    <xdr:to>
      <xdr:col>6</xdr:col>
      <xdr:colOff>38100</xdr:colOff>
      <xdr:row>39</xdr:row>
      <xdr:rowOff>1270</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25400</xdr:rowOff>
    </xdr:from>
    <xdr:to>
      <xdr:col>24</xdr:col>
      <xdr:colOff>114300</xdr:colOff>
      <xdr:row>42</xdr:row>
      <xdr:rowOff>127000</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111777</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714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35197</xdr:rowOff>
    </xdr:from>
    <xdr:to>
      <xdr:col>20</xdr:col>
      <xdr:colOff>38100</xdr:colOff>
      <xdr:row>42</xdr:row>
      <xdr:rowOff>136797</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723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76200</xdr:rowOff>
    </xdr:from>
    <xdr:to>
      <xdr:col>24</xdr:col>
      <xdr:colOff>63500</xdr:colOff>
      <xdr:row>42</xdr:row>
      <xdr:rowOff>85997</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flipV="1">
          <a:off x="3797300" y="7277100"/>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41728</xdr:rowOff>
    </xdr:from>
    <xdr:to>
      <xdr:col>15</xdr:col>
      <xdr:colOff>101600</xdr:colOff>
      <xdr:row>42</xdr:row>
      <xdr:rowOff>143328</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85997</xdr:rowOff>
    </xdr:from>
    <xdr:to>
      <xdr:col>19</xdr:col>
      <xdr:colOff>177800</xdr:colOff>
      <xdr:row>42</xdr:row>
      <xdr:rowOff>92528</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flipV="1">
          <a:off x="2908300" y="728689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157662</xdr:rowOff>
    </xdr:from>
    <xdr:to>
      <xdr:col>10</xdr:col>
      <xdr:colOff>165100</xdr:colOff>
      <xdr:row>42</xdr:row>
      <xdr:rowOff>87812</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718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37012</xdr:rowOff>
    </xdr:from>
    <xdr:to>
      <xdr:col>15</xdr:col>
      <xdr:colOff>50800</xdr:colOff>
      <xdr:row>42</xdr:row>
      <xdr:rowOff>92528</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7237912"/>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89081</xdr:rowOff>
    </xdr:from>
    <xdr:to>
      <xdr:col>6</xdr:col>
      <xdr:colOff>38100</xdr:colOff>
      <xdr:row>42</xdr:row>
      <xdr:rowOff>19231</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711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139881</xdr:rowOff>
    </xdr:from>
    <xdr:to>
      <xdr:col>10</xdr:col>
      <xdr:colOff>114300</xdr:colOff>
      <xdr:row>42</xdr:row>
      <xdr:rowOff>37012</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7169331"/>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71681</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4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43923</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38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32493</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37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17797</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127924</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7328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42</xdr:row>
      <xdr:rowOff>134455</xdr:rowOff>
    </xdr:from>
    <xdr:ext cx="469744"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673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78939</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7279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10358</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721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2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16764</xdr:rowOff>
    </xdr:from>
    <xdr:to>
      <xdr:col>54</xdr:col>
      <xdr:colOff>189865</xdr:colOff>
      <xdr:row>41</xdr:row>
      <xdr:rowOff>119634</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flipV="1">
          <a:off x="10476865" y="584606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123461</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200-000072000000}"/>
            </a:ext>
          </a:extLst>
        </xdr:cNvPr>
        <xdr:cNvSpPr txBox="1"/>
      </xdr:nvSpPr>
      <xdr:spPr>
        <a:xfrm>
          <a:off x="10515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119634</xdr:rowOff>
    </xdr:from>
    <xdr:to>
      <xdr:col>55</xdr:col>
      <xdr:colOff>88900</xdr:colOff>
      <xdr:row>41</xdr:row>
      <xdr:rowOff>119634</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10388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134891</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200-000074000000}"/>
            </a:ext>
          </a:extLst>
        </xdr:cNvPr>
        <xdr:cNvSpPr txBox="1"/>
      </xdr:nvSpPr>
      <xdr:spPr>
        <a:xfrm>
          <a:off x="10515600" y="562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16764</xdr:rowOff>
    </xdr:from>
    <xdr:to>
      <xdr:col>55</xdr:col>
      <xdr:colOff>88900</xdr:colOff>
      <xdr:row>34</xdr:row>
      <xdr:rowOff>16764</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5846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3827</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200-000076000000}"/>
            </a:ext>
          </a:extLst>
        </xdr:cNvPr>
        <xdr:cNvSpPr txBox="1"/>
      </xdr:nvSpPr>
      <xdr:spPr>
        <a:xfrm>
          <a:off x="10515600" y="651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20828</xdr:rowOff>
    </xdr:from>
    <xdr:to>
      <xdr:col>50</xdr:col>
      <xdr:colOff>165100</xdr:colOff>
      <xdr:row>38</xdr:row>
      <xdr:rowOff>122428</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9588500" y="653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169418</xdr:rowOff>
    </xdr:from>
    <xdr:to>
      <xdr:col>46</xdr:col>
      <xdr:colOff>38100</xdr:colOff>
      <xdr:row>38</xdr:row>
      <xdr:rowOff>99568</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8699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155702</xdr:rowOff>
    </xdr:from>
    <xdr:to>
      <xdr:col>41</xdr:col>
      <xdr:colOff>101600</xdr:colOff>
      <xdr:row>38</xdr:row>
      <xdr:rowOff>85852</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7810500" y="649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xdr:rowOff>
    </xdr:from>
    <xdr:to>
      <xdr:col>36</xdr:col>
      <xdr:colOff>165100</xdr:colOff>
      <xdr:row>38</xdr:row>
      <xdr:rowOff>104140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692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29" name="楕円 128">
          <a:extLst>
            <a:ext uri="{FF2B5EF4-FFF2-40B4-BE49-F238E27FC236}">
              <a16:creationId xmlns:a16="http://schemas.microsoft.com/office/drawing/2014/main" id="{00000000-0008-0000-0200-000081000000}"/>
            </a:ext>
          </a:extLst>
        </xdr:cNvPr>
        <xdr:cNvSpPr/>
      </xdr:nvSpPr>
      <xdr:spPr>
        <a:xfrm>
          <a:off x="104267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2557</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200-000082000000}"/>
            </a:ext>
          </a:extLst>
        </xdr:cNvPr>
        <xdr:cNvSpPr txBox="1"/>
      </xdr:nvSpPr>
      <xdr:spPr>
        <a:xfrm>
          <a:off x="10515600" y="63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169418</xdr:rowOff>
    </xdr:from>
    <xdr:to>
      <xdr:col>50</xdr:col>
      <xdr:colOff>165100</xdr:colOff>
      <xdr:row>38</xdr:row>
      <xdr:rowOff>99568</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9588500" y="651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30480</xdr:rowOff>
    </xdr:from>
    <xdr:to>
      <xdr:col>55</xdr:col>
      <xdr:colOff>0</xdr:colOff>
      <xdr:row>38</xdr:row>
      <xdr:rowOff>48768</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flipV="1">
          <a:off x="9639300" y="654558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20828</xdr:rowOff>
    </xdr:from>
    <xdr:to>
      <xdr:col>46</xdr:col>
      <xdr:colOff>38100</xdr:colOff>
      <xdr:row>38</xdr:row>
      <xdr:rowOff>122428</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8699500" y="653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48768</xdr:rowOff>
    </xdr:from>
    <xdr:to>
      <xdr:col>50</xdr:col>
      <xdr:colOff>114300</xdr:colOff>
      <xdr:row>38</xdr:row>
      <xdr:rowOff>71628</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flipV="1">
          <a:off x="8750300" y="65638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29972</xdr:rowOff>
    </xdr:from>
    <xdr:to>
      <xdr:col>41</xdr:col>
      <xdr:colOff>101600</xdr:colOff>
      <xdr:row>38</xdr:row>
      <xdr:rowOff>131572</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78105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71628</xdr:rowOff>
    </xdr:from>
    <xdr:to>
      <xdr:col>45</xdr:col>
      <xdr:colOff>177800</xdr:colOff>
      <xdr:row>38</xdr:row>
      <xdr:rowOff>80772</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flipV="1">
          <a:off x="7861300" y="65867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48260</xdr:rowOff>
    </xdr:from>
    <xdr:to>
      <xdr:col>36</xdr:col>
      <xdr:colOff>165100</xdr:colOff>
      <xdr:row>38</xdr:row>
      <xdr:rowOff>149860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6921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80772</xdr:rowOff>
    </xdr:from>
    <xdr:to>
      <xdr:col>41</xdr:col>
      <xdr:colOff>50800</xdr:colOff>
      <xdr:row>38</xdr:row>
      <xdr:rowOff>99060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flipV="1">
          <a:off x="6972300" y="65958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113555</xdr:rowOff>
    </xdr:from>
    <xdr:ext cx="469744" cy="259045"/>
    <xdr:sp macro="" textlink="">
      <xdr:nvSpPr>
        <xdr:cNvPr id="139" name="n_1aveValue【図書館】&#10;一人当たり面積">
          <a:extLst>
            <a:ext uri="{FF2B5EF4-FFF2-40B4-BE49-F238E27FC236}">
              <a16:creationId xmlns:a16="http://schemas.microsoft.com/office/drawing/2014/main" id="{00000000-0008-0000-0200-00008B000000}"/>
            </a:ext>
          </a:extLst>
        </xdr:cNvPr>
        <xdr:cNvSpPr txBox="1"/>
      </xdr:nvSpPr>
      <xdr:spPr>
        <a:xfrm>
          <a:off x="9391727" y="662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116095</xdr:rowOff>
    </xdr:from>
    <xdr:ext cx="469744" cy="259045"/>
    <xdr:sp macro="" textlink="">
      <xdr:nvSpPr>
        <xdr:cNvPr id="140" name="n_2aveValue【図書館】&#10;一人当たり面積">
          <a:extLst>
            <a:ext uri="{FF2B5EF4-FFF2-40B4-BE49-F238E27FC236}">
              <a16:creationId xmlns:a16="http://schemas.microsoft.com/office/drawing/2014/main" id="{00000000-0008-0000-0200-00008C000000}"/>
            </a:ext>
          </a:extLst>
        </xdr:cNvPr>
        <xdr:cNvSpPr txBox="1"/>
      </xdr:nvSpPr>
      <xdr:spPr>
        <a:xfrm>
          <a:off x="8515427" y="628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102379</xdr:rowOff>
    </xdr:from>
    <xdr:ext cx="469744" cy="259045"/>
    <xdr:sp macro="" textlink="">
      <xdr:nvSpPr>
        <xdr:cNvPr id="141" name="n_3aveValue【図書館】&#10;一人当たり面積">
          <a:extLst>
            <a:ext uri="{FF2B5EF4-FFF2-40B4-BE49-F238E27FC236}">
              <a16:creationId xmlns:a16="http://schemas.microsoft.com/office/drawing/2014/main" id="{00000000-0008-0000-0200-00008D000000}"/>
            </a:ext>
          </a:extLst>
        </xdr:cNvPr>
        <xdr:cNvSpPr txBox="1"/>
      </xdr:nvSpPr>
      <xdr:spPr>
        <a:xfrm>
          <a:off x="7626427" y="627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120667</xdr:rowOff>
    </xdr:from>
    <xdr:ext cx="469744" cy="259045"/>
    <xdr:sp macro="" textlink="">
      <xdr:nvSpPr>
        <xdr:cNvPr id="142" name="n_4aveValue【図書館】&#10;一人当たり面積">
          <a:extLst>
            <a:ext uri="{FF2B5EF4-FFF2-40B4-BE49-F238E27FC236}">
              <a16:creationId xmlns:a16="http://schemas.microsoft.com/office/drawing/2014/main" id="{00000000-0008-0000-0200-00008E000000}"/>
            </a:ext>
          </a:extLst>
        </xdr:cNvPr>
        <xdr:cNvSpPr txBox="1"/>
      </xdr:nvSpPr>
      <xdr:spPr>
        <a:xfrm>
          <a:off x="6737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116095</xdr:rowOff>
    </xdr:from>
    <xdr:ext cx="469744" cy="259045"/>
    <xdr:sp macro="" textlink="">
      <xdr:nvSpPr>
        <xdr:cNvPr id="143" name="n_1mainValue【図書館】&#10;一人当たり面積">
          <a:extLst>
            <a:ext uri="{FF2B5EF4-FFF2-40B4-BE49-F238E27FC236}">
              <a16:creationId xmlns:a16="http://schemas.microsoft.com/office/drawing/2014/main" id="{00000000-0008-0000-0200-00008F000000}"/>
            </a:ext>
          </a:extLst>
        </xdr:cNvPr>
        <xdr:cNvSpPr txBox="1"/>
      </xdr:nvSpPr>
      <xdr:spPr>
        <a:xfrm>
          <a:off x="9391727" y="628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113555</xdr:rowOff>
    </xdr:from>
    <xdr:ext cx="469744" cy="259045"/>
    <xdr:sp macro="" textlink="">
      <xdr:nvSpPr>
        <xdr:cNvPr id="144" name="n_2mainValue【図書館】&#10;一人当たり面積">
          <a:extLst>
            <a:ext uri="{FF2B5EF4-FFF2-40B4-BE49-F238E27FC236}">
              <a16:creationId xmlns:a16="http://schemas.microsoft.com/office/drawing/2014/main" id="{00000000-0008-0000-0200-000090000000}"/>
            </a:ext>
          </a:extLst>
        </xdr:cNvPr>
        <xdr:cNvSpPr txBox="1"/>
      </xdr:nvSpPr>
      <xdr:spPr>
        <a:xfrm>
          <a:off x="8515427" y="662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122699</xdr:rowOff>
    </xdr:from>
    <xdr:ext cx="469744" cy="259045"/>
    <xdr:sp macro="" textlink="">
      <xdr:nvSpPr>
        <xdr:cNvPr id="145" name="n_3mainValue【図書館】&#10;一人当たり面積">
          <a:extLst>
            <a:ext uri="{FF2B5EF4-FFF2-40B4-BE49-F238E27FC236}">
              <a16:creationId xmlns:a16="http://schemas.microsoft.com/office/drawing/2014/main" id="{00000000-0008-0000-0200-000091000000}"/>
            </a:ext>
          </a:extLst>
        </xdr:cNvPr>
        <xdr:cNvSpPr txBox="1"/>
      </xdr:nvSpPr>
      <xdr:spPr>
        <a:xfrm>
          <a:off x="7626427" y="663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140987</xdr:rowOff>
    </xdr:from>
    <xdr:ext cx="469744" cy="259045"/>
    <xdr:sp macro="" textlink="">
      <xdr:nvSpPr>
        <xdr:cNvPr id="146" name="n_4mainValue【図書館】&#10;一人当たり面積">
          <a:extLst>
            <a:ext uri="{FF2B5EF4-FFF2-40B4-BE49-F238E27FC236}">
              <a16:creationId xmlns:a16="http://schemas.microsoft.com/office/drawing/2014/main" id="{00000000-0008-0000-0200-000092000000}"/>
            </a:ext>
          </a:extLst>
        </xdr:cNvPr>
        <xdr:cNvSpPr txBox="1"/>
      </xdr:nvSpPr>
      <xdr:spPr>
        <a:xfrm>
          <a:off x="6737427"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00000000-0008-0000-02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64</xdr:row>
      <xdr:rowOff>130628</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flipV="1">
          <a:off x="4634865" y="9676312"/>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00000000-0008-0000-0200-0000AD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00000000-0008-0000-0200-0000AF000000}"/>
            </a:ext>
          </a:extLst>
        </xdr:cNvPr>
        <xdr:cNvSpPr txBox="1"/>
      </xdr:nvSpPr>
      <xdr:spPr>
        <a:xfrm>
          <a:off x="4673600" y="945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4546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143527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0000000-0008-0000-0200-0000B1000000}"/>
            </a:ext>
          </a:extLst>
        </xdr:cNvPr>
        <xdr:cNvSpPr txBox="1"/>
      </xdr:nvSpPr>
      <xdr:spPr>
        <a:xfrm>
          <a:off x="4673600" y="10430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4584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87993</xdr:rowOff>
    </xdr:from>
    <xdr:to>
      <xdr:col>20</xdr:col>
      <xdr:colOff>38100</xdr:colOff>
      <xdr:row>62</xdr:row>
      <xdr:rowOff>18143</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3746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53703</xdr:rowOff>
    </xdr:from>
    <xdr:to>
      <xdr:col>15</xdr:col>
      <xdr:colOff>101600</xdr:colOff>
      <xdr:row>61</xdr:row>
      <xdr:rowOff>155303</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2857500" y="105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163104</xdr:rowOff>
    </xdr:from>
    <xdr:to>
      <xdr:col>10</xdr:col>
      <xdr:colOff>165100</xdr:colOff>
      <xdr:row>61</xdr:row>
      <xdr:rowOff>93254</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1968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107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136978</xdr:rowOff>
    </xdr:from>
    <xdr:to>
      <xdr:col>24</xdr:col>
      <xdr:colOff>114300</xdr:colOff>
      <xdr:row>62</xdr:row>
      <xdr:rowOff>67128</xdr:rowOff>
    </xdr:to>
    <xdr:sp macro="" textlink="">
      <xdr:nvSpPr>
        <xdr:cNvPr id="188" name="楕円 187">
          <a:extLst>
            <a:ext uri="{FF2B5EF4-FFF2-40B4-BE49-F238E27FC236}">
              <a16:creationId xmlns:a16="http://schemas.microsoft.com/office/drawing/2014/main" id="{00000000-0008-0000-0200-0000BC000000}"/>
            </a:ext>
          </a:extLst>
        </xdr:cNvPr>
        <xdr:cNvSpPr/>
      </xdr:nvSpPr>
      <xdr:spPr>
        <a:xfrm>
          <a:off x="45847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115405</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00000000-0008-0000-0200-0000BD000000}"/>
            </a:ext>
          </a:extLst>
        </xdr:cNvPr>
        <xdr:cNvSpPr txBox="1"/>
      </xdr:nvSpPr>
      <xdr:spPr>
        <a:xfrm>
          <a:off x="4673600"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4717</xdr:rowOff>
    </xdr:from>
    <xdr:to>
      <xdr:col>20</xdr:col>
      <xdr:colOff>38100</xdr:colOff>
      <xdr:row>62</xdr:row>
      <xdr:rowOff>106317</xdr:rowOff>
    </xdr:to>
    <xdr:sp macro="" textlink="">
      <xdr:nvSpPr>
        <xdr:cNvPr id="190" name="楕円 189">
          <a:extLst>
            <a:ext uri="{FF2B5EF4-FFF2-40B4-BE49-F238E27FC236}">
              <a16:creationId xmlns:a16="http://schemas.microsoft.com/office/drawing/2014/main" id="{00000000-0008-0000-0200-0000BE000000}"/>
            </a:ext>
          </a:extLst>
        </xdr:cNvPr>
        <xdr:cNvSpPr/>
      </xdr:nvSpPr>
      <xdr:spPr>
        <a:xfrm>
          <a:off x="3746500" y="106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16328</xdr:rowOff>
    </xdr:from>
    <xdr:to>
      <xdr:col>24</xdr:col>
      <xdr:colOff>63500</xdr:colOff>
      <xdr:row>62</xdr:row>
      <xdr:rowOff>55517</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flipV="1">
          <a:off x="3797300" y="10646228"/>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169635</xdr:rowOff>
    </xdr:from>
    <xdr:to>
      <xdr:col>15</xdr:col>
      <xdr:colOff>101600</xdr:colOff>
      <xdr:row>62</xdr:row>
      <xdr:rowOff>99785</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2857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48985</xdr:rowOff>
    </xdr:from>
    <xdr:to>
      <xdr:col>19</xdr:col>
      <xdr:colOff>177800</xdr:colOff>
      <xdr:row>62</xdr:row>
      <xdr:rowOff>55517</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2908300" y="1067888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145143</xdr:rowOff>
    </xdr:from>
    <xdr:to>
      <xdr:col>10</xdr:col>
      <xdr:colOff>165100</xdr:colOff>
      <xdr:row>62</xdr:row>
      <xdr:rowOff>75293</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1968500" y="106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24493</xdr:rowOff>
    </xdr:from>
    <xdr:to>
      <xdr:col>15</xdr:col>
      <xdr:colOff>50800</xdr:colOff>
      <xdr:row>62</xdr:row>
      <xdr:rowOff>48985</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2019300" y="10654393"/>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120650</xdr:rowOff>
    </xdr:from>
    <xdr:to>
      <xdr:col>6</xdr:col>
      <xdr:colOff>38100</xdr:colOff>
      <xdr:row>62</xdr:row>
      <xdr:rowOff>50800</xdr:rowOff>
    </xdr:to>
    <xdr:sp macro="" textlink="">
      <xdr:nvSpPr>
        <xdr:cNvPr id="196" name="楕円 195">
          <a:extLst>
            <a:ext uri="{FF2B5EF4-FFF2-40B4-BE49-F238E27FC236}">
              <a16:creationId xmlns:a16="http://schemas.microsoft.com/office/drawing/2014/main" id="{00000000-0008-0000-0200-0000C4000000}"/>
            </a:ext>
          </a:extLst>
        </xdr:cNvPr>
        <xdr:cNvSpPr/>
      </xdr:nvSpPr>
      <xdr:spPr>
        <a:xfrm>
          <a:off x="1079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0</xdr:rowOff>
    </xdr:from>
    <xdr:to>
      <xdr:col>10</xdr:col>
      <xdr:colOff>114300</xdr:colOff>
      <xdr:row>62</xdr:row>
      <xdr:rowOff>24493</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1130300" y="1062990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34670</xdr:rowOff>
    </xdr:from>
    <xdr:ext cx="405111" cy="259045"/>
    <xdr:sp macro="" textlink="">
      <xdr:nvSpPr>
        <xdr:cNvPr id="198" name="n_1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3582044" y="1032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380</xdr:rowOff>
    </xdr:from>
    <xdr:ext cx="405111" cy="259045"/>
    <xdr:sp macro="" textlink="">
      <xdr:nvSpPr>
        <xdr:cNvPr id="199" name="n_2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2705744" y="10287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109781</xdr:rowOff>
    </xdr:from>
    <xdr:ext cx="405111" cy="259045"/>
    <xdr:sp macro="" textlink="">
      <xdr:nvSpPr>
        <xdr:cNvPr id="200" name="n_3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18167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96718</xdr:rowOff>
    </xdr:from>
    <xdr:ext cx="405111" cy="259045"/>
    <xdr:sp macro="" textlink="">
      <xdr:nvSpPr>
        <xdr:cNvPr id="201" name="n_4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927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97444</xdr:rowOff>
    </xdr:from>
    <xdr:ext cx="405111" cy="259045"/>
    <xdr:sp macro="" textlink="">
      <xdr:nvSpPr>
        <xdr:cNvPr id="202" name="n_1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3582044" y="1072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90912</xdr:rowOff>
    </xdr:from>
    <xdr:ext cx="405111" cy="259045"/>
    <xdr:sp macro="" textlink="">
      <xdr:nvSpPr>
        <xdr:cNvPr id="203" name="n_2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2705744"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66420</xdr:rowOff>
    </xdr:from>
    <xdr:ext cx="405111" cy="259045"/>
    <xdr:sp macro="" textlink="">
      <xdr:nvSpPr>
        <xdr:cNvPr id="204" name="n_3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1816744" y="1069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41927</xdr:rowOff>
    </xdr:from>
    <xdr:ext cx="405111" cy="259045"/>
    <xdr:sp macro="" textlink="">
      <xdr:nvSpPr>
        <xdr:cNvPr id="205" name="n_4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9277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2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00000000-0008-0000-02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116586</xdr:rowOff>
    </xdr:from>
    <xdr:to>
      <xdr:col>54</xdr:col>
      <xdr:colOff>189865</xdr:colOff>
      <xdr:row>63</xdr:row>
      <xdr:rowOff>48006</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flipV="1">
          <a:off x="10476865" y="9546336"/>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51833</xdr:rowOff>
    </xdr:from>
    <xdr:ext cx="469744" cy="259045"/>
    <xdr:sp macro="" textlink="">
      <xdr:nvSpPr>
        <xdr:cNvPr id="226" name="【体育館・プール】&#10;一人当たり面積最小値テキスト">
          <a:extLst>
            <a:ext uri="{FF2B5EF4-FFF2-40B4-BE49-F238E27FC236}">
              <a16:creationId xmlns:a16="http://schemas.microsoft.com/office/drawing/2014/main" id="{00000000-0008-0000-0200-0000E2000000}"/>
            </a:ext>
          </a:extLst>
        </xdr:cNvPr>
        <xdr:cNvSpPr txBox="1"/>
      </xdr:nvSpPr>
      <xdr:spPr>
        <a:xfrm>
          <a:off x="10515600" y="1085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48006</xdr:rowOff>
    </xdr:from>
    <xdr:to>
      <xdr:col>55</xdr:col>
      <xdr:colOff>88900</xdr:colOff>
      <xdr:row>63</xdr:row>
      <xdr:rowOff>48006</xdr:rowOff>
    </xdr:to>
    <xdr:cxnSp macro="">
      <xdr:nvCxnSpPr>
        <xdr:cNvPr id="227" name="直線コネクタ 226">
          <a:extLst>
            <a:ext uri="{FF2B5EF4-FFF2-40B4-BE49-F238E27FC236}">
              <a16:creationId xmlns:a16="http://schemas.microsoft.com/office/drawing/2014/main" id="{00000000-0008-0000-0200-0000E3000000}"/>
            </a:ext>
          </a:extLst>
        </xdr:cNvPr>
        <xdr:cNvCxnSpPr/>
      </xdr:nvCxnSpPr>
      <xdr:spPr>
        <a:xfrm>
          <a:off x="10388600" y="1084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63263</xdr:rowOff>
    </xdr:from>
    <xdr:ext cx="469744" cy="259045"/>
    <xdr:sp macro="" textlink="">
      <xdr:nvSpPr>
        <xdr:cNvPr id="228" name="【体育館・プール】&#10;一人当たり面積最大値テキスト">
          <a:extLst>
            <a:ext uri="{FF2B5EF4-FFF2-40B4-BE49-F238E27FC236}">
              <a16:creationId xmlns:a16="http://schemas.microsoft.com/office/drawing/2014/main" id="{00000000-0008-0000-0200-0000E4000000}"/>
            </a:ext>
          </a:extLst>
        </xdr:cNvPr>
        <xdr:cNvSpPr txBox="1"/>
      </xdr:nvSpPr>
      <xdr:spPr>
        <a:xfrm>
          <a:off x="10515600" y="932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116586</xdr:rowOff>
    </xdr:from>
    <xdr:to>
      <xdr:col>55</xdr:col>
      <xdr:colOff>88900</xdr:colOff>
      <xdr:row>55</xdr:row>
      <xdr:rowOff>116586</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a:off x="10388600" y="954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112095</xdr:rowOff>
    </xdr:from>
    <xdr:ext cx="469744" cy="259045"/>
    <xdr:sp macro="" textlink="">
      <xdr:nvSpPr>
        <xdr:cNvPr id="230" name="【体育館・プール】&#10;一人当たり面積平均値テキスト">
          <a:extLst>
            <a:ext uri="{FF2B5EF4-FFF2-40B4-BE49-F238E27FC236}">
              <a16:creationId xmlns:a16="http://schemas.microsoft.com/office/drawing/2014/main" id="{00000000-0008-0000-0200-0000E6000000}"/>
            </a:ext>
          </a:extLst>
        </xdr:cNvPr>
        <xdr:cNvSpPr txBox="1"/>
      </xdr:nvSpPr>
      <xdr:spPr>
        <a:xfrm>
          <a:off x="10515600" y="10227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89218</xdr:rowOff>
    </xdr:from>
    <xdr:to>
      <xdr:col>55</xdr:col>
      <xdr:colOff>50800</xdr:colOff>
      <xdr:row>61</xdr:row>
      <xdr:rowOff>19368</xdr:rowOff>
    </xdr:to>
    <xdr:sp macro="" textlink="">
      <xdr:nvSpPr>
        <xdr:cNvPr id="231" name="フローチャート: 判断 230">
          <a:extLst>
            <a:ext uri="{FF2B5EF4-FFF2-40B4-BE49-F238E27FC236}">
              <a16:creationId xmlns:a16="http://schemas.microsoft.com/office/drawing/2014/main" id="{00000000-0008-0000-0200-0000E7000000}"/>
            </a:ext>
          </a:extLst>
        </xdr:cNvPr>
        <xdr:cNvSpPr/>
      </xdr:nvSpPr>
      <xdr:spPr>
        <a:xfrm>
          <a:off x="10426700" y="103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107506</xdr:rowOff>
    </xdr:from>
    <xdr:to>
      <xdr:col>50</xdr:col>
      <xdr:colOff>165100</xdr:colOff>
      <xdr:row>61</xdr:row>
      <xdr:rowOff>37656</xdr:rowOff>
    </xdr:to>
    <xdr:sp macro="" textlink="">
      <xdr:nvSpPr>
        <xdr:cNvPr id="232" name="フローチャート: 判断 231">
          <a:extLst>
            <a:ext uri="{FF2B5EF4-FFF2-40B4-BE49-F238E27FC236}">
              <a16:creationId xmlns:a16="http://schemas.microsoft.com/office/drawing/2014/main" id="{00000000-0008-0000-0200-0000E8000000}"/>
            </a:ext>
          </a:extLst>
        </xdr:cNvPr>
        <xdr:cNvSpPr/>
      </xdr:nvSpPr>
      <xdr:spPr>
        <a:xfrm>
          <a:off x="9588500" y="1039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100076</xdr:rowOff>
    </xdr:from>
    <xdr:to>
      <xdr:col>46</xdr:col>
      <xdr:colOff>38100</xdr:colOff>
      <xdr:row>61</xdr:row>
      <xdr:rowOff>30226</xdr:rowOff>
    </xdr:to>
    <xdr:sp macro="" textlink="">
      <xdr:nvSpPr>
        <xdr:cNvPr id="233" name="フローチャート: 判断 232">
          <a:extLst>
            <a:ext uri="{FF2B5EF4-FFF2-40B4-BE49-F238E27FC236}">
              <a16:creationId xmlns:a16="http://schemas.microsoft.com/office/drawing/2014/main" id="{00000000-0008-0000-0200-0000E9000000}"/>
            </a:ext>
          </a:extLst>
        </xdr:cNvPr>
        <xdr:cNvSpPr/>
      </xdr:nvSpPr>
      <xdr:spPr>
        <a:xfrm>
          <a:off x="8699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81788</xdr:rowOff>
    </xdr:from>
    <xdr:to>
      <xdr:col>41</xdr:col>
      <xdr:colOff>101600</xdr:colOff>
      <xdr:row>61</xdr:row>
      <xdr:rowOff>11938</xdr:rowOff>
    </xdr:to>
    <xdr:sp macro="" textlink="">
      <xdr:nvSpPr>
        <xdr:cNvPr id="234" name="フローチャート: 判断 233">
          <a:extLst>
            <a:ext uri="{FF2B5EF4-FFF2-40B4-BE49-F238E27FC236}">
              <a16:creationId xmlns:a16="http://schemas.microsoft.com/office/drawing/2014/main" id="{00000000-0008-0000-0200-0000EA000000}"/>
            </a:ext>
          </a:extLst>
        </xdr:cNvPr>
        <xdr:cNvSpPr/>
      </xdr:nvSpPr>
      <xdr:spPr>
        <a:xfrm>
          <a:off x="7810500" y="103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99505</xdr:rowOff>
    </xdr:from>
    <xdr:to>
      <xdr:col>36</xdr:col>
      <xdr:colOff>165100</xdr:colOff>
      <xdr:row>61</xdr:row>
      <xdr:rowOff>29655</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6921500" y="103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2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2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160655</xdr:rowOff>
    </xdr:from>
    <xdr:to>
      <xdr:col>55</xdr:col>
      <xdr:colOff>50800</xdr:colOff>
      <xdr:row>61</xdr:row>
      <xdr:rowOff>90805</xdr:rowOff>
    </xdr:to>
    <xdr:sp macro="" textlink="">
      <xdr:nvSpPr>
        <xdr:cNvPr id="241" name="楕円 240">
          <a:extLst>
            <a:ext uri="{FF2B5EF4-FFF2-40B4-BE49-F238E27FC236}">
              <a16:creationId xmlns:a16="http://schemas.microsoft.com/office/drawing/2014/main" id="{00000000-0008-0000-0200-0000F1000000}"/>
            </a:ext>
          </a:extLst>
        </xdr:cNvPr>
        <xdr:cNvSpPr/>
      </xdr:nvSpPr>
      <xdr:spPr>
        <a:xfrm>
          <a:off x="104267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139082</xdr:rowOff>
    </xdr:from>
    <xdr:ext cx="469744" cy="259045"/>
    <xdr:sp macro="" textlink="">
      <xdr:nvSpPr>
        <xdr:cNvPr id="242" name="【体育館・プール】&#10;一人当たり面積該当値テキスト">
          <a:extLst>
            <a:ext uri="{FF2B5EF4-FFF2-40B4-BE49-F238E27FC236}">
              <a16:creationId xmlns:a16="http://schemas.microsoft.com/office/drawing/2014/main" id="{00000000-0008-0000-0200-0000F2000000}"/>
            </a:ext>
          </a:extLst>
        </xdr:cNvPr>
        <xdr:cNvSpPr txBox="1"/>
      </xdr:nvSpPr>
      <xdr:spPr>
        <a:xfrm>
          <a:off x="10515600" y="1042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64</xdr:rowOff>
    </xdr:from>
    <xdr:to>
      <xdr:col>50</xdr:col>
      <xdr:colOff>165100</xdr:colOff>
      <xdr:row>61</xdr:row>
      <xdr:rowOff>101664</xdr:rowOff>
    </xdr:to>
    <xdr:sp macro="" textlink="">
      <xdr:nvSpPr>
        <xdr:cNvPr id="243" name="楕円 242">
          <a:extLst>
            <a:ext uri="{FF2B5EF4-FFF2-40B4-BE49-F238E27FC236}">
              <a16:creationId xmlns:a16="http://schemas.microsoft.com/office/drawing/2014/main" id="{00000000-0008-0000-0200-0000F3000000}"/>
            </a:ext>
          </a:extLst>
        </xdr:cNvPr>
        <xdr:cNvSpPr/>
      </xdr:nvSpPr>
      <xdr:spPr>
        <a:xfrm>
          <a:off x="9588500" y="1045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40005</xdr:rowOff>
    </xdr:from>
    <xdr:to>
      <xdr:col>55</xdr:col>
      <xdr:colOff>0</xdr:colOff>
      <xdr:row>61</xdr:row>
      <xdr:rowOff>50864</xdr:rowOff>
    </xdr:to>
    <xdr:cxnSp macro="">
      <xdr:nvCxnSpPr>
        <xdr:cNvPr id="244" name="直線コネクタ 243">
          <a:extLst>
            <a:ext uri="{FF2B5EF4-FFF2-40B4-BE49-F238E27FC236}">
              <a16:creationId xmlns:a16="http://schemas.microsoft.com/office/drawing/2014/main" id="{00000000-0008-0000-0200-0000F4000000}"/>
            </a:ext>
          </a:extLst>
        </xdr:cNvPr>
        <xdr:cNvCxnSpPr/>
      </xdr:nvCxnSpPr>
      <xdr:spPr>
        <a:xfrm flipV="1">
          <a:off x="9639300" y="10498455"/>
          <a:ext cx="8382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12065</xdr:rowOff>
    </xdr:from>
    <xdr:to>
      <xdr:col>46</xdr:col>
      <xdr:colOff>38100</xdr:colOff>
      <xdr:row>61</xdr:row>
      <xdr:rowOff>113665</xdr:rowOff>
    </xdr:to>
    <xdr:sp macro="" textlink="">
      <xdr:nvSpPr>
        <xdr:cNvPr id="245" name="楕円 244">
          <a:extLst>
            <a:ext uri="{FF2B5EF4-FFF2-40B4-BE49-F238E27FC236}">
              <a16:creationId xmlns:a16="http://schemas.microsoft.com/office/drawing/2014/main" id="{00000000-0008-0000-0200-0000F5000000}"/>
            </a:ext>
          </a:extLst>
        </xdr:cNvPr>
        <xdr:cNvSpPr/>
      </xdr:nvSpPr>
      <xdr:spPr>
        <a:xfrm>
          <a:off x="8699500" y="104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50864</xdr:rowOff>
    </xdr:from>
    <xdr:to>
      <xdr:col>50</xdr:col>
      <xdr:colOff>114300</xdr:colOff>
      <xdr:row>61</xdr:row>
      <xdr:rowOff>62865</xdr:rowOff>
    </xdr:to>
    <xdr:cxnSp macro="">
      <xdr:nvCxnSpPr>
        <xdr:cNvPr id="246" name="直線コネクタ 245">
          <a:extLst>
            <a:ext uri="{FF2B5EF4-FFF2-40B4-BE49-F238E27FC236}">
              <a16:creationId xmlns:a16="http://schemas.microsoft.com/office/drawing/2014/main" id="{00000000-0008-0000-0200-0000F6000000}"/>
            </a:ext>
          </a:extLst>
        </xdr:cNvPr>
        <xdr:cNvCxnSpPr/>
      </xdr:nvCxnSpPr>
      <xdr:spPr>
        <a:xfrm flipV="1">
          <a:off x="8750300" y="10509314"/>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18352</xdr:rowOff>
    </xdr:from>
    <xdr:to>
      <xdr:col>41</xdr:col>
      <xdr:colOff>101600</xdr:colOff>
      <xdr:row>61</xdr:row>
      <xdr:rowOff>119952</xdr:rowOff>
    </xdr:to>
    <xdr:sp macro="" textlink="">
      <xdr:nvSpPr>
        <xdr:cNvPr id="247" name="楕円 246">
          <a:extLst>
            <a:ext uri="{FF2B5EF4-FFF2-40B4-BE49-F238E27FC236}">
              <a16:creationId xmlns:a16="http://schemas.microsoft.com/office/drawing/2014/main" id="{00000000-0008-0000-0200-0000F7000000}"/>
            </a:ext>
          </a:extLst>
        </xdr:cNvPr>
        <xdr:cNvSpPr/>
      </xdr:nvSpPr>
      <xdr:spPr>
        <a:xfrm>
          <a:off x="7810500" y="1047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62865</xdr:rowOff>
    </xdr:from>
    <xdr:to>
      <xdr:col>45</xdr:col>
      <xdr:colOff>177800</xdr:colOff>
      <xdr:row>61</xdr:row>
      <xdr:rowOff>69152</xdr:rowOff>
    </xdr:to>
    <xdr:cxnSp macro="">
      <xdr:nvCxnSpPr>
        <xdr:cNvPr id="248" name="直線コネクタ 247">
          <a:extLst>
            <a:ext uri="{FF2B5EF4-FFF2-40B4-BE49-F238E27FC236}">
              <a16:creationId xmlns:a16="http://schemas.microsoft.com/office/drawing/2014/main" id="{00000000-0008-0000-0200-0000F8000000}"/>
            </a:ext>
          </a:extLst>
        </xdr:cNvPr>
        <xdr:cNvCxnSpPr/>
      </xdr:nvCxnSpPr>
      <xdr:spPr>
        <a:xfrm flipV="1">
          <a:off x="7861300" y="10521315"/>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28639</xdr:rowOff>
    </xdr:from>
    <xdr:to>
      <xdr:col>36</xdr:col>
      <xdr:colOff>165100</xdr:colOff>
      <xdr:row>61</xdr:row>
      <xdr:rowOff>130239</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6921500" y="1048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69152</xdr:rowOff>
    </xdr:from>
    <xdr:to>
      <xdr:col>41</xdr:col>
      <xdr:colOff>50800</xdr:colOff>
      <xdr:row>61</xdr:row>
      <xdr:rowOff>79439</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flipV="1">
          <a:off x="6972300" y="10527602"/>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54183</xdr:rowOff>
    </xdr:from>
    <xdr:ext cx="469744" cy="259045"/>
    <xdr:sp macro="" textlink="">
      <xdr:nvSpPr>
        <xdr:cNvPr id="251" name="n_1aveValue【体育館・プール】&#10;一人当たり面積">
          <a:extLst>
            <a:ext uri="{FF2B5EF4-FFF2-40B4-BE49-F238E27FC236}">
              <a16:creationId xmlns:a16="http://schemas.microsoft.com/office/drawing/2014/main" id="{00000000-0008-0000-0200-0000FB000000}"/>
            </a:ext>
          </a:extLst>
        </xdr:cNvPr>
        <xdr:cNvSpPr txBox="1"/>
      </xdr:nvSpPr>
      <xdr:spPr>
        <a:xfrm>
          <a:off x="9391727" y="10169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46753</xdr:rowOff>
    </xdr:from>
    <xdr:ext cx="469744" cy="259045"/>
    <xdr:sp macro="" textlink="">
      <xdr:nvSpPr>
        <xdr:cNvPr id="252" name="n_2aveValue【体育館・プール】&#10;一人当たり面積">
          <a:extLst>
            <a:ext uri="{FF2B5EF4-FFF2-40B4-BE49-F238E27FC236}">
              <a16:creationId xmlns:a16="http://schemas.microsoft.com/office/drawing/2014/main" id="{00000000-0008-0000-0200-0000FC000000}"/>
            </a:ext>
          </a:extLst>
        </xdr:cNvPr>
        <xdr:cNvSpPr txBox="1"/>
      </xdr:nvSpPr>
      <xdr:spPr>
        <a:xfrm>
          <a:off x="8515427" y="101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28465</xdr:rowOff>
    </xdr:from>
    <xdr:ext cx="469744" cy="259045"/>
    <xdr:sp macro="" textlink="">
      <xdr:nvSpPr>
        <xdr:cNvPr id="253" name="n_3aveValue【体育館・プール】&#10;一人当たり面積">
          <a:extLst>
            <a:ext uri="{FF2B5EF4-FFF2-40B4-BE49-F238E27FC236}">
              <a16:creationId xmlns:a16="http://schemas.microsoft.com/office/drawing/2014/main" id="{00000000-0008-0000-0200-0000FD000000}"/>
            </a:ext>
          </a:extLst>
        </xdr:cNvPr>
        <xdr:cNvSpPr txBox="1"/>
      </xdr:nvSpPr>
      <xdr:spPr>
        <a:xfrm>
          <a:off x="7626427" y="1014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46182</xdr:rowOff>
    </xdr:from>
    <xdr:ext cx="469744" cy="259045"/>
    <xdr:sp macro="" textlink="">
      <xdr:nvSpPr>
        <xdr:cNvPr id="254" name="n_4aveValue【体育館・プール】&#10;一人当たり面積">
          <a:extLst>
            <a:ext uri="{FF2B5EF4-FFF2-40B4-BE49-F238E27FC236}">
              <a16:creationId xmlns:a16="http://schemas.microsoft.com/office/drawing/2014/main" id="{00000000-0008-0000-0200-0000FE000000}"/>
            </a:ext>
          </a:extLst>
        </xdr:cNvPr>
        <xdr:cNvSpPr txBox="1"/>
      </xdr:nvSpPr>
      <xdr:spPr>
        <a:xfrm>
          <a:off x="6737427" y="1016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92791</xdr:rowOff>
    </xdr:from>
    <xdr:ext cx="469744" cy="259045"/>
    <xdr:sp macro="" textlink="">
      <xdr:nvSpPr>
        <xdr:cNvPr id="255" name="n_1mainValue【体育館・プール】&#10;一人当たり面積">
          <a:extLst>
            <a:ext uri="{FF2B5EF4-FFF2-40B4-BE49-F238E27FC236}">
              <a16:creationId xmlns:a16="http://schemas.microsoft.com/office/drawing/2014/main" id="{00000000-0008-0000-0200-0000FF000000}"/>
            </a:ext>
          </a:extLst>
        </xdr:cNvPr>
        <xdr:cNvSpPr txBox="1"/>
      </xdr:nvSpPr>
      <xdr:spPr>
        <a:xfrm>
          <a:off x="9391727" y="10551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104792</xdr:rowOff>
    </xdr:from>
    <xdr:ext cx="469744" cy="259045"/>
    <xdr:sp macro="" textlink="">
      <xdr:nvSpPr>
        <xdr:cNvPr id="256" name="n_2mainValue【体育館・プール】&#10;一人当たり面積">
          <a:extLst>
            <a:ext uri="{FF2B5EF4-FFF2-40B4-BE49-F238E27FC236}">
              <a16:creationId xmlns:a16="http://schemas.microsoft.com/office/drawing/2014/main" id="{00000000-0008-0000-0200-000000010000}"/>
            </a:ext>
          </a:extLst>
        </xdr:cNvPr>
        <xdr:cNvSpPr txBox="1"/>
      </xdr:nvSpPr>
      <xdr:spPr>
        <a:xfrm>
          <a:off x="8515427" y="1056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111079</xdr:rowOff>
    </xdr:from>
    <xdr:ext cx="469744" cy="259045"/>
    <xdr:sp macro="" textlink="">
      <xdr:nvSpPr>
        <xdr:cNvPr id="257" name="n_3mainValue【体育館・プール】&#10;一人当たり面積">
          <a:extLst>
            <a:ext uri="{FF2B5EF4-FFF2-40B4-BE49-F238E27FC236}">
              <a16:creationId xmlns:a16="http://schemas.microsoft.com/office/drawing/2014/main" id="{00000000-0008-0000-0200-000001010000}"/>
            </a:ext>
          </a:extLst>
        </xdr:cNvPr>
        <xdr:cNvSpPr txBox="1"/>
      </xdr:nvSpPr>
      <xdr:spPr>
        <a:xfrm>
          <a:off x="7626427" y="1056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121366</xdr:rowOff>
    </xdr:from>
    <xdr:ext cx="469744" cy="259045"/>
    <xdr:sp macro="" textlink="">
      <xdr:nvSpPr>
        <xdr:cNvPr id="258" name="n_4mainValue【体育館・プール】&#10;一人当たり面積">
          <a:extLst>
            <a:ext uri="{FF2B5EF4-FFF2-40B4-BE49-F238E27FC236}">
              <a16:creationId xmlns:a16="http://schemas.microsoft.com/office/drawing/2014/main" id="{00000000-0008-0000-0200-000002010000}"/>
            </a:ext>
          </a:extLst>
        </xdr:cNvPr>
        <xdr:cNvSpPr txBox="1"/>
      </xdr:nvSpPr>
      <xdr:spPr>
        <a:xfrm>
          <a:off x="6737427" y="10579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2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2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2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200-00000B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200-00000C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0000000-0008-0000-0200-00000D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00000000-0008-0000-0200-00000E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00000000-0008-0000-0200-00000F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00000000-0008-0000-0200-000010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00000000-0008-0000-0200-000012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福祉施設】&#10;有形固定資産減価償却率グラフ枠">
          <a:extLst>
            <a:ext uri="{FF2B5EF4-FFF2-40B4-BE49-F238E27FC236}">
              <a16:creationId xmlns:a16="http://schemas.microsoft.com/office/drawing/2014/main" id="{00000000-0008-0000-0200-00001A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flipV="1">
          <a:off x="4634865" y="13350239"/>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福祉施設】&#10;有形固定資産減価償却率最小値テキスト">
          <a:extLst>
            <a:ext uri="{FF2B5EF4-FFF2-40B4-BE49-F238E27FC236}">
              <a16:creationId xmlns:a16="http://schemas.microsoft.com/office/drawing/2014/main" id="{00000000-0008-0000-0200-00001C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286" name="【福祉施設】&#10;有形固定資産減価償却率最大値テキスト">
          <a:extLst>
            <a:ext uri="{FF2B5EF4-FFF2-40B4-BE49-F238E27FC236}">
              <a16:creationId xmlns:a16="http://schemas.microsoft.com/office/drawing/2014/main" id="{00000000-0008-0000-0200-00001E010000}"/>
            </a:ext>
          </a:extLst>
        </xdr:cNvPr>
        <xdr:cNvSpPr txBox="1"/>
      </xdr:nvSpPr>
      <xdr:spPr>
        <a:xfrm>
          <a:off x="4673600" y="1312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a:off x="4546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126382</xdr:rowOff>
    </xdr:from>
    <xdr:ext cx="405111" cy="259045"/>
    <xdr:sp macro="" textlink="">
      <xdr:nvSpPr>
        <xdr:cNvPr id="288" name="【福祉施設】&#10;有形固定資産減価償却率平均値テキスト">
          <a:extLst>
            <a:ext uri="{FF2B5EF4-FFF2-40B4-BE49-F238E27FC236}">
              <a16:creationId xmlns:a16="http://schemas.microsoft.com/office/drawing/2014/main" id="{00000000-0008-0000-0200-000020010000}"/>
            </a:ext>
          </a:extLst>
        </xdr:cNvPr>
        <xdr:cNvSpPr txBox="1"/>
      </xdr:nvSpPr>
      <xdr:spPr>
        <a:xfrm>
          <a:off x="4673600" y="13842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103505</xdr:rowOff>
    </xdr:from>
    <xdr:to>
      <xdr:col>24</xdr:col>
      <xdr:colOff>114300</xdr:colOff>
      <xdr:row>82</xdr:row>
      <xdr:rowOff>33655</xdr:rowOff>
    </xdr:to>
    <xdr:sp macro="" textlink="">
      <xdr:nvSpPr>
        <xdr:cNvPr id="289" name="フローチャート: 判断 288">
          <a:extLst>
            <a:ext uri="{FF2B5EF4-FFF2-40B4-BE49-F238E27FC236}">
              <a16:creationId xmlns:a16="http://schemas.microsoft.com/office/drawing/2014/main" id="{00000000-0008-0000-0200-000021010000}"/>
            </a:ext>
          </a:extLst>
        </xdr:cNvPr>
        <xdr:cNvSpPr/>
      </xdr:nvSpPr>
      <xdr:spPr>
        <a:xfrm>
          <a:off x="45847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290" name="フローチャート: 判断 289">
          <a:extLst>
            <a:ext uri="{FF2B5EF4-FFF2-40B4-BE49-F238E27FC236}">
              <a16:creationId xmlns:a16="http://schemas.microsoft.com/office/drawing/2014/main" id="{00000000-0008-0000-0200-000022010000}"/>
            </a:ext>
          </a:extLst>
        </xdr:cNvPr>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50164</xdr:rowOff>
    </xdr:from>
    <xdr:to>
      <xdr:col>15</xdr:col>
      <xdr:colOff>101600</xdr:colOff>
      <xdr:row>81</xdr:row>
      <xdr:rowOff>151764</xdr:rowOff>
    </xdr:to>
    <xdr:sp macro="" textlink="">
      <xdr:nvSpPr>
        <xdr:cNvPr id="291" name="フローチャート: 判断 290">
          <a:extLst>
            <a:ext uri="{FF2B5EF4-FFF2-40B4-BE49-F238E27FC236}">
              <a16:creationId xmlns:a16="http://schemas.microsoft.com/office/drawing/2014/main" id="{00000000-0008-0000-0200-000023010000}"/>
            </a:ext>
          </a:extLst>
        </xdr:cNvPr>
        <xdr:cNvSpPr/>
      </xdr:nvSpPr>
      <xdr:spPr>
        <a:xfrm>
          <a:off x="2857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23495</xdr:rowOff>
    </xdr:from>
    <xdr:to>
      <xdr:col>10</xdr:col>
      <xdr:colOff>165100</xdr:colOff>
      <xdr:row>81</xdr:row>
      <xdr:rowOff>125095</xdr:rowOff>
    </xdr:to>
    <xdr:sp macro="" textlink="">
      <xdr:nvSpPr>
        <xdr:cNvPr id="292" name="フローチャート: 判断 291">
          <a:extLst>
            <a:ext uri="{FF2B5EF4-FFF2-40B4-BE49-F238E27FC236}">
              <a16:creationId xmlns:a16="http://schemas.microsoft.com/office/drawing/2014/main" id="{00000000-0008-0000-0200-000024010000}"/>
            </a:ext>
          </a:extLst>
        </xdr:cNvPr>
        <xdr:cNvSpPr/>
      </xdr:nvSpPr>
      <xdr:spPr>
        <a:xfrm>
          <a:off x="1968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116839</xdr:rowOff>
    </xdr:from>
    <xdr:to>
      <xdr:col>6</xdr:col>
      <xdr:colOff>38100</xdr:colOff>
      <xdr:row>81</xdr:row>
      <xdr:rowOff>46989</xdr:rowOff>
    </xdr:to>
    <xdr:sp macro="" textlink="">
      <xdr:nvSpPr>
        <xdr:cNvPr id="293" name="フローチャート: 判断 292">
          <a:extLst>
            <a:ext uri="{FF2B5EF4-FFF2-40B4-BE49-F238E27FC236}">
              <a16:creationId xmlns:a16="http://schemas.microsoft.com/office/drawing/2014/main" id="{00000000-0008-0000-0200-000025010000}"/>
            </a:ext>
          </a:extLst>
        </xdr:cNvPr>
        <xdr:cNvSpPr/>
      </xdr:nvSpPr>
      <xdr:spPr>
        <a:xfrm>
          <a:off x="1079500" y="1383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200-000026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200-000027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200-000028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80645</xdr:rowOff>
    </xdr:from>
    <xdr:to>
      <xdr:col>24</xdr:col>
      <xdr:colOff>114300</xdr:colOff>
      <xdr:row>85</xdr:row>
      <xdr:rowOff>10795</xdr:rowOff>
    </xdr:to>
    <xdr:sp macro="" textlink="">
      <xdr:nvSpPr>
        <xdr:cNvPr id="299" name="楕円 298">
          <a:extLst>
            <a:ext uri="{FF2B5EF4-FFF2-40B4-BE49-F238E27FC236}">
              <a16:creationId xmlns:a16="http://schemas.microsoft.com/office/drawing/2014/main" id="{00000000-0008-0000-0200-00002B010000}"/>
            </a:ext>
          </a:extLst>
        </xdr:cNvPr>
        <xdr:cNvSpPr/>
      </xdr:nvSpPr>
      <xdr:spPr>
        <a:xfrm>
          <a:off x="4584700" y="1448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59072</xdr:rowOff>
    </xdr:from>
    <xdr:ext cx="405111" cy="259045"/>
    <xdr:sp macro="" textlink="">
      <xdr:nvSpPr>
        <xdr:cNvPr id="300" name="【福祉施設】&#10;有形固定資産減価償却率該当値テキスト">
          <a:extLst>
            <a:ext uri="{FF2B5EF4-FFF2-40B4-BE49-F238E27FC236}">
              <a16:creationId xmlns:a16="http://schemas.microsoft.com/office/drawing/2014/main" id="{00000000-0008-0000-0200-00002C010000}"/>
            </a:ext>
          </a:extLst>
        </xdr:cNvPr>
        <xdr:cNvSpPr txBox="1"/>
      </xdr:nvSpPr>
      <xdr:spPr>
        <a:xfrm>
          <a:off x="4673600" y="1446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42545</xdr:rowOff>
    </xdr:from>
    <xdr:to>
      <xdr:col>20</xdr:col>
      <xdr:colOff>38100</xdr:colOff>
      <xdr:row>84</xdr:row>
      <xdr:rowOff>144145</xdr:rowOff>
    </xdr:to>
    <xdr:sp macro="" textlink="">
      <xdr:nvSpPr>
        <xdr:cNvPr id="301" name="楕円 300">
          <a:extLst>
            <a:ext uri="{FF2B5EF4-FFF2-40B4-BE49-F238E27FC236}">
              <a16:creationId xmlns:a16="http://schemas.microsoft.com/office/drawing/2014/main" id="{00000000-0008-0000-0200-00002D010000}"/>
            </a:ext>
          </a:extLst>
        </xdr:cNvPr>
        <xdr:cNvSpPr/>
      </xdr:nvSpPr>
      <xdr:spPr>
        <a:xfrm>
          <a:off x="3746500" y="144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93345</xdr:rowOff>
    </xdr:from>
    <xdr:to>
      <xdr:col>24</xdr:col>
      <xdr:colOff>63500</xdr:colOff>
      <xdr:row>84</xdr:row>
      <xdr:rowOff>131445</xdr:rowOff>
    </xdr:to>
    <xdr:cxnSp macro="">
      <xdr:nvCxnSpPr>
        <xdr:cNvPr id="302" name="直線コネクタ 301">
          <a:extLst>
            <a:ext uri="{FF2B5EF4-FFF2-40B4-BE49-F238E27FC236}">
              <a16:creationId xmlns:a16="http://schemas.microsoft.com/office/drawing/2014/main" id="{00000000-0008-0000-0200-00002E010000}"/>
            </a:ext>
          </a:extLst>
        </xdr:cNvPr>
        <xdr:cNvCxnSpPr/>
      </xdr:nvCxnSpPr>
      <xdr:spPr>
        <a:xfrm>
          <a:off x="3797300" y="1449514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124461</xdr:rowOff>
    </xdr:from>
    <xdr:to>
      <xdr:col>15</xdr:col>
      <xdr:colOff>101600</xdr:colOff>
      <xdr:row>85</xdr:row>
      <xdr:rowOff>54611</xdr:rowOff>
    </xdr:to>
    <xdr:sp macro="" textlink="">
      <xdr:nvSpPr>
        <xdr:cNvPr id="303" name="楕円 302">
          <a:extLst>
            <a:ext uri="{FF2B5EF4-FFF2-40B4-BE49-F238E27FC236}">
              <a16:creationId xmlns:a16="http://schemas.microsoft.com/office/drawing/2014/main" id="{00000000-0008-0000-0200-00002F010000}"/>
            </a:ext>
          </a:extLst>
        </xdr:cNvPr>
        <xdr:cNvSpPr/>
      </xdr:nvSpPr>
      <xdr:spPr>
        <a:xfrm>
          <a:off x="2857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93345</xdr:rowOff>
    </xdr:from>
    <xdr:to>
      <xdr:col>19</xdr:col>
      <xdr:colOff>177800</xdr:colOff>
      <xdr:row>85</xdr:row>
      <xdr:rowOff>3811</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flipV="1">
          <a:off x="2908300" y="14495145"/>
          <a:ext cx="889000" cy="8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111125</xdr:rowOff>
    </xdr:from>
    <xdr:to>
      <xdr:col>10</xdr:col>
      <xdr:colOff>165100</xdr:colOff>
      <xdr:row>85</xdr:row>
      <xdr:rowOff>41275</xdr:rowOff>
    </xdr:to>
    <xdr:sp macro="" textlink="">
      <xdr:nvSpPr>
        <xdr:cNvPr id="305" name="楕円 304">
          <a:extLst>
            <a:ext uri="{FF2B5EF4-FFF2-40B4-BE49-F238E27FC236}">
              <a16:creationId xmlns:a16="http://schemas.microsoft.com/office/drawing/2014/main" id="{00000000-0008-0000-0200-000031010000}"/>
            </a:ext>
          </a:extLst>
        </xdr:cNvPr>
        <xdr:cNvSpPr/>
      </xdr:nvSpPr>
      <xdr:spPr>
        <a:xfrm>
          <a:off x="1968500" y="1451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161925</xdr:rowOff>
    </xdr:from>
    <xdr:to>
      <xdr:col>15</xdr:col>
      <xdr:colOff>50800</xdr:colOff>
      <xdr:row>85</xdr:row>
      <xdr:rowOff>3811</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2019300" y="14563725"/>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74930</xdr:rowOff>
    </xdr:from>
    <xdr:to>
      <xdr:col>6</xdr:col>
      <xdr:colOff>38100</xdr:colOff>
      <xdr:row>85</xdr:row>
      <xdr:rowOff>5080</xdr:rowOff>
    </xdr:to>
    <xdr:sp macro="" textlink="">
      <xdr:nvSpPr>
        <xdr:cNvPr id="307" name="楕円 306">
          <a:extLst>
            <a:ext uri="{FF2B5EF4-FFF2-40B4-BE49-F238E27FC236}">
              <a16:creationId xmlns:a16="http://schemas.microsoft.com/office/drawing/2014/main" id="{00000000-0008-0000-0200-000033010000}"/>
            </a:ext>
          </a:extLst>
        </xdr:cNvPr>
        <xdr:cNvSpPr/>
      </xdr:nvSpPr>
      <xdr:spPr>
        <a:xfrm>
          <a:off x="1079500" y="1447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125730</xdr:rowOff>
    </xdr:from>
    <xdr:to>
      <xdr:col>10</xdr:col>
      <xdr:colOff>114300</xdr:colOff>
      <xdr:row>84</xdr:row>
      <xdr:rowOff>161925</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1130300" y="145275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50182</xdr:rowOff>
    </xdr:from>
    <xdr:ext cx="405111" cy="259045"/>
    <xdr:sp macro="" textlink="">
      <xdr:nvSpPr>
        <xdr:cNvPr id="309" name="n_1aveValue【福祉施設】&#10;有形固定資産減価償却率">
          <a:extLst>
            <a:ext uri="{FF2B5EF4-FFF2-40B4-BE49-F238E27FC236}">
              <a16:creationId xmlns:a16="http://schemas.microsoft.com/office/drawing/2014/main" id="{00000000-0008-0000-0200-000035010000}"/>
            </a:ext>
          </a:extLst>
        </xdr:cNvPr>
        <xdr:cNvSpPr txBox="1"/>
      </xdr:nvSpPr>
      <xdr:spPr>
        <a:xfrm>
          <a:off x="35820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168291</xdr:rowOff>
    </xdr:from>
    <xdr:ext cx="405111" cy="259045"/>
    <xdr:sp macro="" textlink="">
      <xdr:nvSpPr>
        <xdr:cNvPr id="310" name="n_2aveValue【福祉施設】&#10;有形固定資産減価償却率">
          <a:extLst>
            <a:ext uri="{FF2B5EF4-FFF2-40B4-BE49-F238E27FC236}">
              <a16:creationId xmlns:a16="http://schemas.microsoft.com/office/drawing/2014/main" id="{00000000-0008-0000-0200-000036010000}"/>
            </a:ext>
          </a:extLst>
        </xdr:cNvPr>
        <xdr:cNvSpPr txBox="1"/>
      </xdr:nvSpPr>
      <xdr:spPr>
        <a:xfrm>
          <a:off x="2705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141622</xdr:rowOff>
    </xdr:from>
    <xdr:ext cx="405111" cy="259045"/>
    <xdr:sp macro="" textlink="">
      <xdr:nvSpPr>
        <xdr:cNvPr id="311" name="n_3aveValue【福祉施設】&#10;有形固定資産減価償却率">
          <a:extLst>
            <a:ext uri="{FF2B5EF4-FFF2-40B4-BE49-F238E27FC236}">
              <a16:creationId xmlns:a16="http://schemas.microsoft.com/office/drawing/2014/main" id="{00000000-0008-0000-0200-000037010000}"/>
            </a:ext>
          </a:extLst>
        </xdr:cNvPr>
        <xdr:cNvSpPr txBox="1"/>
      </xdr:nvSpPr>
      <xdr:spPr>
        <a:xfrm>
          <a:off x="1816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63516</xdr:rowOff>
    </xdr:from>
    <xdr:ext cx="405111" cy="259045"/>
    <xdr:sp macro="" textlink="">
      <xdr:nvSpPr>
        <xdr:cNvPr id="312" name="n_4aveValue【福祉施設】&#10;有形固定資産減価償却率">
          <a:extLst>
            <a:ext uri="{FF2B5EF4-FFF2-40B4-BE49-F238E27FC236}">
              <a16:creationId xmlns:a16="http://schemas.microsoft.com/office/drawing/2014/main" id="{00000000-0008-0000-0200-000038010000}"/>
            </a:ext>
          </a:extLst>
        </xdr:cNvPr>
        <xdr:cNvSpPr txBox="1"/>
      </xdr:nvSpPr>
      <xdr:spPr>
        <a:xfrm>
          <a:off x="927744" y="1360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135272</xdr:rowOff>
    </xdr:from>
    <xdr:ext cx="405111" cy="259045"/>
    <xdr:sp macro="" textlink="">
      <xdr:nvSpPr>
        <xdr:cNvPr id="313" name="n_1mainValue【福祉施設】&#10;有形固定資産減価償却率">
          <a:extLst>
            <a:ext uri="{FF2B5EF4-FFF2-40B4-BE49-F238E27FC236}">
              <a16:creationId xmlns:a16="http://schemas.microsoft.com/office/drawing/2014/main" id="{00000000-0008-0000-0200-000039010000}"/>
            </a:ext>
          </a:extLst>
        </xdr:cNvPr>
        <xdr:cNvSpPr txBox="1"/>
      </xdr:nvSpPr>
      <xdr:spPr>
        <a:xfrm>
          <a:off x="3582044" y="1453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45738</xdr:rowOff>
    </xdr:from>
    <xdr:ext cx="405111" cy="259045"/>
    <xdr:sp macro="" textlink="">
      <xdr:nvSpPr>
        <xdr:cNvPr id="314" name="n_2mainValue【福祉施設】&#10;有形固定資産減価償却率">
          <a:extLst>
            <a:ext uri="{FF2B5EF4-FFF2-40B4-BE49-F238E27FC236}">
              <a16:creationId xmlns:a16="http://schemas.microsoft.com/office/drawing/2014/main" id="{00000000-0008-0000-0200-00003A010000}"/>
            </a:ext>
          </a:extLst>
        </xdr:cNvPr>
        <xdr:cNvSpPr txBox="1"/>
      </xdr:nvSpPr>
      <xdr:spPr>
        <a:xfrm>
          <a:off x="2705744" y="1461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32402</xdr:rowOff>
    </xdr:from>
    <xdr:ext cx="405111" cy="259045"/>
    <xdr:sp macro="" textlink="">
      <xdr:nvSpPr>
        <xdr:cNvPr id="315" name="n_3mainValue【福祉施設】&#10;有形固定資産減価償却率">
          <a:extLst>
            <a:ext uri="{FF2B5EF4-FFF2-40B4-BE49-F238E27FC236}">
              <a16:creationId xmlns:a16="http://schemas.microsoft.com/office/drawing/2014/main" id="{00000000-0008-0000-0200-00003B010000}"/>
            </a:ext>
          </a:extLst>
        </xdr:cNvPr>
        <xdr:cNvSpPr txBox="1"/>
      </xdr:nvSpPr>
      <xdr:spPr>
        <a:xfrm>
          <a:off x="1816744" y="1460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167657</xdr:rowOff>
    </xdr:from>
    <xdr:ext cx="405111" cy="259045"/>
    <xdr:sp macro="" textlink="">
      <xdr:nvSpPr>
        <xdr:cNvPr id="316" name="n_4mainValue【福祉施設】&#10;有形固定資産減価償却率">
          <a:extLst>
            <a:ext uri="{FF2B5EF4-FFF2-40B4-BE49-F238E27FC236}">
              <a16:creationId xmlns:a16="http://schemas.microsoft.com/office/drawing/2014/main" id="{00000000-0008-0000-0200-00003C010000}"/>
            </a:ext>
          </a:extLst>
        </xdr:cNvPr>
        <xdr:cNvSpPr txBox="1"/>
      </xdr:nvSpPr>
      <xdr:spPr>
        <a:xfrm>
          <a:off x="927744" y="1456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00000000-0008-0000-0200-00003D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00000000-0008-0000-0200-00003E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00000000-0008-0000-0200-00003F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00000000-0008-0000-0200-000045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00000000-0008-0000-0200-000046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00000000-0008-0000-0200-000047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福祉施設】&#10;一人当たり面積グラフ枠">
          <a:extLst>
            <a:ext uri="{FF2B5EF4-FFF2-40B4-BE49-F238E27FC236}">
              <a16:creationId xmlns:a16="http://schemas.microsoft.com/office/drawing/2014/main" id="{00000000-0008-0000-0200-000051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96165</xdr:rowOff>
    </xdr:from>
    <xdr:to>
      <xdr:col>54</xdr:col>
      <xdr:colOff>189865</xdr:colOff>
      <xdr:row>86</xdr:row>
      <xdr:rowOff>36271</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flipV="1">
          <a:off x="10476865" y="13297815"/>
          <a:ext cx="0" cy="1483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39" name="【福祉施設】&#10;一人当たり面積最小値テキスト">
          <a:extLst>
            <a:ext uri="{FF2B5EF4-FFF2-40B4-BE49-F238E27FC236}">
              <a16:creationId xmlns:a16="http://schemas.microsoft.com/office/drawing/2014/main" id="{00000000-0008-0000-0200-000053010000}"/>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42842</xdr:rowOff>
    </xdr:from>
    <xdr:ext cx="469744" cy="259045"/>
    <xdr:sp macro="" textlink="">
      <xdr:nvSpPr>
        <xdr:cNvPr id="341" name="【福祉施設】&#10;一人当たり面積最大値テキスト">
          <a:extLst>
            <a:ext uri="{FF2B5EF4-FFF2-40B4-BE49-F238E27FC236}">
              <a16:creationId xmlns:a16="http://schemas.microsoft.com/office/drawing/2014/main" id="{00000000-0008-0000-0200-000055010000}"/>
            </a:ext>
          </a:extLst>
        </xdr:cNvPr>
        <xdr:cNvSpPr txBox="1"/>
      </xdr:nvSpPr>
      <xdr:spPr>
        <a:xfrm>
          <a:off x="10515600" y="1307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96165</xdr:rowOff>
    </xdr:from>
    <xdr:to>
      <xdr:col>55</xdr:col>
      <xdr:colOff>88900</xdr:colOff>
      <xdr:row>77</xdr:row>
      <xdr:rowOff>96165</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10388600" y="1329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141851</xdr:rowOff>
    </xdr:from>
    <xdr:ext cx="469744" cy="259045"/>
    <xdr:sp macro="" textlink="">
      <xdr:nvSpPr>
        <xdr:cNvPr id="343" name="【福祉施設】&#10;一人当たり面積平均値テキスト">
          <a:extLst>
            <a:ext uri="{FF2B5EF4-FFF2-40B4-BE49-F238E27FC236}">
              <a16:creationId xmlns:a16="http://schemas.microsoft.com/office/drawing/2014/main" id="{00000000-0008-0000-0200-000057010000}"/>
            </a:ext>
          </a:extLst>
        </xdr:cNvPr>
        <xdr:cNvSpPr txBox="1"/>
      </xdr:nvSpPr>
      <xdr:spPr>
        <a:xfrm>
          <a:off x="10515600" y="14372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118974</xdr:rowOff>
    </xdr:from>
    <xdr:to>
      <xdr:col>55</xdr:col>
      <xdr:colOff>50800</xdr:colOff>
      <xdr:row>85</xdr:row>
      <xdr:rowOff>49124</xdr:rowOff>
    </xdr:to>
    <xdr:sp macro="" textlink="">
      <xdr:nvSpPr>
        <xdr:cNvPr id="344" name="フローチャート: 判断 343">
          <a:extLst>
            <a:ext uri="{FF2B5EF4-FFF2-40B4-BE49-F238E27FC236}">
              <a16:creationId xmlns:a16="http://schemas.microsoft.com/office/drawing/2014/main" id="{00000000-0008-0000-0200-000058010000}"/>
            </a:ext>
          </a:extLst>
        </xdr:cNvPr>
        <xdr:cNvSpPr/>
      </xdr:nvSpPr>
      <xdr:spPr>
        <a:xfrm>
          <a:off x="104267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142748</xdr:rowOff>
    </xdr:from>
    <xdr:to>
      <xdr:col>50</xdr:col>
      <xdr:colOff>165100</xdr:colOff>
      <xdr:row>85</xdr:row>
      <xdr:rowOff>72898</xdr:rowOff>
    </xdr:to>
    <xdr:sp macro="" textlink="">
      <xdr:nvSpPr>
        <xdr:cNvPr id="345" name="フローチャート: 判断 344">
          <a:extLst>
            <a:ext uri="{FF2B5EF4-FFF2-40B4-BE49-F238E27FC236}">
              <a16:creationId xmlns:a16="http://schemas.microsoft.com/office/drawing/2014/main" id="{00000000-0008-0000-0200-000059010000}"/>
            </a:ext>
          </a:extLst>
        </xdr:cNvPr>
        <xdr:cNvSpPr/>
      </xdr:nvSpPr>
      <xdr:spPr>
        <a:xfrm>
          <a:off x="9588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156463</xdr:rowOff>
    </xdr:from>
    <xdr:to>
      <xdr:col>46</xdr:col>
      <xdr:colOff>38100</xdr:colOff>
      <xdr:row>85</xdr:row>
      <xdr:rowOff>86613</xdr:rowOff>
    </xdr:to>
    <xdr:sp macro="" textlink="">
      <xdr:nvSpPr>
        <xdr:cNvPr id="346" name="フローチャート: 判断 345">
          <a:extLst>
            <a:ext uri="{FF2B5EF4-FFF2-40B4-BE49-F238E27FC236}">
              <a16:creationId xmlns:a16="http://schemas.microsoft.com/office/drawing/2014/main" id="{00000000-0008-0000-0200-00005A010000}"/>
            </a:ext>
          </a:extLst>
        </xdr:cNvPr>
        <xdr:cNvSpPr/>
      </xdr:nvSpPr>
      <xdr:spPr>
        <a:xfrm>
          <a:off x="8699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1930</xdr:rowOff>
    </xdr:from>
    <xdr:to>
      <xdr:col>41</xdr:col>
      <xdr:colOff>101600</xdr:colOff>
      <xdr:row>85</xdr:row>
      <xdr:rowOff>103530</xdr:rowOff>
    </xdr:to>
    <xdr:sp macro="" textlink="">
      <xdr:nvSpPr>
        <xdr:cNvPr id="347" name="フローチャート: 判断 346">
          <a:extLst>
            <a:ext uri="{FF2B5EF4-FFF2-40B4-BE49-F238E27FC236}">
              <a16:creationId xmlns:a16="http://schemas.microsoft.com/office/drawing/2014/main" id="{00000000-0008-0000-0200-00005B010000}"/>
            </a:ext>
          </a:extLst>
        </xdr:cNvPr>
        <xdr:cNvSpPr/>
      </xdr:nvSpPr>
      <xdr:spPr>
        <a:xfrm>
          <a:off x="7810500" y="1457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147777</xdr:rowOff>
    </xdr:from>
    <xdr:to>
      <xdr:col>36</xdr:col>
      <xdr:colOff>165100</xdr:colOff>
      <xdr:row>85</xdr:row>
      <xdr:rowOff>77927</xdr:rowOff>
    </xdr:to>
    <xdr:sp macro="" textlink="">
      <xdr:nvSpPr>
        <xdr:cNvPr id="348" name="フローチャート: 判断 347">
          <a:extLst>
            <a:ext uri="{FF2B5EF4-FFF2-40B4-BE49-F238E27FC236}">
              <a16:creationId xmlns:a16="http://schemas.microsoft.com/office/drawing/2014/main" id="{00000000-0008-0000-0200-00005C010000}"/>
            </a:ext>
          </a:extLst>
        </xdr:cNvPr>
        <xdr:cNvSpPr/>
      </xdr:nvSpPr>
      <xdr:spPr>
        <a:xfrm>
          <a:off x="6921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200-00005D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200-00005E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32562</xdr:rowOff>
    </xdr:from>
    <xdr:to>
      <xdr:col>55</xdr:col>
      <xdr:colOff>50800</xdr:colOff>
      <xdr:row>85</xdr:row>
      <xdr:rowOff>134162</xdr:rowOff>
    </xdr:to>
    <xdr:sp macro="" textlink="">
      <xdr:nvSpPr>
        <xdr:cNvPr id="354" name="楕円 353">
          <a:extLst>
            <a:ext uri="{FF2B5EF4-FFF2-40B4-BE49-F238E27FC236}">
              <a16:creationId xmlns:a16="http://schemas.microsoft.com/office/drawing/2014/main" id="{00000000-0008-0000-0200-000062010000}"/>
            </a:ext>
          </a:extLst>
        </xdr:cNvPr>
        <xdr:cNvSpPr/>
      </xdr:nvSpPr>
      <xdr:spPr>
        <a:xfrm>
          <a:off x="10426700" y="1460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118939</xdr:rowOff>
    </xdr:from>
    <xdr:ext cx="469744" cy="259045"/>
    <xdr:sp macro="" textlink="">
      <xdr:nvSpPr>
        <xdr:cNvPr id="355" name="【福祉施設】&#10;一人当たり面積該当値テキスト">
          <a:extLst>
            <a:ext uri="{FF2B5EF4-FFF2-40B4-BE49-F238E27FC236}">
              <a16:creationId xmlns:a16="http://schemas.microsoft.com/office/drawing/2014/main" id="{00000000-0008-0000-0200-000063010000}"/>
            </a:ext>
          </a:extLst>
        </xdr:cNvPr>
        <xdr:cNvSpPr txBox="1"/>
      </xdr:nvSpPr>
      <xdr:spPr>
        <a:xfrm>
          <a:off x="10515600" y="1452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36221</xdr:rowOff>
    </xdr:from>
    <xdr:to>
      <xdr:col>50</xdr:col>
      <xdr:colOff>165100</xdr:colOff>
      <xdr:row>85</xdr:row>
      <xdr:rowOff>137821</xdr:rowOff>
    </xdr:to>
    <xdr:sp macro="" textlink="">
      <xdr:nvSpPr>
        <xdr:cNvPr id="356" name="楕円 355">
          <a:extLst>
            <a:ext uri="{FF2B5EF4-FFF2-40B4-BE49-F238E27FC236}">
              <a16:creationId xmlns:a16="http://schemas.microsoft.com/office/drawing/2014/main" id="{00000000-0008-0000-0200-000064010000}"/>
            </a:ext>
          </a:extLst>
        </xdr:cNvPr>
        <xdr:cNvSpPr/>
      </xdr:nvSpPr>
      <xdr:spPr>
        <a:xfrm>
          <a:off x="9588500" y="1460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83362</xdr:rowOff>
    </xdr:from>
    <xdr:to>
      <xdr:col>55</xdr:col>
      <xdr:colOff>0</xdr:colOff>
      <xdr:row>85</xdr:row>
      <xdr:rowOff>87021</xdr:rowOff>
    </xdr:to>
    <xdr:cxnSp macro="">
      <xdr:nvCxnSpPr>
        <xdr:cNvPr id="357" name="直線コネクタ 356">
          <a:extLst>
            <a:ext uri="{FF2B5EF4-FFF2-40B4-BE49-F238E27FC236}">
              <a16:creationId xmlns:a16="http://schemas.microsoft.com/office/drawing/2014/main" id="{00000000-0008-0000-0200-000065010000}"/>
            </a:ext>
          </a:extLst>
        </xdr:cNvPr>
        <xdr:cNvCxnSpPr/>
      </xdr:nvCxnSpPr>
      <xdr:spPr>
        <a:xfrm flipV="1">
          <a:off x="9639300" y="14656612"/>
          <a:ext cx="8382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40336</xdr:rowOff>
    </xdr:from>
    <xdr:to>
      <xdr:col>46</xdr:col>
      <xdr:colOff>38100</xdr:colOff>
      <xdr:row>85</xdr:row>
      <xdr:rowOff>141936</xdr:rowOff>
    </xdr:to>
    <xdr:sp macro="" textlink="">
      <xdr:nvSpPr>
        <xdr:cNvPr id="358" name="楕円 357">
          <a:extLst>
            <a:ext uri="{FF2B5EF4-FFF2-40B4-BE49-F238E27FC236}">
              <a16:creationId xmlns:a16="http://schemas.microsoft.com/office/drawing/2014/main" id="{00000000-0008-0000-0200-000066010000}"/>
            </a:ext>
          </a:extLst>
        </xdr:cNvPr>
        <xdr:cNvSpPr/>
      </xdr:nvSpPr>
      <xdr:spPr>
        <a:xfrm>
          <a:off x="8699500" y="1461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87021</xdr:rowOff>
    </xdr:from>
    <xdr:to>
      <xdr:col>50</xdr:col>
      <xdr:colOff>114300</xdr:colOff>
      <xdr:row>85</xdr:row>
      <xdr:rowOff>91136</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flipV="1">
          <a:off x="8750300" y="14660271"/>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42621</xdr:rowOff>
    </xdr:from>
    <xdr:to>
      <xdr:col>41</xdr:col>
      <xdr:colOff>101600</xdr:colOff>
      <xdr:row>85</xdr:row>
      <xdr:rowOff>144221</xdr:rowOff>
    </xdr:to>
    <xdr:sp macro="" textlink="">
      <xdr:nvSpPr>
        <xdr:cNvPr id="360" name="楕円 359">
          <a:extLst>
            <a:ext uri="{FF2B5EF4-FFF2-40B4-BE49-F238E27FC236}">
              <a16:creationId xmlns:a16="http://schemas.microsoft.com/office/drawing/2014/main" id="{00000000-0008-0000-0200-000068010000}"/>
            </a:ext>
          </a:extLst>
        </xdr:cNvPr>
        <xdr:cNvSpPr/>
      </xdr:nvSpPr>
      <xdr:spPr>
        <a:xfrm>
          <a:off x="7810500" y="1461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91136</xdr:rowOff>
    </xdr:from>
    <xdr:to>
      <xdr:col>45</xdr:col>
      <xdr:colOff>177800</xdr:colOff>
      <xdr:row>85</xdr:row>
      <xdr:rowOff>93421</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flipV="1">
          <a:off x="7861300" y="14664386"/>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46279</xdr:rowOff>
    </xdr:from>
    <xdr:to>
      <xdr:col>36</xdr:col>
      <xdr:colOff>165100</xdr:colOff>
      <xdr:row>85</xdr:row>
      <xdr:rowOff>147879</xdr:rowOff>
    </xdr:to>
    <xdr:sp macro="" textlink="">
      <xdr:nvSpPr>
        <xdr:cNvPr id="362" name="楕円 361">
          <a:extLst>
            <a:ext uri="{FF2B5EF4-FFF2-40B4-BE49-F238E27FC236}">
              <a16:creationId xmlns:a16="http://schemas.microsoft.com/office/drawing/2014/main" id="{00000000-0008-0000-0200-00006A010000}"/>
            </a:ext>
          </a:extLst>
        </xdr:cNvPr>
        <xdr:cNvSpPr/>
      </xdr:nvSpPr>
      <xdr:spPr>
        <a:xfrm>
          <a:off x="6921500" y="146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93421</xdr:rowOff>
    </xdr:from>
    <xdr:to>
      <xdr:col>41</xdr:col>
      <xdr:colOff>50800</xdr:colOff>
      <xdr:row>85</xdr:row>
      <xdr:rowOff>97079</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flipV="1">
          <a:off x="6972300" y="14666671"/>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89425</xdr:rowOff>
    </xdr:from>
    <xdr:ext cx="469744" cy="259045"/>
    <xdr:sp macro="" textlink="">
      <xdr:nvSpPr>
        <xdr:cNvPr id="364" name="n_1aveValue【福祉施設】&#10;一人当たり面積">
          <a:extLst>
            <a:ext uri="{FF2B5EF4-FFF2-40B4-BE49-F238E27FC236}">
              <a16:creationId xmlns:a16="http://schemas.microsoft.com/office/drawing/2014/main" id="{00000000-0008-0000-0200-00006C010000}"/>
            </a:ext>
          </a:extLst>
        </xdr:cNvPr>
        <xdr:cNvSpPr txBox="1"/>
      </xdr:nvSpPr>
      <xdr:spPr>
        <a:xfrm>
          <a:off x="93917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103140</xdr:rowOff>
    </xdr:from>
    <xdr:ext cx="469744" cy="259045"/>
    <xdr:sp macro="" textlink="">
      <xdr:nvSpPr>
        <xdr:cNvPr id="365" name="n_2aveValue【福祉施設】&#10;一人当たり面積">
          <a:extLst>
            <a:ext uri="{FF2B5EF4-FFF2-40B4-BE49-F238E27FC236}">
              <a16:creationId xmlns:a16="http://schemas.microsoft.com/office/drawing/2014/main" id="{00000000-0008-0000-0200-00006D010000}"/>
            </a:ext>
          </a:extLst>
        </xdr:cNvPr>
        <xdr:cNvSpPr txBox="1"/>
      </xdr:nvSpPr>
      <xdr:spPr>
        <a:xfrm>
          <a:off x="85154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120057</xdr:rowOff>
    </xdr:from>
    <xdr:ext cx="469744" cy="259045"/>
    <xdr:sp macro="" textlink="">
      <xdr:nvSpPr>
        <xdr:cNvPr id="366" name="n_3aveValue【福祉施設】&#10;一人当たり面積">
          <a:extLst>
            <a:ext uri="{FF2B5EF4-FFF2-40B4-BE49-F238E27FC236}">
              <a16:creationId xmlns:a16="http://schemas.microsoft.com/office/drawing/2014/main" id="{00000000-0008-0000-0200-00006E010000}"/>
            </a:ext>
          </a:extLst>
        </xdr:cNvPr>
        <xdr:cNvSpPr txBox="1"/>
      </xdr:nvSpPr>
      <xdr:spPr>
        <a:xfrm>
          <a:off x="7626427" y="143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94454</xdr:rowOff>
    </xdr:from>
    <xdr:ext cx="469744" cy="259045"/>
    <xdr:sp macro="" textlink="">
      <xdr:nvSpPr>
        <xdr:cNvPr id="367" name="n_4aveValue【福祉施設】&#10;一人当たり面積">
          <a:extLst>
            <a:ext uri="{FF2B5EF4-FFF2-40B4-BE49-F238E27FC236}">
              <a16:creationId xmlns:a16="http://schemas.microsoft.com/office/drawing/2014/main" id="{00000000-0008-0000-0200-00006F010000}"/>
            </a:ext>
          </a:extLst>
        </xdr:cNvPr>
        <xdr:cNvSpPr txBox="1"/>
      </xdr:nvSpPr>
      <xdr:spPr>
        <a:xfrm>
          <a:off x="67374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128948</xdr:rowOff>
    </xdr:from>
    <xdr:ext cx="469744" cy="259045"/>
    <xdr:sp macro="" textlink="">
      <xdr:nvSpPr>
        <xdr:cNvPr id="368" name="n_1mainValue【福祉施設】&#10;一人当たり面積">
          <a:extLst>
            <a:ext uri="{FF2B5EF4-FFF2-40B4-BE49-F238E27FC236}">
              <a16:creationId xmlns:a16="http://schemas.microsoft.com/office/drawing/2014/main" id="{00000000-0008-0000-0200-000070010000}"/>
            </a:ext>
          </a:extLst>
        </xdr:cNvPr>
        <xdr:cNvSpPr txBox="1"/>
      </xdr:nvSpPr>
      <xdr:spPr>
        <a:xfrm>
          <a:off x="9391727" y="1470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133063</xdr:rowOff>
    </xdr:from>
    <xdr:ext cx="469744" cy="259045"/>
    <xdr:sp macro="" textlink="">
      <xdr:nvSpPr>
        <xdr:cNvPr id="369" name="n_2mainValue【福祉施設】&#10;一人当たり面積">
          <a:extLst>
            <a:ext uri="{FF2B5EF4-FFF2-40B4-BE49-F238E27FC236}">
              <a16:creationId xmlns:a16="http://schemas.microsoft.com/office/drawing/2014/main" id="{00000000-0008-0000-0200-000071010000}"/>
            </a:ext>
          </a:extLst>
        </xdr:cNvPr>
        <xdr:cNvSpPr txBox="1"/>
      </xdr:nvSpPr>
      <xdr:spPr>
        <a:xfrm>
          <a:off x="8515427" y="1470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135348</xdr:rowOff>
    </xdr:from>
    <xdr:ext cx="469744" cy="259045"/>
    <xdr:sp macro="" textlink="">
      <xdr:nvSpPr>
        <xdr:cNvPr id="370" name="n_3mainValue【福祉施設】&#10;一人当たり面積">
          <a:extLst>
            <a:ext uri="{FF2B5EF4-FFF2-40B4-BE49-F238E27FC236}">
              <a16:creationId xmlns:a16="http://schemas.microsoft.com/office/drawing/2014/main" id="{00000000-0008-0000-0200-000072010000}"/>
            </a:ext>
          </a:extLst>
        </xdr:cNvPr>
        <xdr:cNvSpPr txBox="1"/>
      </xdr:nvSpPr>
      <xdr:spPr>
        <a:xfrm>
          <a:off x="7626427" y="14708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139006</xdr:rowOff>
    </xdr:from>
    <xdr:ext cx="469744" cy="259045"/>
    <xdr:sp macro="" textlink="">
      <xdr:nvSpPr>
        <xdr:cNvPr id="371" name="n_4mainValue【福祉施設】&#10;一人当たり面積">
          <a:extLst>
            <a:ext uri="{FF2B5EF4-FFF2-40B4-BE49-F238E27FC236}">
              <a16:creationId xmlns:a16="http://schemas.microsoft.com/office/drawing/2014/main" id="{00000000-0008-0000-0200-000073010000}"/>
            </a:ext>
          </a:extLst>
        </xdr:cNvPr>
        <xdr:cNvSpPr txBox="1"/>
      </xdr:nvSpPr>
      <xdr:spPr>
        <a:xfrm>
          <a:off x="6737427" y="1471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00000000-0008-0000-0200-000074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00000000-0008-0000-0200-000075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00000000-0008-0000-0200-000076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00000000-0008-0000-0200-000077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00000000-0008-0000-0200-000078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a:extLst>
            <a:ext uri="{FF2B5EF4-FFF2-40B4-BE49-F238E27FC236}">
              <a16:creationId xmlns:a16="http://schemas.microsoft.com/office/drawing/2014/main" id="{00000000-0008-0000-0200-00007C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a:extLst>
            <a:ext uri="{FF2B5EF4-FFF2-40B4-BE49-F238E27FC236}">
              <a16:creationId xmlns:a16="http://schemas.microsoft.com/office/drawing/2014/main" id="{00000000-0008-0000-0200-00007D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a:extLst>
            <a:ext uri="{FF2B5EF4-FFF2-40B4-BE49-F238E27FC236}">
              <a16:creationId xmlns:a16="http://schemas.microsoft.com/office/drawing/2014/main" id="{00000000-0008-0000-0200-00007E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4" name="テキスト ボックス 383">
          <a:extLst>
            <a:ext uri="{FF2B5EF4-FFF2-40B4-BE49-F238E27FC236}">
              <a16:creationId xmlns:a16="http://schemas.microsoft.com/office/drawing/2014/main" id="{00000000-0008-0000-0200-000080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a:extLst>
            <a:ext uri="{FF2B5EF4-FFF2-40B4-BE49-F238E27FC236}">
              <a16:creationId xmlns:a16="http://schemas.microsoft.com/office/drawing/2014/main" id="{00000000-0008-0000-0200-00008B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99061</xdr:rowOff>
    </xdr:from>
    <xdr:to>
      <xdr:col>24</xdr:col>
      <xdr:colOff>62865</xdr:colOff>
      <xdr:row>108</xdr:row>
      <xdr:rowOff>152400</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flipV="1">
          <a:off x="4634865" y="17244061"/>
          <a:ext cx="0" cy="142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7" name="【市民会館】&#10;有形固定資産減価償却率最小値テキスト">
          <a:extLst>
            <a:ext uri="{FF2B5EF4-FFF2-40B4-BE49-F238E27FC236}">
              <a16:creationId xmlns:a16="http://schemas.microsoft.com/office/drawing/2014/main" id="{00000000-0008-0000-0200-00008D01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45738</xdr:rowOff>
    </xdr:from>
    <xdr:ext cx="405111" cy="259045"/>
    <xdr:sp macro="" textlink="">
      <xdr:nvSpPr>
        <xdr:cNvPr id="399" name="【市民会館】&#10;有形固定資産減価償却率最大値テキスト">
          <a:extLst>
            <a:ext uri="{FF2B5EF4-FFF2-40B4-BE49-F238E27FC236}">
              <a16:creationId xmlns:a16="http://schemas.microsoft.com/office/drawing/2014/main" id="{00000000-0008-0000-0200-00008F010000}"/>
            </a:ext>
          </a:extLst>
        </xdr:cNvPr>
        <xdr:cNvSpPr txBox="1"/>
      </xdr:nvSpPr>
      <xdr:spPr>
        <a:xfrm>
          <a:off x="4673600" y="1701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99061</xdr:rowOff>
    </xdr:from>
    <xdr:to>
      <xdr:col>24</xdr:col>
      <xdr:colOff>152400</xdr:colOff>
      <xdr:row>100</xdr:row>
      <xdr:rowOff>99061</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a:off x="4546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142891</xdr:rowOff>
    </xdr:from>
    <xdr:ext cx="405111" cy="259045"/>
    <xdr:sp macro="" textlink="">
      <xdr:nvSpPr>
        <xdr:cNvPr id="401" name="【市民会館】&#10;有形固定資産減価償却率平均値テキスト">
          <a:extLst>
            <a:ext uri="{FF2B5EF4-FFF2-40B4-BE49-F238E27FC236}">
              <a16:creationId xmlns:a16="http://schemas.microsoft.com/office/drawing/2014/main" id="{00000000-0008-0000-0200-000091010000}"/>
            </a:ext>
          </a:extLst>
        </xdr:cNvPr>
        <xdr:cNvSpPr txBox="1"/>
      </xdr:nvSpPr>
      <xdr:spPr>
        <a:xfrm>
          <a:off x="4673600" y="17973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164464</xdr:rowOff>
    </xdr:from>
    <xdr:to>
      <xdr:col>24</xdr:col>
      <xdr:colOff>114300</xdr:colOff>
      <xdr:row>105</xdr:row>
      <xdr:rowOff>94614</xdr:rowOff>
    </xdr:to>
    <xdr:sp macro="" textlink="">
      <xdr:nvSpPr>
        <xdr:cNvPr id="402" name="フローチャート: 判断 401">
          <a:extLst>
            <a:ext uri="{FF2B5EF4-FFF2-40B4-BE49-F238E27FC236}">
              <a16:creationId xmlns:a16="http://schemas.microsoft.com/office/drawing/2014/main" id="{00000000-0008-0000-0200-000092010000}"/>
            </a:ext>
          </a:extLst>
        </xdr:cNvPr>
        <xdr:cNvSpPr/>
      </xdr:nvSpPr>
      <xdr:spPr>
        <a:xfrm>
          <a:off x="45847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122555</xdr:rowOff>
    </xdr:from>
    <xdr:to>
      <xdr:col>20</xdr:col>
      <xdr:colOff>38100</xdr:colOff>
      <xdr:row>105</xdr:row>
      <xdr:rowOff>52705</xdr:rowOff>
    </xdr:to>
    <xdr:sp macro="" textlink="">
      <xdr:nvSpPr>
        <xdr:cNvPr id="403" name="フローチャート: 判断 402">
          <a:extLst>
            <a:ext uri="{FF2B5EF4-FFF2-40B4-BE49-F238E27FC236}">
              <a16:creationId xmlns:a16="http://schemas.microsoft.com/office/drawing/2014/main" id="{00000000-0008-0000-0200-000093010000}"/>
            </a:ext>
          </a:extLst>
        </xdr:cNvPr>
        <xdr:cNvSpPr/>
      </xdr:nvSpPr>
      <xdr:spPr>
        <a:xfrm>
          <a:off x="3746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65405</xdr:rowOff>
    </xdr:from>
    <xdr:to>
      <xdr:col>15</xdr:col>
      <xdr:colOff>101600</xdr:colOff>
      <xdr:row>104</xdr:row>
      <xdr:rowOff>167005</xdr:rowOff>
    </xdr:to>
    <xdr:sp macro="" textlink="">
      <xdr:nvSpPr>
        <xdr:cNvPr id="404" name="フローチャート: 判断 403">
          <a:extLst>
            <a:ext uri="{FF2B5EF4-FFF2-40B4-BE49-F238E27FC236}">
              <a16:creationId xmlns:a16="http://schemas.microsoft.com/office/drawing/2014/main" id="{00000000-0008-0000-0200-000094010000}"/>
            </a:ext>
          </a:extLst>
        </xdr:cNvPr>
        <xdr:cNvSpPr/>
      </xdr:nvSpPr>
      <xdr:spPr>
        <a:xfrm>
          <a:off x="2857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21589</xdr:rowOff>
    </xdr:from>
    <xdr:to>
      <xdr:col>10</xdr:col>
      <xdr:colOff>165100</xdr:colOff>
      <xdr:row>104</xdr:row>
      <xdr:rowOff>123189</xdr:rowOff>
    </xdr:to>
    <xdr:sp macro="" textlink="">
      <xdr:nvSpPr>
        <xdr:cNvPr id="405" name="フローチャート: 判断 404">
          <a:extLst>
            <a:ext uri="{FF2B5EF4-FFF2-40B4-BE49-F238E27FC236}">
              <a16:creationId xmlns:a16="http://schemas.microsoft.com/office/drawing/2014/main" id="{00000000-0008-0000-0200-000095010000}"/>
            </a:ext>
          </a:extLst>
        </xdr:cNvPr>
        <xdr:cNvSpPr/>
      </xdr:nvSpPr>
      <xdr:spPr>
        <a:xfrm>
          <a:off x="1968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17780</xdr:rowOff>
    </xdr:from>
    <xdr:to>
      <xdr:col>6</xdr:col>
      <xdr:colOff>38100</xdr:colOff>
      <xdr:row>104</xdr:row>
      <xdr:rowOff>119380</xdr:rowOff>
    </xdr:to>
    <xdr:sp macro="" textlink="">
      <xdr:nvSpPr>
        <xdr:cNvPr id="406" name="フローチャート: 判断 405">
          <a:extLst>
            <a:ext uri="{FF2B5EF4-FFF2-40B4-BE49-F238E27FC236}">
              <a16:creationId xmlns:a16="http://schemas.microsoft.com/office/drawing/2014/main" id="{00000000-0008-0000-0200-000096010000}"/>
            </a:ext>
          </a:extLst>
        </xdr:cNvPr>
        <xdr:cNvSpPr/>
      </xdr:nvSpPr>
      <xdr:spPr>
        <a:xfrm>
          <a:off x="1079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00000000-0008-0000-0200-000097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0000000-0008-0000-0200-000098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200-000099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139700</xdr:rowOff>
    </xdr:from>
    <xdr:to>
      <xdr:col>24</xdr:col>
      <xdr:colOff>114300</xdr:colOff>
      <xdr:row>104</xdr:row>
      <xdr:rowOff>69850</xdr:rowOff>
    </xdr:to>
    <xdr:sp macro="" textlink="">
      <xdr:nvSpPr>
        <xdr:cNvPr id="412" name="楕円 411">
          <a:extLst>
            <a:ext uri="{FF2B5EF4-FFF2-40B4-BE49-F238E27FC236}">
              <a16:creationId xmlns:a16="http://schemas.microsoft.com/office/drawing/2014/main" id="{00000000-0008-0000-0200-00009C010000}"/>
            </a:ext>
          </a:extLst>
        </xdr:cNvPr>
        <xdr:cNvSpPr/>
      </xdr:nvSpPr>
      <xdr:spPr>
        <a:xfrm>
          <a:off x="45847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162577</xdr:rowOff>
    </xdr:from>
    <xdr:ext cx="405111" cy="259045"/>
    <xdr:sp macro="" textlink="">
      <xdr:nvSpPr>
        <xdr:cNvPr id="413" name="【市民会館】&#10;有形固定資産減価償却率該当値テキスト">
          <a:extLst>
            <a:ext uri="{FF2B5EF4-FFF2-40B4-BE49-F238E27FC236}">
              <a16:creationId xmlns:a16="http://schemas.microsoft.com/office/drawing/2014/main" id="{00000000-0008-0000-0200-00009D010000}"/>
            </a:ext>
          </a:extLst>
        </xdr:cNvPr>
        <xdr:cNvSpPr txBox="1"/>
      </xdr:nvSpPr>
      <xdr:spPr>
        <a:xfrm>
          <a:off x="4673600"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55880</xdr:rowOff>
    </xdr:from>
    <xdr:to>
      <xdr:col>20</xdr:col>
      <xdr:colOff>38100</xdr:colOff>
      <xdr:row>104</xdr:row>
      <xdr:rowOff>157480</xdr:rowOff>
    </xdr:to>
    <xdr:sp macro="" textlink="">
      <xdr:nvSpPr>
        <xdr:cNvPr id="414" name="楕円 413">
          <a:extLst>
            <a:ext uri="{FF2B5EF4-FFF2-40B4-BE49-F238E27FC236}">
              <a16:creationId xmlns:a16="http://schemas.microsoft.com/office/drawing/2014/main" id="{00000000-0008-0000-0200-00009E010000}"/>
            </a:ext>
          </a:extLst>
        </xdr:cNvPr>
        <xdr:cNvSpPr/>
      </xdr:nvSpPr>
      <xdr:spPr>
        <a:xfrm>
          <a:off x="37465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19050</xdr:rowOff>
    </xdr:from>
    <xdr:to>
      <xdr:col>24</xdr:col>
      <xdr:colOff>63500</xdr:colOff>
      <xdr:row>104</xdr:row>
      <xdr:rowOff>106680</xdr:rowOff>
    </xdr:to>
    <xdr:cxnSp macro="">
      <xdr:nvCxnSpPr>
        <xdr:cNvPr id="415" name="直線コネクタ 414">
          <a:extLst>
            <a:ext uri="{FF2B5EF4-FFF2-40B4-BE49-F238E27FC236}">
              <a16:creationId xmlns:a16="http://schemas.microsoft.com/office/drawing/2014/main" id="{00000000-0008-0000-0200-00009F010000}"/>
            </a:ext>
          </a:extLst>
        </xdr:cNvPr>
        <xdr:cNvCxnSpPr/>
      </xdr:nvCxnSpPr>
      <xdr:spPr>
        <a:xfrm flipV="1">
          <a:off x="3797300" y="1784985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17780</xdr:rowOff>
    </xdr:from>
    <xdr:to>
      <xdr:col>15</xdr:col>
      <xdr:colOff>101600</xdr:colOff>
      <xdr:row>104</xdr:row>
      <xdr:rowOff>119380</xdr:rowOff>
    </xdr:to>
    <xdr:sp macro="" textlink="">
      <xdr:nvSpPr>
        <xdr:cNvPr id="416" name="楕円 415">
          <a:extLst>
            <a:ext uri="{FF2B5EF4-FFF2-40B4-BE49-F238E27FC236}">
              <a16:creationId xmlns:a16="http://schemas.microsoft.com/office/drawing/2014/main" id="{00000000-0008-0000-0200-0000A0010000}"/>
            </a:ext>
          </a:extLst>
        </xdr:cNvPr>
        <xdr:cNvSpPr/>
      </xdr:nvSpPr>
      <xdr:spPr>
        <a:xfrm>
          <a:off x="28575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68580</xdr:rowOff>
    </xdr:from>
    <xdr:to>
      <xdr:col>19</xdr:col>
      <xdr:colOff>177800</xdr:colOff>
      <xdr:row>104</xdr:row>
      <xdr:rowOff>106680</xdr:rowOff>
    </xdr:to>
    <xdr:cxnSp macro="">
      <xdr:nvCxnSpPr>
        <xdr:cNvPr id="417" name="直線コネクタ 416">
          <a:extLst>
            <a:ext uri="{FF2B5EF4-FFF2-40B4-BE49-F238E27FC236}">
              <a16:creationId xmlns:a16="http://schemas.microsoft.com/office/drawing/2014/main" id="{00000000-0008-0000-0200-0000A1010000}"/>
            </a:ext>
          </a:extLst>
        </xdr:cNvPr>
        <xdr:cNvCxnSpPr/>
      </xdr:nvCxnSpPr>
      <xdr:spPr>
        <a:xfrm>
          <a:off x="2908300" y="17899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151130</xdr:rowOff>
    </xdr:from>
    <xdr:to>
      <xdr:col>10</xdr:col>
      <xdr:colOff>165100</xdr:colOff>
      <xdr:row>104</xdr:row>
      <xdr:rowOff>81280</xdr:rowOff>
    </xdr:to>
    <xdr:sp macro="" textlink="">
      <xdr:nvSpPr>
        <xdr:cNvPr id="418" name="楕円 417">
          <a:extLst>
            <a:ext uri="{FF2B5EF4-FFF2-40B4-BE49-F238E27FC236}">
              <a16:creationId xmlns:a16="http://schemas.microsoft.com/office/drawing/2014/main" id="{00000000-0008-0000-0200-0000A2010000}"/>
            </a:ext>
          </a:extLst>
        </xdr:cNvPr>
        <xdr:cNvSpPr/>
      </xdr:nvSpPr>
      <xdr:spPr>
        <a:xfrm>
          <a:off x="1968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30480</xdr:rowOff>
    </xdr:from>
    <xdr:to>
      <xdr:col>15</xdr:col>
      <xdr:colOff>50800</xdr:colOff>
      <xdr:row>104</xdr:row>
      <xdr:rowOff>68580</xdr:rowOff>
    </xdr:to>
    <xdr:cxnSp macro="">
      <xdr:nvCxnSpPr>
        <xdr:cNvPr id="419" name="直線コネクタ 418">
          <a:extLst>
            <a:ext uri="{FF2B5EF4-FFF2-40B4-BE49-F238E27FC236}">
              <a16:creationId xmlns:a16="http://schemas.microsoft.com/office/drawing/2014/main" id="{00000000-0008-0000-0200-0000A3010000}"/>
            </a:ext>
          </a:extLst>
        </xdr:cNvPr>
        <xdr:cNvCxnSpPr/>
      </xdr:nvCxnSpPr>
      <xdr:spPr>
        <a:xfrm>
          <a:off x="2019300" y="17861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113030</xdr:rowOff>
    </xdr:from>
    <xdr:to>
      <xdr:col>6</xdr:col>
      <xdr:colOff>38100</xdr:colOff>
      <xdr:row>104</xdr:row>
      <xdr:rowOff>43180</xdr:rowOff>
    </xdr:to>
    <xdr:sp macro="" textlink="">
      <xdr:nvSpPr>
        <xdr:cNvPr id="420" name="楕円 419">
          <a:extLst>
            <a:ext uri="{FF2B5EF4-FFF2-40B4-BE49-F238E27FC236}">
              <a16:creationId xmlns:a16="http://schemas.microsoft.com/office/drawing/2014/main" id="{00000000-0008-0000-0200-0000A4010000}"/>
            </a:ext>
          </a:extLst>
        </xdr:cNvPr>
        <xdr:cNvSpPr/>
      </xdr:nvSpPr>
      <xdr:spPr>
        <a:xfrm>
          <a:off x="1079500" y="1777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163830</xdr:rowOff>
    </xdr:from>
    <xdr:to>
      <xdr:col>10</xdr:col>
      <xdr:colOff>114300</xdr:colOff>
      <xdr:row>104</xdr:row>
      <xdr:rowOff>30480</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a:off x="1130300" y="17823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43832</xdr:rowOff>
    </xdr:from>
    <xdr:ext cx="405111" cy="259045"/>
    <xdr:sp macro="" textlink="">
      <xdr:nvSpPr>
        <xdr:cNvPr id="422" name="n_1aveValue【市民会館】&#10;有形固定資産減価償却率">
          <a:extLst>
            <a:ext uri="{FF2B5EF4-FFF2-40B4-BE49-F238E27FC236}">
              <a16:creationId xmlns:a16="http://schemas.microsoft.com/office/drawing/2014/main" id="{00000000-0008-0000-0200-0000A6010000}"/>
            </a:ext>
          </a:extLst>
        </xdr:cNvPr>
        <xdr:cNvSpPr txBox="1"/>
      </xdr:nvSpPr>
      <xdr:spPr>
        <a:xfrm>
          <a:off x="35820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158132</xdr:rowOff>
    </xdr:from>
    <xdr:ext cx="405111" cy="259045"/>
    <xdr:sp macro="" textlink="">
      <xdr:nvSpPr>
        <xdr:cNvPr id="423" name="n_2aveValue【市民会館】&#10;有形固定資産減価償却率">
          <a:extLst>
            <a:ext uri="{FF2B5EF4-FFF2-40B4-BE49-F238E27FC236}">
              <a16:creationId xmlns:a16="http://schemas.microsoft.com/office/drawing/2014/main" id="{00000000-0008-0000-0200-0000A7010000}"/>
            </a:ext>
          </a:extLst>
        </xdr:cNvPr>
        <xdr:cNvSpPr txBox="1"/>
      </xdr:nvSpPr>
      <xdr:spPr>
        <a:xfrm>
          <a:off x="27057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114316</xdr:rowOff>
    </xdr:from>
    <xdr:ext cx="405111" cy="259045"/>
    <xdr:sp macro="" textlink="">
      <xdr:nvSpPr>
        <xdr:cNvPr id="424" name="n_3aveValue【市民会館】&#10;有形固定資産減価償却率">
          <a:extLst>
            <a:ext uri="{FF2B5EF4-FFF2-40B4-BE49-F238E27FC236}">
              <a16:creationId xmlns:a16="http://schemas.microsoft.com/office/drawing/2014/main" id="{00000000-0008-0000-0200-0000A8010000}"/>
            </a:ext>
          </a:extLst>
        </xdr:cNvPr>
        <xdr:cNvSpPr txBox="1"/>
      </xdr:nvSpPr>
      <xdr:spPr>
        <a:xfrm>
          <a:off x="1816744" y="1794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110507</xdr:rowOff>
    </xdr:from>
    <xdr:ext cx="405111" cy="259045"/>
    <xdr:sp macro="" textlink="">
      <xdr:nvSpPr>
        <xdr:cNvPr id="425" name="n_4aveValue【市民会館】&#10;有形固定資産減価償却率">
          <a:extLst>
            <a:ext uri="{FF2B5EF4-FFF2-40B4-BE49-F238E27FC236}">
              <a16:creationId xmlns:a16="http://schemas.microsoft.com/office/drawing/2014/main" id="{00000000-0008-0000-0200-0000A9010000}"/>
            </a:ext>
          </a:extLst>
        </xdr:cNvPr>
        <xdr:cNvSpPr txBox="1"/>
      </xdr:nvSpPr>
      <xdr:spPr>
        <a:xfrm>
          <a:off x="9277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2557</xdr:rowOff>
    </xdr:from>
    <xdr:ext cx="405111" cy="259045"/>
    <xdr:sp macro="" textlink="">
      <xdr:nvSpPr>
        <xdr:cNvPr id="426" name="n_1mainValue【市民会館】&#10;有形固定資産減価償却率">
          <a:extLst>
            <a:ext uri="{FF2B5EF4-FFF2-40B4-BE49-F238E27FC236}">
              <a16:creationId xmlns:a16="http://schemas.microsoft.com/office/drawing/2014/main" id="{00000000-0008-0000-0200-0000AA010000}"/>
            </a:ext>
          </a:extLst>
        </xdr:cNvPr>
        <xdr:cNvSpPr txBox="1"/>
      </xdr:nvSpPr>
      <xdr:spPr>
        <a:xfrm>
          <a:off x="3582044"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135907</xdr:rowOff>
    </xdr:from>
    <xdr:ext cx="405111" cy="259045"/>
    <xdr:sp macro="" textlink="">
      <xdr:nvSpPr>
        <xdr:cNvPr id="427" name="n_2mainValue【市民会館】&#10;有形固定資産減価償却率">
          <a:extLst>
            <a:ext uri="{FF2B5EF4-FFF2-40B4-BE49-F238E27FC236}">
              <a16:creationId xmlns:a16="http://schemas.microsoft.com/office/drawing/2014/main" id="{00000000-0008-0000-0200-0000AB010000}"/>
            </a:ext>
          </a:extLst>
        </xdr:cNvPr>
        <xdr:cNvSpPr txBox="1"/>
      </xdr:nvSpPr>
      <xdr:spPr>
        <a:xfrm>
          <a:off x="27057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97807</xdr:rowOff>
    </xdr:from>
    <xdr:ext cx="405111" cy="259045"/>
    <xdr:sp macro="" textlink="">
      <xdr:nvSpPr>
        <xdr:cNvPr id="428" name="n_3mainValue【市民会館】&#10;有形固定資産減価償却率">
          <a:extLst>
            <a:ext uri="{FF2B5EF4-FFF2-40B4-BE49-F238E27FC236}">
              <a16:creationId xmlns:a16="http://schemas.microsoft.com/office/drawing/2014/main" id="{00000000-0008-0000-0200-0000AC010000}"/>
            </a:ext>
          </a:extLst>
        </xdr:cNvPr>
        <xdr:cNvSpPr txBox="1"/>
      </xdr:nvSpPr>
      <xdr:spPr>
        <a:xfrm>
          <a:off x="1816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59707</xdr:rowOff>
    </xdr:from>
    <xdr:ext cx="405111" cy="259045"/>
    <xdr:sp macro="" textlink="">
      <xdr:nvSpPr>
        <xdr:cNvPr id="429" name="n_4mainValue【市民会館】&#10;有形固定資産減価償却率">
          <a:extLst>
            <a:ext uri="{FF2B5EF4-FFF2-40B4-BE49-F238E27FC236}">
              <a16:creationId xmlns:a16="http://schemas.microsoft.com/office/drawing/2014/main" id="{00000000-0008-0000-0200-0000AD010000}"/>
            </a:ext>
          </a:extLst>
        </xdr:cNvPr>
        <xdr:cNvSpPr txBox="1"/>
      </xdr:nvSpPr>
      <xdr:spPr>
        <a:xfrm>
          <a:off x="927744" y="1754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00000000-0008-0000-0200-0000AE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00000000-0008-0000-0200-0000AF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00000000-0008-0000-0200-0000B0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00000000-0008-0000-0200-0000B1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00000000-0008-0000-0200-0000B2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00000000-0008-0000-0200-0000B3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00000000-0008-0000-0200-0000B4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id="{00000000-0008-0000-0200-0000B6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1" name="テキスト ボックス 440">
          <a:extLst>
            <a:ext uri="{FF2B5EF4-FFF2-40B4-BE49-F238E27FC236}">
              <a16:creationId xmlns:a16="http://schemas.microsoft.com/office/drawing/2014/main" id="{00000000-0008-0000-0200-0000B9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3" name="テキスト ボックス 442">
          <a:extLst>
            <a:ext uri="{FF2B5EF4-FFF2-40B4-BE49-F238E27FC236}">
              <a16:creationId xmlns:a16="http://schemas.microsoft.com/office/drawing/2014/main" id="{00000000-0008-0000-0200-0000BB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5" name="テキスト ボックス 444">
          <a:extLst>
            <a:ext uri="{FF2B5EF4-FFF2-40B4-BE49-F238E27FC236}">
              <a16:creationId xmlns:a16="http://schemas.microsoft.com/office/drawing/2014/main" id="{00000000-0008-0000-0200-0000BD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0" name="直線コネクタ 449">
          <a:extLst>
            <a:ext uri="{FF2B5EF4-FFF2-40B4-BE49-F238E27FC236}">
              <a16:creationId xmlns:a16="http://schemas.microsoft.com/office/drawing/2014/main" id="{00000000-0008-0000-0200-0000C2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a:extLst>
            <a:ext uri="{FF2B5EF4-FFF2-40B4-BE49-F238E27FC236}">
              <a16:creationId xmlns:a16="http://schemas.microsoft.com/office/drawing/2014/main" id="{00000000-0008-0000-0200-0000C5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a:extLst>
            <a:ext uri="{FF2B5EF4-FFF2-40B4-BE49-F238E27FC236}">
              <a16:creationId xmlns:a16="http://schemas.microsoft.com/office/drawing/2014/main" id="{00000000-0008-0000-0200-0000C6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135527</xdr:rowOff>
    </xdr:from>
    <xdr:to>
      <xdr:col>54</xdr:col>
      <xdr:colOff>189865</xdr:colOff>
      <xdr:row>108</xdr:row>
      <xdr:rowOff>115388</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flipV="1">
          <a:off x="10476865" y="17109077"/>
          <a:ext cx="0" cy="1522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119215</xdr:rowOff>
    </xdr:from>
    <xdr:ext cx="469744" cy="259045"/>
    <xdr:sp macro="" textlink="">
      <xdr:nvSpPr>
        <xdr:cNvPr id="456" name="【市民会館】&#10;一人当たり面積最小値テキスト">
          <a:extLst>
            <a:ext uri="{FF2B5EF4-FFF2-40B4-BE49-F238E27FC236}">
              <a16:creationId xmlns:a16="http://schemas.microsoft.com/office/drawing/2014/main" id="{00000000-0008-0000-0200-0000C8010000}"/>
            </a:ext>
          </a:extLst>
        </xdr:cNvPr>
        <xdr:cNvSpPr txBox="1"/>
      </xdr:nvSpPr>
      <xdr:spPr>
        <a:xfrm>
          <a:off x="10515600" y="1863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115388</xdr:rowOff>
    </xdr:from>
    <xdr:to>
      <xdr:col>55</xdr:col>
      <xdr:colOff>88900</xdr:colOff>
      <xdr:row>108</xdr:row>
      <xdr:rowOff>115388</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a:off x="10388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82204</xdr:rowOff>
    </xdr:from>
    <xdr:ext cx="469744" cy="259045"/>
    <xdr:sp macro="" textlink="">
      <xdr:nvSpPr>
        <xdr:cNvPr id="458" name="【市民会館】&#10;一人当たり面積最大値テキスト">
          <a:extLst>
            <a:ext uri="{FF2B5EF4-FFF2-40B4-BE49-F238E27FC236}">
              <a16:creationId xmlns:a16="http://schemas.microsoft.com/office/drawing/2014/main" id="{00000000-0008-0000-0200-0000CA010000}"/>
            </a:ext>
          </a:extLst>
        </xdr:cNvPr>
        <xdr:cNvSpPr txBox="1"/>
      </xdr:nvSpPr>
      <xdr:spPr>
        <a:xfrm>
          <a:off x="10515600" y="1688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135527</xdr:rowOff>
    </xdr:from>
    <xdr:to>
      <xdr:col>55</xdr:col>
      <xdr:colOff>88900</xdr:colOff>
      <xdr:row>99</xdr:row>
      <xdr:rowOff>135527</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10388600" y="1710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34126</xdr:rowOff>
    </xdr:from>
    <xdr:ext cx="469744" cy="259045"/>
    <xdr:sp macro="" textlink="">
      <xdr:nvSpPr>
        <xdr:cNvPr id="460" name="【市民会館】&#10;一人当たり面積平均値テキスト">
          <a:extLst>
            <a:ext uri="{FF2B5EF4-FFF2-40B4-BE49-F238E27FC236}">
              <a16:creationId xmlns:a16="http://schemas.microsoft.com/office/drawing/2014/main" id="{00000000-0008-0000-0200-0000CC010000}"/>
            </a:ext>
          </a:extLst>
        </xdr:cNvPr>
        <xdr:cNvSpPr txBox="1"/>
      </xdr:nvSpPr>
      <xdr:spPr>
        <a:xfrm>
          <a:off x="10515600" y="18036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11249</xdr:rowOff>
    </xdr:from>
    <xdr:to>
      <xdr:col>55</xdr:col>
      <xdr:colOff>50800</xdr:colOff>
      <xdr:row>106</xdr:row>
      <xdr:rowOff>112849</xdr:rowOff>
    </xdr:to>
    <xdr:sp macro="" textlink="">
      <xdr:nvSpPr>
        <xdr:cNvPr id="461" name="フローチャート: 判断 460">
          <a:extLst>
            <a:ext uri="{FF2B5EF4-FFF2-40B4-BE49-F238E27FC236}">
              <a16:creationId xmlns:a16="http://schemas.microsoft.com/office/drawing/2014/main" id="{00000000-0008-0000-0200-0000CD010000}"/>
            </a:ext>
          </a:extLst>
        </xdr:cNvPr>
        <xdr:cNvSpPr/>
      </xdr:nvSpPr>
      <xdr:spPr>
        <a:xfrm>
          <a:off x="10426700" y="1818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40639</xdr:rowOff>
    </xdr:from>
    <xdr:to>
      <xdr:col>50</xdr:col>
      <xdr:colOff>165100</xdr:colOff>
      <xdr:row>106</xdr:row>
      <xdr:rowOff>142239</xdr:rowOff>
    </xdr:to>
    <xdr:sp macro="" textlink="">
      <xdr:nvSpPr>
        <xdr:cNvPr id="462" name="フローチャート: 判断 461">
          <a:extLst>
            <a:ext uri="{FF2B5EF4-FFF2-40B4-BE49-F238E27FC236}">
              <a16:creationId xmlns:a16="http://schemas.microsoft.com/office/drawing/2014/main" id="{00000000-0008-0000-0200-0000CE010000}"/>
            </a:ext>
          </a:extLst>
        </xdr:cNvPr>
        <xdr:cNvSpPr/>
      </xdr:nvSpPr>
      <xdr:spPr>
        <a:xfrm>
          <a:off x="9588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23223</xdr:rowOff>
    </xdr:from>
    <xdr:to>
      <xdr:col>46</xdr:col>
      <xdr:colOff>38100</xdr:colOff>
      <xdr:row>106</xdr:row>
      <xdr:rowOff>124823</xdr:rowOff>
    </xdr:to>
    <xdr:sp macro="" textlink="">
      <xdr:nvSpPr>
        <xdr:cNvPr id="463" name="フローチャート: 判断 462">
          <a:extLst>
            <a:ext uri="{FF2B5EF4-FFF2-40B4-BE49-F238E27FC236}">
              <a16:creationId xmlns:a16="http://schemas.microsoft.com/office/drawing/2014/main" id="{00000000-0008-0000-0200-0000CF010000}"/>
            </a:ext>
          </a:extLst>
        </xdr:cNvPr>
        <xdr:cNvSpPr/>
      </xdr:nvSpPr>
      <xdr:spPr>
        <a:xfrm>
          <a:off x="86995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158750</xdr:rowOff>
    </xdr:from>
    <xdr:to>
      <xdr:col>41</xdr:col>
      <xdr:colOff>101600</xdr:colOff>
      <xdr:row>106</xdr:row>
      <xdr:rowOff>88900</xdr:rowOff>
    </xdr:to>
    <xdr:sp macro="" textlink="">
      <xdr:nvSpPr>
        <xdr:cNvPr id="464" name="フローチャート: 判断 463">
          <a:extLst>
            <a:ext uri="{FF2B5EF4-FFF2-40B4-BE49-F238E27FC236}">
              <a16:creationId xmlns:a16="http://schemas.microsoft.com/office/drawing/2014/main" id="{00000000-0008-0000-0200-0000D0010000}"/>
            </a:ext>
          </a:extLst>
        </xdr:cNvPr>
        <xdr:cNvSpPr/>
      </xdr:nvSpPr>
      <xdr:spPr>
        <a:xfrm>
          <a:off x="7810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102688</xdr:rowOff>
    </xdr:from>
    <xdr:to>
      <xdr:col>36</xdr:col>
      <xdr:colOff>165100</xdr:colOff>
      <xdr:row>107</xdr:row>
      <xdr:rowOff>32838</xdr:rowOff>
    </xdr:to>
    <xdr:sp macro="" textlink="">
      <xdr:nvSpPr>
        <xdr:cNvPr id="465" name="フローチャート: 判断 464">
          <a:extLst>
            <a:ext uri="{FF2B5EF4-FFF2-40B4-BE49-F238E27FC236}">
              <a16:creationId xmlns:a16="http://schemas.microsoft.com/office/drawing/2014/main" id="{00000000-0008-0000-0200-0000D1010000}"/>
            </a:ext>
          </a:extLst>
        </xdr:cNvPr>
        <xdr:cNvSpPr/>
      </xdr:nvSpPr>
      <xdr:spPr>
        <a:xfrm>
          <a:off x="6921500" y="1827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162561</xdr:rowOff>
    </xdr:from>
    <xdr:to>
      <xdr:col>55</xdr:col>
      <xdr:colOff>50800</xdr:colOff>
      <xdr:row>107</xdr:row>
      <xdr:rowOff>92711</xdr:rowOff>
    </xdr:to>
    <xdr:sp macro="" textlink="">
      <xdr:nvSpPr>
        <xdr:cNvPr id="471" name="楕円 470">
          <a:extLst>
            <a:ext uri="{FF2B5EF4-FFF2-40B4-BE49-F238E27FC236}">
              <a16:creationId xmlns:a16="http://schemas.microsoft.com/office/drawing/2014/main" id="{00000000-0008-0000-0200-0000D7010000}"/>
            </a:ext>
          </a:extLst>
        </xdr:cNvPr>
        <xdr:cNvSpPr/>
      </xdr:nvSpPr>
      <xdr:spPr>
        <a:xfrm>
          <a:off x="104267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140988</xdr:rowOff>
    </xdr:from>
    <xdr:ext cx="469744" cy="259045"/>
    <xdr:sp macro="" textlink="">
      <xdr:nvSpPr>
        <xdr:cNvPr id="472" name="【市民会館】&#10;一人当たり面積該当値テキスト">
          <a:extLst>
            <a:ext uri="{FF2B5EF4-FFF2-40B4-BE49-F238E27FC236}">
              <a16:creationId xmlns:a16="http://schemas.microsoft.com/office/drawing/2014/main" id="{00000000-0008-0000-0200-0000D8010000}"/>
            </a:ext>
          </a:extLst>
        </xdr:cNvPr>
        <xdr:cNvSpPr txBox="1"/>
      </xdr:nvSpPr>
      <xdr:spPr>
        <a:xfrm>
          <a:off x="10515600"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1995</xdr:rowOff>
    </xdr:from>
    <xdr:to>
      <xdr:col>50</xdr:col>
      <xdr:colOff>165100</xdr:colOff>
      <xdr:row>107</xdr:row>
      <xdr:rowOff>103595</xdr:rowOff>
    </xdr:to>
    <xdr:sp macro="" textlink="">
      <xdr:nvSpPr>
        <xdr:cNvPr id="473" name="楕円 472">
          <a:extLst>
            <a:ext uri="{FF2B5EF4-FFF2-40B4-BE49-F238E27FC236}">
              <a16:creationId xmlns:a16="http://schemas.microsoft.com/office/drawing/2014/main" id="{00000000-0008-0000-0200-0000D9010000}"/>
            </a:ext>
          </a:extLst>
        </xdr:cNvPr>
        <xdr:cNvSpPr/>
      </xdr:nvSpPr>
      <xdr:spPr>
        <a:xfrm>
          <a:off x="9588500" y="1834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41911</xdr:rowOff>
    </xdr:from>
    <xdr:to>
      <xdr:col>55</xdr:col>
      <xdr:colOff>0</xdr:colOff>
      <xdr:row>107</xdr:row>
      <xdr:rowOff>52795</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flipV="1">
          <a:off x="9639300" y="18387061"/>
          <a:ext cx="838200" cy="1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12881</xdr:rowOff>
    </xdr:from>
    <xdr:to>
      <xdr:col>46</xdr:col>
      <xdr:colOff>38100</xdr:colOff>
      <xdr:row>107</xdr:row>
      <xdr:rowOff>114481</xdr:rowOff>
    </xdr:to>
    <xdr:sp macro="" textlink="">
      <xdr:nvSpPr>
        <xdr:cNvPr id="475" name="楕円 474">
          <a:extLst>
            <a:ext uri="{FF2B5EF4-FFF2-40B4-BE49-F238E27FC236}">
              <a16:creationId xmlns:a16="http://schemas.microsoft.com/office/drawing/2014/main" id="{00000000-0008-0000-0200-0000DB010000}"/>
            </a:ext>
          </a:extLst>
        </xdr:cNvPr>
        <xdr:cNvSpPr/>
      </xdr:nvSpPr>
      <xdr:spPr>
        <a:xfrm>
          <a:off x="8699500" y="1835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52795</xdr:rowOff>
    </xdr:from>
    <xdr:to>
      <xdr:col>50</xdr:col>
      <xdr:colOff>114300</xdr:colOff>
      <xdr:row>107</xdr:row>
      <xdr:rowOff>63681</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flipV="1">
          <a:off x="8750300" y="18397945"/>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18324</xdr:rowOff>
    </xdr:from>
    <xdr:to>
      <xdr:col>41</xdr:col>
      <xdr:colOff>101600</xdr:colOff>
      <xdr:row>107</xdr:row>
      <xdr:rowOff>119924</xdr:rowOff>
    </xdr:to>
    <xdr:sp macro="" textlink="">
      <xdr:nvSpPr>
        <xdr:cNvPr id="477" name="楕円 476">
          <a:extLst>
            <a:ext uri="{FF2B5EF4-FFF2-40B4-BE49-F238E27FC236}">
              <a16:creationId xmlns:a16="http://schemas.microsoft.com/office/drawing/2014/main" id="{00000000-0008-0000-0200-0000DD010000}"/>
            </a:ext>
          </a:extLst>
        </xdr:cNvPr>
        <xdr:cNvSpPr/>
      </xdr:nvSpPr>
      <xdr:spPr>
        <a:xfrm>
          <a:off x="7810500" y="1836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63681</xdr:rowOff>
    </xdr:from>
    <xdr:to>
      <xdr:col>45</xdr:col>
      <xdr:colOff>177800</xdr:colOff>
      <xdr:row>107</xdr:row>
      <xdr:rowOff>69124</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flipV="1">
          <a:off x="7861300" y="18408831"/>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28121</xdr:rowOff>
    </xdr:from>
    <xdr:to>
      <xdr:col>36</xdr:col>
      <xdr:colOff>165100</xdr:colOff>
      <xdr:row>107</xdr:row>
      <xdr:rowOff>129721</xdr:rowOff>
    </xdr:to>
    <xdr:sp macro="" textlink="">
      <xdr:nvSpPr>
        <xdr:cNvPr id="479" name="楕円 478">
          <a:extLst>
            <a:ext uri="{FF2B5EF4-FFF2-40B4-BE49-F238E27FC236}">
              <a16:creationId xmlns:a16="http://schemas.microsoft.com/office/drawing/2014/main" id="{00000000-0008-0000-0200-0000DF010000}"/>
            </a:ext>
          </a:extLst>
        </xdr:cNvPr>
        <xdr:cNvSpPr/>
      </xdr:nvSpPr>
      <xdr:spPr>
        <a:xfrm>
          <a:off x="6921500" y="1837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69124</xdr:rowOff>
    </xdr:from>
    <xdr:to>
      <xdr:col>41</xdr:col>
      <xdr:colOff>50800</xdr:colOff>
      <xdr:row>107</xdr:row>
      <xdr:rowOff>78921</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flipV="1">
          <a:off x="6972300" y="1841427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158766</xdr:rowOff>
    </xdr:from>
    <xdr:ext cx="469744" cy="259045"/>
    <xdr:sp macro="" textlink="">
      <xdr:nvSpPr>
        <xdr:cNvPr id="481" name="n_1aveValue【市民会館】&#10;一人当たり面積">
          <a:extLst>
            <a:ext uri="{FF2B5EF4-FFF2-40B4-BE49-F238E27FC236}">
              <a16:creationId xmlns:a16="http://schemas.microsoft.com/office/drawing/2014/main" id="{00000000-0008-0000-0200-0000E1010000}"/>
            </a:ext>
          </a:extLst>
        </xdr:cNvPr>
        <xdr:cNvSpPr txBox="1"/>
      </xdr:nvSpPr>
      <xdr:spPr>
        <a:xfrm>
          <a:off x="9391727" y="179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141350</xdr:rowOff>
    </xdr:from>
    <xdr:ext cx="469744" cy="259045"/>
    <xdr:sp macro="" textlink="">
      <xdr:nvSpPr>
        <xdr:cNvPr id="482" name="n_2aveValue【市民会館】&#10;一人当たり面積">
          <a:extLst>
            <a:ext uri="{FF2B5EF4-FFF2-40B4-BE49-F238E27FC236}">
              <a16:creationId xmlns:a16="http://schemas.microsoft.com/office/drawing/2014/main" id="{00000000-0008-0000-0200-0000E2010000}"/>
            </a:ext>
          </a:extLst>
        </xdr:cNvPr>
        <xdr:cNvSpPr txBox="1"/>
      </xdr:nvSpPr>
      <xdr:spPr>
        <a:xfrm>
          <a:off x="8515427" y="1797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105427</xdr:rowOff>
    </xdr:from>
    <xdr:ext cx="469744" cy="259045"/>
    <xdr:sp macro="" textlink="">
      <xdr:nvSpPr>
        <xdr:cNvPr id="483" name="n_3aveValue【市民会館】&#10;一人当たり面積">
          <a:extLst>
            <a:ext uri="{FF2B5EF4-FFF2-40B4-BE49-F238E27FC236}">
              <a16:creationId xmlns:a16="http://schemas.microsoft.com/office/drawing/2014/main" id="{00000000-0008-0000-0200-0000E3010000}"/>
            </a:ext>
          </a:extLst>
        </xdr:cNvPr>
        <xdr:cNvSpPr txBox="1"/>
      </xdr:nvSpPr>
      <xdr:spPr>
        <a:xfrm>
          <a:off x="7626427"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49365</xdr:rowOff>
    </xdr:from>
    <xdr:ext cx="469744" cy="259045"/>
    <xdr:sp macro="" textlink="">
      <xdr:nvSpPr>
        <xdr:cNvPr id="484" name="n_4aveValue【市民会館】&#10;一人当たり面積">
          <a:extLst>
            <a:ext uri="{FF2B5EF4-FFF2-40B4-BE49-F238E27FC236}">
              <a16:creationId xmlns:a16="http://schemas.microsoft.com/office/drawing/2014/main" id="{00000000-0008-0000-0200-0000E4010000}"/>
            </a:ext>
          </a:extLst>
        </xdr:cNvPr>
        <xdr:cNvSpPr txBox="1"/>
      </xdr:nvSpPr>
      <xdr:spPr>
        <a:xfrm>
          <a:off x="6737427" y="1805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94722</xdr:rowOff>
    </xdr:from>
    <xdr:ext cx="469744" cy="259045"/>
    <xdr:sp macro="" textlink="">
      <xdr:nvSpPr>
        <xdr:cNvPr id="485" name="n_1mainValue【市民会館】&#10;一人当たり面積">
          <a:extLst>
            <a:ext uri="{FF2B5EF4-FFF2-40B4-BE49-F238E27FC236}">
              <a16:creationId xmlns:a16="http://schemas.microsoft.com/office/drawing/2014/main" id="{00000000-0008-0000-0200-0000E5010000}"/>
            </a:ext>
          </a:extLst>
        </xdr:cNvPr>
        <xdr:cNvSpPr txBox="1"/>
      </xdr:nvSpPr>
      <xdr:spPr>
        <a:xfrm>
          <a:off x="9391727" y="1843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105608</xdr:rowOff>
    </xdr:from>
    <xdr:ext cx="469744" cy="259045"/>
    <xdr:sp macro="" textlink="">
      <xdr:nvSpPr>
        <xdr:cNvPr id="486" name="n_2mainValue【市民会館】&#10;一人当たり面積">
          <a:extLst>
            <a:ext uri="{FF2B5EF4-FFF2-40B4-BE49-F238E27FC236}">
              <a16:creationId xmlns:a16="http://schemas.microsoft.com/office/drawing/2014/main" id="{00000000-0008-0000-0200-0000E6010000}"/>
            </a:ext>
          </a:extLst>
        </xdr:cNvPr>
        <xdr:cNvSpPr txBox="1"/>
      </xdr:nvSpPr>
      <xdr:spPr>
        <a:xfrm>
          <a:off x="8515427" y="1845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111051</xdr:rowOff>
    </xdr:from>
    <xdr:ext cx="469744" cy="259045"/>
    <xdr:sp macro="" textlink="">
      <xdr:nvSpPr>
        <xdr:cNvPr id="487" name="n_3mainValue【市民会館】&#10;一人当たり面積">
          <a:extLst>
            <a:ext uri="{FF2B5EF4-FFF2-40B4-BE49-F238E27FC236}">
              <a16:creationId xmlns:a16="http://schemas.microsoft.com/office/drawing/2014/main" id="{00000000-0008-0000-0200-0000E7010000}"/>
            </a:ext>
          </a:extLst>
        </xdr:cNvPr>
        <xdr:cNvSpPr txBox="1"/>
      </xdr:nvSpPr>
      <xdr:spPr>
        <a:xfrm>
          <a:off x="7626427" y="18456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120848</xdr:rowOff>
    </xdr:from>
    <xdr:ext cx="469744" cy="259045"/>
    <xdr:sp macro="" textlink="">
      <xdr:nvSpPr>
        <xdr:cNvPr id="488" name="n_4mainValue【市民会館】&#10;一人当たり面積">
          <a:extLst>
            <a:ext uri="{FF2B5EF4-FFF2-40B4-BE49-F238E27FC236}">
              <a16:creationId xmlns:a16="http://schemas.microsoft.com/office/drawing/2014/main" id="{00000000-0008-0000-0200-0000E8010000}"/>
            </a:ext>
          </a:extLst>
        </xdr:cNvPr>
        <xdr:cNvSpPr txBox="1"/>
      </xdr:nvSpPr>
      <xdr:spPr>
        <a:xfrm>
          <a:off x="6737427" y="1846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00000000-0008-0000-0200-0000E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00000000-0008-0000-0200-0000E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00000000-0008-0000-0200-0000E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00000000-0008-0000-0200-0000E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00000000-0008-0000-0200-0000E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200-0000E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200-0000E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00000000-0008-0000-0200-0000F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00000000-0008-0000-0200-0000F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00000000-0008-0000-0200-0000F3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1" name="テキスト ボックス 500">
          <a:extLst>
            <a:ext uri="{FF2B5EF4-FFF2-40B4-BE49-F238E27FC236}">
              <a16:creationId xmlns:a16="http://schemas.microsoft.com/office/drawing/2014/main" id="{00000000-0008-0000-0200-0000F5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2" name="直線コネクタ 501">
          <a:extLst>
            <a:ext uri="{FF2B5EF4-FFF2-40B4-BE49-F238E27FC236}">
              <a16:creationId xmlns:a16="http://schemas.microsoft.com/office/drawing/2014/main" id="{00000000-0008-0000-0200-0000F6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4" name="直線コネクタ 503">
          <a:extLst>
            <a:ext uri="{FF2B5EF4-FFF2-40B4-BE49-F238E27FC236}">
              <a16:creationId xmlns:a16="http://schemas.microsoft.com/office/drawing/2014/main" id="{00000000-0008-0000-0200-0000F8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a:extLst>
            <a:ext uri="{FF2B5EF4-FFF2-40B4-BE49-F238E27FC236}">
              <a16:creationId xmlns:a16="http://schemas.microsoft.com/office/drawing/2014/main" id="{00000000-0008-0000-0200-0000FF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a:extLst>
            <a:ext uri="{FF2B5EF4-FFF2-40B4-BE49-F238E27FC236}">
              <a16:creationId xmlns:a16="http://schemas.microsoft.com/office/drawing/2014/main" id="{00000000-0008-0000-0200-000000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154305</xdr:rowOff>
    </xdr:from>
    <xdr:to>
      <xdr:col>85</xdr:col>
      <xdr:colOff>126364</xdr:colOff>
      <xdr:row>41</xdr:row>
      <xdr:rowOff>102870</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flipV="1">
          <a:off x="16318864" y="5640705"/>
          <a:ext cx="0" cy="149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106697</xdr:rowOff>
    </xdr:from>
    <xdr:ext cx="405111" cy="259045"/>
    <xdr:sp macro="" textlink="">
      <xdr:nvSpPr>
        <xdr:cNvPr id="514" name="【一般廃棄物処理施設】&#10;有形固定資産減価償却率最小値テキスト">
          <a:extLst>
            <a:ext uri="{FF2B5EF4-FFF2-40B4-BE49-F238E27FC236}">
              <a16:creationId xmlns:a16="http://schemas.microsoft.com/office/drawing/2014/main" id="{00000000-0008-0000-0200-000002020000}"/>
            </a:ext>
          </a:extLst>
        </xdr:cNvPr>
        <xdr:cNvSpPr txBox="1"/>
      </xdr:nvSpPr>
      <xdr:spPr>
        <a:xfrm>
          <a:off x="16357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102870</xdr:rowOff>
    </xdr:from>
    <xdr:to>
      <xdr:col>86</xdr:col>
      <xdr:colOff>25400</xdr:colOff>
      <xdr:row>41</xdr:row>
      <xdr:rowOff>102870</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6230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100982</xdr:rowOff>
    </xdr:from>
    <xdr:ext cx="405111" cy="259045"/>
    <xdr:sp macro="" textlink="">
      <xdr:nvSpPr>
        <xdr:cNvPr id="516" name="【一般廃棄物処理施設】&#10;有形固定資産減価償却率最大値テキスト">
          <a:extLst>
            <a:ext uri="{FF2B5EF4-FFF2-40B4-BE49-F238E27FC236}">
              <a16:creationId xmlns:a16="http://schemas.microsoft.com/office/drawing/2014/main" id="{00000000-0008-0000-0200-000004020000}"/>
            </a:ext>
          </a:extLst>
        </xdr:cNvPr>
        <xdr:cNvSpPr txBox="1"/>
      </xdr:nvSpPr>
      <xdr:spPr>
        <a:xfrm>
          <a:off x="16357600" y="541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154305</xdr:rowOff>
    </xdr:from>
    <xdr:to>
      <xdr:col>86</xdr:col>
      <xdr:colOff>25400</xdr:colOff>
      <xdr:row>32</xdr:row>
      <xdr:rowOff>154305</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6230600" y="564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22877</xdr:rowOff>
    </xdr:from>
    <xdr:ext cx="405111" cy="259045"/>
    <xdr:sp macro="" textlink="">
      <xdr:nvSpPr>
        <xdr:cNvPr id="518" name="【一般廃棄物処理施設】&#10;有形固定資産減価償却率平均値テキスト">
          <a:extLst>
            <a:ext uri="{FF2B5EF4-FFF2-40B4-BE49-F238E27FC236}">
              <a16:creationId xmlns:a16="http://schemas.microsoft.com/office/drawing/2014/main" id="{00000000-0008-0000-0200-000006020000}"/>
            </a:ext>
          </a:extLst>
        </xdr:cNvPr>
        <xdr:cNvSpPr txBox="1"/>
      </xdr:nvSpPr>
      <xdr:spPr>
        <a:xfrm>
          <a:off x="16357600" y="6366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519" name="フローチャート: 判断 518">
          <a:extLst>
            <a:ext uri="{FF2B5EF4-FFF2-40B4-BE49-F238E27FC236}">
              <a16:creationId xmlns:a16="http://schemas.microsoft.com/office/drawing/2014/main" id="{00000000-0008-0000-0200-000007020000}"/>
            </a:ext>
          </a:extLst>
        </xdr:cNvPr>
        <xdr:cNvSpPr/>
      </xdr:nvSpPr>
      <xdr:spPr>
        <a:xfrm>
          <a:off x="16268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520" name="フローチャート: 判断 519">
          <a:extLst>
            <a:ext uri="{FF2B5EF4-FFF2-40B4-BE49-F238E27FC236}">
              <a16:creationId xmlns:a16="http://schemas.microsoft.com/office/drawing/2014/main" id="{00000000-0008-0000-0200-000008020000}"/>
            </a:ext>
          </a:extLst>
        </xdr:cNvPr>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521" name="フローチャート: 判断 520">
          <a:extLst>
            <a:ext uri="{FF2B5EF4-FFF2-40B4-BE49-F238E27FC236}">
              <a16:creationId xmlns:a16="http://schemas.microsoft.com/office/drawing/2014/main" id="{00000000-0008-0000-0200-000009020000}"/>
            </a:ext>
          </a:extLst>
        </xdr:cNvPr>
        <xdr:cNvSpPr/>
      </xdr:nvSpPr>
      <xdr:spPr>
        <a:xfrm>
          <a:off x="14541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522" name="フローチャート: 判断 521">
          <a:extLst>
            <a:ext uri="{FF2B5EF4-FFF2-40B4-BE49-F238E27FC236}">
              <a16:creationId xmlns:a16="http://schemas.microsoft.com/office/drawing/2014/main" id="{00000000-0008-0000-0200-00000A020000}"/>
            </a:ext>
          </a:extLst>
        </xdr:cNvPr>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156845</xdr:rowOff>
    </xdr:from>
    <xdr:to>
      <xdr:col>67</xdr:col>
      <xdr:colOff>101600</xdr:colOff>
      <xdr:row>37</xdr:row>
      <xdr:rowOff>86995</xdr:rowOff>
    </xdr:to>
    <xdr:sp macro="" textlink="">
      <xdr:nvSpPr>
        <xdr:cNvPr id="523" name="フローチャート: 判断 522">
          <a:extLst>
            <a:ext uri="{FF2B5EF4-FFF2-40B4-BE49-F238E27FC236}">
              <a16:creationId xmlns:a16="http://schemas.microsoft.com/office/drawing/2014/main" id="{00000000-0008-0000-0200-00000B020000}"/>
            </a:ext>
          </a:extLst>
        </xdr:cNvPr>
        <xdr:cNvSpPr/>
      </xdr:nvSpPr>
      <xdr:spPr>
        <a:xfrm>
          <a:off x="12763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200-00000D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200-00000F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200-000010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118745</xdr:rowOff>
    </xdr:from>
    <xdr:to>
      <xdr:col>85</xdr:col>
      <xdr:colOff>177800</xdr:colOff>
      <xdr:row>37</xdr:row>
      <xdr:rowOff>48895</xdr:rowOff>
    </xdr:to>
    <xdr:sp macro="" textlink="">
      <xdr:nvSpPr>
        <xdr:cNvPr id="529" name="楕円 528">
          <a:extLst>
            <a:ext uri="{FF2B5EF4-FFF2-40B4-BE49-F238E27FC236}">
              <a16:creationId xmlns:a16="http://schemas.microsoft.com/office/drawing/2014/main" id="{00000000-0008-0000-0200-000011020000}"/>
            </a:ext>
          </a:extLst>
        </xdr:cNvPr>
        <xdr:cNvSpPr/>
      </xdr:nvSpPr>
      <xdr:spPr>
        <a:xfrm>
          <a:off x="162687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141622</xdr:rowOff>
    </xdr:from>
    <xdr:ext cx="405111" cy="259045"/>
    <xdr:sp macro="" textlink="">
      <xdr:nvSpPr>
        <xdr:cNvPr id="530" name="【一般廃棄物処理施設】&#10;有形固定資産減価償却率該当値テキスト">
          <a:extLst>
            <a:ext uri="{FF2B5EF4-FFF2-40B4-BE49-F238E27FC236}">
              <a16:creationId xmlns:a16="http://schemas.microsoft.com/office/drawing/2014/main" id="{00000000-0008-0000-0200-000012020000}"/>
            </a:ext>
          </a:extLst>
        </xdr:cNvPr>
        <xdr:cNvSpPr txBox="1"/>
      </xdr:nvSpPr>
      <xdr:spPr>
        <a:xfrm>
          <a:off x="16357600"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65405</xdr:rowOff>
    </xdr:from>
    <xdr:to>
      <xdr:col>81</xdr:col>
      <xdr:colOff>101600</xdr:colOff>
      <xdr:row>36</xdr:row>
      <xdr:rowOff>167005</xdr:rowOff>
    </xdr:to>
    <xdr:sp macro="" textlink="">
      <xdr:nvSpPr>
        <xdr:cNvPr id="531" name="楕円 530">
          <a:extLst>
            <a:ext uri="{FF2B5EF4-FFF2-40B4-BE49-F238E27FC236}">
              <a16:creationId xmlns:a16="http://schemas.microsoft.com/office/drawing/2014/main" id="{00000000-0008-0000-0200-000013020000}"/>
            </a:ext>
          </a:extLst>
        </xdr:cNvPr>
        <xdr:cNvSpPr/>
      </xdr:nvSpPr>
      <xdr:spPr>
        <a:xfrm>
          <a:off x="15430500" y="623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116205</xdr:rowOff>
    </xdr:from>
    <xdr:to>
      <xdr:col>85</xdr:col>
      <xdr:colOff>127000</xdr:colOff>
      <xdr:row>36</xdr:row>
      <xdr:rowOff>169545</xdr:rowOff>
    </xdr:to>
    <xdr:cxnSp macro="">
      <xdr:nvCxnSpPr>
        <xdr:cNvPr id="532" name="直線コネクタ 531">
          <a:extLst>
            <a:ext uri="{FF2B5EF4-FFF2-40B4-BE49-F238E27FC236}">
              <a16:creationId xmlns:a16="http://schemas.microsoft.com/office/drawing/2014/main" id="{00000000-0008-0000-0200-000014020000}"/>
            </a:ext>
          </a:extLst>
        </xdr:cNvPr>
        <xdr:cNvCxnSpPr/>
      </xdr:nvCxnSpPr>
      <xdr:spPr>
        <a:xfrm>
          <a:off x="15481300" y="628840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40640</xdr:rowOff>
    </xdr:from>
    <xdr:to>
      <xdr:col>76</xdr:col>
      <xdr:colOff>165100</xdr:colOff>
      <xdr:row>37</xdr:row>
      <xdr:rowOff>142240</xdr:rowOff>
    </xdr:to>
    <xdr:sp macro="" textlink="">
      <xdr:nvSpPr>
        <xdr:cNvPr id="533" name="楕円 532">
          <a:extLst>
            <a:ext uri="{FF2B5EF4-FFF2-40B4-BE49-F238E27FC236}">
              <a16:creationId xmlns:a16="http://schemas.microsoft.com/office/drawing/2014/main" id="{00000000-0008-0000-0200-000015020000}"/>
            </a:ext>
          </a:extLst>
        </xdr:cNvPr>
        <xdr:cNvSpPr/>
      </xdr:nvSpPr>
      <xdr:spPr>
        <a:xfrm>
          <a:off x="14541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116205</xdr:rowOff>
    </xdr:from>
    <xdr:to>
      <xdr:col>81</xdr:col>
      <xdr:colOff>50800</xdr:colOff>
      <xdr:row>37</xdr:row>
      <xdr:rowOff>91440</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flipV="1">
          <a:off x="14592300" y="6288405"/>
          <a:ext cx="889000" cy="14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126365</xdr:rowOff>
    </xdr:from>
    <xdr:to>
      <xdr:col>72</xdr:col>
      <xdr:colOff>38100</xdr:colOff>
      <xdr:row>38</xdr:row>
      <xdr:rowOff>56515</xdr:rowOff>
    </xdr:to>
    <xdr:sp macro="" textlink="">
      <xdr:nvSpPr>
        <xdr:cNvPr id="535" name="楕円 534">
          <a:extLst>
            <a:ext uri="{FF2B5EF4-FFF2-40B4-BE49-F238E27FC236}">
              <a16:creationId xmlns:a16="http://schemas.microsoft.com/office/drawing/2014/main" id="{00000000-0008-0000-0200-000017020000}"/>
            </a:ext>
          </a:extLst>
        </xdr:cNvPr>
        <xdr:cNvSpPr/>
      </xdr:nvSpPr>
      <xdr:spPr>
        <a:xfrm>
          <a:off x="136525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91440</xdr:rowOff>
    </xdr:from>
    <xdr:to>
      <xdr:col>76</xdr:col>
      <xdr:colOff>114300</xdr:colOff>
      <xdr:row>38</xdr:row>
      <xdr:rowOff>5715</xdr:rowOff>
    </xdr:to>
    <xdr:cxnSp macro="">
      <xdr:nvCxnSpPr>
        <xdr:cNvPr id="536" name="直線コネクタ 535">
          <a:extLst>
            <a:ext uri="{FF2B5EF4-FFF2-40B4-BE49-F238E27FC236}">
              <a16:creationId xmlns:a16="http://schemas.microsoft.com/office/drawing/2014/main" id="{00000000-0008-0000-0200-000018020000}"/>
            </a:ext>
          </a:extLst>
        </xdr:cNvPr>
        <xdr:cNvCxnSpPr/>
      </xdr:nvCxnSpPr>
      <xdr:spPr>
        <a:xfrm flipV="1">
          <a:off x="13703300" y="643509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74930</xdr:rowOff>
    </xdr:from>
    <xdr:to>
      <xdr:col>67</xdr:col>
      <xdr:colOff>101600</xdr:colOff>
      <xdr:row>38</xdr:row>
      <xdr:rowOff>5080</xdr:rowOff>
    </xdr:to>
    <xdr:sp macro="" textlink="">
      <xdr:nvSpPr>
        <xdr:cNvPr id="537" name="楕円 536">
          <a:extLst>
            <a:ext uri="{FF2B5EF4-FFF2-40B4-BE49-F238E27FC236}">
              <a16:creationId xmlns:a16="http://schemas.microsoft.com/office/drawing/2014/main" id="{00000000-0008-0000-0200-000019020000}"/>
            </a:ext>
          </a:extLst>
        </xdr:cNvPr>
        <xdr:cNvSpPr/>
      </xdr:nvSpPr>
      <xdr:spPr>
        <a:xfrm>
          <a:off x="12763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125730</xdr:rowOff>
    </xdr:from>
    <xdr:to>
      <xdr:col>71</xdr:col>
      <xdr:colOff>177800</xdr:colOff>
      <xdr:row>38</xdr:row>
      <xdr:rowOff>5715</xdr:rowOff>
    </xdr:to>
    <xdr:cxnSp macro="">
      <xdr:nvCxnSpPr>
        <xdr:cNvPr id="538" name="直線コネクタ 537">
          <a:extLst>
            <a:ext uri="{FF2B5EF4-FFF2-40B4-BE49-F238E27FC236}">
              <a16:creationId xmlns:a16="http://schemas.microsoft.com/office/drawing/2014/main" id="{00000000-0008-0000-0200-00001A020000}"/>
            </a:ext>
          </a:extLst>
        </xdr:cNvPr>
        <xdr:cNvCxnSpPr/>
      </xdr:nvCxnSpPr>
      <xdr:spPr>
        <a:xfrm>
          <a:off x="12814300" y="646938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142892</xdr:rowOff>
    </xdr:from>
    <xdr:ext cx="405111" cy="259045"/>
    <xdr:sp macro="" textlink="">
      <xdr:nvSpPr>
        <xdr:cNvPr id="539" name="n_1aveValue【一般廃棄物処理施設】&#10;有形固定資産減価償却率">
          <a:extLst>
            <a:ext uri="{FF2B5EF4-FFF2-40B4-BE49-F238E27FC236}">
              <a16:creationId xmlns:a16="http://schemas.microsoft.com/office/drawing/2014/main" id="{00000000-0008-0000-0200-00001B020000}"/>
            </a:ext>
          </a:extLst>
        </xdr:cNvPr>
        <xdr:cNvSpPr txBox="1"/>
      </xdr:nvSpPr>
      <xdr:spPr>
        <a:xfrm>
          <a:off x="152660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15257</xdr:rowOff>
    </xdr:from>
    <xdr:ext cx="405111" cy="259045"/>
    <xdr:sp macro="" textlink="">
      <xdr:nvSpPr>
        <xdr:cNvPr id="540" name="n_2aveValue【一般廃棄物処理施設】&#10;有形固定資産減価償却率">
          <a:extLst>
            <a:ext uri="{FF2B5EF4-FFF2-40B4-BE49-F238E27FC236}">
              <a16:creationId xmlns:a16="http://schemas.microsoft.com/office/drawing/2014/main" id="{00000000-0008-0000-0200-00001C020000}"/>
            </a:ext>
          </a:extLst>
        </xdr:cNvPr>
        <xdr:cNvSpPr txBox="1"/>
      </xdr:nvSpPr>
      <xdr:spPr>
        <a:xfrm>
          <a:off x="14389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145432</xdr:rowOff>
    </xdr:from>
    <xdr:ext cx="405111" cy="259045"/>
    <xdr:sp macro="" textlink="">
      <xdr:nvSpPr>
        <xdr:cNvPr id="541" name="n_3aveValue【一般廃棄物処理施設】&#10;有形固定資産減価償却率">
          <a:extLst>
            <a:ext uri="{FF2B5EF4-FFF2-40B4-BE49-F238E27FC236}">
              <a16:creationId xmlns:a16="http://schemas.microsoft.com/office/drawing/2014/main" id="{00000000-0008-0000-0200-00001D020000}"/>
            </a:ext>
          </a:extLst>
        </xdr:cNvPr>
        <xdr:cNvSpPr txBox="1"/>
      </xdr:nvSpPr>
      <xdr:spPr>
        <a:xfrm>
          <a:off x="13500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103522</xdr:rowOff>
    </xdr:from>
    <xdr:ext cx="405111" cy="259045"/>
    <xdr:sp macro="" textlink="">
      <xdr:nvSpPr>
        <xdr:cNvPr id="542" name="n_4aveValue【一般廃棄物処理施設】&#10;有形固定資産減価償却率">
          <a:extLst>
            <a:ext uri="{FF2B5EF4-FFF2-40B4-BE49-F238E27FC236}">
              <a16:creationId xmlns:a16="http://schemas.microsoft.com/office/drawing/2014/main" id="{00000000-0008-0000-0200-00001E020000}"/>
            </a:ext>
          </a:extLst>
        </xdr:cNvPr>
        <xdr:cNvSpPr txBox="1"/>
      </xdr:nvSpPr>
      <xdr:spPr>
        <a:xfrm>
          <a:off x="12611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12082</xdr:rowOff>
    </xdr:from>
    <xdr:ext cx="405111" cy="259045"/>
    <xdr:sp macro="" textlink="">
      <xdr:nvSpPr>
        <xdr:cNvPr id="543" name="n_1mainValue【一般廃棄物処理施設】&#10;有形固定資産減価償却率">
          <a:extLst>
            <a:ext uri="{FF2B5EF4-FFF2-40B4-BE49-F238E27FC236}">
              <a16:creationId xmlns:a16="http://schemas.microsoft.com/office/drawing/2014/main" id="{00000000-0008-0000-0200-00001F020000}"/>
            </a:ext>
          </a:extLst>
        </xdr:cNvPr>
        <xdr:cNvSpPr txBox="1"/>
      </xdr:nvSpPr>
      <xdr:spPr>
        <a:xfrm>
          <a:off x="15266044" y="601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158767</xdr:rowOff>
    </xdr:from>
    <xdr:ext cx="405111" cy="259045"/>
    <xdr:sp macro="" textlink="">
      <xdr:nvSpPr>
        <xdr:cNvPr id="544" name="n_2mainValue【一般廃棄物処理施設】&#10;有形固定資産減価償却率">
          <a:extLst>
            <a:ext uri="{FF2B5EF4-FFF2-40B4-BE49-F238E27FC236}">
              <a16:creationId xmlns:a16="http://schemas.microsoft.com/office/drawing/2014/main" id="{00000000-0008-0000-0200-000020020000}"/>
            </a:ext>
          </a:extLst>
        </xdr:cNvPr>
        <xdr:cNvSpPr txBox="1"/>
      </xdr:nvSpPr>
      <xdr:spPr>
        <a:xfrm>
          <a:off x="143897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47642</xdr:rowOff>
    </xdr:from>
    <xdr:ext cx="405111" cy="259045"/>
    <xdr:sp macro="" textlink="">
      <xdr:nvSpPr>
        <xdr:cNvPr id="545" name="n_3mainValue【一般廃棄物処理施設】&#10;有形固定資産減価償却率">
          <a:extLst>
            <a:ext uri="{FF2B5EF4-FFF2-40B4-BE49-F238E27FC236}">
              <a16:creationId xmlns:a16="http://schemas.microsoft.com/office/drawing/2014/main" id="{00000000-0008-0000-0200-000021020000}"/>
            </a:ext>
          </a:extLst>
        </xdr:cNvPr>
        <xdr:cNvSpPr txBox="1"/>
      </xdr:nvSpPr>
      <xdr:spPr>
        <a:xfrm>
          <a:off x="13500744" y="656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167657</xdr:rowOff>
    </xdr:from>
    <xdr:ext cx="405111" cy="259045"/>
    <xdr:sp macro="" textlink="">
      <xdr:nvSpPr>
        <xdr:cNvPr id="546" name="n_4mainValue【一般廃棄物処理施設】&#10;有形固定資産減価償却率">
          <a:extLst>
            <a:ext uri="{FF2B5EF4-FFF2-40B4-BE49-F238E27FC236}">
              <a16:creationId xmlns:a16="http://schemas.microsoft.com/office/drawing/2014/main" id="{00000000-0008-0000-0200-000022020000}"/>
            </a:ext>
          </a:extLst>
        </xdr:cNvPr>
        <xdr:cNvSpPr txBox="1"/>
      </xdr:nvSpPr>
      <xdr:spPr>
        <a:xfrm>
          <a:off x="126117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a:extLst>
            <a:ext uri="{FF2B5EF4-FFF2-40B4-BE49-F238E27FC236}">
              <a16:creationId xmlns:a16="http://schemas.microsoft.com/office/drawing/2014/main" id="{00000000-0008-0000-0200-000023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a:extLst>
            <a:ext uri="{FF2B5EF4-FFF2-40B4-BE49-F238E27FC236}">
              <a16:creationId xmlns:a16="http://schemas.microsoft.com/office/drawing/2014/main" id="{00000000-0008-0000-0200-000024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a:extLst>
            <a:ext uri="{FF2B5EF4-FFF2-40B4-BE49-F238E27FC236}">
              <a16:creationId xmlns:a16="http://schemas.microsoft.com/office/drawing/2014/main" id="{00000000-0008-0000-0200-000025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a:extLst>
            <a:ext uri="{FF2B5EF4-FFF2-40B4-BE49-F238E27FC236}">
              <a16:creationId xmlns:a16="http://schemas.microsoft.com/office/drawing/2014/main" id="{00000000-0008-0000-0200-000026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a:extLst>
            <a:ext uri="{FF2B5EF4-FFF2-40B4-BE49-F238E27FC236}">
              <a16:creationId xmlns:a16="http://schemas.microsoft.com/office/drawing/2014/main" id="{00000000-0008-0000-0200-000027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a:extLst>
            <a:ext uri="{FF2B5EF4-FFF2-40B4-BE49-F238E27FC236}">
              <a16:creationId xmlns:a16="http://schemas.microsoft.com/office/drawing/2014/main" id="{00000000-0008-0000-0200-000028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a:extLst>
            <a:ext uri="{FF2B5EF4-FFF2-40B4-BE49-F238E27FC236}">
              <a16:creationId xmlns:a16="http://schemas.microsoft.com/office/drawing/2014/main" id="{00000000-0008-0000-0200-000029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a:extLst>
            <a:ext uri="{FF2B5EF4-FFF2-40B4-BE49-F238E27FC236}">
              <a16:creationId xmlns:a16="http://schemas.microsoft.com/office/drawing/2014/main" id="{00000000-0008-0000-0200-00002A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a:extLst>
            <a:ext uri="{FF2B5EF4-FFF2-40B4-BE49-F238E27FC236}">
              <a16:creationId xmlns:a16="http://schemas.microsoft.com/office/drawing/2014/main" id="{00000000-0008-0000-0200-00002B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a:extLst>
            <a:ext uri="{FF2B5EF4-FFF2-40B4-BE49-F238E27FC236}">
              <a16:creationId xmlns:a16="http://schemas.microsoft.com/office/drawing/2014/main" id="{00000000-0008-0000-0200-00002C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7" name="直線コネクタ 556">
          <a:extLst>
            <a:ext uri="{FF2B5EF4-FFF2-40B4-BE49-F238E27FC236}">
              <a16:creationId xmlns:a16="http://schemas.microsoft.com/office/drawing/2014/main" id="{00000000-0008-0000-0200-00002D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8" name="テキスト ボックス 557">
          <a:extLst>
            <a:ext uri="{FF2B5EF4-FFF2-40B4-BE49-F238E27FC236}">
              <a16:creationId xmlns:a16="http://schemas.microsoft.com/office/drawing/2014/main" id="{00000000-0008-0000-0200-00002E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8" name="テキスト ボックス 567">
          <a:extLst>
            <a:ext uri="{FF2B5EF4-FFF2-40B4-BE49-F238E27FC236}">
              <a16:creationId xmlns:a16="http://schemas.microsoft.com/office/drawing/2014/main" id="{00000000-0008-0000-0200-00003802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一般廃棄物処理施設】&#10;一人当たり有形固定資産（償却資産）額グラフ枠">
          <a:extLst>
            <a:ext uri="{FF2B5EF4-FFF2-40B4-BE49-F238E27FC236}">
              <a16:creationId xmlns:a16="http://schemas.microsoft.com/office/drawing/2014/main" id="{00000000-0008-0000-0200-000039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71150</xdr:rowOff>
    </xdr:from>
    <xdr:to>
      <xdr:col>116</xdr:col>
      <xdr:colOff>62864</xdr:colOff>
      <xdr:row>42</xdr:row>
      <xdr:rowOff>34464</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flipV="1">
          <a:off x="22160864" y="5729000"/>
          <a:ext cx="0" cy="150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38291</xdr:rowOff>
    </xdr:from>
    <xdr:ext cx="469744" cy="259045"/>
    <xdr:sp macro="" textlink="">
      <xdr:nvSpPr>
        <xdr:cNvPr id="571" name="【一般廃棄物処理施設】&#10;一人当たり有形固定資産（償却資産）額最小値テキスト">
          <a:extLst>
            <a:ext uri="{FF2B5EF4-FFF2-40B4-BE49-F238E27FC236}">
              <a16:creationId xmlns:a16="http://schemas.microsoft.com/office/drawing/2014/main" id="{00000000-0008-0000-0200-00003B020000}"/>
            </a:ext>
          </a:extLst>
        </xdr:cNvPr>
        <xdr:cNvSpPr txBox="1"/>
      </xdr:nvSpPr>
      <xdr:spPr>
        <a:xfrm>
          <a:off x="22199600" y="723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34464</xdr:rowOff>
    </xdr:from>
    <xdr:to>
      <xdr:col>116</xdr:col>
      <xdr:colOff>152400</xdr:colOff>
      <xdr:row>42</xdr:row>
      <xdr:rowOff>34464</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a:off x="22072600" y="723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17827</xdr:rowOff>
    </xdr:from>
    <xdr:ext cx="690189" cy="259045"/>
    <xdr:sp macro="" textlink="">
      <xdr:nvSpPr>
        <xdr:cNvPr id="573" name="【一般廃棄物処理施設】&#10;一人当たり有形固定資産（償却資産）額最大値テキスト">
          <a:extLst>
            <a:ext uri="{FF2B5EF4-FFF2-40B4-BE49-F238E27FC236}">
              <a16:creationId xmlns:a16="http://schemas.microsoft.com/office/drawing/2014/main" id="{00000000-0008-0000-0200-00003D020000}"/>
            </a:ext>
          </a:extLst>
        </xdr:cNvPr>
        <xdr:cNvSpPr txBox="1"/>
      </xdr:nvSpPr>
      <xdr:spPr>
        <a:xfrm>
          <a:off x="22199600" y="55042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71150</xdr:rowOff>
    </xdr:from>
    <xdr:to>
      <xdr:col>116</xdr:col>
      <xdr:colOff>152400</xdr:colOff>
      <xdr:row>33</xdr:row>
      <xdr:rowOff>71150</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a:off x="22072600" y="572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61210</xdr:rowOff>
    </xdr:from>
    <xdr:ext cx="599010" cy="259045"/>
    <xdr:sp macro="" textlink="">
      <xdr:nvSpPr>
        <xdr:cNvPr id="575" name="【一般廃棄物処理施設】&#10;一人当たり有形固定資産（償却資産）額平均値テキスト">
          <a:extLst>
            <a:ext uri="{FF2B5EF4-FFF2-40B4-BE49-F238E27FC236}">
              <a16:creationId xmlns:a16="http://schemas.microsoft.com/office/drawing/2014/main" id="{00000000-0008-0000-0200-00003F020000}"/>
            </a:ext>
          </a:extLst>
        </xdr:cNvPr>
        <xdr:cNvSpPr txBox="1"/>
      </xdr:nvSpPr>
      <xdr:spPr>
        <a:xfrm>
          <a:off x="22199600" y="67477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38333</xdr:rowOff>
    </xdr:from>
    <xdr:to>
      <xdr:col>116</xdr:col>
      <xdr:colOff>114300</xdr:colOff>
      <xdr:row>40</xdr:row>
      <xdr:rowOff>139933</xdr:rowOff>
    </xdr:to>
    <xdr:sp macro="" textlink="">
      <xdr:nvSpPr>
        <xdr:cNvPr id="576" name="フローチャート: 判断 575">
          <a:extLst>
            <a:ext uri="{FF2B5EF4-FFF2-40B4-BE49-F238E27FC236}">
              <a16:creationId xmlns:a16="http://schemas.microsoft.com/office/drawing/2014/main" id="{00000000-0008-0000-0200-000040020000}"/>
            </a:ext>
          </a:extLst>
        </xdr:cNvPr>
        <xdr:cNvSpPr/>
      </xdr:nvSpPr>
      <xdr:spPr>
        <a:xfrm>
          <a:off x="22110700" y="689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74635</xdr:rowOff>
    </xdr:from>
    <xdr:to>
      <xdr:col>112</xdr:col>
      <xdr:colOff>38100</xdr:colOff>
      <xdr:row>41</xdr:row>
      <xdr:rowOff>4785</xdr:rowOff>
    </xdr:to>
    <xdr:sp macro="" textlink="">
      <xdr:nvSpPr>
        <xdr:cNvPr id="577" name="フローチャート: 判断 576">
          <a:extLst>
            <a:ext uri="{FF2B5EF4-FFF2-40B4-BE49-F238E27FC236}">
              <a16:creationId xmlns:a16="http://schemas.microsoft.com/office/drawing/2014/main" id="{00000000-0008-0000-0200-000041020000}"/>
            </a:ext>
          </a:extLst>
        </xdr:cNvPr>
        <xdr:cNvSpPr/>
      </xdr:nvSpPr>
      <xdr:spPr>
        <a:xfrm>
          <a:off x="21272500" y="693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98702</xdr:rowOff>
    </xdr:from>
    <xdr:to>
      <xdr:col>107</xdr:col>
      <xdr:colOff>101600</xdr:colOff>
      <xdr:row>41</xdr:row>
      <xdr:rowOff>28852</xdr:rowOff>
    </xdr:to>
    <xdr:sp macro="" textlink="">
      <xdr:nvSpPr>
        <xdr:cNvPr id="578" name="フローチャート: 判断 577">
          <a:extLst>
            <a:ext uri="{FF2B5EF4-FFF2-40B4-BE49-F238E27FC236}">
              <a16:creationId xmlns:a16="http://schemas.microsoft.com/office/drawing/2014/main" id="{00000000-0008-0000-0200-000042020000}"/>
            </a:ext>
          </a:extLst>
        </xdr:cNvPr>
        <xdr:cNvSpPr/>
      </xdr:nvSpPr>
      <xdr:spPr>
        <a:xfrm>
          <a:off x="20383500" y="6956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118977</xdr:rowOff>
    </xdr:from>
    <xdr:to>
      <xdr:col>102</xdr:col>
      <xdr:colOff>165100</xdr:colOff>
      <xdr:row>41</xdr:row>
      <xdr:rowOff>49127</xdr:rowOff>
    </xdr:to>
    <xdr:sp macro="" textlink="">
      <xdr:nvSpPr>
        <xdr:cNvPr id="579" name="フローチャート: 判断 578">
          <a:extLst>
            <a:ext uri="{FF2B5EF4-FFF2-40B4-BE49-F238E27FC236}">
              <a16:creationId xmlns:a16="http://schemas.microsoft.com/office/drawing/2014/main" id="{00000000-0008-0000-0200-000043020000}"/>
            </a:ext>
          </a:extLst>
        </xdr:cNvPr>
        <xdr:cNvSpPr/>
      </xdr:nvSpPr>
      <xdr:spPr>
        <a:xfrm>
          <a:off x="19494500" y="697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118115</xdr:rowOff>
    </xdr:from>
    <xdr:to>
      <xdr:col>98</xdr:col>
      <xdr:colOff>38100</xdr:colOff>
      <xdr:row>41</xdr:row>
      <xdr:rowOff>48265</xdr:rowOff>
    </xdr:to>
    <xdr:sp macro="" textlink="">
      <xdr:nvSpPr>
        <xdr:cNvPr id="580" name="フローチャート: 判断 579">
          <a:extLst>
            <a:ext uri="{FF2B5EF4-FFF2-40B4-BE49-F238E27FC236}">
              <a16:creationId xmlns:a16="http://schemas.microsoft.com/office/drawing/2014/main" id="{00000000-0008-0000-0200-000044020000}"/>
            </a:ext>
          </a:extLst>
        </xdr:cNvPr>
        <xdr:cNvSpPr/>
      </xdr:nvSpPr>
      <xdr:spPr>
        <a:xfrm>
          <a:off x="18605500" y="69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200-000046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200-000048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154938</xdr:rowOff>
    </xdr:from>
    <xdr:to>
      <xdr:col>116</xdr:col>
      <xdr:colOff>114300</xdr:colOff>
      <xdr:row>41</xdr:row>
      <xdr:rowOff>85088</xdr:rowOff>
    </xdr:to>
    <xdr:sp macro="" textlink="">
      <xdr:nvSpPr>
        <xdr:cNvPr id="586" name="楕円 585">
          <a:extLst>
            <a:ext uri="{FF2B5EF4-FFF2-40B4-BE49-F238E27FC236}">
              <a16:creationId xmlns:a16="http://schemas.microsoft.com/office/drawing/2014/main" id="{00000000-0008-0000-0200-00004A020000}"/>
            </a:ext>
          </a:extLst>
        </xdr:cNvPr>
        <xdr:cNvSpPr/>
      </xdr:nvSpPr>
      <xdr:spPr>
        <a:xfrm>
          <a:off x="22110700" y="701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133365</xdr:rowOff>
    </xdr:from>
    <xdr:ext cx="599010" cy="259045"/>
    <xdr:sp macro="" textlink="">
      <xdr:nvSpPr>
        <xdr:cNvPr id="587" name="【一般廃棄物処理施設】&#10;一人当たり有形固定資産（償却資産）額該当値テキスト">
          <a:extLst>
            <a:ext uri="{FF2B5EF4-FFF2-40B4-BE49-F238E27FC236}">
              <a16:creationId xmlns:a16="http://schemas.microsoft.com/office/drawing/2014/main" id="{00000000-0008-0000-0200-00004B020000}"/>
            </a:ext>
          </a:extLst>
        </xdr:cNvPr>
        <xdr:cNvSpPr txBox="1"/>
      </xdr:nvSpPr>
      <xdr:spPr>
        <a:xfrm>
          <a:off x="22199600" y="699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160207</xdr:rowOff>
    </xdr:from>
    <xdr:to>
      <xdr:col>112</xdr:col>
      <xdr:colOff>38100</xdr:colOff>
      <xdr:row>41</xdr:row>
      <xdr:rowOff>90357</xdr:rowOff>
    </xdr:to>
    <xdr:sp macro="" textlink="">
      <xdr:nvSpPr>
        <xdr:cNvPr id="588" name="楕円 587">
          <a:extLst>
            <a:ext uri="{FF2B5EF4-FFF2-40B4-BE49-F238E27FC236}">
              <a16:creationId xmlns:a16="http://schemas.microsoft.com/office/drawing/2014/main" id="{00000000-0008-0000-0200-00004C020000}"/>
            </a:ext>
          </a:extLst>
        </xdr:cNvPr>
        <xdr:cNvSpPr/>
      </xdr:nvSpPr>
      <xdr:spPr>
        <a:xfrm>
          <a:off x="21272500" y="701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34288</xdr:rowOff>
    </xdr:from>
    <xdr:to>
      <xdr:col>116</xdr:col>
      <xdr:colOff>63500</xdr:colOff>
      <xdr:row>41</xdr:row>
      <xdr:rowOff>39557</xdr:rowOff>
    </xdr:to>
    <xdr:cxnSp macro="">
      <xdr:nvCxnSpPr>
        <xdr:cNvPr id="589" name="直線コネクタ 588">
          <a:extLst>
            <a:ext uri="{FF2B5EF4-FFF2-40B4-BE49-F238E27FC236}">
              <a16:creationId xmlns:a16="http://schemas.microsoft.com/office/drawing/2014/main" id="{00000000-0008-0000-0200-00004D020000}"/>
            </a:ext>
          </a:extLst>
        </xdr:cNvPr>
        <xdr:cNvCxnSpPr/>
      </xdr:nvCxnSpPr>
      <xdr:spPr>
        <a:xfrm flipV="1">
          <a:off x="21323300" y="7063738"/>
          <a:ext cx="838200" cy="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22831</xdr:rowOff>
    </xdr:from>
    <xdr:to>
      <xdr:col>107</xdr:col>
      <xdr:colOff>101600</xdr:colOff>
      <xdr:row>41</xdr:row>
      <xdr:rowOff>124431</xdr:rowOff>
    </xdr:to>
    <xdr:sp macro="" textlink="">
      <xdr:nvSpPr>
        <xdr:cNvPr id="590" name="楕円 589">
          <a:extLst>
            <a:ext uri="{FF2B5EF4-FFF2-40B4-BE49-F238E27FC236}">
              <a16:creationId xmlns:a16="http://schemas.microsoft.com/office/drawing/2014/main" id="{00000000-0008-0000-0200-00004E020000}"/>
            </a:ext>
          </a:extLst>
        </xdr:cNvPr>
        <xdr:cNvSpPr/>
      </xdr:nvSpPr>
      <xdr:spPr>
        <a:xfrm>
          <a:off x="20383500" y="705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39557</xdr:rowOff>
    </xdr:from>
    <xdr:to>
      <xdr:col>111</xdr:col>
      <xdr:colOff>177800</xdr:colOff>
      <xdr:row>41</xdr:row>
      <xdr:rowOff>73631</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flipV="1">
          <a:off x="20434300" y="7069007"/>
          <a:ext cx="889000" cy="3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136022</xdr:rowOff>
    </xdr:from>
    <xdr:to>
      <xdr:col>102</xdr:col>
      <xdr:colOff>165100</xdr:colOff>
      <xdr:row>41</xdr:row>
      <xdr:rowOff>66172</xdr:rowOff>
    </xdr:to>
    <xdr:sp macro="" textlink="">
      <xdr:nvSpPr>
        <xdr:cNvPr id="592" name="楕円 591">
          <a:extLst>
            <a:ext uri="{FF2B5EF4-FFF2-40B4-BE49-F238E27FC236}">
              <a16:creationId xmlns:a16="http://schemas.microsoft.com/office/drawing/2014/main" id="{00000000-0008-0000-0200-000050020000}"/>
            </a:ext>
          </a:extLst>
        </xdr:cNvPr>
        <xdr:cNvSpPr/>
      </xdr:nvSpPr>
      <xdr:spPr>
        <a:xfrm>
          <a:off x="19494500" y="699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15372</xdr:rowOff>
    </xdr:from>
    <xdr:to>
      <xdr:col>107</xdr:col>
      <xdr:colOff>50800</xdr:colOff>
      <xdr:row>41</xdr:row>
      <xdr:rowOff>73631</xdr:rowOff>
    </xdr:to>
    <xdr:cxnSp macro="">
      <xdr:nvCxnSpPr>
        <xdr:cNvPr id="593" name="直線コネクタ 592">
          <a:extLst>
            <a:ext uri="{FF2B5EF4-FFF2-40B4-BE49-F238E27FC236}">
              <a16:creationId xmlns:a16="http://schemas.microsoft.com/office/drawing/2014/main" id="{00000000-0008-0000-0200-000051020000}"/>
            </a:ext>
          </a:extLst>
        </xdr:cNvPr>
        <xdr:cNvCxnSpPr/>
      </xdr:nvCxnSpPr>
      <xdr:spPr>
        <a:xfrm>
          <a:off x="19545300" y="7044822"/>
          <a:ext cx="889000" cy="5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142169</xdr:rowOff>
    </xdr:from>
    <xdr:to>
      <xdr:col>98</xdr:col>
      <xdr:colOff>38100</xdr:colOff>
      <xdr:row>41</xdr:row>
      <xdr:rowOff>72319</xdr:rowOff>
    </xdr:to>
    <xdr:sp macro="" textlink="">
      <xdr:nvSpPr>
        <xdr:cNvPr id="594" name="楕円 593">
          <a:extLst>
            <a:ext uri="{FF2B5EF4-FFF2-40B4-BE49-F238E27FC236}">
              <a16:creationId xmlns:a16="http://schemas.microsoft.com/office/drawing/2014/main" id="{00000000-0008-0000-0200-000052020000}"/>
            </a:ext>
          </a:extLst>
        </xdr:cNvPr>
        <xdr:cNvSpPr/>
      </xdr:nvSpPr>
      <xdr:spPr>
        <a:xfrm>
          <a:off x="18605500" y="700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15372</xdr:rowOff>
    </xdr:from>
    <xdr:to>
      <xdr:col>102</xdr:col>
      <xdr:colOff>114300</xdr:colOff>
      <xdr:row>41</xdr:row>
      <xdr:rowOff>21519</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flipV="1">
          <a:off x="18656300" y="7044822"/>
          <a:ext cx="889000" cy="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21312</xdr:rowOff>
    </xdr:from>
    <xdr:ext cx="599010" cy="259045"/>
    <xdr:sp macro="" textlink="">
      <xdr:nvSpPr>
        <xdr:cNvPr id="596" name="n_1aveValue【一般廃棄物処理施設】&#10;一人当たり有形固定資産（償却資産）額">
          <a:extLst>
            <a:ext uri="{FF2B5EF4-FFF2-40B4-BE49-F238E27FC236}">
              <a16:creationId xmlns:a16="http://schemas.microsoft.com/office/drawing/2014/main" id="{00000000-0008-0000-0200-000054020000}"/>
            </a:ext>
          </a:extLst>
        </xdr:cNvPr>
        <xdr:cNvSpPr txBox="1"/>
      </xdr:nvSpPr>
      <xdr:spPr>
        <a:xfrm>
          <a:off x="21011095" y="670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45379</xdr:rowOff>
    </xdr:from>
    <xdr:ext cx="599010" cy="259045"/>
    <xdr:sp macro="" textlink="">
      <xdr:nvSpPr>
        <xdr:cNvPr id="597" name="n_2aveValue【一般廃棄物処理施設】&#10;一人当たり有形固定資産（償却資産）額">
          <a:extLst>
            <a:ext uri="{FF2B5EF4-FFF2-40B4-BE49-F238E27FC236}">
              <a16:creationId xmlns:a16="http://schemas.microsoft.com/office/drawing/2014/main" id="{00000000-0008-0000-0200-000055020000}"/>
            </a:ext>
          </a:extLst>
        </xdr:cNvPr>
        <xdr:cNvSpPr txBox="1"/>
      </xdr:nvSpPr>
      <xdr:spPr>
        <a:xfrm>
          <a:off x="20134795" y="6731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65654</xdr:rowOff>
    </xdr:from>
    <xdr:ext cx="599010" cy="259045"/>
    <xdr:sp macro="" textlink="">
      <xdr:nvSpPr>
        <xdr:cNvPr id="598" name="n_3aveValue【一般廃棄物処理施設】&#10;一人当たり有形固定資産（償却資産）額">
          <a:extLst>
            <a:ext uri="{FF2B5EF4-FFF2-40B4-BE49-F238E27FC236}">
              <a16:creationId xmlns:a16="http://schemas.microsoft.com/office/drawing/2014/main" id="{00000000-0008-0000-0200-000056020000}"/>
            </a:ext>
          </a:extLst>
        </xdr:cNvPr>
        <xdr:cNvSpPr txBox="1"/>
      </xdr:nvSpPr>
      <xdr:spPr>
        <a:xfrm>
          <a:off x="19245795" y="6752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64792</xdr:rowOff>
    </xdr:from>
    <xdr:ext cx="599010" cy="259045"/>
    <xdr:sp macro="" textlink="">
      <xdr:nvSpPr>
        <xdr:cNvPr id="599" name="n_4aveValue【一般廃棄物処理施設】&#10;一人当たり有形固定資産（償却資産）額">
          <a:extLst>
            <a:ext uri="{FF2B5EF4-FFF2-40B4-BE49-F238E27FC236}">
              <a16:creationId xmlns:a16="http://schemas.microsoft.com/office/drawing/2014/main" id="{00000000-0008-0000-0200-000057020000}"/>
            </a:ext>
          </a:extLst>
        </xdr:cNvPr>
        <xdr:cNvSpPr txBox="1"/>
      </xdr:nvSpPr>
      <xdr:spPr>
        <a:xfrm>
          <a:off x="18356795" y="6751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81484</xdr:rowOff>
    </xdr:from>
    <xdr:ext cx="599010" cy="259045"/>
    <xdr:sp macro="" textlink="">
      <xdr:nvSpPr>
        <xdr:cNvPr id="600" name="n_1mainValue【一般廃棄物処理施設】&#10;一人当たり有形固定資産（償却資産）額">
          <a:extLst>
            <a:ext uri="{FF2B5EF4-FFF2-40B4-BE49-F238E27FC236}">
              <a16:creationId xmlns:a16="http://schemas.microsoft.com/office/drawing/2014/main" id="{00000000-0008-0000-0200-000058020000}"/>
            </a:ext>
          </a:extLst>
        </xdr:cNvPr>
        <xdr:cNvSpPr txBox="1"/>
      </xdr:nvSpPr>
      <xdr:spPr>
        <a:xfrm>
          <a:off x="21011095" y="711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115558</xdr:rowOff>
    </xdr:from>
    <xdr:ext cx="599010" cy="259045"/>
    <xdr:sp macro="" textlink="">
      <xdr:nvSpPr>
        <xdr:cNvPr id="601" name="n_2mainValue【一般廃棄物処理施設】&#10;一人当たり有形固定資産（償却資産）額">
          <a:extLst>
            <a:ext uri="{FF2B5EF4-FFF2-40B4-BE49-F238E27FC236}">
              <a16:creationId xmlns:a16="http://schemas.microsoft.com/office/drawing/2014/main" id="{00000000-0008-0000-0200-000059020000}"/>
            </a:ext>
          </a:extLst>
        </xdr:cNvPr>
        <xdr:cNvSpPr txBox="1"/>
      </xdr:nvSpPr>
      <xdr:spPr>
        <a:xfrm>
          <a:off x="20134795" y="7145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57299</xdr:rowOff>
    </xdr:from>
    <xdr:ext cx="599010" cy="259045"/>
    <xdr:sp macro="" textlink="">
      <xdr:nvSpPr>
        <xdr:cNvPr id="602" name="n_3mainValue【一般廃棄物処理施設】&#10;一人当たり有形固定資産（償却資産）額">
          <a:extLst>
            <a:ext uri="{FF2B5EF4-FFF2-40B4-BE49-F238E27FC236}">
              <a16:creationId xmlns:a16="http://schemas.microsoft.com/office/drawing/2014/main" id="{00000000-0008-0000-0200-00005A020000}"/>
            </a:ext>
          </a:extLst>
        </xdr:cNvPr>
        <xdr:cNvSpPr txBox="1"/>
      </xdr:nvSpPr>
      <xdr:spPr>
        <a:xfrm>
          <a:off x="19245795" y="708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63446</xdr:rowOff>
    </xdr:from>
    <xdr:ext cx="599010" cy="259045"/>
    <xdr:sp macro="" textlink="">
      <xdr:nvSpPr>
        <xdr:cNvPr id="603" name="n_4mainValue【一般廃棄物処理施設】&#10;一人当たり有形固定資産（償却資産）額">
          <a:extLst>
            <a:ext uri="{FF2B5EF4-FFF2-40B4-BE49-F238E27FC236}">
              <a16:creationId xmlns:a16="http://schemas.microsoft.com/office/drawing/2014/main" id="{00000000-0008-0000-0200-00005B020000}"/>
            </a:ext>
          </a:extLst>
        </xdr:cNvPr>
        <xdr:cNvSpPr txBox="1"/>
      </xdr:nvSpPr>
      <xdr:spPr>
        <a:xfrm>
          <a:off x="18356795" y="709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a:extLst>
            <a:ext uri="{FF2B5EF4-FFF2-40B4-BE49-F238E27FC236}">
              <a16:creationId xmlns:a16="http://schemas.microsoft.com/office/drawing/2014/main" id="{00000000-0008-0000-0200-00005C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a:extLst>
            <a:ext uri="{FF2B5EF4-FFF2-40B4-BE49-F238E27FC236}">
              <a16:creationId xmlns:a16="http://schemas.microsoft.com/office/drawing/2014/main" id="{00000000-0008-0000-0200-00005D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a:extLst>
            <a:ext uri="{FF2B5EF4-FFF2-40B4-BE49-F238E27FC236}">
              <a16:creationId xmlns:a16="http://schemas.microsoft.com/office/drawing/2014/main" id="{00000000-0008-0000-0200-00005E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a:extLst>
            <a:ext uri="{FF2B5EF4-FFF2-40B4-BE49-F238E27FC236}">
              <a16:creationId xmlns:a16="http://schemas.microsoft.com/office/drawing/2014/main" id="{00000000-0008-0000-0200-00005F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a:extLst>
            <a:ext uri="{FF2B5EF4-FFF2-40B4-BE49-F238E27FC236}">
              <a16:creationId xmlns:a16="http://schemas.microsoft.com/office/drawing/2014/main" id="{00000000-0008-0000-0200-000060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a:extLst>
            <a:ext uri="{FF2B5EF4-FFF2-40B4-BE49-F238E27FC236}">
              <a16:creationId xmlns:a16="http://schemas.microsoft.com/office/drawing/2014/main" id="{00000000-0008-0000-0200-000061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a:extLst>
            <a:ext uri="{FF2B5EF4-FFF2-40B4-BE49-F238E27FC236}">
              <a16:creationId xmlns:a16="http://schemas.microsoft.com/office/drawing/2014/main" id="{00000000-0008-0000-0200-000062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a:extLst>
            <a:ext uri="{FF2B5EF4-FFF2-40B4-BE49-F238E27FC236}">
              <a16:creationId xmlns:a16="http://schemas.microsoft.com/office/drawing/2014/main" id="{00000000-0008-0000-0200-000063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a:extLst>
            <a:ext uri="{FF2B5EF4-FFF2-40B4-BE49-F238E27FC236}">
              <a16:creationId xmlns:a16="http://schemas.microsoft.com/office/drawing/2014/main" id="{00000000-0008-0000-0200-000064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a:extLst>
            <a:ext uri="{FF2B5EF4-FFF2-40B4-BE49-F238E27FC236}">
              <a16:creationId xmlns:a16="http://schemas.microsoft.com/office/drawing/2014/main" id="{00000000-0008-0000-0200-000065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5" name="直線コネクタ 614">
          <a:extLst>
            <a:ext uri="{FF2B5EF4-FFF2-40B4-BE49-F238E27FC236}">
              <a16:creationId xmlns:a16="http://schemas.microsoft.com/office/drawing/2014/main" id="{00000000-0008-0000-0200-000067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7" name="直線コネクタ 616">
          <a:extLst>
            <a:ext uri="{FF2B5EF4-FFF2-40B4-BE49-F238E27FC236}">
              <a16:creationId xmlns:a16="http://schemas.microsoft.com/office/drawing/2014/main" id="{00000000-0008-0000-0200-000069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4" name="テキスト ボックス 623">
          <a:extLst>
            <a:ext uri="{FF2B5EF4-FFF2-40B4-BE49-F238E27FC236}">
              <a16:creationId xmlns:a16="http://schemas.microsoft.com/office/drawing/2014/main" id="{00000000-0008-0000-0200-000070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6" name="テキスト ボックス 625">
          <a:extLst>
            <a:ext uri="{FF2B5EF4-FFF2-40B4-BE49-F238E27FC236}">
              <a16:creationId xmlns:a16="http://schemas.microsoft.com/office/drawing/2014/main" id="{00000000-0008-0000-0200-000072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a:extLst>
            <a:ext uri="{FF2B5EF4-FFF2-40B4-BE49-F238E27FC236}">
              <a16:creationId xmlns:a16="http://schemas.microsoft.com/office/drawing/2014/main" id="{00000000-0008-0000-0200-000073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72390</xdr:rowOff>
    </xdr:from>
    <xdr:to>
      <xdr:col>85</xdr:col>
      <xdr:colOff>126364</xdr:colOff>
      <xdr:row>64</xdr:row>
      <xdr:rowOff>76200</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flipV="1">
          <a:off x="16318864" y="950214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9" name="【保健センター・保健所】&#10;有形固定資産減価償却率最小値テキスト">
          <a:extLst>
            <a:ext uri="{FF2B5EF4-FFF2-40B4-BE49-F238E27FC236}">
              <a16:creationId xmlns:a16="http://schemas.microsoft.com/office/drawing/2014/main" id="{00000000-0008-0000-0200-00007502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0" name="直線コネクタ 629">
          <a:extLst>
            <a:ext uri="{FF2B5EF4-FFF2-40B4-BE49-F238E27FC236}">
              <a16:creationId xmlns:a16="http://schemas.microsoft.com/office/drawing/2014/main" id="{00000000-0008-0000-0200-00007602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19067</xdr:rowOff>
    </xdr:from>
    <xdr:ext cx="405111" cy="259045"/>
    <xdr:sp macro="" textlink="">
      <xdr:nvSpPr>
        <xdr:cNvPr id="631" name="【保健センター・保健所】&#10;有形固定資産減価償却率最大値テキスト">
          <a:extLst>
            <a:ext uri="{FF2B5EF4-FFF2-40B4-BE49-F238E27FC236}">
              <a16:creationId xmlns:a16="http://schemas.microsoft.com/office/drawing/2014/main" id="{00000000-0008-0000-0200-000077020000}"/>
            </a:ext>
          </a:extLst>
        </xdr:cNvPr>
        <xdr:cNvSpPr txBox="1"/>
      </xdr:nvSpPr>
      <xdr:spPr>
        <a:xfrm>
          <a:off x="1635760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72390</xdr:rowOff>
    </xdr:from>
    <xdr:to>
      <xdr:col>86</xdr:col>
      <xdr:colOff>25400</xdr:colOff>
      <xdr:row>55</xdr:row>
      <xdr:rowOff>72390</xdr:rowOff>
    </xdr:to>
    <xdr:cxnSp macro="">
      <xdr:nvCxnSpPr>
        <xdr:cNvPr id="632" name="直線コネクタ 631">
          <a:extLst>
            <a:ext uri="{FF2B5EF4-FFF2-40B4-BE49-F238E27FC236}">
              <a16:creationId xmlns:a16="http://schemas.microsoft.com/office/drawing/2014/main" id="{00000000-0008-0000-0200-000078020000}"/>
            </a:ext>
          </a:extLst>
        </xdr:cNvPr>
        <xdr:cNvCxnSpPr/>
      </xdr:nvCxnSpPr>
      <xdr:spPr>
        <a:xfrm>
          <a:off x="16230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12082</xdr:rowOff>
    </xdr:from>
    <xdr:ext cx="405111" cy="259045"/>
    <xdr:sp macro="" textlink="">
      <xdr:nvSpPr>
        <xdr:cNvPr id="633" name="【保健センター・保健所】&#10;有形固定資産減価償却率平均値テキスト">
          <a:extLst>
            <a:ext uri="{FF2B5EF4-FFF2-40B4-BE49-F238E27FC236}">
              <a16:creationId xmlns:a16="http://schemas.microsoft.com/office/drawing/2014/main" id="{00000000-0008-0000-0200-000079020000}"/>
            </a:ext>
          </a:extLst>
        </xdr:cNvPr>
        <xdr:cNvSpPr txBox="1"/>
      </xdr:nvSpPr>
      <xdr:spPr>
        <a:xfrm>
          <a:off x="16357600" y="9956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160655</xdr:rowOff>
    </xdr:from>
    <xdr:to>
      <xdr:col>85</xdr:col>
      <xdr:colOff>177800</xdr:colOff>
      <xdr:row>59</xdr:row>
      <xdr:rowOff>90805</xdr:rowOff>
    </xdr:to>
    <xdr:sp macro="" textlink="">
      <xdr:nvSpPr>
        <xdr:cNvPr id="634" name="フローチャート: 判断 633">
          <a:extLst>
            <a:ext uri="{FF2B5EF4-FFF2-40B4-BE49-F238E27FC236}">
              <a16:creationId xmlns:a16="http://schemas.microsoft.com/office/drawing/2014/main" id="{00000000-0008-0000-0200-00007A020000}"/>
            </a:ext>
          </a:extLst>
        </xdr:cNvPr>
        <xdr:cNvSpPr/>
      </xdr:nvSpPr>
      <xdr:spPr>
        <a:xfrm>
          <a:off x="162687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122555</xdr:rowOff>
    </xdr:from>
    <xdr:to>
      <xdr:col>81</xdr:col>
      <xdr:colOff>101600</xdr:colOff>
      <xdr:row>59</xdr:row>
      <xdr:rowOff>52705</xdr:rowOff>
    </xdr:to>
    <xdr:sp macro="" textlink="">
      <xdr:nvSpPr>
        <xdr:cNvPr id="635" name="フローチャート: 判断 634">
          <a:extLst>
            <a:ext uri="{FF2B5EF4-FFF2-40B4-BE49-F238E27FC236}">
              <a16:creationId xmlns:a16="http://schemas.microsoft.com/office/drawing/2014/main" id="{00000000-0008-0000-0200-00007B020000}"/>
            </a:ext>
          </a:extLst>
        </xdr:cNvPr>
        <xdr:cNvSpPr/>
      </xdr:nvSpPr>
      <xdr:spPr>
        <a:xfrm>
          <a:off x="15430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122555</xdr:rowOff>
    </xdr:from>
    <xdr:to>
      <xdr:col>76</xdr:col>
      <xdr:colOff>165100</xdr:colOff>
      <xdr:row>59</xdr:row>
      <xdr:rowOff>52705</xdr:rowOff>
    </xdr:to>
    <xdr:sp macro="" textlink="">
      <xdr:nvSpPr>
        <xdr:cNvPr id="636" name="フローチャート: 判断 635">
          <a:extLst>
            <a:ext uri="{FF2B5EF4-FFF2-40B4-BE49-F238E27FC236}">
              <a16:creationId xmlns:a16="http://schemas.microsoft.com/office/drawing/2014/main" id="{00000000-0008-0000-0200-00007C020000}"/>
            </a:ext>
          </a:extLst>
        </xdr:cNvPr>
        <xdr:cNvSpPr/>
      </xdr:nvSpPr>
      <xdr:spPr>
        <a:xfrm>
          <a:off x="14541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57785</xdr:rowOff>
    </xdr:from>
    <xdr:to>
      <xdr:col>72</xdr:col>
      <xdr:colOff>38100</xdr:colOff>
      <xdr:row>58</xdr:row>
      <xdr:rowOff>159385</xdr:rowOff>
    </xdr:to>
    <xdr:sp macro="" textlink="">
      <xdr:nvSpPr>
        <xdr:cNvPr id="637" name="フローチャート: 判断 636">
          <a:extLst>
            <a:ext uri="{FF2B5EF4-FFF2-40B4-BE49-F238E27FC236}">
              <a16:creationId xmlns:a16="http://schemas.microsoft.com/office/drawing/2014/main" id="{00000000-0008-0000-0200-00007D020000}"/>
            </a:ext>
          </a:extLst>
        </xdr:cNvPr>
        <xdr:cNvSpPr/>
      </xdr:nvSpPr>
      <xdr:spPr>
        <a:xfrm>
          <a:off x="13652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21590</xdr:rowOff>
    </xdr:from>
    <xdr:to>
      <xdr:col>67</xdr:col>
      <xdr:colOff>101600</xdr:colOff>
      <xdr:row>58</xdr:row>
      <xdr:rowOff>123190</xdr:rowOff>
    </xdr:to>
    <xdr:sp macro="" textlink="">
      <xdr:nvSpPr>
        <xdr:cNvPr id="638" name="フローチャート: 判断 637">
          <a:extLst>
            <a:ext uri="{FF2B5EF4-FFF2-40B4-BE49-F238E27FC236}">
              <a16:creationId xmlns:a16="http://schemas.microsoft.com/office/drawing/2014/main" id="{00000000-0008-0000-0200-00007E020000}"/>
            </a:ext>
          </a:extLst>
        </xdr:cNvPr>
        <xdr:cNvSpPr/>
      </xdr:nvSpPr>
      <xdr:spPr>
        <a:xfrm>
          <a:off x="12763500" y="99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200-000080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200-000082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160655</xdr:rowOff>
    </xdr:from>
    <xdr:to>
      <xdr:col>85</xdr:col>
      <xdr:colOff>177800</xdr:colOff>
      <xdr:row>61</xdr:row>
      <xdr:rowOff>90805</xdr:rowOff>
    </xdr:to>
    <xdr:sp macro="" textlink="">
      <xdr:nvSpPr>
        <xdr:cNvPr id="644" name="楕円 643">
          <a:extLst>
            <a:ext uri="{FF2B5EF4-FFF2-40B4-BE49-F238E27FC236}">
              <a16:creationId xmlns:a16="http://schemas.microsoft.com/office/drawing/2014/main" id="{00000000-0008-0000-0200-000084020000}"/>
            </a:ext>
          </a:extLst>
        </xdr:cNvPr>
        <xdr:cNvSpPr/>
      </xdr:nvSpPr>
      <xdr:spPr>
        <a:xfrm>
          <a:off x="162687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139082</xdr:rowOff>
    </xdr:from>
    <xdr:ext cx="405111" cy="259045"/>
    <xdr:sp macro="" textlink="">
      <xdr:nvSpPr>
        <xdr:cNvPr id="645" name="【保健センター・保健所】&#10;有形固定資産減価償却率該当値テキスト">
          <a:extLst>
            <a:ext uri="{FF2B5EF4-FFF2-40B4-BE49-F238E27FC236}">
              <a16:creationId xmlns:a16="http://schemas.microsoft.com/office/drawing/2014/main" id="{00000000-0008-0000-0200-000085020000}"/>
            </a:ext>
          </a:extLst>
        </xdr:cNvPr>
        <xdr:cNvSpPr txBox="1"/>
      </xdr:nvSpPr>
      <xdr:spPr>
        <a:xfrm>
          <a:off x="16357600"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122555</xdr:rowOff>
    </xdr:from>
    <xdr:to>
      <xdr:col>81</xdr:col>
      <xdr:colOff>101600</xdr:colOff>
      <xdr:row>61</xdr:row>
      <xdr:rowOff>52705</xdr:rowOff>
    </xdr:to>
    <xdr:sp macro="" textlink="">
      <xdr:nvSpPr>
        <xdr:cNvPr id="646" name="楕円 645">
          <a:extLst>
            <a:ext uri="{FF2B5EF4-FFF2-40B4-BE49-F238E27FC236}">
              <a16:creationId xmlns:a16="http://schemas.microsoft.com/office/drawing/2014/main" id="{00000000-0008-0000-0200-000086020000}"/>
            </a:ext>
          </a:extLst>
        </xdr:cNvPr>
        <xdr:cNvSpPr/>
      </xdr:nvSpPr>
      <xdr:spPr>
        <a:xfrm>
          <a:off x="154305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1905</xdr:rowOff>
    </xdr:from>
    <xdr:to>
      <xdr:col>85</xdr:col>
      <xdr:colOff>127000</xdr:colOff>
      <xdr:row>61</xdr:row>
      <xdr:rowOff>40005</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15481300" y="1046035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84455</xdr:rowOff>
    </xdr:from>
    <xdr:to>
      <xdr:col>76</xdr:col>
      <xdr:colOff>165100</xdr:colOff>
      <xdr:row>61</xdr:row>
      <xdr:rowOff>14605</xdr:rowOff>
    </xdr:to>
    <xdr:sp macro="" textlink="">
      <xdr:nvSpPr>
        <xdr:cNvPr id="648" name="楕円 647">
          <a:extLst>
            <a:ext uri="{FF2B5EF4-FFF2-40B4-BE49-F238E27FC236}">
              <a16:creationId xmlns:a16="http://schemas.microsoft.com/office/drawing/2014/main" id="{00000000-0008-0000-0200-000088020000}"/>
            </a:ext>
          </a:extLst>
        </xdr:cNvPr>
        <xdr:cNvSpPr/>
      </xdr:nvSpPr>
      <xdr:spPr>
        <a:xfrm>
          <a:off x="14541500" y="103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135255</xdr:rowOff>
    </xdr:from>
    <xdr:to>
      <xdr:col>81</xdr:col>
      <xdr:colOff>50800</xdr:colOff>
      <xdr:row>61</xdr:row>
      <xdr:rowOff>1905</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a:off x="14592300" y="104222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48260</xdr:rowOff>
    </xdr:from>
    <xdr:to>
      <xdr:col>72</xdr:col>
      <xdr:colOff>38100</xdr:colOff>
      <xdr:row>60</xdr:row>
      <xdr:rowOff>149860</xdr:rowOff>
    </xdr:to>
    <xdr:sp macro="" textlink="">
      <xdr:nvSpPr>
        <xdr:cNvPr id="650" name="楕円 649">
          <a:extLst>
            <a:ext uri="{FF2B5EF4-FFF2-40B4-BE49-F238E27FC236}">
              <a16:creationId xmlns:a16="http://schemas.microsoft.com/office/drawing/2014/main" id="{00000000-0008-0000-0200-00008A020000}"/>
            </a:ext>
          </a:extLst>
        </xdr:cNvPr>
        <xdr:cNvSpPr/>
      </xdr:nvSpPr>
      <xdr:spPr>
        <a:xfrm>
          <a:off x="13652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99060</xdr:rowOff>
    </xdr:from>
    <xdr:to>
      <xdr:col>76</xdr:col>
      <xdr:colOff>114300</xdr:colOff>
      <xdr:row>60</xdr:row>
      <xdr:rowOff>135255</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a:off x="13703300" y="1038606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10160</xdr:rowOff>
    </xdr:from>
    <xdr:to>
      <xdr:col>67</xdr:col>
      <xdr:colOff>101600</xdr:colOff>
      <xdr:row>60</xdr:row>
      <xdr:rowOff>111760</xdr:rowOff>
    </xdr:to>
    <xdr:sp macro="" textlink="">
      <xdr:nvSpPr>
        <xdr:cNvPr id="652" name="楕円 651">
          <a:extLst>
            <a:ext uri="{FF2B5EF4-FFF2-40B4-BE49-F238E27FC236}">
              <a16:creationId xmlns:a16="http://schemas.microsoft.com/office/drawing/2014/main" id="{00000000-0008-0000-0200-00008C020000}"/>
            </a:ext>
          </a:extLst>
        </xdr:cNvPr>
        <xdr:cNvSpPr/>
      </xdr:nvSpPr>
      <xdr:spPr>
        <a:xfrm>
          <a:off x="12763500" y="10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60960</xdr:rowOff>
    </xdr:from>
    <xdr:to>
      <xdr:col>71</xdr:col>
      <xdr:colOff>177800</xdr:colOff>
      <xdr:row>60</xdr:row>
      <xdr:rowOff>99060</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a:off x="12814300" y="103479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69232</xdr:rowOff>
    </xdr:from>
    <xdr:ext cx="405111" cy="259045"/>
    <xdr:sp macro="" textlink="">
      <xdr:nvSpPr>
        <xdr:cNvPr id="654" name="n_1aveValue【保健センター・保健所】&#10;有形固定資産減価償却率">
          <a:extLst>
            <a:ext uri="{FF2B5EF4-FFF2-40B4-BE49-F238E27FC236}">
              <a16:creationId xmlns:a16="http://schemas.microsoft.com/office/drawing/2014/main" id="{00000000-0008-0000-0200-00008E020000}"/>
            </a:ext>
          </a:extLst>
        </xdr:cNvPr>
        <xdr:cNvSpPr txBox="1"/>
      </xdr:nvSpPr>
      <xdr:spPr>
        <a:xfrm>
          <a:off x="152660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69232</xdr:rowOff>
    </xdr:from>
    <xdr:ext cx="405111" cy="259045"/>
    <xdr:sp macro="" textlink="">
      <xdr:nvSpPr>
        <xdr:cNvPr id="655" name="n_2aveValue【保健センター・保健所】&#10;有形固定資産減価償却率">
          <a:extLst>
            <a:ext uri="{FF2B5EF4-FFF2-40B4-BE49-F238E27FC236}">
              <a16:creationId xmlns:a16="http://schemas.microsoft.com/office/drawing/2014/main" id="{00000000-0008-0000-0200-00008F020000}"/>
            </a:ext>
          </a:extLst>
        </xdr:cNvPr>
        <xdr:cNvSpPr txBox="1"/>
      </xdr:nvSpPr>
      <xdr:spPr>
        <a:xfrm>
          <a:off x="143897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4462</xdr:rowOff>
    </xdr:from>
    <xdr:ext cx="405111" cy="259045"/>
    <xdr:sp macro="" textlink="">
      <xdr:nvSpPr>
        <xdr:cNvPr id="656" name="n_3aveValue【保健センター・保健所】&#10;有形固定資産減価償却率">
          <a:extLst>
            <a:ext uri="{FF2B5EF4-FFF2-40B4-BE49-F238E27FC236}">
              <a16:creationId xmlns:a16="http://schemas.microsoft.com/office/drawing/2014/main" id="{00000000-0008-0000-0200-000090020000}"/>
            </a:ext>
          </a:extLst>
        </xdr:cNvPr>
        <xdr:cNvSpPr txBox="1"/>
      </xdr:nvSpPr>
      <xdr:spPr>
        <a:xfrm>
          <a:off x="135007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139717</xdr:rowOff>
    </xdr:from>
    <xdr:ext cx="405111" cy="259045"/>
    <xdr:sp macro="" textlink="">
      <xdr:nvSpPr>
        <xdr:cNvPr id="657" name="n_4aveValue【保健センター・保健所】&#10;有形固定資産減価償却率">
          <a:extLst>
            <a:ext uri="{FF2B5EF4-FFF2-40B4-BE49-F238E27FC236}">
              <a16:creationId xmlns:a16="http://schemas.microsoft.com/office/drawing/2014/main" id="{00000000-0008-0000-0200-000091020000}"/>
            </a:ext>
          </a:extLst>
        </xdr:cNvPr>
        <xdr:cNvSpPr txBox="1"/>
      </xdr:nvSpPr>
      <xdr:spPr>
        <a:xfrm>
          <a:off x="12611744"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43832</xdr:rowOff>
    </xdr:from>
    <xdr:ext cx="405111" cy="259045"/>
    <xdr:sp macro="" textlink="">
      <xdr:nvSpPr>
        <xdr:cNvPr id="658" name="n_1mainValue【保健センター・保健所】&#10;有形固定資産減価償却率">
          <a:extLst>
            <a:ext uri="{FF2B5EF4-FFF2-40B4-BE49-F238E27FC236}">
              <a16:creationId xmlns:a16="http://schemas.microsoft.com/office/drawing/2014/main" id="{00000000-0008-0000-0200-000092020000}"/>
            </a:ext>
          </a:extLst>
        </xdr:cNvPr>
        <xdr:cNvSpPr txBox="1"/>
      </xdr:nvSpPr>
      <xdr:spPr>
        <a:xfrm>
          <a:off x="15266044" y="1050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5732</xdr:rowOff>
    </xdr:from>
    <xdr:ext cx="405111" cy="259045"/>
    <xdr:sp macro="" textlink="">
      <xdr:nvSpPr>
        <xdr:cNvPr id="659" name="n_2mainValue【保健センター・保健所】&#10;有形固定資産減価償却率">
          <a:extLst>
            <a:ext uri="{FF2B5EF4-FFF2-40B4-BE49-F238E27FC236}">
              <a16:creationId xmlns:a16="http://schemas.microsoft.com/office/drawing/2014/main" id="{00000000-0008-0000-0200-000093020000}"/>
            </a:ext>
          </a:extLst>
        </xdr:cNvPr>
        <xdr:cNvSpPr txBox="1"/>
      </xdr:nvSpPr>
      <xdr:spPr>
        <a:xfrm>
          <a:off x="14389744" y="1046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140987</xdr:rowOff>
    </xdr:from>
    <xdr:ext cx="405111" cy="259045"/>
    <xdr:sp macro="" textlink="">
      <xdr:nvSpPr>
        <xdr:cNvPr id="660" name="n_3mainValue【保健センター・保健所】&#10;有形固定資産減価償却率">
          <a:extLst>
            <a:ext uri="{FF2B5EF4-FFF2-40B4-BE49-F238E27FC236}">
              <a16:creationId xmlns:a16="http://schemas.microsoft.com/office/drawing/2014/main" id="{00000000-0008-0000-0200-000094020000}"/>
            </a:ext>
          </a:extLst>
        </xdr:cNvPr>
        <xdr:cNvSpPr txBox="1"/>
      </xdr:nvSpPr>
      <xdr:spPr>
        <a:xfrm>
          <a:off x="13500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102887</xdr:rowOff>
    </xdr:from>
    <xdr:ext cx="405111" cy="259045"/>
    <xdr:sp macro="" textlink="">
      <xdr:nvSpPr>
        <xdr:cNvPr id="661" name="n_4mainValue【保健センター・保健所】&#10;有形固定資産減価償却率">
          <a:extLst>
            <a:ext uri="{FF2B5EF4-FFF2-40B4-BE49-F238E27FC236}">
              <a16:creationId xmlns:a16="http://schemas.microsoft.com/office/drawing/2014/main" id="{00000000-0008-0000-0200-000095020000}"/>
            </a:ext>
          </a:extLst>
        </xdr:cNvPr>
        <xdr:cNvSpPr txBox="1"/>
      </xdr:nvSpPr>
      <xdr:spPr>
        <a:xfrm>
          <a:off x="12611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00000000-0008-0000-0200-000096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00000000-0008-0000-0200-000097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00000000-0008-0000-0200-000098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00000000-0008-0000-0200-000099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00000000-0008-0000-0200-00009A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00000000-0008-0000-0200-00009B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00000000-0008-0000-0200-00009C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00000000-0008-0000-0200-00009D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00000000-0008-0000-0200-00009E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00000000-0008-0000-0200-00009F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a:extLst>
            <a:ext uri="{FF2B5EF4-FFF2-40B4-BE49-F238E27FC236}">
              <a16:creationId xmlns:a16="http://schemas.microsoft.com/office/drawing/2014/main" id="{00000000-0008-0000-0200-0000A0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3" name="テキスト ボックス 672">
          <a:extLst>
            <a:ext uri="{FF2B5EF4-FFF2-40B4-BE49-F238E27FC236}">
              <a16:creationId xmlns:a16="http://schemas.microsoft.com/office/drawing/2014/main" id="{00000000-0008-0000-0200-0000A1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a:extLst>
            <a:ext uri="{FF2B5EF4-FFF2-40B4-BE49-F238E27FC236}">
              <a16:creationId xmlns:a16="http://schemas.microsoft.com/office/drawing/2014/main" id="{00000000-0008-0000-0200-0000A2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5" name="テキスト ボックス 674">
          <a:extLst>
            <a:ext uri="{FF2B5EF4-FFF2-40B4-BE49-F238E27FC236}">
              <a16:creationId xmlns:a16="http://schemas.microsoft.com/office/drawing/2014/main" id="{00000000-0008-0000-0200-0000A3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a:extLst>
            <a:ext uri="{FF2B5EF4-FFF2-40B4-BE49-F238E27FC236}">
              <a16:creationId xmlns:a16="http://schemas.microsoft.com/office/drawing/2014/main" id="{00000000-0008-0000-0200-0000A4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7" name="テキスト ボックス 676">
          <a:extLst>
            <a:ext uri="{FF2B5EF4-FFF2-40B4-BE49-F238E27FC236}">
              <a16:creationId xmlns:a16="http://schemas.microsoft.com/office/drawing/2014/main" id="{00000000-0008-0000-0200-0000A5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a:extLst>
            <a:ext uri="{FF2B5EF4-FFF2-40B4-BE49-F238E27FC236}">
              <a16:creationId xmlns:a16="http://schemas.microsoft.com/office/drawing/2014/main" id="{00000000-0008-0000-0200-0000A6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9" name="テキスト ボックス 678">
          <a:extLst>
            <a:ext uri="{FF2B5EF4-FFF2-40B4-BE49-F238E27FC236}">
              <a16:creationId xmlns:a16="http://schemas.microsoft.com/office/drawing/2014/main" id="{00000000-0008-0000-0200-0000A7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00000000-0008-0000-0200-0000A8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00000000-0008-0000-0200-0000A9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a:extLst>
            <a:ext uri="{FF2B5EF4-FFF2-40B4-BE49-F238E27FC236}">
              <a16:creationId xmlns:a16="http://schemas.microsoft.com/office/drawing/2014/main" id="{00000000-0008-0000-0200-0000AA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89154</xdr:rowOff>
    </xdr:from>
    <xdr:to>
      <xdr:col>116</xdr:col>
      <xdr:colOff>62864</xdr:colOff>
      <xdr:row>63</xdr:row>
      <xdr:rowOff>59436</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flipV="1">
          <a:off x="22160864" y="9690354"/>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684" name="【保健センター・保健所】&#10;一人当たり面積最小値テキスト">
          <a:extLst>
            <a:ext uri="{FF2B5EF4-FFF2-40B4-BE49-F238E27FC236}">
              <a16:creationId xmlns:a16="http://schemas.microsoft.com/office/drawing/2014/main" id="{00000000-0008-0000-0200-0000AC020000}"/>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685" name="直線コネクタ 684">
          <a:extLst>
            <a:ext uri="{FF2B5EF4-FFF2-40B4-BE49-F238E27FC236}">
              <a16:creationId xmlns:a16="http://schemas.microsoft.com/office/drawing/2014/main" id="{00000000-0008-0000-0200-0000AD020000}"/>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35831</xdr:rowOff>
    </xdr:from>
    <xdr:ext cx="469744" cy="259045"/>
    <xdr:sp macro="" textlink="">
      <xdr:nvSpPr>
        <xdr:cNvPr id="686" name="【保健センター・保健所】&#10;一人当たり面積最大値テキスト">
          <a:extLst>
            <a:ext uri="{FF2B5EF4-FFF2-40B4-BE49-F238E27FC236}">
              <a16:creationId xmlns:a16="http://schemas.microsoft.com/office/drawing/2014/main" id="{00000000-0008-0000-0200-0000AE020000}"/>
            </a:ext>
          </a:extLst>
        </xdr:cNvPr>
        <xdr:cNvSpPr txBox="1"/>
      </xdr:nvSpPr>
      <xdr:spPr>
        <a:xfrm>
          <a:off x="22199600" y="946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89154</xdr:rowOff>
    </xdr:from>
    <xdr:to>
      <xdr:col>116</xdr:col>
      <xdr:colOff>152400</xdr:colOff>
      <xdr:row>56</xdr:row>
      <xdr:rowOff>89154</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a:off x="22072600" y="969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63517</xdr:rowOff>
    </xdr:from>
    <xdr:ext cx="469744" cy="259045"/>
    <xdr:sp macro="" textlink="">
      <xdr:nvSpPr>
        <xdr:cNvPr id="688" name="【保健センター・保健所】&#10;一人当たり面積平均値テキスト">
          <a:extLst>
            <a:ext uri="{FF2B5EF4-FFF2-40B4-BE49-F238E27FC236}">
              <a16:creationId xmlns:a16="http://schemas.microsoft.com/office/drawing/2014/main" id="{00000000-0008-0000-0200-0000B0020000}"/>
            </a:ext>
          </a:extLst>
        </xdr:cNvPr>
        <xdr:cNvSpPr txBox="1"/>
      </xdr:nvSpPr>
      <xdr:spPr>
        <a:xfrm>
          <a:off x="22199600" y="10350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689" name="フローチャート: 判断 688">
          <a:extLst>
            <a:ext uri="{FF2B5EF4-FFF2-40B4-BE49-F238E27FC236}">
              <a16:creationId xmlns:a16="http://schemas.microsoft.com/office/drawing/2014/main" id="{00000000-0008-0000-0200-0000B1020000}"/>
            </a:ext>
          </a:extLst>
        </xdr:cNvPr>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690" name="フローチャート: 判断 689">
          <a:extLst>
            <a:ext uri="{FF2B5EF4-FFF2-40B4-BE49-F238E27FC236}">
              <a16:creationId xmlns:a16="http://schemas.microsoft.com/office/drawing/2014/main" id="{00000000-0008-0000-0200-0000B2020000}"/>
            </a:ext>
          </a:extLst>
        </xdr:cNvPr>
        <xdr:cNvSpPr/>
      </xdr:nvSpPr>
      <xdr:spPr>
        <a:xfrm>
          <a:off x="21272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88646</xdr:rowOff>
    </xdr:from>
    <xdr:to>
      <xdr:col>107</xdr:col>
      <xdr:colOff>101600</xdr:colOff>
      <xdr:row>62</xdr:row>
      <xdr:rowOff>18796</xdr:rowOff>
    </xdr:to>
    <xdr:sp macro="" textlink="">
      <xdr:nvSpPr>
        <xdr:cNvPr id="691" name="フローチャート: 判断 690">
          <a:extLst>
            <a:ext uri="{FF2B5EF4-FFF2-40B4-BE49-F238E27FC236}">
              <a16:creationId xmlns:a16="http://schemas.microsoft.com/office/drawing/2014/main" id="{00000000-0008-0000-0200-0000B3020000}"/>
            </a:ext>
          </a:extLst>
        </xdr:cNvPr>
        <xdr:cNvSpPr/>
      </xdr:nvSpPr>
      <xdr:spPr>
        <a:xfrm>
          <a:off x="20383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20066</xdr:rowOff>
    </xdr:from>
    <xdr:to>
      <xdr:col>102</xdr:col>
      <xdr:colOff>165100</xdr:colOff>
      <xdr:row>61</xdr:row>
      <xdr:rowOff>121666</xdr:rowOff>
    </xdr:to>
    <xdr:sp macro="" textlink="">
      <xdr:nvSpPr>
        <xdr:cNvPr id="692" name="フローチャート: 判断 691">
          <a:extLst>
            <a:ext uri="{FF2B5EF4-FFF2-40B4-BE49-F238E27FC236}">
              <a16:creationId xmlns:a16="http://schemas.microsoft.com/office/drawing/2014/main" id="{00000000-0008-0000-0200-0000B4020000}"/>
            </a:ext>
          </a:extLst>
        </xdr:cNvPr>
        <xdr:cNvSpPr/>
      </xdr:nvSpPr>
      <xdr:spPr>
        <a:xfrm>
          <a:off x="19494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17780</xdr:rowOff>
    </xdr:from>
    <xdr:to>
      <xdr:col>98</xdr:col>
      <xdr:colOff>38100</xdr:colOff>
      <xdr:row>61</xdr:row>
      <xdr:rowOff>119380</xdr:rowOff>
    </xdr:to>
    <xdr:sp macro="" textlink="">
      <xdr:nvSpPr>
        <xdr:cNvPr id="693" name="フローチャート: 判断 692">
          <a:extLst>
            <a:ext uri="{FF2B5EF4-FFF2-40B4-BE49-F238E27FC236}">
              <a16:creationId xmlns:a16="http://schemas.microsoft.com/office/drawing/2014/main" id="{00000000-0008-0000-0200-0000B5020000}"/>
            </a:ext>
          </a:extLst>
        </xdr:cNvPr>
        <xdr:cNvSpPr/>
      </xdr:nvSpPr>
      <xdr:spPr>
        <a:xfrm>
          <a:off x="18605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200-0000B6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200-0000B7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200-0000B8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200-0000B9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200-0000BA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100076</xdr:rowOff>
    </xdr:from>
    <xdr:to>
      <xdr:col>116</xdr:col>
      <xdr:colOff>114300</xdr:colOff>
      <xdr:row>63</xdr:row>
      <xdr:rowOff>30226</xdr:rowOff>
    </xdr:to>
    <xdr:sp macro="" textlink="">
      <xdr:nvSpPr>
        <xdr:cNvPr id="699" name="楕円 698">
          <a:extLst>
            <a:ext uri="{FF2B5EF4-FFF2-40B4-BE49-F238E27FC236}">
              <a16:creationId xmlns:a16="http://schemas.microsoft.com/office/drawing/2014/main" id="{00000000-0008-0000-0200-0000BB020000}"/>
            </a:ext>
          </a:extLst>
        </xdr:cNvPr>
        <xdr:cNvSpPr/>
      </xdr:nvSpPr>
      <xdr:spPr>
        <a:xfrm>
          <a:off x="221107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15003</xdr:rowOff>
    </xdr:from>
    <xdr:ext cx="469744" cy="259045"/>
    <xdr:sp macro="" textlink="">
      <xdr:nvSpPr>
        <xdr:cNvPr id="700" name="【保健センター・保健所】&#10;一人当たり面積該当値テキスト">
          <a:extLst>
            <a:ext uri="{FF2B5EF4-FFF2-40B4-BE49-F238E27FC236}">
              <a16:creationId xmlns:a16="http://schemas.microsoft.com/office/drawing/2014/main" id="{00000000-0008-0000-0200-0000BC020000}"/>
            </a:ext>
          </a:extLst>
        </xdr:cNvPr>
        <xdr:cNvSpPr txBox="1"/>
      </xdr:nvSpPr>
      <xdr:spPr>
        <a:xfrm>
          <a:off x="22199600" y="10644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106934</xdr:rowOff>
    </xdr:from>
    <xdr:to>
      <xdr:col>112</xdr:col>
      <xdr:colOff>38100</xdr:colOff>
      <xdr:row>63</xdr:row>
      <xdr:rowOff>37084</xdr:rowOff>
    </xdr:to>
    <xdr:sp macro="" textlink="">
      <xdr:nvSpPr>
        <xdr:cNvPr id="701" name="楕円 700">
          <a:extLst>
            <a:ext uri="{FF2B5EF4-FFF2-40B4-BE49-F238E27FC236}">
              <a16:creationId xmlns:a16="http://schemas.microsoft.com/office/drawing/2014/main" id="{00000000-0008-0000-0200-0000BD020000}"/>
            </a:ext>
          </a:extLst>
        </xdr:cNvPr>
        <xdr:cNvSpPr/>
      </xdr:nvSpPr>
      <xdr:spPr>
        <a:xfrm>
          <a:off x="21272500" y="1073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150876</xdr:rowOff>
    </xdr:from>
    <xdr:to>
      <xdr:col>116</xdr:col>
      <xdr:colOff>63500</xdr:colOff>
      <xdr:row>62</xdr:row>
      <xdr:rowOff>157734</xdr:rowOff>
    </xdr:to>
    <xdr:cxnSp macro="">
      <xdr:nvCxnSpPr>
        <xdr:cNvPr id="702" name="直線コネクタ 701">
          <a:extLst>
            <a:ext uri="{FF2B5EF4-FFF2-40B4-BE49-F238E27FC236}">
              <a16:creationId xmlns:a16="http://schemas.microsoft.com/office/drawing/2014/main" id="{00000000-0008-0000-0200-0000BE020000}"/>
            </a:ext>
          </a:extLst>
        </xdr:cNvPr>
        <xdr:cNvCxnSpPr/>
      </xdr:nvCxnSpPr>
      <xdr:spPr>
        <a:xfrm flipV="1">
          <a:off x="21323300" y="1078077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111506</xdr:rowOff>
    </xdr:from>
    <xdr:to>
      <xdr:col>107</xdr:col>
      <xdr:colOff>101600</xdr:colOff>
      <xdr:row>63</xdr:row>
      <xdr:rowOff>41656</xdr:rowOff>
    </xdr:to>
    <xdr:sp macro="" textlink="">
      <xdr:nvSpPr>
        <xdr:cNvPr id="703" name="楕円 702">
          <a:extLst>
            <a:ext uri="{FF2B5EF4-FFF2-40B4-BE49-F238E27FC236}">
              <a16:creationId xmlns:a16="http://schemas.microsoft.com/office/drawing/2014/main" id="{00000000-0008-0000-0200-0000BF020000}"/>
            </a:ext>
          </a:extLst>
        </xdr:cNvPr>
        <xdr:cNvSpPr/>
      </xdr:nvSpPr>
      <xdr:spPr>
        <a:xfrm>
          <a:off x="20383500" y="107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157734</xdr:rowOff>
    </xdr:from>
    <xdr:to>
      <xdr:col>111</xdr:col>
      <xdr:colOff>177800</xdr:colOff>
      <xdr:row>62</xdr:row>
      <xdr:rowOff>162306</xdr:rowOff>
    </xdr:to>
    <xdr:cxnSp macro="">
      <xdr:nvCxnSpPr>
        <xdr:cNvPr id="704" name="直線コネクタ 703">
          <a:extLst>
            <a:ext uri="{FF2B5EF4-FFF2-40B4-BE49-F238E27FC236}">
              <a16:creationId xmlns:a16="http://schemas.microsoft.com/office/drawing/2014/main" id="{00000000-0008-0000-0200-0000C0020000}"/>
            </a:ext>
          </a:extLst>
        </xdr:cNvPr>
        <xdr:cNvCxnSpPr/>
      </xdr:nvCxnSpPr>
      <xdr:spPr>
        <a:xfrm flipV="1">
          <a:off x="20434300" y="1078763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116078</xdr:rowOff>
    </xdr:from>
    <xdr:to>
      <xdr:col>102</xdr:col>
      <xdr:colOff>165100</xdr:colOff>
      <xdr:row>63</xdr:row>
      <xdr:rowOff>46228</xdr:rowOff>
    </xdr:to>
    <xdr:sp macro="" textlink="">
      <xdr:nvSpPr>
        <xdr:cNvPr id="705" name="楕円 704">
          <a:extLst>
            <a:ext uri="{FF2B5EF4-FFF2-40B4-BE49-F238E27FC236}">
              <a16:creationId xmlns:a16="http://schemas.microsoft.com/office/drawing/2014/main" id="{00000000-0008-0000-0200-0000C1020000}"/>
            </a:ext>
          </a:extLst>
        </xdr:cNvPr>
        <xdr:cNvSpPr/>
      </xdr:nvSpPr>
      <xdr:spPr>
        <a:xfrm>
          <a:off x="19494500" y="1074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162306</xdr:rowOff>
    </xdr:from>
    <xdr:to>
      <xdr:col>107</xdr:col>
      <xdr:colOff>50800</xdr:colOff>
      <xdr:row>62</xdr:row>
      <xdr:rowOff>166878</xdr:rowOff>
    </xdr:to>
    <xdr:cxnSp macro="">
      <xdr:nvCxnSpPr>
        <xdr:cNvPr id="706" name="直線コネクタ 705">
          <a:extLst>
            <a:ext uri="{FF2B5EF4-FFF2-40B4-BE49-F238E27FC236}">
              <a16:creationId xmlns:a16="http://schemas.microsoft.com/office/drawing/2014/main" id="{00000000-0008-0000-0200-0000C2020000}"/>
            </a:ext>
          </a:extLst>
        </xdr:cNvPr>
        <xdr:cNvCxnSpPr/>
      </xdr:nvCxnSpPr>
      <xdr:spPr>
        <a:xfrm flipV="1">
          <a:off x="19545300" y="1079220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120650</xdr:rowOff>
    </xdr:from>
    <xdr:to>
      <xdr:col>98</xdr:col>
      <xdr:colOff>38100</xdr:colOff>
      <xdr:row>63</xdr:row>
      <xdr:rowOff>50800</xdr:rowOff>
    </xdr:to>
    <xdr:sp macro="" textlink="">
      <xdr:nvSpPr>
        <xdr:cNvPr id="707" name="楕円 706">
          <a:extLst>
            <a:ext uri="{FF2B5EF4-FFF2-40B4-BE49-F238E27FC236}">
              <a16:creationId xmlns:a16="http://schemas.microsoft.com/office/drawing/2014/main" id="{00000000-0008-0000-0200-0000C3020000}"/>
            </a:ext>
          </a:extLst>
        </xdr:cNvPr>
        <xdr:cNvSpPr/>
      </xdr:nvSpPr>
      <xdr:spPr>
        <a:xfrm>
          <a:off x="18605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166878</xdr:rowOff>
    </xdr:from>
    <xdr:to>
      <xdr:col>102</xdr:col>
      <xdr:colOff>114300</xdr:colOff>
      <xdr:row>63</xdr:row>
      <xdr:rowOff>0</xdr:rowOff>
    </xdr:to>
    <xdr:cxnSp macro="">
      <xdr:nvCxnSpPr>
        <xdr:cNvPr id="708" name="直線コネクタ 707">
          <a:extLst>
            <a:ext uri="{FF2B5EF4-FFF2-40B4-BE49-F238E27FC236}">
              <a16:creationId xmlns:a16="http://schemas.microsoft.com/office/drawing/2014/main" id="{00000000-0008-0000-0200-0000C4020000}"/>
            </a:ext>
          </a:extLst>
        </xdr:cNvPr>
        <xdr:cNvCxnSpPr/>
      </xdr:nvCxnSpPr>
      <xdr:spPr>
        <a:xfrm flipV="1">
          <a:off x="18656300" y="1079677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14749</xdr:rowOff>
    </xdr:from>
    <xdr:ext cx="469744" cy="259045"/>
    <xdr:sp macro="" textlink="">
      <xdr:nvSpPr>
        <xdr:cNvPr id="709" name="n_1aveValue【保健センター・保健所】&#10;一人当たり面積">
          <a:extLst>
            <a:ext uri="{FF2B5EF4-FFF2-40B4-BE49-F238E27FC236}">
              <a16:creationId xmlns:a16="http://schemas.microsoft.com/office/drawing/2014/main" id="{00000000-0008-0000-0200-0000C5020000}"/>
            </a:ext>
          </a:extLst>
        </xdr:cNvPr>
        <xdr:cNvSpPr txBox="1"/>
      </xdr:nvSpPr>
      <xdr:spPr>
        <a:xfrm>
          <a:off x="21075727" y="103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35323</xdr:rowOff>
    </xdr:from>
    <xdr:ext cx="469744" cy="259045"/>
    <xdr:sp macro="" textlink="">
      <xdr:nvSpPr>
        <xdr:cNvPr id="710" name="n_2aveValue【保健センター・保健所】&#10;一人当たり面積">
          <a:extLst>
            <a:ext uri="{FF2B5EF4-FFF2-40B4-BE49-F238E27FC236}">
              <a16:creationId xmlns:a16="http://schemas.microsoft.com/office/drawing/2014/main" id="{00000000-0008-0000-0200-0000C6020000}"/>
            </a:ext>
          </a:extLst>
        </xdr:cNvPr>
        <xdr:cNvSpPr txBox="1"/>
      </xdr:nvSpPr>
      <xdr:spPr>
        <a:xfrm>
          <a:off x="201994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138193</xdr:rowOff>
    </xdr:from>
    <xdr:ext cx="469744" cy="259045"/>
    <xdr:sp macro="" textlink="">
      <xdr:nvSpPr>
        <xdr:cNvPr id="711" name="n_3aveValue【保健センター・保健所】&#10;一人当たり面積">
          <a:extLst>
            <a:ext uri="{FF2B5EF4-FFF2-40B4-BE49-F238E27FC236}">
              <a16:creationId xmlns:a16="http://schemas.microsoft.com/office/drawing/2014/main" id="{00000000-0008-0000-0200-0000C7020000}"/>
            </a:ext>
          </a:extLst>
        </xdr:cNvPr>
        <xdr:cNvSpPr txBox="1"/>
      </xdr:nvSpPr>
      <xdr:spPr>
        <a:xfrm>
          <a:off x="193104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135907</xdr:rowOff>
    </xdr:from>
    <xdr:ext cx="469744" cy="259045"/>
    <xdr:sp macro="" textlink="">
      <xdr:nvSpPr>
        <xdr:cNvPr id="712" name="n_4aveValue【保健センター・保健所】&#10;一人当たり面積">
          <a:extLst>
            <a:ext uri="{FF2B5EF4-FFF2-40B4-BE49-F238E27FC236}">
              <a16:creationId xmlns:a16="http://schemas.microsoft.com/office/drawing/2014/main" id="{00000000-0008-0000-0200-0000C8020000}"/>
            </a:ext>
          </a:extLst>
        </xdr:cNvPr>
        <xdr:cNvSpPr txBox="1"/>
      </xdr:nvSpPr>
      <xdr:spPr>
        <a:xfrm>
          <a:off x="18421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28211</xdr:rowOff>
    </xdr:from>
    <xdr:ext cx="469744" cy="259045"/>
    <xdr:sp macro="" textlink="">
      <xdr:nvSpPr>
        <xdr:cNvPr id="713" name="n_1mainValue【保健センター・保健所】&#10;一人当たり面積">
          <a:extLst>
            <a:ext uri="{FF2B5EF4-FFF2-40B4-BE49-F238E27FC236}">
              <a16:creationId xmlns:a16="http://schemas.microsoft.com/office/drawing/2014/main" id="{00000000-0008-0000-0200-0000C9020000}"/>
            </a:ext>
          </a:extLst>
        </xdr:cNvPr>
        <xdr:cNvSpPr txBox="1"/>
      </xdr:nvSpPr>
      <xdr:spPr>
        <a:xfrm>
          <a:off x="21075727" y="1082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32783</xdr:rowOff>
    </xdr:from>
    <xdr:ext cx="469744" cy="259045"/>
    <xdr:sp macro="" textlink="">
      <xdr:nvSpPr>
        <xdr:cNvPr id="714" name="n_2mainValue【保健センター・保健所】&#10;一人当たり面積">
          <a:extLst>
            <a:ext uri="{FF2B5EF4-FFF2-40B4-BE49-F238E27FC236}">
              <a16:creationId xmlns:a16="http://schemas.microsoft.com/office/drawing/2014/main" id="{00000000-0008-0000-0200-0000CA020000}"/>
            </a:ext>
          </a:extLst>
        </xdr:cNvPr>
        <xdr:cNvSpPr txBox="1"/>
      </xdr:nvSpPr>
      <xdr:spPr>
        <a:xfrm>
          <a:off x="20199427" y="1083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37355</xdr:rowOff>
    </xdr:from>
    <xdr:ext cx="469744" cy="259045"/>
    <xdr:sp macro="" textlink="">
      <xdr:nvSpPr>
        <xdr:cNvPr id="715" name="n_3mainValue【保健センター・保健所】&#10;一人当たり面積">
          <a:extLst>
            <a:ext uri="{FF2B5EF4-FFF2-40B4-BE49-F238E27FC236}">
              <a16:creationId xmlns:a16="http://schemas.microsoft.com/office/drawing/2014/main" id="{00000000-0008-0000-0200-0000CB020000}"/>
            </a:ext>
          </a:extLst>
        </xdr:cNvPr>
        <xdr:cNvSpPr txBox="1"/>
      </xdr:nvSpPr>
      <xdr:spPr>
        <a:xfrm>
          <a:off x="19310427" y="1083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41927</xdr:rowOff>
    </xdr:from>
    <xdr:ext cx="469744" cy="259045"/>
    <xdr:sp macro="" textlink="">
      <xdr:nvSpPr>
        <xdr:cNvPr id="716" name="n_4mainValue【保健センター・保健所】&#10;一人当たり面積">
          <a:extLst>
            <a:ext uri="{FF2B5EF4-FFF2-40B4-BE49-F238E27FC236}">
              <a16:creationId xmlns:a16="http://schemas.microsoft.com/office/drawing/2014/main" id="{00000000-0008-0000-0200-0000CC020000}"/>
            </a:ext>
          </a:extLst>
        </xdr:cNvPr>
        <xdr:cNvSpPr txBox="1"/>
      </xdr:nvSpPr>
      <xdr:spPr>
        <a:xfrm>
          <a:off x="18421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00000000-0008-0000-0200-0000C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00000000-0008-0000-0200-0000C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00000000-0008-0000-0200-0000C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00000000-0008-0000-0200-0000D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00000000-0008-0000-0200-0000D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00000000-0008-0000-0200-0000D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00000000-0008-0000-0200-0000D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00000000-0008-0000-0200-0000D4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00000000-0008-0000-0200-0000D5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00000000-0008-0000-0200-0000D6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00000000-0008-0000-0200-0000D7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00000000-0008-0000-0200-0000D8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00000000-0008-0000-0200-0000D9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00000000-0008-0000-0200-0000DA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00000000-0008-0000-0200-0000DB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00000000-0008-0000-0200-0000DC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00000000-0008-0000-0200-0000DD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00000000-0008-0000-0200-0000DE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00000000-0008-0000-0200-0000DF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00000000-0008-0000-0200-0000E0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00000000-0008-0000-0200-0000E1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00000000-0008-0000-0200-0000E2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a:extLst>
            <a:ext uri="{FF2B5EF4-FFF2-40B4-BE49-F238E27FC236}">
              <a16:creationId xmlns:a16="http://schemas.microsoft.com/office/drawing/2014/main" id="{00000000-0008-0000-0200-0000E3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00000000-0008-0000-0200-0000E4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a:extLst>
            <a:ext uri="{FF2B5EF4-FFF2-40B4-BE49-F238E27FC236}">
              <a16:creationId xmlns:a16="http://schemas.microsoft.com/office/drawing/2014/main" id="{00000000-0008-0000-0200-0000E5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95250</xdr:rowOff>
    </xdr:from>
    <xdr:to>
      <xdr:col>85</xdr:col>
      <xdr:colOff>126364</xdr:colOff>
      <xdr:row>86</xdr:row>
      <xdr:rowOff>168729</xdr:rowOff>
    </xdr:to>
    <xdr:cxnSp macro="">
      <xdr:nvCxnSpPr>
        <xdr:cNvPr id="742" name="直線コネクタ 741">
          <a:extLst>
            <a:ext uri="{FF2B5EF4-FFF2-40B4-BE49-F238E27FC236}">
              <a16:creationId xmlns:a16="http://schemas.microsoft.com/office/drawing/2014/main" id="{00000000-0008-0000-0200-0000E6020000}"/>
            </a:ext>
          </a:extLst>
        </xdr:cNvPr>
        <xdr:cNvCxnSpPr/>
      </xdr:nvCxnSpPr>
      <xdr:spPr>
        <a:xfrm flipV="1">
          <a:off x="16318864" y="13468350"/>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消防施設】&#10;有形固定資産減価償却率最小値テキスト">
          <a:extLst>
            <a:ext uri="{FF2B5EF4-FFF2-40B4-BE49-F238E27FC236}">
              <a16:creationId xmlns:a16="http://schemas.microsoft.com/office/drawing/2014/main" id="{00000000-0008-0000-0200-0000E7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41927</xdr:rowOff>
    </xdr:from>
    <xdr:ext cx="405111" cy="259045"/>
    <xdr:sp macro="" textlink="">
      <xdr:nvSpPr>
        <xdr:cNvPr id="745" name="【消防施設】&#10;有形固定資産減価償却率最大値テキスト">
          <a:extLst>
            <a:ext uri="{FF2B5EF4-FFF2-40B4-BE49-F238E27FC236}">
              <a16:creationId xmlns:a16="http://schemas.microsoft.com/office/drawing/2014/main" id="{00000000-0008-0000-0200-0000E9020000}"/>
            </a:ext>
          </a:extLst>
        </xdr:cNvPr>
        <xdr:cNvSpPr txBox="1"/>
      </xdr:nvSpPr>
      <xdr:spPr>
        <a:xfrm>
          <a:off x="16357600" y="1324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95250</xdr:rowOff>
    </xdr:from>
    <xdr:to>
      <xdr:col>86</xdr:col>
      <xdr:colOff>25400</xdr:colOff>
      <xdr:row>78</xdr:row>
      <xdr:rowOff>95250</xdr:rowOff>
    </xdr:to>
    <xdr:cxnSp macro="">
      <xdr:nvCxnSpPr>
        <xdr:cNvPr id="746" name="直線コネクタ 745">
          <a:extLst>
            <a:ext uri="{FF2B5EF4-FFF2-40B4-BE49-F238E27FC236}">
              <a16:creationId xmlns:a16="http://schemas.microsoft.com/office/drawing/2014/main" id="{00000000-0008-0000-0200-0000EA020000}"/>
            </a:ext>
          </a:extLst>
        </xdr:cNvPr>
        <xdr:cNvCxnSpPr/>
      </xdr:nvCxnSpPr>
      <xdr:spPr>
        <a:xfrm>
          <a:off x="16230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86558</xdr:rowOff>
    </xdr:from>
    <xdr:ext cx="405111" cy="259045"/>
    <xdr:sp macro="" textlink="">
      <xdr:nvSpPr>
        <xdr:cNvPr id="747" name="【消防施設】&#10;有形固定資産減価償却率平均値テキスト">
          <a:extLst>
            <a:ext uri="{FF2B5EF4-FFF2-40B4-BE49-F238E27FC236}">
              <a16:creationId xmlns:a16="http://schemas.microsoft.com/office/drawing/2014/main" id="{00000000-0008-0000-0200-0000EB020000}"/>
            </a:ext>
          </a:extLst>
        </xdr:cNvPr>
        <xdr:cNvSpPr txBox="1"/>
      </xdr:nvSpPr>
      <xdr:spPr>
        <a:xfrm>
          <a:off x="16357600" y="14145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108131</xdr:rowOff>
    </xdr:from>
    <xdr:to>
      <xdr:col>85</xdr:col>
      <xdr:colOff>177800</xdr:colOff>
      <xdr:row>83</xdr:row>
      <xdr:rowOff>38281</xdr:rowOff>
    </xdr:to>
    <xdr:sp macro="" textlink="">
      <xdr:nvSpPr>
        <xdr:cNvPr id="748" name="フローチャート: 判断 747">
          <a:extLst>
            <a:ext uri="{FF2B5EF4-FFF2-40B4-BE49-F238E27FC236}">
              <a16:creationId xmlns:a16="http://schemas.microsoft.com/office/drawing/2014/main" id="{00000000-0008-0000-0200-0000EC020000}"/>
            </a:ext>
          </a:extLst>
        </xdr:cNvPr>
        <xdr:cNvSpPr/>
      </xdr:nvSpPr>
      <xdr:spPr>
        <a:xfrm>
          <a:off x="162687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749" name="フローチャート: 判断 748">
          <a:extLst>
            <a:ext uri="{FF2B5EF4-FFF2-40B4-BE49-F238E27FC236}">
              <a16:creationId xmlns:a16="http://schemas.microsoft.com/office/drawing/2014/main" id="{00000000-0008-0000-0200-0000ED020000}"/>
            </a:ext>
          </a:extLst>
        </xdr:cNvPr>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127726</xdr:rowOff>
    </xdr:from>
    <xdr:to>
      <xdr:col>76</xdr:col>
      <xdr:colOff>165100</xdr:colOff>
      <xdr:row>83</xdr:row>
      <xdr:rowOff>57876</xdr:rowOff>
    </xdr:to>
    <xdr:sp macro="" textlink="">
      <xdr:nvSpPr>
        <xdr:cNvPr id="750" name="フローチャート: 判断 749">
          <a:extLst>
            <a:ext uri="{FF2B5EF4-FFF2-40B4-BE49-F238E27FC236}">
              <a16:creationId xmlns:a16="http://schemas.microsoft.com/office/drawing/2014/main" id="{00000000-0008-0000-0200-0000EE020000}"/>
            </a:ext>
          </a:extLst>
        </xdr:cNvPr>
        <xdr:cNvSpPr/>
      </xdr:nvSpPr>
      <xdr:spPr>
        <a:xfrm>
          <a:off x="14541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42818</xdr:rowOff>
    </xdr:from>
    <xdr:to>
      <xdr:col>72</xdr:col>
      <xdr:colOff>38100</xdr:colOff>
      <xdr:row>83</xdr:row>
      <xdr:rowOff>144418</xdr:rowOff>
    </xdr:to>
    <xdr:sp macro="" textlink="">
      <xdr:nvSpPr>
        <xdr:cNvPr id="751" name="フローチャート: 判断 750">
          <a:extLst>
            <a:ext uri="{FF2B5EF4-FFF2-40B4-BE49-F238E27FC236}">
              <a16:creationId xmlns:a16="http://schemas.microsoft.com/office/drawing/2014/main" id="{00000000-0008-0000-0200-0000EF020000}"/>
            </a:ext>
          </a:extLst>
        </xdr:cNvPr>
        <xdr:cNvSpPr/>
      </xdr:nvSpPr>
      <xdr:spPr>
        <a:xfrm>
          <a:off x="13652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39551</xdr:rowOff>
    </xdr:from>
    <xdr:to>
      <xdr:col>67</xdr:col>
      <xdr:colOff>101600</xdr:colOff>
      <xdr:row>83</xdr:row>
      <xdr:rowOff>141151</xdr:rowOff>
    </xdr:to>
    <xdr:sp macro="" textlink="">
      <xdr:nvSpPr>
        <xdr:cNvPr id="752" name="フローチャート: 判断 751">
          <a:extLst>
            <a:ext uri="{FF2B5EF4-FFF2-40B4-BE49-F238E27FC236}">
              <a16:creationId xmlns:a16="http://schemas.microsoft.com/office/drawing/2014/main" id="{00000000-0008-0000-0200-0000F0020000}"/>
            </a:ext>
          </a:extLst>
        </xdr:cNvPr>
        <xdr:cNvSpPr/>
      </xdr:nvSpPr>
      <xdr:spPr>
        <a:xfrm>
          <a:off x="127635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200-0000F1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200-0000F2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200-0000F3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200-0000F4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200-0000F5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153851</xdr:rowOff>
    </xdr:from>
    <xdr:to>
      <xdr:col>85</xdr:col>
      <xdr:colOff>177800</xdr:colOff>
      <xdr:row>80</xdr:row>
      <xdr:rowOff>84001</xdr:rowOff>
    </xdr:to>
    <xdr:sp macro="" textlink="">
      <xdr:nvSpPr>
        <xdr:cNvPr id="758" name="楕円 757">
          <a:extLst>
            <a:ext uri="{FF2B5EF4-FFF2-40B4-BE49-F238E27FC236}">
              <a16:creationId xmlns:a16="http://schemas.microsoft.com/office/drawing/2014/main" id="{00000000-0008-0000-0200-0000F6020000}"/>
            </a:ext>
          </a:extLst>
        </xdr:cNvPr>
        <xdr:cNvSpPr/>
      </xdr:nvSpPr>
      <xdr:spPr>
        <a:xfrm>
          <a:off x="16268700" y="1369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5278</xdr:rowOff>
    </xdr:from>
    <xdr:ext cx="405111" cy="259045"/>
    <xdr:sp macro="" textlink="">
      <xdr:nvSpPr>
        <xdr:cNvPr id="759" name="【消防施設】&#10;有形固定資産減価償却率該当値テキスト">
          <a:extLst>
            <a:ext uri="{FF2B5EF4-FFF2-40B4-BE49-F238E27FC236}">
              <a16:creationId xmlns:a16="http://schemas.microsoft.com/office/drawing/2014/main" id="{00000000-0008-0000-0200-0000F7020000}"/>
            </a:ext>
          </a:extLst>
        </xdr:cNvPr>
        <xdr:cNvSpPr txBox="1"/>
      </xdr:nvSpPr>
      <xdr:spPr>
        <a:xfrm>
          <a:off x="16357600" y="1354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117929</xdr:rowOff>
    </xdr:from>
    <xdr:to>
      <xdr:col>81</xdr:col>
      <xdr:colOff>101600</xdr:colOff>
      <xdr:row>80</xdr:row>
      <xdr:rowOff>48079</xdr:rowOff>
    </xdr:to>
    <xdr:sp macro="" textlink="">
      <xdr:nvSpPr>
        <xdr:cNvPr id="760" name="楕円 759">
          <a:extLst>
            <a:ext uri="{FF2B5EF4-FFF2-40B4-BE49-F238E27FC236}">
              <a16:creationId xmlns:a16="http://schemas.microsoft.com/office/drawing/2014/main" id="{00000000-0008-0000-0200-0000F8020000}"/>
            </a:ext>
          </a:extLst>
        </xdr:cNvPr>
        <xdr:cNvSpPr/>
      </xdr:nvSpPr>
      <xdr:spPr>
        <a:xfrm>
          <a:off x="15430500" y="1366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168729</xdr:rowOff>
    </xdr:from>
    <xdr:to>
      <xdr:col>85</xdr:col>
      <xdr:colOff>127000</xdr:colOff>
      <xdr:row>80</xdr:row>
      <xdr:rowOff>33201</xdr:rowOff>
    </xdr:to>
    <xdr:cxnSp macro="">
      <xdr:nvCxnSpPr>
        <xdr:cNvPr id="761" name="直線コネクタ 760">
          <a:extLst>
            <a:ext uri="{FF2B5EF4-FFF2-40B4-BE49-F238E27FC236}">
              <a16:creationId xmlns:a16="http://schemas.microsoft.com/office/drawing/2014/main" id="{00000000-0008-0000-0200-0000F9020000}"/>
            </a:ext>
          </a:extLst>
        </xdr:cNvPr>
        <xdr:cNvCxnSpPr/>
      </xdr:nvCxnSpPr>
      <xdr:spPr>
        <a:xfrm>
          <a:off x="15481300" y="13713279"/>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82006</xdr:rowOff>
    </xdr:from>
    <xdr:to>
      <xdr:col>76</xdr:col>
      <xdr:colOff>165100</xdr:colOff>
      <xdr:row>80</xdr:row>
      <xdr:rowOff>12156</xdr:rowOff>
    </xdr:to>
    <xdr:sp macro="" textlink="">
      <xdr:nvSpPr>
        <xdr:cNvPr id="762" name="楕円 761">
          <a:extLst>
            <a:ext uri="{FF2B5EF4-FFF2-40B4-BE49-F238E27FC236}">
              <a16:creationId xmlns:a16="http://schemas.microsoft.com/office/drawing/2014/main" id="{00000000-0008-0000-0200-0000FA020000}"/>
            </a:ext>
          </a:extLst>
        </xdr:cNvPr>
        <xdr:cNvSpPr/>
      </xdr:nvSpPr>
      <xdr:spPr>
        <a:xfrm>
          <a:off x="14541500" y="1362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132806</xdr:rowOff>
    </xdr:from>
    <xdr:to>
      <xdr:col>81</xdr:col>
      <xdr:colOff>50800</xdr:colOff>
      <xdr:row>79</xdr:row>
      <xdr:rowOff>168729</xdr:rowOff>
    </xdr:to>
    <xdr:cxnSp macro="">
      <xdr:nvCxnSpPr>
        <xdr:cNvPr id="763" name="直線コネクタ 762">
          <a:extLst>
            <a:ext uri="{FF2B5EF4-FFF2-40B4-BE49-F238E27FC236}">
              <a16:creationId xmlns:a16="http://schemas.microsoft.com/office/drawing/2014/main" id="{00000000-0008-0000-0200-0000FB020000}"/>
            </a:ext>
          </a:extLst>
        </xdr:cNvPr>
        <xdr:cNvCxnSpPr/>
      </xdr:nvCxnSpPr>
      <xdr:spPr>
        <a:xfrm>
          <a:off x="14592300" y="1367735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46082</xdr:rowOff>
    </xdr:from>
    <xdr:to>
      <xdr:col>72</xdr:col>
      <xdr:colOff>38100</xdr:colOff>
      <xdr:row>79</xdr:row>
      <xdr:rowOff>147682</xdr:rowOff>
    </xdr:to>
    <xdr:sp macro="" textlink="">
      <xdr:nvSpPr>
        <xdr:cNvPr id="764" name="楕円 763">
          <a:extLst>
            <a:ext uri="{FF2B5EF4-FFF2-40B4-BE49-F238E27FC236}">
              <a16:creationId xmlns:a16="http://schemas.microsoft.com/office/drawing/2014/main" id="{00000000-0008-0000-0200-0000FC020000}"/>
            </a:ext>
          </a:extLst>
        </xdr:cNvPr>
        <xdr:cNvSpPr/>
      </xdr:nvSpPr>
      <xdr:spPr>
        <a:xfrm>
          <a:off x="13652500" y="1359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96882</xdr:rowOff>
    </xdr:from>
    <xdr:to>
      <xdr:col>76</xdr:col>
      <xdr:colOff>114300</xdr:colOff>
      <xdr:row>79</xdr:row>
      <xdr:rowOff>132806</xdr:rowOff>
    </xdr:to>
    <xdr:cxnSp macro="">
      <xdr:nvCxnSpPr>
        <xdr:cNvPr id="765" name="直線コネクタ 764">
          <a:extLst>
            <a:ext uri="{FF2B5EF4-FFF2-40B4-BE49-F238E27FC236}">
              <a16:creationId xmlns:a16="http://schemas.microsoft.com/office/drawing/2014/main" id="{00000000-0008-0000-0200-0000FD020000}"/>
            </a:ext>
          </a:extLst>
        </xdr:cNvPr>
        <xdr:cNvCxnSpPr/>
      </xdr:nvCxnSpPr>
      <xdr:spPr>
        <a:xfrm>
          <a:off x="13703300" y="1364143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10161</xdr:rowOff>
    </xdr:from>
    <xdr:to>
      <xdr:col>67</xdr:col>
      <xdr:colOff>101600</xdr:colOff>
      <xdr:row>79</xdr:row>
      <xdr:rowOff>111761</xdr:rowOff>
    </xdr:to>
    <xdr:sp macro="" textlink="">
      <xdr:nvSpPr>
        <xdr:cNvPr id="766" name="楕円 765">
          <a:extLst>
            <a:ext uri="{FF2B5EF4-FFF2-40B4-BE49-F238E27FC236}">
              <a16:creationId xmlns:a16="http://schemas.microsoft.com/office/drawing/2014/main" id="{00000000-0008-0000-0200-0000FE020000}"/>
            </a:ext>
          </a:extLst>
        </xdr:cNvPr>
        <xdr:cNvSpPr/>
      </xdr:nvSpPr>
      <xdr:spPr>
        <a:xfrm>
          <a:off x="12763500" y="1355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60961</xdr:rowOff>
    </xdr:from>
    <xdr:to>
      <xdr:col>71</xdr:col>
      <xdr:colOff>177800</xdr:colOff>
      <xdr:row>79</xdr:row>
      <xdr:rowOff>96882</xdr:rowOff>
    </xdr:to>
    <xdr:cxnSp macro="">
      <xdr:nvCxnSpPr>
        <xdr:cNvPr id="767" name="直線コネクタ 766">
          <a:extLst>
            <a:ext uri="{FF2B5EF4-FFF2-40B4-BE49-F238E27FC236}">
              <a16:creationId xmlns:a16="http://schemas.microsoft.com/office/drawing/2014/main" id="{00000000-0008-0000-0200-0000FF020000}"/>
            </a:ext>
          </a:extLst>
        </xdr:cNvPr>
        <xdr:cNvCxnSpPr/>
      </xdr:nvCxnSpPr>
      <xdr:spPr>
        <a:xfrm>
          <a:off x="12814300" y="1360551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40839</xdr:rowOff>
    </xdr:from>
    <xdr:ext cx="405111" cy="259045"/>
    <xdr:sp macro="" textlink="">
      <xdr:nvSpPr>
        <xdr:cNvPr id="768" name="n_1aveValue【消防施設】&#10;有形固定資産減価償却率">
          <a:extLst>
            <a:ext uri="{FF2B5EF4-FFF2-40B4-BE49-F238E27FC236}">
              <a16:creationId xmlns:a16="http://schemas.microsoft.com/office/drawing/2014/main" id="{00000000-0008-0000-0200-000000030000}"/>
            </a:ext>
          </a:extLst>
        </xdr:cNvPr>
        <xdr:cNvSpPr txBox="1"/>
      </xdr:nvSpPr>
      <xdr:spPr>
        <a:xfrm>
          <a:off x="152660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49003</xdr:rowOff>
    </xdr:from>
    <xdr:ext cx="405111" cy="259045"/>
    <xdr:sp macro="" textlink="">
      <xdr:nvSpPr>
        <xdr:cNvPr id="769" name="n_2aveValue【消防施設】&#10;有形固定資産減価償却率">
          <a:extLst>
            <a:ext uri="{FF2B5EF4-FFF2-40B4-BE49-F238E27FC236}">
              <a16:creationId xmlns:a16="http://schemas.microsoft.com/office/drawing/2014/main" id="{00000000-0008-0000-0200-000001030000}"/>
            </a:ext>
          </a:extLst>
        </xdr:cNvPr>
        <xdr:cNvSpPr txBox="1"/>
      </xdr:nvSpPr>
      <xdr:spPr>
        <a:xfrm>
          <a:off x="143897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135545</xdr:rowOff>
    </xdr:from>
    <xdr:ext cx="405111" cy="259045"/>
    <xdr:sp macro="" textlink="">
      <xdr:nvSpPr>
        <xdr:cNvPr id="770" name="n_3aveValue【消防施設】&#10;有形固定資産減価償却率">
          <a:extLst>
            <a:ext uri="{FF2B5EF4-FFF2-40B4-BE49-F238E27FC236}">
              <a16:creationId xmlns:a16="http://schemas.microsoft.com/office/drawing/2014/main" id="{00000000-0008-0000-0200-000002030000}"/>
            </a:ext>
          </a:extLst>
        </xdr:cNvPr>
        <xdr:cNvSpPr txBox="1"/>
      </xdr:nvSpPr>
      <xdr:spPr>
        <a:xfrm>
          <a:off x="13500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132278</xdr:rowOff>
    </xdr:from>
    <xdr:ext cx="405111" cy="259045"/>
    <xdr:sp macro="" textlink="">
      <xdr:nvSpPr>
        <xdr:cNvPr id="771" name="n_4aveValue【消防施設】&#10;有形固定資産減価償却率">
          <a:extLst>
            <a:ext uri="{FF2B5EF4-FFF2-40B4-BE49-F238E27FC236}">
              <a16:creationId xmlns:a16="http://schemas.microsoft.com/office/drawing/2014/main" id="{00000000-0008-0000-0200-000003030000}"/>
            </a:ext>
          </a:extLst>
        </xdr:cNvPr>
        <xdr:cNvSpPr txBox="1"/>
      </xdr:nvSpPr>
      <xdr:spPr>
        <a:xfrm>
          <a:off x="12611744" y="1436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64606</xdr:rowOff>
    </xdr:from>
    <xdr:ext cx="405111" cy="259045"/>
    <xdr:sp macro="" textlink="">
      <xdr:nvSpPr>
        <xdr:cNvPr id="772" name="n_1mainValue【消防施設】&#10;有形固定資産減価償却率">
          <a:extLst>
            <a:ext uri="{FF2B5EF4-FFF2-40B4-BE49-F238E27FC236}">
              <a16:creationId xmlns:a16="http://schemas.microsoft.com/office/drawing/2014/main" id="{00000000-0008-0000-0200-000004030000}"/>
            </a:ext>
          </a:extLst>
        </xdr:cNvPr>
        <xdr:cNvSpPr txBox="1"/>
      </xdr:nvSpPr>
      <xdr:spPr>
        <a:xfrm>
          <a:off x="15266044" y="13437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28683</xdr:rowOff>
    </xdr:from>
    <xdr:ext cx="405111" cy="259045"/>
    <xdr:sp macro="" textlink="">
      <xdr:nvSpPr>
        <xdr:cNvPr id="773" name="n_2mainValue【消防施設】&#10;有形固定資産減価償却率">
          <a:extLst>
            <a:ext uri="{FF2B5EF4-FFF2-40B4-BE49-F238E27FC236}">
              <a16:creationId xmlns:a16="http://schemas.microsoft.com/office/drawing/2014/main" id="{00000000-0008-0000-0200-000005030000}"/>
            </a:ext>
          </a:extLst>
        </xdr:cNvPr>
        <xdr:cNvSpPr txBox="1"/>
      </xdr:nvSpPr>
      <xdr:spPr>
        <a:xfrm>
          <a:off x="14389744" y="1340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164209</xdr:rowOff>
    </xdr:from>
    <xdr:ext cx="405111" cy="259045"/>
    <xdr:sp macro="" textlink="">
      <xdr:nvSpPr>
        <xdr:cNvPr id="774" name="n_3mainValue【消防施設】&#10;有形固定資産減価償却率">
          <a:extLst>
            <a:ext uri="{FF2B5EF4-FFF2-40B4-BE49-F238E27FC236}">
              <a16:creationId xmlns:a16="http://schemas.microsoft.com/office/drawing/2014/main" id="{00000000-0008-0000-0200-000006030000}"/>
            </a:ext>
          </a:extLst>
        </xdr:cNvPr>
        <xdr:cNvSpPr txBox="1"/>
      </xdr:nvSpPr>
      <xdr:spPr>
        <a:xfrm>
          <a:off x="13500744" y="13365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128288</xdr:rowOff>
    </xdr:from>
    <xdr:ext cx="405111" cy="259045"/>
    <xdr:sp macro="" textlink="">
      <xdr:nvSpPr>
        <xdr:cNvPr id="775" name="n_4mainValue【消防施設】&#10;有形固定資産減価償却率">
          <a:extLst>
            <a:ext uri="{FF2B5EF4-FFF2-40B4-BE49-F238E27FC236}">
              <a16:creationId xmlns:a16="http://schemas.microsoft.com/office/drawing/2014/main" id="{00000000-0008-0000-0200-000007030000}"/>
            </a:ext>
          </a:extLst>
        </xdr:cNvPr>
        <xdr:cNvSpPr txBox="1"/>
      </xdr:nvSpPr>
      <xdr:spPr>
        <a:xfrm>
          <a:off x="12611744" y="1332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00000000-0008-0000-0200-000008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00000000-0008-0000-0200-000009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00000000-0008-0000-0200-00000A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00000000-0008-0000-0200-00000B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00000000-0008-0000-0200-00000C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00000000-0008-0000-0200-00000D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00000000-0008-0000-0200-00000E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00000000-0008-0000-0200-00000F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a:extLst>
            <a:ext uri="{FF2B5EF4-FFF2-40B4-BE49-F238E27FC236}">
              <a16:creationId xmlns:a16="http://schemas.microsoft.com/office/drawing/2014/main" id="{00000000-0008-0000-0200-000010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00000000-0008-0000-0200-000011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6" name="直線コネクタ 785">
          <a:extLst>
            <a:ext uri="{FF2B5EF4-FFF2-40B4-BE49-F238E27FC236}">
              <a16:creationId xmlns:a16="http://schemas.microsoft.com/office/drawing/2014/main" id="{00000000-0008-0000-0200-000012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7" name="テキスト ボックス 786">
          <a:extLst>
            <a:ext uri="{FF2B5EF4-FFF2-40B4-BE49-F238E27FC236}">
              <a16:creationId xmlns:a16="http://schemas.microsoft.com/office/drawing/2014/main" id="{00000000-0008-0000-0200-000013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8" name="直線コネクタ 787">
          <a:extLst>
            <a:ext uri="{FF2B5EF4-FFF2-40B4-BE49-F238E27FC236}">
              <a16:creationId xmlns:a16="http://schemas.microsoft.com/office/drawing/2014/main" id="{00000000-0008-0000-0200-000014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9" name="テキスト ボックス 788">
          <a:extLst>
            <a:ext uri="{FF2B5EF4-FFF2-40B4-BE49-F238E27FC236}">
              <a16:creationId xmlns:a16="http://schemas.microsoft.com/office/drawing/2014/main" id="{00000000-0008-0000-0200-000015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0" name="直線コネクタ 789">
          <a:extLst>
            <a:ext uri="{FF2B5EF4-FFF2-40B4-BE49-F238E27FC236}">
              <a16:creationId xmlns:a16="http://schemas.microsoft.com/office/drawing/2014/main" id="{00000000-0008-0000-0200-000016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1" name="テキスト ボックス 790">
          <a:extLst>
            <a:ext uri="{FF2B5EF4-FFF2-40B4-BE49-F238E27FC236}">
              <a16:creationId xmlns:a16="http://schemas.microsoft.com/office/drawing/2014/main" id="{00000000-0008-0000-0200-000017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2" name="直線コネクタ 791">
          <a:extLst>
            <a:ext uri="{FF2B5EF4-FFF2-40B4-BE49-F238E27FC236}">
              <a16:creationId xmlns:a16="http://schemas.microsoft.com/office/drawing/2014/main" id="{00000000-0008-0000-0200-000018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3" name="テキスト ボックス 792">
          <a:extLst>
            <a:ext uri="{FF2B5EF4-FFF2-40B4-BE49-F238E27FC236}">
              <a16:creationId xmlns:a16="http://schemas.microsoft.com/office/drawing/2014/main" id="{00000000-0008-0000-0200-000019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4" name="直線コネクタ 793">
          <a:extLst>
            <a:ext uri="{FF2B5EF4-FFF2-40B4-BE49-F238E27FC236}">
              <a16:creationId xmlns:a16="http://schemas.microsoft.com/office/drawing/2014/main" id="{00000000-0008-0000-0200-00001A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5" name="テキスト ボックス 794">
          <a:extLst>
            <a:ext uri="{FF2B5EF4-FFF2-40B4-BE49-F238E27FC236}">
              <a16:creationId xmlns:a16="http://schemas.microsoft.com/office/drawing/2014/main" id="{00000000-0008-0000-0200-00001B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6" name="直線コネクタ 795">
          <a:extLst>
            <a:ext uri="{FF2B5EF4-FFF2-40B4-BE49-F238E27FC236}">
              <a16:creationId xmlns:a16="http://schemas.microsoft.com/office/drawing/2014/main" id="{00000000-0008-0000-0200-00001C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7" name="テキスト ボックス 796">
          <a:extLst>
            <a:ext uri="{FF2B5EF4-FFF2-40B4-BE49-F238E27FC236}">
              <a16:creationId xmlns:a16="http://schemas.microsoft.com/office/drawing/2014/main" id="{00000000-0008-0000-0200-00001D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00000000-0008-0000-0200-00001E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id="{00000000-0008-0000-0200-00001F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a:extLst>
            <a:ext uri="{FF2B5EF4-FFF2-40B4-BE49-F238E27FC236}">
              <a16:creationId xmlns:a16="http://schemas.microsoft.com/office/drawing/2014/main" id="{00000000-0008-0000-0200-000020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74023</xdr:rowOff>
    </xdr:from>
    <xdr:to>
      <xdr:col>116</xdr:col>
      <xdr:colOff>62864</xdr:colOff>
      <xdr:row>86</xdr:row>
      <xdr:rowOff>150223</xdr:rowOff>
    </xdr:to>
    <xdr:cxnSp macro="">
      <xdr:nvCxnSpPr>
        <xdr:cNvPr id="801" name="直線コネクタ 800">
          <a:extLst>
            <a:ext uri="{FF2B5EF4-FFF2-40B4-BE49-F238E27FC236}">
              <a16:creationId xmlns:a16="http://schemas.microsoft.com/office/drawing/2014/main" id="{00000000-0008-0000-0200-000021030000}"/>
            </a:ext>
          </a:extLst>
        </xdr:cNvPr>
        <xdr:cNvCxnSpPr/>
      </xdr:nvCxnSpPr>
      <xdr:spPr>
        <a:xfrm flipV="1">
          <a:off x="22160864" y="13447123"/>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154050</xdr:rowOff>
    </xdr:from>
    <xdr:ext cx="469744" cy="259045"/>
    <xdr:sp macro="" textlink="">
      <xdr:nvSpPr>
        <xdr:cNvPr id="802" name="【消防施設】&#10;一人当たり面積最小値テキスト">
          <a:extLst>
            <a:ext uri="{FF2B5EF4-FFF2-40B4-BE49-F238E27FC236}">
              <a16:creationId xmlns:a16="http://schemas.microsoft.com/office/drawing/2014/main" id="{00000000-0008-0000-0200-000022030000}"/>
            </a:ext>
          </a:extLst>
        </xdr:cNvPr>
        <xdr:cNvSpPr txBox="1"/>
      </xdr:nvSpPr>
      <xdr:spPr>
        <a:xfrm>
          <a:off x="22199600" y="1489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150223</xdr:rowOff>
    </xdr:from>
    <xdr:to>
      <xdr:col>116</xdr:col>
      <xdr:colOff>152400</xdr:colOff>
      <xdr:row>86</xdr:row>
      <xdr:rowOff>150223</xdr:rowOff>
    </xdr:to>
    <xdr:cxnSp macro="">
      <xdr:nvCxnSpPr>
        <xdr:cNvPr id="803" name="直線コネクタ 802">
          <a:extLst>
            <a:ext uri="{FF2B5EF4-FFF2-40B4-BE49-F238E27FC236}">
              <a16:creationId xmlns:a16="http://schemas.microsoft.com/office/drawing/2014/main" id="{00000000-0008-0000-0200-000023030000}"/>
            </a:ext>
          </a:extLst>
        </xdr:cNvPr>
        <xdr:cNvCxnSpPr/>
      </xdr:nvCxnSpPr>
      <xdr:spPr>
        <a:xfrm>
          <a:off x="22072600" y="1489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20700</xdr:rowOff>
    </xdr:from>
    <xdr:ext cx="469744" cy="259045"/>
    <xdr:sp macro="" textlink="">
      <xdr:nvSpPr>
        <xdr:cNvPr id="804" name="【消防施設】&#10;一人当たり面積最大値テキスト">
          <a:extLst>
            <a:ext uri="{FF2B5EF4-FFF2-40B4-BE49-F238E27FC236}">
              <a16:creationId xmlns:a16="http://schemas.microsoft.com/office/drawing/2014/main" id="{00000000-0008-0000-0200-000024030000}"/>
            </a:ext>
          </a:extLst>
        </xdr:cNvPr>
        <xdr:cNvSpPr txBox="1"/>
      </xdr:nvSpPr>
      <xdr:spPr>
        <a:xfrm>
          <a:off x="22199600" y="1322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74023</xdr:rowOff>
    </xdr:from>
    <xdr:to>
      <xdr:col>116</xdr:col>
      <xdr:colOff>152400</xdr:colOff>
      <xdr:row>78</xdr:row>
      <xdr:rowOff>74023</xdr:rowOff>
    </xdr:to>
    <xdr:cxnSp macro="">
      <xdr:nvCxnSpPr>
        <xdr:cNvPr id="805" name="直線コネクタ 804">
          <a:extLst>
            <a:ext uri="{FF2B5EF4-FFF2-40B4-BE49-F238E27FC236}">
              <a16:creationId xmlns:a16="http://schemas.microsoft.com/office/drawing/2014/main" id="{00000000-0008-0000-0200-000025030000}"/>
            </a:ext>
          </a:extLst>
        </xdr:cNvPr>
        <xdr:cNvCxnSpPr/>
      </xdr:nvCxnSpPr>
      <xdr:spPr>
        <a:xfrm>
          <a:off x="22072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130101</xdr:rowOff>
    </xdr:from>
    <xdr:ext cx="469744" cy="259045"/>
    <xdr:sp macro="" textlink="">
      <xdr:nvSpPr>
        <xdr:cNvPr id="806" name="【消防施設】&#10;一人当たり面積平均値テキスト">
          <a:extLst>
            <a:ext uri="{FF2B5EF4-FFF2-40B4-BE49-F238E27FC236}">
              <a16:creationId xmlns:a16="http://schemas.microsoft.com/office/drawing/2014/main" id="{00000000-0008-0000-0200-000026030000}"/>
            </a:ext>
          </a:extLst>
        </xdr:cNvPr>
        <xdr:cNvSpPr txBox="1"/>
      </xdr:nvSpPr>
      <xdr:spPr>
        <a:xfrm>
          <a:off x="22199600" y="14531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151674</xdr:rowOff>
    </xdr:from>
    <xdr:to>
      <xdr:col>116</xdr:col>
      <xdr:colOff>114300</xdr:colOff>
      <xdr:row>85</xdr:row>
      <xdr:rowOff>81824</xdr:rowOff>
    </xdr:to>
    <xdr:sp macro="" textlink="">
      <xdr:nvSpPr>
        <xdr:cNvPr id="807" name="フローチャート: 判断 806">
          <a:extLst>
            <a:ext uri="{FF2B5EF4-FFF2-40B4-BE49-F238E27FC236}">
              <a16:creationId xmlns:a16="http://schemas.microsoft.com/office/drawing/2014/main" id="{00000000-0008-0000-0200-000027030000}"/>
            </a:ext>
          </a:extLst>
        </xdr:cNvPr>
        <xdr:cNvSpPr/>
      </xdr:nvSpPr>
      <xdr:spPr>
        <a:xfrm>
          <a:off x="22110700" y="1455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163649</xdr:rowOff>
    </xdr:from>
    <xdr:to>
      <xdr:col>112</xdr:col>
      <xdr:colOff>38100</xdr:colOff>
      <xdr:row>85</xdr:row>
      <xdr:rowOff>93799</xdr:rowOff>
    </xdr:to>
    <xdr:sp macro="" textlink="">
      <xdr:nvSpPr>
        <xdr:cNvPr id="808" name="フローチャート: 判断 807">
          <a:extLst>
            <a:ext uri="{FF2B5EF4-FFF2-40B4-BE49-F238E27FC236}">
              <a16:creationId xmlns:a16="http://schemas.microsoft.com/office/drawing/2014/main" id="{00000000-0008-0000-0200-000028030000}"/>
            </a:ext>
          </a:extLst>
        </xdr:cNvPr>
        <xdr:cNvSpPr/>
      </xdr:nvSpPr>
      <xdr:spPr>
        <a:xfrm>
          <a:off x="21272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45538</xdr:rowOff>
    </xdr:from>
    <xdr:to>
      <xdr:col>107</xdr:col>
      <xdr:colOff>101600</xdr:colOff>
      <xdr:row>85</xdr:row>
      <xdr:rowOff>147138</xdr:rowOff>
    </xdr:to>
    <xdr:sp macro="" textlink="">
      <xdr:nvSpPr>
        <xdr:cNvPr id="809" name="フローチャート: 判断 808">
          <a:extLst>
            <a:ext uri="{FF2B5EF4-FFF2-40B4-BE49-F238E27FC236}">
              <a16:creationId xmlns:a16="http://schemas.microsoft.com/office/drawing/2014/main" id="{00000000-0008-0000-0200-000029030000}"/>
            </a:ext>
          </a:extLst>
        </xdr:cNvPr>
        <xdr:cNvSpPr/>
      </xdr:nvSpPr>
      <xdr:spPr>
        <a:xfrm>
          <a:off x="20383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50981</xdr:rowOff>
    </xdr:from>
    <xdr:to>
      <xdr:col>102</xdr:col>
      <xdr:colOff>165100</xdr:colOff>
      <xdr:row>85</xdr:row>
      <xdr:rowOff>152581</xdr:rowOff>
    </xdr:to>
    <xdr:sp macro="" textlink="">
      <xdr:nvSpPr>
        <xdr:cNvPr id="810" name="フローチャート: 判断 809">
          <a:extLst>
            <a:ext uri="{FF2B5EF4-FFF2-40B4-BE49-F238E27FC236}">
              <a16:creationId xmlns:a16="http://schemas.microsoft.com/office/drawing/2014/main" id="{00000000-0008-0000-0200-00002A030000}"/>
            </a:ext>
          </a:extLst>
        </xdr:cNvPr>
        <xdr:cNvSpPr/>
      </xdr:nvSpPr>
      <xdr:spPr>
        <a:xfrm>
          <a:off x="19494500" y="1462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57513</xdr:rowOff>
    </xdr:from>
    <xdr:to>
      <xdr:col>98</xdr:col>
      <xdr:colOff>38100</xdr:colOff>
      <xdr:row>85</xdr:row>
      <xdr:rowOff>159113</xdr:rowOff>
    </xdr:to>
    <xdr:sp macro="" textlink="">
      <xdr:nvSpPr>
        <xdr:cNvPr id="811" name="フローチャート: 判断 810">
          <a:extLst>
            <a:ext uri="{FF2B5EF4-FFF2-40B4-BE49-F238E27FC236}">
              <a16:creationId xmlns:a16="http://schemas.microsoft.com/office/drawing/2014/main" id="{00000000-0008-0000-0200-00002B030000}"/>
            </a:ext>
          </a:extLst>
        </xdr:cNvPr>
        <xdr:cNvSpPr/>
      </xdr:nvSpPr>
      <xdr:spPr>
        <a:xfrm>
          <a:off x="18605500" y="1463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200-00002C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0000000-0008-0000-0200-00002D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00000000-0008-0000-0200-00002E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0000000-0008-0000-0200-00002F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200-000030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56424</xdr:rowOff>
    </xdr:from>
    <xdr:to>
      <xdr:col>116</xdr:col>
      <xdr:colOff>114300</xdr:colOff>
      <xdr:row>83</xdr:row>
      <xdr:rowOff>158024</xdr:rowOff>
    </xdr:to>
    <xdr:sp macro="" textlink="">
      <xdr:nvSpPr>
        <xdr:cNvPr id="817" name="楕円 816">
          <a:extLst>
            <a:ext uri="{FF2B5EF4-FFF2-40B4-BE49-F238E27FC236}">
              <a16:creationId xmlns:a16="http://schemas.microsoft.com/office/drawing/2014/main" id="{00000000-0008-0000-0200-000031030000}"/>
            </a:ext>
          </a:extLst>
        </xdr:cNvPr>
        <xdr:cNvSpPr/>
      </xdr:nvSpPr>
      <xdr:spPr>
        <a:xfrm>
          <a:off x="22110700" y="1428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79301</xdr:rowOff>
    </xdr:from>
    <xdr:ext cx="469744" cy="259045"/>
    <xdr:sp macro="" textlink="">
      <xdr:nvSpPr>
        <xdr:cNvPr id="818" name="【消防施設】&#10;一人当たり面積該当値テキスト">
          <a:extLst>
            <a:ext uri="{FF2B5EF4-FFF2-40B4-BE49-F238E27FC236}">
              <a16:creationId xmlns:a16="http://schemas.microsoft.com/office/drawing/2014/main" id="{00000000-0008-0000-0200-000032030000}"/>
            </a:ext>
          </a:extLst>
        </xdr:cNvPr>
        <xdr:cNvSpPr txBox="1"/>
      </xdr:nvSpPr>
      <xdr:spPr>
        <a:xfrm>
          <a:off x="22199600" y="1413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73842</xdr:rowOff>
    </xdr:from>
    <xdr:to>
      <xdr:col>112</xdr:col>
      <xdr:colOff>38100</xdr:colOff>
      <xdr:row>84</xdr:row>
      <xdr:rowOff>3992</xdr:rowOff>
    </xdr:to>
    <xdr:sp macro="" textlink="">
      <xdr:nvSpPr>
        <xdr:cNvPr id="819" name="楕円 818">
          <a:extLst>
            <a:ext uri="{FF2B5EF4-FFF2-40B4-BE49-F238E27FC236}">
              <a16:creationId xmlns:a16="http://schemas.microsoft.com/office/drawing/2014/main" id="{00000000-0008-0000-0200-000033030000}"/>
            </a:ext>
          </a:extLst>
        </xdr:cNvPr>
        <xdr:cNvSpPr/>
      </xdr:nvSpPr>
      <xdr:spPr>
        <a:xfrm>
          <a:off x="21272500" y="1430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107224</xdr:rowOff>
    </xdr:from>
    <xdr:to>
      <xdr:col>116</xdr:col>
      <xdr:colOff>63500</xdr:colOff>
      <xdr:row>83</xdr:row>
      <xdr:rowOff>124642</xdr:rowOff>
    </xdr:to>
    <xdr:cxnSp macro="">
      <xdr:nvCxnSpPr>
        <xdr:cNvPr id="820" name="直線コネクタ 819">
          <a:extLst>
            <a:ext uri="{FF2B5EF4-FFF2-40B4-BE49-F238E27FC236}">
              <a16:creationId xmlns:a16="http://schemas.microsoft.com/office/drawing/2014/main" id="{00000000-0008-0000-0200-000034030000}"/>
            </a:ext>
          </a:extLst>
        </xdr:cNvPr>
        <xdr:cNvCxnSpPr/>
      </xdr:nvCxnSpPr>
      <xdr:spPr>
        <a:xfrm flipV="1">
          <a:off x="21323300" y="14337574"/>
          <a:ext cx="838200" cy="1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93436</xdr:rowOff>
    </xdr:from>
    <xdr:to>
      <xdr:col>107</xdr:col>
      <xdr:colOff>101600</xdr:colOff>
      <xdr:row>84</xdr:row>
      <xdr:rowOff>23586</xdr:rowOff>
    </xdr:to>
    <xdr:sp macro="" textlink="">
      <xdr:nvSpPr>
        <xdr:cNvPr id="821" name="楕円 820">
          <a:extLst>
            <a:ext uri="{FF2B5EF4-FFF2-40B4-BE49-F238E27FC236}">
              <a16:creationId xmlns:a16="http://schemas.microsoft.com/office/drawing/2014/main" id="{00000000-0008-0000-0200-000035030000}"/>
            </a:ext>
          </a:extLst>
        </xdr:cNvPr>
        <xdr:cNvSpPr/>
      </xdr:nvSpPr>
      <xdr:spPr>
        <a:xfrm>
          <a:off x="20383500" y="1432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124642</xdr:rowOff>
    </xdr:from>
    <xdr:to>
      <xdr:col>111</xdr:col>
      <xdr:colOff>177800</xdr:colOff>
      <xdr:row>83</xdr:row>
      <xdr:rowOff>144236</xdr:rowOff>
    </xdr:to>
    <xdr:cxnSp macro="">
      <xdr:nvCxnSpPr>
        <xdr:cNvPr id="822" name="直線コネクタ 821">
          <a:extLst>
            <a:ext uri="{FF2B5EF4-FFF2-40B4-BE49-F238E27FC236}">
              <a16:creationId xmlns:a16="http://schemas.microsoft.com/office/drawing/2014/main" id="{00000000-0008-0000-0200-000036030000}"/>
            </a:ext>
          </a:extLst>
        </xdr:cNvPr>
        <xdr:cNvCxnSpPr/>
      </xdr:nvCxnSpPr>
      <xdr:spPr>
        <a:xfrm flipV="1">
          <a:off x="20434300" y="1435499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103232</xdr:rowOff>
    </xdr:from>
    <xdr:to>
      <xdr:col>102</xdr:col>
      <xdr:colOff>165100</xdr:colOff>
      <xdr:row>84</xdr:row>
      <xdr:rowOff>33382</xdr:rowOff>
    </xdr:to>
    <xdr:sp macro="" textlink="">
      <xdr:nvSpPr>
        <xdr:cNvPr id="823" name="楕円 822">
          <a:extLst>
            <a:ext uri="{FF2B5EF4-FFF2-40B4-BE49-F238E27FC236}">
              <a16:creationId xmlns:a16="http://schemas.microsoft.com/office/drawing/2014/main" id="{00000000-0008-0000-0200-000037030000}"/>
            </a:ext>
          </a:extLst>
        </xdr:cNvPr>
        <xdr:cNvSpPr/>
      </xdr:nvSpPr>
      <xdr:spPr>
        <a:xfrm>
          <a:off x="19494500" y="1433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144236</xdr:rowOff>
    </xdr:from>
    <xdr:to>
      <xdr:col>107</xdr:col>
      <xdr:colOff>50800</xdr:colOff>
      <xdr:row>83</xdr:row>
      <xdr:rowOff>154032</xdr:rowOff>
    </xdr:to>
    <xdr:cxnSp macro="">
      <xdr:nvCxnSpPr>
        <xdr:cNvPr id="824" name="直線コネクタ 823">
          <a:extLst>
            <a:ext uri="{FF2B5EF4-FFF2-40B4-BE49-F238E27FC236}">
              <a16:creationId xmlns:a16="http://schemas.microsoft.com/office/drawing/2014/main" id="{00000000-0008-0000-0200-000038030000}"/>
            </a:ext>
          </a:extLst>
        </xdr:cNvPr>
        <xdr:cNvCxnSpPr/>
      </xdr:nvCxnSpPr>
      <xdr:spPr>
        <a:xfrm flipV="1">
          <a:off x="19545300" y="14374586"/>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120650</xdr:rowOff>
    </xdr:from>
    <xdr:to>
      <xdr:col>98</xdr:col>
      <xdr:colOff>38100</xdr:colOff>
      <xdr:row>84</xdr:row>
      <xdr:rowOff>50800</xdr:rowOff>
    </xdr:to>
    <xdr:sp macro="" textlink="">
      <xdr:nvSpPr>
        <xdr:cNvPr id="825" name="楕円 824">
          <a:extLst>
            <a:ext uri="{FF2B5EF4-FFF2-40B4-BE49-F238E27FC236}">
              <a16:creationId xmlns:a16="http://schemas.microsoft.com/office/drawing/2014/main" id="{00000000-0008-0000-0200-000039030000}"/>
            </a:ext>
          </a:extLst>
        </xdr:cNvPr>
        <xdr:cNvSpPr/>
      </xdr:nvSpPr>
      <xdr:spPr>
        <a:xfrm>
          <a:off x="18605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154032</xdr:rowOff>
    </xdr:from>
    <xdr:to>
      <xdr:col>102</xdr:col>
      <xdr:colOff>114300</xdr:colOff>
      <xdr:row>84</xdr:row>
      <xdr:rowOff>0</xdr:rowOff>
    </xdr:to>
    <xdr:cxnSp macro="">
      <xdr:nvCxnSpPr>
        <xdr:cNvPr id="826" name="直線コネクタ 825">
          <a:extLst>
            <a:ext uri="{FF2B5EF4-FFF2-40B4-BE49-F238E27FC236}">
              <a16:creationId xmlns:a16="http://schemas.microsoft.com/office/drawing/2014/main" id="{00000000-0008-0000-0200-00003A030000}"/>
            </a:ext>
          </a:extLst>
        </xdr:cNvPr>
        <xdr:cNvCxnSpPr/>
      </xdr:nvCxnSpPr>
      <xdr:spPr>
        <a:xfrm flipV="1">
          <a:off x="18656300" y="14384382"/>
          <a:ext cx="889000" cy="1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84926</xdr:rowOff>
    </xdr:from>
    <xdr:ext cx="469744" cy="259045"/>
    <xdr:sp macro="" textlink="">
      <xdr:nvSpPr>
        <xdr:cNvPr id="827" name="n_1aveValue【消防施設】&#10;一人当たり面積">
          <a:extLst>
            <a:ext uri="{FF2B5EF4-FFF2-40B4-BE49-F238E27FC236}">
              <a16:creationId xmlns:a16="http://schemas.microsoft.com/office/drawing/2014/main" id="{00000000-0008-0000-0200-00003B030000}"/>
            </a:ext>
          </a:extLst>
        </xdr:cNvPr>
        <xdr:cNvSpPr txBox="1"/>
      </xdr:nvSpPr>
      <xdr:spPr>
        <a:xfrm>
          <a:off x="21075727" y="1465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138265</xdr:rowOff>
    </xdr:from>
    <xdr:ext cx="469744" cy="259045"/>
    <xdr:sp macro="" textlink="">
      <xdr:nvSpPr>
        <xdr:cNvPr id="828" name="n_2aveValue【消防施設】&#10;一人当たり面積">
          <a:extLst>
            <a:ext uri="{FF2B5EF4-FFF2-40B4-BE49-F238E27FC236}">
              <a16:creationId xmlns:a16="http://schemas.microsoft.com/office/drawing/2014/main" id="{00000000-0008-0000-0200-00003C030000}"/>
            </a:ext>
          </a:extLst>
        </xdr:cNvPr>
        <xdr:cNvSpPr txBox="1"/>
      </xdr:nvSpPr>
      <xdr:spPr>
        <a:xfrm>
          <a:off x="20199427" y="1471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143708</xdr:rowOff>
    </xdr:from>
    <xdr:ext cx="469744" cy="259045"/>
    <xdr:sp macro="" textlink="">
      <xdr:nvSpPr>
        <xdr:cNvPr id="829" name="n_3aveValue【消防施設】&#10;一人当たり面積">
          <a:extLst>
            <a:ext uri="{FF2B5EF4-FFF2-40B4-BE49-F238E27FC236}">
              <a16:creationId xmlns:a16="http://schemas.microsoft.com/office/drawing/2014/main" id="{00000000-0008-0000-0200-00003D030000}"/>
            </a:ext>
          </a:extLst>
        </xdr:cNvPr>
        <xdr:cNvSpPr txBox="1"/>
      </xdr:nvSpPr>
      <xdr:spPr>
        <a:xfrm>
          <a:off x="19310427" y="1471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150240</xdr:rowOff>
    </xdr:from>
    <xdr:ext cx="469744" cy="259045"/>
    <xdr:sp macro="" textlink="">
      <xdr:nvSpPr>
        <xdr:cNvPr id="830" name="n_4aveValue【消防施設】&#10;一人当たり面積">
          <a:extLst>
            <a:ext uri="{FF2B5EF4-FFF2-40B4-BE49-F238E27FC236}">
              <a16:creationId xmlns:a16="http://schemas.microsoft.com/office/drawing/2014/main" id="{00000000-0008-0000-0200-00003E030000}"/>
            </a:ext>
          </a:extLst>
        </xdr:cNvPr>
        <xdr:cNvSpPr txBox="1"/>
      </xdr:nvSpPr>
      <xdr:spPr>
        <a:xfrm>
          <a:off x="18421427" y="1472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20519</xdr:rowOff>
    </xdr:from>
    <xdr:ext cx="469744" cy="259045"/>
    <xdr:sp macro="" textlink="">
      <xdr:nvSpPr>
        <xdr:cNvPr id="831" name="n_1mainValue【消防施設】&#10;一人当たり面積">
          <a:extLst>
            <a:ext uri="{FF2B5EF4-FFF2-40B4-BE49-F238E27FC236}">
              <a16:creationId xmlns:a16="http://schemas.microsoft.com/office/drawing/2014/main" id="{00000000-0008-0000-0200-00003F030000}"/>
            </a:ext>
          </a:extLst>
        </xdr:cNvPr>
        <xdr:cNvSpPr txBox="1"/>
      </xdr:nvSpPr>
      <xdr:spPr>
        <a:xfrm>
          <a:off x="21075727" y="1407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40113</xdr:rowOff>
    </xdr:from>
    <xdr:ext cx="469744" cy="259045"/>
    <xdr:sp macro="" textlink="">
      <xdr:nvSpPr>
        <xdr:cNvPr id="832" name="n_2mainValue【消防施設】&#10;一人当たり面積">
          <a:extLst>
            <a:ext uri="{FF2B5EF4-FFF2-40B4-BE49-F238E27FC236}">
              <a16:creationId xmlns:a16="http://schemas.microsoft.com/office/drawing/2014/main" id="{00000000-0008-0000-0200-000040030000}"/>
            </a:ext>
          </a:extLst>
        </xdr:cNvPr>
        <xdr:cNvSpPr txBox="1"/>
      </xdr:nvSpPr>
      <xdr:spPr>
        <a:xfrm>
          <a:off x="20199427" y="1409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49909</xdr:rowOff>
    </xdr:from>
    <xdr:ext cx="469744" cy="259045"/>
    <xdr:sp macro="" textlink="">
      <xdr:nvSpPr>
        <xdr:cNvPr id="833" name="n_3mainValue【消防施設】&#10;一人当たり面積">
          <a:extLst>
            <a:ext uri="{FF2B5EF4-FFF2-40B4-BE49-F238E27FC236}">
              <a16:creationId xmlns:a16="http://schemas.microsoft.com/office/drawing/2014/main" id="{00000000-0008-0000-0200-000041030000}"/>
            </a:ext>
          </a:extLst>
        </xdr:cNvPr>
        <xdr:cNvSpPr txBox="1"/>
      </xdr:nvSpPr>
      <xdr:spPr>
        <a:xfrm>
          <a:off x="19310427" y="1410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834" name="n_4mainValue【消防施設】&#10;一人当たり面積">
          <a:extLst>
            <a:ext uri="{FF2B5EF4-FFF2-40B4-BE49-F238E27FC236}">
              <a16:creationId xmlns:a16="http://schemas.microsoft.com/office/drawing/2014/main" id="{00000000-0008-0000-0200-000042030000}"/>
            </a:ext>
          </a:extLst>
        </xdr:cNvPr>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00000000-0008-0000-0200-000043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00000000-0008-0000-0200-000044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00000000-0008-0000-0200-000045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00000000-0008-0000-0200-000046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00000000-0008-0000-0200-000047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00000000-0008-0000-0200-000048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00000000-0008-0000-0200-000049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00000000-0008-0000-0200-00004A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id="{00000000-0008-0000-0200-00004B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00000000-0008-0000-0200-00004C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id="{00000000-0008-0000-0200-00004D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a:extLst>
            <a:ext uri="{FF2B5EF4-FFF2-40B4-BE49-F238E27FC236}">
              <a16:creationId xmlns:a16="http://schemas.microsoft.com/office/drawing/2014/main" id="{00000000-0008-0000-0200-00004E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a:extLst>
            <a:ext uri="{FF2B5EF4-FFF2-40B4-BE49-F238E27FC236}">
              <a16:creationId xmlns:a16="http://schemas.microsoft.com/office/drawing/2014/main" id="{00000000-0008-0000-0200-00004F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a:extLst>
            <a:ext uri="{FF2B5EF4-FFF2-40B4-BE49-F238E27FC236}">
              <a16:creationId xmlns:a16="http://schemas.microsoft.com/office/drawing/2014/main" id="{00000000-0008-0000-0200-000050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a:extLst>
            <a:ext uri="{FF2B5EF4-FFF2-40B4-BE49-F238E27FC236}">
              <a16:creationId xmlns:a16="http://schemas.microsoft.com/office/drawing/2014/main" id="{00000000-0008-0000-0200-000051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a:extLst>
            <a:ext uri="{FF2B5EF4-FFF2-40B4-BE49-F238E27FC236}">
              <a16:creationId xmlns:a16="http://schemas.microsoft.com/office/drawing/2014/main" id="{00000000-0008-0000-0200-000052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a:extLst>
            <a:ext uri="{FF2B5EF4-FFF2-40B4-BE49-F238E27FC236}">
              <a16:creationId xmlns:a16="http://schemas.microsoft.com/office/drawing/2014/main" id="{00000000-0008-0000-0200-000053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a:extLst>
            <a:ext uri="{FF2B5EF4-FFF2-40B4-BE49-F238E27FC236}">
              <a16:creationId xmlns:a16="http://schemas.microsoft.com/office/drawing/2014/main" id="{00000000-0008-0000-0200-000054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a:extLst>
            <a:ext uri="{FF2B5EF4-FFF2-40B4-BE49-F238E27FC236}">
              <a16:creationId xmlns:a16="http://schemas.microsoft.com/office/drawing/2014/main" id="{00000000-0008-0000-0200-000055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a:extLst>
            <a:ext uri="{FF2B5EF4-FFF2-40B4-BE49-F238E27FC236}">
              <a16:creationId xmlns:a16="http://schemas.microsoft.com/office/drawing/2014/main" id="{00000000-0008-0000-0200-000056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a:extLst>
            <a:ext uri="{FF2B5EF4-FFF2-40B4-BE49-F238E27FC236}">
              <a16:creationId xmlns:a16="http://schemas.microsoft.com/office/drawing/2014/main" id="{00000000-0008-0000-0200-000057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a:extLst>
            <a:ext uri="{FF2B5EF4-FFF2-40B4-BE49-F238E27FC236}">
              <a16:creationId xmlns:a16="http://schemas.microsoft.com/office/drawing/2014/main" id="{00000000-0008-0000-0200-000058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a:extLst>
            <a:ext uri="{FF2B5EF4-FFF2-40B4-BE49-F238E27FC236}">
              <a16:creationId xmlns:a16="http://schemas.microsoft.com/office/drawing/2014/main" id="{00000000-0008-0000-0200-000059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id="{00000000-0008-0000-0200-00005A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a:extLst>
            <a:ext uri="{FF2B5EF4-FFF2-40B4-BE49-F238E27FC236}">
              <a16:creationId xmlns:a16="http://schemas.microsoft.com/office/drawing/2014/main" id="{00000000-0008-0000-0200-00005B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860" name="直線コネクタ 859">
          <a:extLst>
            <a:ext uri="{FF2B5EF4-FFF2-40B4-BE49-F238E27FC236}">
              <a16:creationId xmlns:a16="http://schemas.microsoft.com/office/drawing/2014/main" id="{00000000-0008-0000-0200-00005C030000}"/>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1" name="【庁舎】&#10;有形固定資産減価償却率最小値テキスト">
          <a:extLst>
            <a:ext uri="{FF2B5EF4-FFF2-40B4-BE49-F238E27FC236}">
              <a16:creationId xmlns:a16="http://schemas.microsoft.com/office/drawing/2014/main" id="{00000000-0008-0000-0200-00005D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2" name="直線コネクタ 861">
          <a:extLst>
            <a:ext uri="{FF2B5EF4-FFF2-40B4-BE49-F238E27FC236}">
              <a16:creationId xmlns:a16="http://schemas.microsoft.com/office/drawing/2014/main" id="{00000000-0008-0000-0200-00005E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863" name="【庁舎】&#10;有形固定資産減価償却率最大値テキスト">
          <a:extLst>
            <a:ext uri="{FF2B5EF4-FFF2-40B4-BE49-F238E27FC236}">
              <a16:creationId xmlns:a16="http://schemas.microsoft.com/office/drawing/2014/main" id="{00000000-0008-0000-0200-00005F030000}"/>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864" name="直線コネクタ 863">
          <a:extLst>
            <a:ext uri="{FF2B5EF4-FFF2-40B4-BE49-F238E27FC236}">
              <a16:creationId xmlns:a16="http://schemas.microsoft.com/office/drawing/2014/main" id="{00000000-0008-0000-0200-000060030000}"/>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15620</xdr:rowOff>
    </xdr:from>
    <xdr:ext cx="405111" cy="259045"/>
    <xdr:sp macro="" textlink="">
      <xdr:nvSpPr>
        <xdr:cNvPr id="865" name="【庁舎】&#10;有形固定資産減価償却率平均値テキスト">
          <a:extLst>
            <a:ext uri="{FF2B5EF4-FFF2-40B4-BE49-F238E27FC236}">
              <a16:creationId xmlns:a16="http://schemas.microsoft.com/office/drawing/2014/main" id="{00000000-0008-0000-0200-000061030000}"/>
            </a:ext>
          </a:extLst>
        </xdr:cNvPr>
        <xdr:cNvSpPr txBox="1"/>
      </xdr:nvSpPr>
      <xdr:spPr>
        <a:xfrm>
          <a:off x="16357600" y="17674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164193</xdr:rowOff>
    </xdr:from>
    <xdr:to>
      <xdr:col>85</xdr:col>
      <xdr:colOff>177800</xdr:colOff>
      <xdr:row>104</xdr:row>
      <xdr:rowOff>94343</xdr:rowOff>
    </xdr:to>
    <xdr:sp macro="" textlink="">
      <xdr:nvSpPr>
        <xdr:cNvPr id="866" name="フローチャート: 判断 865">
          <a:extLst>
            <a:ext uri="{FF2B5EF4-FFF2-40B4-BE49-F238E27FC236}">
              <a16:creationId xmlns:a16="http://schemas.microsoft.com/office/drawing/2014/main" id="{00000000-0008-0000-0200-000062030000}"/>
            </a:ext>
          </a:extLst>
        </xdr:cNvPr>
        <xdr:cNvSpPr/>
      </xdr:nvSpPr>
      <xdr:spPr>
        <a:xfrm>
          <a:off x="16268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867" name="フローチャート: 判断 866">
          <a:extLst>
            <a:ext uri="{FF2B5EF4-FFF2-40B4-BE49-F238E27FC236}">
              <a16:creationId xmlns:a16="http://schemas.microsoft.com/office/drawing/2014/main" id="{00000000-0008-0000-0200-000063030000}"/>
            </a:ext>
          </a:extLst>
        </xdr:cNvPr>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868" name="フローチャート: 判断 867">
          <a:extLst>
            <a:ext uri="{FF2B5EF4-FFF2-40B4-BE49-F238E27FC236}">
              <a16:creationId xmlns:a16="http://schemas.microsoft.com/office/drawing/2014/main" id="{00000000-0008-0000-0200-000064030000}"/>
            </a:ext>
          </a:extLst>
        </xdr:cNvPr>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167458</xdr:rowOff>
    </xdr:from>
    <xdr:to>
      <xdr:col>72</xdr:col>
      <xdr:colOff>38100</xdr:colOff>
      <xdr:row>105</xdr:row>
      <xdr:rowOff>97608</xdr:rowOff>
    </xdr:to>
    <xdr:sp macro="" textlink="">
      <xdr:nvSpPr>
        <xdr:cNvPr id="869" name="フローチャート: 判断 868">
          <a:extLst>
            <a:ext uri="{FF2B5EF4-FFF2-40B4-BE49-F238E27FC236}">
              <a16:creationId xmlns:a16="http://schemas.microsoft.com/office/drawing/2014/main" id="{00000000-0008-0000-0200-000065030000}"/>
            </a:ext>
          </a:extLst>
        </xdr:cNvPr>
        <xdr:cNvSpPr/>
      </xdr:nvSpPr>
      <xdr:spPr>
        <a:xfrm>
          <a:off x="13652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141332</xdr:rowOff>
    </xdr:from>
    <xdr:to>
      <xdr:col>67</xdr:col>
      <xdr:colOff>101600</xdr:colOff>
      <xdr:row>105</xdr:row>
      <xdr:rowOff>71482</xdr:rowOff>
    </xdr:to>
    <xdr:sp macro="" textlink="">
      <xdr:nvSpPr>
        <xdr:cNvPr id="870" name="フローチャート: 判断 869">
          <a:extLst>
            <a:ext uri="{FF2B5EF4-FFF2-40B4-BE49-F238E27FC236}">
              <a16:creationId xmlns:a16="http://schemas.microsoft.com/office/drawing/2014/main" id="{00000000-0008-0000-0200-000066030000}"/>
            </a:ext>
          </a:extLst>
        </xdr:cNvPr>
        <xdr:cNvSpPr/>
      </xdr:nvSpPr>
      <xdr:spPr>
        <a:xfrm>
          <a:off x="12763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200-000067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0000000-0008-0000-0200-000068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0000000-0008-0000-0200-000069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200-00006A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200-00006B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64588</xdr:rowOff>
    </xdr:from>
    <xdr:to>
      <xdr:col>85</xdr:col>
      <xdr:colOff>177800</xdr:colOff>
      <xdr:row>106</xdr:row>
      <xdr:rowOff>166188</xdr:rowOff>
    </xdr:to>
    <xdr:sp macro="" textlink="">
      <xdr:nvSpPr>
        <xdr:cNvPr id="876" name="楕円 875">
          <a:extLst>
            <a:ext uri="{FF2B5EF4-FFF2-40B4-BE49-F238E27FC236}">
              <a16:creationId xmlns:a16="http://schemas.microsoft.com/office/drawing/2014/main" id="{00000000-0008-0000-0200-00006C030000}"/>
            </a:ext>
          </a:extLst>
        </xdr:cNvPr>
        <xdr:cNvSpPr/>
      </xdr:nvSpPr>
      <xdr:spPr>
        <a:xfrm>
          <a:off x="162687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43015</xdr:rowOff>
    </xdr:from>
    <xdr:ext cx="405111" cy="259045"/>
    <xdr:sp macro="" textlink="">
      <xdr:nvSpPr>
        <xdr:cNvPr id="877" name="【庁舎】&#10;有形固定資産減価償却率該当値テキスト">
          <a:extLst>
            <a:ext uri="{FF2B5EF4-FFF2-40B4-BE49-F238E27FC236}">
              <a16:creationId xmlns:a16="http://schemas.microsoft.com/office/drawing/2014/main" id="{00000000-0008-0000-0200-00006D030000}"/>
            </a:ext>
          </a:extLst>
        </xdr:cNvPr>
        <xdr:cNvSpPr txBox="1"/>
      </xdr:nvSpPr>
      <xdr:spPr>
        <a:xfrm>
          <a:off x="16357600" y="1821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40095</xdr:rowOff>
    </xdr:from>
    <xdr:to>
      <xdr:col>81</xdr:col>
      <xdr:colOff>101600</xdr:colOff>
      <xdr:row>106</xdr:row>
      <xdr:rowOff>141695</xdr:rowOff>
    </xdr:to>
    <xdr:sp macro="" textlink="">
      <xdr:nvSpPr>
        <xdr:cNvPr id="878" name="楕円 877">
          <a:extLst>
            <a:ext uri="{FF2B5EF4-FFF2-40B4-BE49-F238E27FC236}">
              <a16:creationId xmlns:a16="http://schemas.microsoft.com/office/drawing/2014/main" id="{00000000-0008-0000-0200-00006E030000}"/>
            </a:ext>
          </a:extLst>
        </xdr:cNvPr>
        <xdr:cNvSpPr/>
      </xdr:nvSpPr>
      <xdr:spPr>
        <a:xfrm>
          <a:off x="15430500" y="18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90895</xdr:rowOff>
    </xdr:from>
    <xdr:to>
      <xdr:col>85</xdr:col>
      <xdr:colOff>127000</xdr:colOff>
      <xdr:row>106</xdr:row>
      <xdr:rowOff>115388</xdr:rowOff>
    </xdr:to>
    <xdr:cxnSp macro="">
      <xdr:nvCxnSpPr>
        <xdr:cNvPr id="879" name="直線コネクタ 878">
          <a:extLst>
            <a:ext uri="{FF2B5EF4-FFF2-40B4-BE49-F238E27FC236}">
              <a16:creationId xmlns:a16="http://schemas.microsoft.com/office/drawing/2014/main" id="{00000000-0008-0000-0200-00006F030000}"/>
            </a:ext>
          </a:extLst>
        </xdr:cNvPr>
        <xdr:cNvCxnSpPr/>
      </xdr:nvCxnSpPr>
      <xdr:spPr>
        <a:xfrm>
          <a:off x="15481300" y="18264595"/>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23768</xdr:rowOff>
    </xdr:from>
    <xdr:to>
      <xdr:col>76</xdr:col>
      <xdr:colOff>165100</xdr:colOff>
      <xdr:row>106</xdr:row>
      <xdr:rowOff>125368</xdr:rowOff>
    </xdr:to>
    <xdr:sp macro="" textlink="">
      <xdr:nvSpPr>
        <xdr:cNvPr id="880" name="楕円 879">
          <a:extLst>
            <a:ext uri="{FF2B5EF4-FFF2-40B4-BE49-F238E27FC236}">
              <a16:creationId xmlns:a16="http://schemas.microsoft.com/office/drawing/2014/main" id="{00000000-0008-0000-0200-000070030000}"/>
            </a:ext>
          </a:extLst>
        </xdr:cNvPr>
        <xdr:cNvSpPr/>
      </xdr:nvSpPr>
      <xdr:spPr>
        <a:xfrm>
          <a:off x="14541500" y="181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74568</xdr:rowOff>
    </xdr:from>
    <xdr:to>
      <xdr:col>81</xdr:col>
      <xdr:colOff>50800</xdr:colOff>
      <xdr:row>106</xdr:row>
      <xdr:rowOff>90895</xdr:rowOff>
    </xdr:to>
    <xdr:cxnSp macro="">
      <xdr:nvCxnSpPr>
        <xdr:cNvPr id="881" name="直線コネクタ 880">
          <a:extLst>
            <a:ext uri="{FF2B5EF4-FFF2-40B4-BE49-F238E27FC236}">
              <a16:creationId xmlns:a16="http://schemas.microsoft.com/office/drawing/2014/main" id="{00000000-0008-0000-0200-000071030000}"/>
            </a:ext>
          </a:extLst>
        </xdr:cNvPr>
        <xdr:cNvCxnSpPr/>
      </xdr:nvCxnSpPr>
      <xdr:spPr>
        <a:xfrm>
          <a:off x="14592300" y="18248268"/>
          <a:ext cx="8890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170724</xdr:rowOff>
    </xdr:from>
    <xdr:to>
      <xdr:col>72</xdr:col>
      <xdr:colOff>38100</xdr:colOff>
      <xdr:row>106</xdr:row>
      <xdr:rowOff>100874</xdr:rowOff>
    </xdr:to>
    <xdr:sp macro="" textlink="">
      <xdr:nvSpPr>
        <xdr:cNvPr id="882" name="楕円 881">
          <a:extLst>
            <a:ext uri="{FF2B5EF4-FFF2-40B4-BE49-F238E27FC236}">
              <a16:creationId xmlns:a16="http://schemas.microsoft.com/office/drawing/2014/main" id="{00000000-0008-0000-0200-000072030000}"/>
            </a:ext>
          </a:extLst>
        </xdr:cNvPr>
        <xdr:cNvSpPr/>
      </xdr:nvSpPr>
      <xdr:spPr>
        <a:xfrm>
          <a:off x="136525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50074</xdr:rowOff>
    </xdr:from>
    <xdr:to>
      <xdr:col>76</xdr:col>
      <xdr:colOff>114300</xdr:colOff>
      <xdr:row>106</xdr:row>
      <xdr:rowOff>74568</xdr:rowOff>
    </xdr:to>
    <xdr:cxnSp macro="">
      <xdr:nvCxnSpPr>
        <xdr:cNvPr id="883" name="直線コネクタ 882">
          <a:extLst>
            <a:ext uri="{FF2B5EF4-FFF2-40B4-BE49-F238E27FC236}">
              <a16:creationId xmlns:a16="http://schemas.microsoft.com/office/drawing/2014/main" id="{00000000-0008-0000-0200-000073030000}"/>
            </a:ext>
          </a:extLst>
        </xdr:cNvPr>
        <xdr:cNvCxnSpPr/>
      </xdr:nvCxnSpPr>
      <xdr:spPr>
        <a:xfrm>
          <a:off x="13703300" y="18223774"/>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87449</xdr:rowOff>
    </xdr:from>
    <xdr:to>
      <xdr:col>67</xdr:col>
      <xdr:colOff>101600</xdr:colOff>
      <xdr:row>107</xdr:row>
      <xdr:rowOff>17599</xdr:rowOff>
    </xdr:to>
    <xdr:sp macro="" textlink="">
      <xdr:nvSpPr>
        <xdr:cNvPr id="884" name="楕円 883">
          <a:extLst>
            <a:ext uri="{FF2B5EF4-FFF2-40B4-BE49-F238E27FC236}">
              <a16:creationId xmlns:a16="http://schemas.microsoft.com/office/drawing/2014/main" id="{00000000-0008-0000-0200-000074030000}"/>
            </a:ext>
          </a:extLst>
        </xdr:cNvPr>
        <xdr:cNvSpPr/>
      </xdr:nvSpPr>
      <xdr:spPr>
        <a:xfrm>
          <a:off x="12763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50074</xdr:rowOff>
    </xdr:from>
    <xdr:to>
      <xdr:col>71</xdr:col>
      <xdr:colOff>177800</xdr:colOff>
      <xdr:row>106</xdr:row>
      <xdr:rowOff>138249</xdr:rowOff>
    </xdr:to>
    <xdr:cxnSp macro="">
      <xdr:nvCxnSpPr>
        <xdr:cNvPr id="885" name="直線コネクタ 884">
          <a:extLst>
            <a:ext uri="{FF2B5EF4-FFF2-40B4-BE49-F238E27FC236}">
              <a16:creationId xmlns:a16="http://schemas.microsoft.com/office/drawing/2014/main" id="{00000000-0008-0000-0200-000075030000}"/>
            </a:ext>
          </a:extLst>
        </xdr:cNvPr>
        <xdr:cNvCxnSpPr/>
      </xdr:nvCxnSpPr>
      <xdr:spPr>
        <a:xfrm flipV="1">
          <a:off x="12814300" y="18223774"/>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166388</xdr:rowOff>
    </xdr:from>
    <xdr:ext cx="405111" cy="259045"/>
    <xdr:sp macro="" textlink="">
      <xdr:nvSpPr>
        <xdr:cNvPr id="886" name="n_1aveValue【庁舎】&#10;有形固定資産減価償却率">
          <a:extLst>
            <a:ext uri="{FF2B5EF4-FFF2-40B4-BE49-F238E27FC236}">
              <a16:creationId xmlns:a16="http://schemas.microsoft.com/office/drawing/2014/main" id="{00000000-0008-0000-0200-000076030000}"/>
            </a:ext>
          </a:extLst>
        </xdr:cNvPr>
        <xdr:cNvSpPr txBox="1"/>
      </xdr:nvSpPr>
      <xdr:spPr>
        <a:xfrm>
          <a:off x="15266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887" name="n_2aveValue【庁舎】&#10;有形固定資産減価償却率">
          <a:extLst>
            <a:ext uri="{FF2B5EF4-FFF2-40B4-BE49-F238E27FC236}">
              <a16:creationId xmlns:a16="http://schemas.microsoft.com/office/drawing/2014/main" id="{00000000-0008-0000-0200-000077030000}"/>
            </a:ext>
          </a:extLst>
        </xdr:cNvPr>
        <xdr:cNvSpPr txBox="1"/>
      </xdr:nvSpPr>
      <xdr:spPr>
        <a:xfrm>
          <a:off x="14389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114135</xdr:rowOff>
    </xdr:from>
    <xdr:ext cx="405111" cy="259045"/>
    <xdr:sp macro="" textlink="">
      <xdr:nvSpPr>
        <xdr:cNvPr id="888" name="n_3aveValue【庁舎】&#10;有形固定資産減価償却率">
          <a:extLst>
            <a:ext uri="{FF2B5EF4-FFF2-40B4-BE49-F238E27FC236}">
              <a16:creationId xmlns:a16="http://schemas.microsoft.com/office/drawing/2014/main" id="{00000000-0008-0000-0200-000078030000}"/>
            </a:ext>
          </a:extLst>
        </xdr:cNvPr>
        <xdr:cNvSpPr txBox="1"/>
      </xdr:nvSpPr>
      <xdr:spPr>
        <a:xfrm>
          <a:off x="13500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88009</xdr:rowOff>
    </xdr:from>
    <xdr:ext cx="405111" cy="259045"/>
    <xdr:sp macro="" textlink="">
      <xdr:nvSpPr>
        <xdr:cNvPr id="889" name="n_4aveValue【庁舎】&#10;有形固定資産減価償却率">
          <a:extLst>
            <a:ext uri="{FF2B5EF4-FFF2-40B4-BE49-F238E27FC236}">
              <a16:creationId xmlns:a16="http://schemas.microsoft.com/office/drawing/2014/main" id="{00000000-0008-0000-0200-000079030000}"/>
            </a:ext>
          </a:extLst>
        </xdr:cNvPr>
        <xdr:cNvSpPr txBox="1"/>
      </xdr:nvSpPr>
      <xdr:spPr>
        <a:xfrm>
          <a:off x="126117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132822</xdr:rowOff>
    </xdr:from>
    <xdr:ext cx="405111" cy="259045"/>
    <xdr:sp macro="" textlink="">
      <xdr:nvSpPr>
        <xdr:cNvPr id="890" name="n_1mainValue【庁舎】&#10;有形固定資産減価償却率">
          <a:extLst>
            <a:ext uri="{FF2B5EF4-FFF2-40B4-BE49-F238E27FC236}">
              <a16:creationId xmlns:a16="http://schemas.microsoft.com/office/drawing/2014/main" id="{00000000-0008-0000-0200-00007A030000}"/>
            </a:ext>
          </a:extLst>
        </xdr:cNvPr>
        <xdr:cNvSpPr txBox="1"/>
      </xdr:nvSpPr>
      <xdr:spPr>
        <a:xfrm>
          <a:off x="15266044" y="1830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116495</xdr:rowOff>
    </xdr:from>
    <xdr:ext cx="405111" cy="259045"/>
    <xdr:sp macro="" textlink="">
      <xdr:nvSpPr>
        <xdr:cNvPr id="891" name="n_2mainValue【庁舎】&#10;有形固定資産減価償却率">
          <a:extLst>
            <a:ext uri="{FF2B5EF4-FFF2-40B4-BE49-F238E27FC236}">
              <a16:creationId xmlns:a16="http://schemas.microsoft.com/office/drawing/2014/main" id="{00000000-0008-0000-0200-00007B030000}"/>
            </a:ext>
          </a:extLst>
        </xdr:cNvPr>
        <xdr:cNvSpPr txBox="1"/>
      </xdr:nvSpPr>
      <xdr:spPr>
        <a:xfrm>
          <a:off x="14389744" y="1829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92001</xdr:rowOff>
    </xdr:from>
    <xdr:ext cx="405111" cy="259045"/>
    <xdr:sp macro="" textlink="">
      <xdr:nvSpPr>
        <xdr:cNvPr id="892" name="n_3mainValue【庁舎】&#10;有形固定資産減価償却率">
          <a:extLst>
            <a:ext uri="{FF2B5EF4-FFF2-40B4-BE49-F238E27FC236}">
              <a16:creationId xmlns:a16="http://schemas.microsoft.com/office/drawing/2014/main" id="{00000000-0008-0000-0200-00007C030000}"/>
            </a:ext>
          </a:extLst>
        </xdr:cNvPr>
        <xdr:cNvSpPr txBox="1"/>
      </xdr:nvSpPr>
      <xdr:spPr>
        <a:xfrm>
          <a:off x="13500744" y="182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8726</xdr:rowOff>
    </xdr:from>
    <xdr:ext cx="405111" cy="259045"/>
    <xdr:sp macro="" textlink="">
      <xdr:nvSpPr>
        <xdr:cNvPr id="893" name="n_4mainValue【庁舎】&#10;有形固定資産減価償却率">
          <a:extLst>
            <a:ext uri="{FF2B5EF4-FFF2-40B4-BE49-F238E27FC236}">
              <a16:creationId xmlns:a16="http://schemas.microsoft.com/office/drawing/2014/main" id="{00000000-0008-0000-0200-00007D030000}"/>
            </a:ext>
          </a:extLst>
        </xdr:cNvPr>
        <xdr:cNvSpPr txBox="1"/>
      </xdr:nvSpPr>
      <xdr:spPr>
        <a:xfrm>
          <a:off x="12611744" y="1835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a16="http://schemas.microsoft.com/office/drawing/2014/main" id="{00000000-0008-0000-0200-00007E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a16="http://schemas.microsoft.com/office/drawing/2014/main" id="{00000000-0008-0000-0200-00007F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a16="http://schemas.microsoft.com/office/drawing/2014/main" id="{00000000-0008-0000-0200-000080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a16="http://schemas.microsoft.com/office/drawing/2014/main" id="{00000000-0008-0000-0200-000081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a16="http://schemas.microsoft.com/office/drawing/2014/main" id="{00000000-0008-0000-0200-000082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a16="http://schemas.microsoft.com/office/drawing/2014/main" id="{00000000-0008-0000-0200-000083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a16="http://schemas.microsoft.com/office/drawing/2014/main" id="{00000000-0008-0000-0200-000084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a16="http://schemas.microsoft.com/office/drawing/2014/main" id="{00000000-0008-0000-0200-000085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a:extLst>
            <a:ext uri="{FF2B5EF4-FFF2-40B4-BE49-F238E27FC236}">
              <a16:creationId xmlns:a16="http://schemas.microsoft.com/office/drawing/2014/main" id="{00000000-0008-0000-0200-000086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a16="http://schemas.microsoft.com/office/drawing/2014/main" id="{00000000-0008-0000-0200-000087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4" name="直線コネクタ 903">
          <a:extLst>
            <a:ext uri="{FF2B5EF4-FFF2-40B4-BE49-F238E27FC236}">
              <a16:creationId xmlns:a16="http://schemas.microsoft.com/office/drawing/2014/main" id="{00000000-0008-0000-0200-000088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5" name="テキスト ボックス 904">
          <a:extLst>
            <a:ext uri="{FF2B5EF4-FFF2-40B4-BE49-F238E27FC236}">
              <a16:creationId xmlns:a16="http://schemas.microsoft.com/office/drawing/2014/main" id="{00000000-0008-0000-0200-000089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6" name="直線コネクタ 905">
          <a:extLst>
            <a:ext uri="{FF2B5EF4-FFF2-40B4-BE49-F238E27FC236}">
              <a16:creationId xmlns:a16="http://schemas.microsoft.com/office/drawing/2014/main" id="{00000000-0008-0000-0200-00008A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7" name="テキスト ボックス 906">
          <a:extLst>
            <a:ext uri="{FF2B5EF4-FFF2-40B4-BE49-F238E27FC236}">
              <a16:creationId xmlns:a16="http://schemas.microsoft.com/office/drawing/2014/main" id="{00000000-0008-0000-0200-00008B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8" name="直線コネクタ 907">
          <a:extLst>
            <a:ext uri="{FF2B5EF4-FFF2-40B4-BE49-F238E27FC236}">
              <a16:creationId xmlns:a16="http://schemas.microsoft.com/office/drawing/2014/main" id="{00000000-0008-0000-0200-00008C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9" name="テキスト ボックス 908">
          <a:extLst>
            <a:ext uri="{FF2B5EF4-FFF2-40B4-BE49-F238E27FC236}">
              <a16:creationId xmlns:a16="http://schemas.microsoft.com/office/drawing/2014/main" id="{00000000-0008-0000-0200-00008D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0" name="直線コネクタ 909">
          <a:extLst>
            <a:ext uri="{FF2B5EF4-FFF2-40B4-BE49-F238E27FC236}">
              <a16:creationId xmlns:a16="http://schemas.microsoft.com/office/drawing/2014/main" id="{00000000-0008-0000-0200-00008E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1" name="テキスト ボックス 910">
          <a:extLst>
            <a:ext uri="{FF2B5EF4-FFF2-40B4-BE49-F238E27FC236}">
              <a16:creationId xmlns:a16="http://schemas.microsoft.com/office/drawing/2014/main" id="{00000000-0008-0000-0200-00008F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00000000-0008-0000-0200-000090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00000000-0008-0000-0200-000091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a:extLst>
            <a:ext uri="{FF2B5EF4-FFF2-40B4-BE49-F238E27FC236}">
              <a16:creationId xmlns:a16="http://schemas.microsoft.com/office/drawing/2014/main" id="{00000000-0008-0000-0200-000092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46482</xdr:rowOff>
    </xdr:from>
    <xdr:to>
      <xdr:col>116</xdr:col>
      <xdr:colOff>62864</xdr:colOff>
      <xdr:row>107</xdr:row>
      <xdr:rowOff>135637</xdr:rowOff>
    </xdr:to>
    <xdr:cxnSp macro="">
      <xdr:nvCxnSpPr>
        <xdr:cNvPr id="915" name="直線コネクタ 914">
          <a:extLst>
            <a:ext uri="{FF2B5EF4-FFF2-40B4-BE49-F238E27FC236}">
              <a16:creationId xmlns:a16="http://schemas.microsoft.com/office/drawing/2014/main" id="{00000000-0008-0000-0200-000093030000}"/>
            </a:ext>
          </a:extLst>
        </xdr:cNvPr>
        <xdr:cNvCxnSpPr/>
      </xdr:nvCxnSpPr>
      <xdr:spPr>
        <a:xfrm flipV="1">
          <a:off x="22160864" y="17362932"/>
          <a:ext cx="0" cy="111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139464</xdr:rowOff>
    </xdr:from>
    <xdr:ext cx="469744" cy="259045"/>
    <xdr:sp macro="" textlink="">
      <xdr:nvSpPr>
        <xdr:cNvPr id="916" name="【庁舎】&#10;一人当たり面積最小値テキスト">
          <a:extLst>
            <a:ext uri="{FF2B5EF4-FFF2-40B4-BE49-F238E27FC236}">
              <a16:creationId xmlns:a16="http://schemas.microsoft.com/office/drawing/2014/main" id="{00000000-0008-0000-0200-000094030000}"/>
            </a:ext>
          </a:extLst>
        </xdr:cNvPr>
        <xdr:cNvSpPr txBox="1"/>
      </xdr:nvSpPr>
      <xdr:spPr>
        <a:xfrm>
          <a:off x="22199600" y="1848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135637</xdr:rowOff>
    </xdr:from>
    <xdr:to>
      <xdr:col>116</xdr:col>
      <xdr:colOff>152400</xdr:colOff>
      <xdr:row>107</xdr:row>
      <xdr:rowOff>135637</xdr:rowOff>
    </xdr:to>
    <xdr:cxnSp macro="">
      <xdr:nvCxnSpPr>
        <xdr:cNvPr id="917" name="直線コネクタ 916">
          <a:extLst>
            <a:ext uri="{FF2B5EF4-FFF2-40B4-BE49-F238E27FC236}">
              <a16:creationId xmlns:a16="http://schemas.microsoft.com/office/drawing/2014/main" id="{00000000-0008-0000-0200-000095030000}"/>
            </a:ext>
          </a:extLst>
        </xdr:cNvPr>
        <xdr:cNvCxnSpPr/>
      </xdr:nvCxnSpPr>
      <xdr:spPr>
        <a:xfrm>
          <a:off x="22072600" y="184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164609</xdr:rowOff>
    </xdr:from>
    <xdr:ext cx="469744" cy="259045"/>
    <xdr:sp macro="" textlink="">
      <xdr:nvSpPr>
        <xdr:cNvPr id="918" name="【庁舎】&#10;一人当たり面積最大値テキスト">
          <a:extLst>
            <a:ext uri="{FF2B5EF4-FFF2-40B4-BE49-F238E27FC236}">
              <a16:creationId xmlns:a16="http://schemas.microsoft.com/office/drawing/2014/main" id="{00000000-0008-0000-0200-000096030000}"/>
            </a:ext>
          </a:extLst>
        </xdr:cNvPr>
        <xdr:cNvSpPr txBox="1"/>
      </xdr:nvSpPr>
      <xdr:spPr>
        <a:xfrm>
          <a:off x="22199600" y="1713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46482</xdr:rowOff>
    </xdr:from>
    <xdr:to>
      <xdr:col>116</xdr:col>
      <xdr:colOff>152400</xdr:colOff>
      <xdr:row>101</xdr:row>
      <xdr:rowOff>46482</xdr:rowOff>
    </xdr:to>
    <xdr:cxnSp macro="">
      <xdr:nvCxnSpPr>
        <xdr:cNvPr id="919" name="直線コネクタ 918">
          <a:extLst>
            <a:ext uri="{FF2B5EF4-FFF2-40B4-BE49-F238E27FC236}">
              <a16:creationId xmlns:a16="http://schemas.microsoft.com/office/drawing/2014/main" id="{00000000-0008-0000-0200-000097030000}"/>
            </a:ext>
          </a:extLst>
        </xdr:cNvPr>
        <xdr:cNvCxnSpPr/>
      </xdr:nvCxnSpPr>
      <xdr:spPr>
        <a:xfrm>
          <a:off x="22072600" y="1736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19372</xdr:rowOff>
    </xdr:from>
    <xdr:ext cx="469744" cy="259045"/>
    <xdr:sp macro="" textlink="">
      <xdr:nvSpPr>
        <xdr:cNvPr id="920" name="【庁舎】&#10;一人当たり面積平均値テキスト">
          <a:extLst>
            <a:ext uri="{FF2B5EF4-FFF2-40B4-BE49-F238E27FC236}">
              <a16:creationId xmlns:a16="http://schemas.microsoft.com/office/drawing/2014/main" id="{00000000-0008-0000-0200-000098030000}"/>
            </a:ext>
          </a:extLst>
        </xdr:cNvPr>
        <xdr:cNvSpPr txBox="1"/>
      </xdr:nvSpPr>
      <xdr:spPr>
        <a:xfrm>
          <a:off x="22199600" y="18193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40945</xdr:rowOff>
    </xdr:from>
    <xdr:to>
      <xdr:col>116</xdr:col>
      <xdr:colOff>114300</xdr:colOff>
      <xdr:row>106</xdr:row>
      <xdr:rowOff>142545</xdr:rowOff>
    </xdr:to>
    <xdr:sp macro="" textlink="">
      <xdr:nvSpPr>
        <xdr:cNvPr id="921" name="フローチャート: 判断 920">
          <a:extLst>
            <a:ext uri="{FF2B5EF4-FFF2-40B4-BE49-F238E27FC236}">
              <a16:creationId xmlns:a16="http://schemas.microsoft.com/office/drawing/2014/main" id="{00000000-0008-0000-0200-000099030000}"/>
            </a:ext>
          </a:extLst>
        </xdr:cNvPr>
        <xdr:cNvSpPr/>
      </xdr:nvSpPr>
      <xdr:spPr>
        <a:xfrm>
          <a:off x="22110700" y="182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56490</xdr:rowOff>
    </xdr:from>
    <xdr:to>
      <xdr:col>112</xdr:col>
      <xdr:colOff>38100</xdr:colOff>
      <xdr:row>106</xdr:row>
      <xdr:rowOff>158090</xdr:rowOff>
    </xdr:to>
    <xdr:sp macro="" textlink="">
      <xdr:nvSpPr>
        <xdr:cNvPr id="922" name="フローチャート: 判断 921">
          <a:extLst>
            <a:ext uri="{FF2B5EF4-FFF2-40B4-BE49-F238E27FC236}">
              <a16:creationId xmlns:a16="http://schemas.microsoft.com/office/drawing/2014/main" id="{00000000-0008-0000-0200-00009A030000}"/>
            </a:ext>
          </a:extLst>
        </xdr:cNvPr>
        <xdr:cNvSpPr/>
      </xdr:nvSpPr>
      <xdr:spPr>
        <a:xfrm>
          <a:off x="21272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66548</xdr:rowOff>
    </xdr:from>
    <xdr:to>
      <xdr:col>107</xdr:col>
      <xdr:colOff>101600</xdr:colOff>
      <xdr:row>106</xdr:row>
      <xdr:rowOff>168148</xdr:rowOff>
    </xdr:to>
    <xdr:sp macro="" textlink="">
      <xdr:nvSpPr>
        <xdr:cNvPr id="923" name="フローチャート: 判断 922">
          <a:extLst>
            <a:ext uri="{FF2B5EF4-FFF2-40B4-BE49-F238E27FC236}">
              <a16:creationId xmlns:a16="http://schemas.microsoft.com/office/drawing/2014/main" id="{00000000-0008-0000-0200-00009B030000}"/>
            </a:ext>
          </a:extLst>
        </xdr:cNvPr>
        <xdr:cNvSpPr/>
      </xdr:nvSpPr>
      <xdr:spPr>
        <a:xfrm>
          <a:off x="20383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48718</xdr:rowOff>
    </xdr:from>
    <xdr:to>
      <xdr:col>102</xdr:col>
      <xdr:colOff>165100</xdr:colOff>
      <xdr:row>106</xdr:row>
      <xdr:rowOff>150318</xdr:rowOff>
    </xdr:to>
    <xdr:sp macro="" textlink="">
      <xdr:nvSpPr>
        <xdr:cNvPr id="924" name="フローチャート: 判断 923">
          <a:extLst>
            <a:ext uri="{FF2B5EF4-FFF2-40B4-BE49-F238E27FC236}">
              <a16:creationId xmlns:a16="http://schemas.microsoft.com/office/drawing/2014/main" id="{00000000-0008-0000-0200-00009C030000}"/>
            </a:ext>
          </a:extLst>
        </xdr:cNvPr>
        <xdr:cNvSpPr/>
      </xdr:nvSpPr>
      <xdr:spPr>
        <a:xfrm>
          <a:off x="19494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44602</xdr:rowOff>
    </xdr:from>
    <xdr:to>
      <xdr:col>98</xdr:col>
      <xdr:colOff>38100</xdr:colOff>
      <xdr:row>106</xdr:row>
      <xdr:rowOff>146202</xdr:rowOff>
    </xdr:to>
    <xdr:sp macro="" textlink="">
      <xdr:nvSpPr>
        <xdr:cNvPr id="925" name="フローチャート: 判断 924">
          <a:extLst>
            <a:ext uri="{FF2B5EF4-FFF2-40B4-BE49-F238E27FC236}">
              <a16:creationId xmlns:a16="http://schemas.microsoft.com/office/drawing/2014/main" id="{00000000-0008-0000-0200-00009D030000}"/>
            </a:ext>
          </a:extLst>
        </xdr:cNvPr>
        <xdr:cNvSpPr/>
      </xdr:nvSpPr>
      <xdr:spPr>
        <a:xfrm>
          <a:off x="18605500" y="1821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200-00009E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200-00009F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200-0000A0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200-0000A1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200-0000A2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83465</xdr:rowOff>
    </xdr:from>
    <xdr:to>
      <xdr:col>116</xdr:col>
      <xdr:colOff>114300</xdr:colOff>
      <xdr:row>106</xdr:row>
      <xdr:rowOff>13615</xdr:rowOff>
    </xdr:to>
    <xdr:sp macro="" textlink="">
      <xdr:nvSpPr>
        <xdr:cNvPr id="931" name="楕円 930">
          <a:extLst>
            <a:ext uri="{FF2B5EF4-FFF2-40B4-BE49-F238E27FC236}">
              <a16:creationId xmlns:a16="http://schemas.microsoft.com/office/drawing/2014/main" id="{00000000-0008-0000-0200-0000A3030000}"/>
            </a:ext>
          </a:extLst>
        </xdr:cNvPr>
        <xdr:cNvSpPr/>
      </xdr:nvSpPr>
      <xdr:spPr>
        <a:xfrm>
          <a:off x="22110700" y="1808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106342</xdr:rowOff>
    </xdr:from>
    <xdr:ext cx="469744" cy="259045"/>
    <xdr:sp macro="" textlink="">
      <xdr:nvSpPr>
        <xdr:cNvPr id="932" name="【庁舎】&#10;一人当たり面積該当値テキスト">
          <a:extLst>
            <a:ext uri="{FF2B5EF4-FFF2-40B4-BE49-F238E27FC236}">
              <a16:creationId xmlns:a16="http://schemas.microsoft.com/office/drawing/2014/main" id="{00000000-0008-0000-0200-0000A4030000}"/>
            </a:ext>
          </a:extLst>
        </xdr:cNvPr>
        <xdr:cNvSpPr txBox="1"/>
      </xdr:nvSpPr>
      <xdr:spPr>
        <a:xfrm>
          <a:off x="22199600" y="1793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97180</xdr:rowOff>
    </xdr:from>
    <xdr:to>
      <xdr:col>112</xdr:col>
      <xdr:colOff>38100</xdr:colOff>
      <xdr:row>106</xdr:row>
      <xdr:rowOff>27330</xdr:rowOff>
    </xdr:to>
    <xdr:sp macro="" textlink="">
      <xdr:nvSpPr>
        <xdr:cNvPr id="933" name="楕円 932">
          <a:extLst>
            <a:ext uri="{FF2B5EF4-FFF2-40B4-BE49-F238E27FC236}">
              <a16:creationId xmlns:a16="http://schemas.microsoft.com/office/drawing/2014/main" id="{00000000-0008-0000-0200-0000A5030000}"/>
            </a:ext>
          </a:extLst>
        </xdr:cNvPr>
        <xdr:cNvSpPr/>
      </xdr:nvSpPr>
      <xdr:spPr>
        <a:xfrm>
          <a:off x="21272500" y="1809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134265</xdr:rowOff>
    </xdr:from>
    <xdr:to>
      <xdr:col>116</xdr:col>
      <xdr:colOff>63500</xdr:colOff>
      <xdr:row>105</xdr:row>
      <xdr:rowOff>147980</xdr:rowOff>
    </xdr:to>
    <xdr:cxnSp macro="">
      <xdr:nvCxnSpPr>
        <xdr:cNvPr id="934" name="直線コネクタ 933">
          <a:extLst>
            <a:ext uri="{FF2B5EF4-FFF2-40B4-BE49-F238E27FC236}">
              <a16:creationId xmlns:a16="http://schemas.microsoft.com/office/drawing/2014/main" id="{00000000-0008-0000-0200-0000A6030000}"/>
            </a:ext>
          </a:extLst>
        </xdr:cNvPr>
        <xdr:cNvCxnSpPr/>
      </xdr:nvCxnSpPr>
      <xdr:spPr>
        <a:xfrm flipV="1">
          <a:off x="21323300" y="18136515"/>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112268</xdr:rowOff>
    </xdr:from>
    <xdr:to>
      <xdr:col>107</xdr:col>
      <xdr:colOff>101600</xdr:colOff>
      <xdr:row>106</xdr:row>
      <xdr:rowOff>42418</xdr:rowOff>
    </xdr:to>
    <xdr:sp macro="" textlink="">
      <xdr:nvSpPr>
        <xdr:cNvPr id="935" name="楕円 934">
          <a:extLst>
            <a:ext uri="{FF2B5EF4-FFF2-40B4-BE49-F238E27FC236}">
              <a16:creationId xmlns:a16="http://schemas.microsoft.com/office/drawing/2014/main" id="{00000000-0008-0000-0200-0000A7030000}"/>
            </a:ext>
          </a:extLst>
        </xdr:cNvPr>
        <xdr:cNvSpPr/>
      </xdr:nvSpPr>
      <xdr:spPr>
        <a:xfrm>
          <a:off x="20383500" y="1811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147980</xdr:rowOff>
    </xdr:from>
    <xdr:to>
      <xdr:col>111</xdr:col>
      <xdr:colOff>177800</xdr:colOff>
      <xdr:row>105</xdr:row>
      <xdr:rowOff>163068</xdr:rowOff>
    </xdr:to>
    <xdr:cxnSp macro="">
      <xdr:nvCxnSpPr>
        <xdr:cNvPr id="936" name="直線コネクタ 935">
          <a:extLst>
            <a:ext uri="{FF2B5EF4-FFF2-40B4-BE49-F238E27FC236}">
              <a16:creationId xmlns:a16="http://schemas.microsoft.com/office/drawing/2014/main" id="{00000000-0008-0000-0200-0000A8030000}"/>
            </a:ext>
          </a:extLst>
        </xdr:cNvPr>
        <xdr:cNvCxnSpPr/>
      </xdr:nvCxnSpPr>
      <xdr:spPr>
        <a:xfrm flipV="1">
          <a:off x="20434300" y="18150230"/>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120498</xdr:rowOff>
    </xdr:from>
    <xdr:to>
      <xdr:col>102</xdr:col>
      <xdr:colOff>165100</xdr:colOff>
      <xdr:row>106</xdr:row>
      <xdr:rowOff>50648</xdr:rowOff>
    </xdr:to>
    <xdr:sp macro="" textlink="">
      <xdr:nvSpPr>
        <xdr:cNvPr id="937" name="楕円 936">
          <a:extLst>
            <a:ext uri="{FF2B5EF4-FFF2-40B4-BE49-F238E27FC236}">
              <a16:creationId xmlns:a16="http://schemas.microsoft.com/office/drawing/2014/main" id="{00000000-0008-0000-0200-0000A9030000}"/>
            </a:ext>
          </a:extLst>
        </xdr:cNvPr>
        <xdr:cNvSpPr/>
      </xdr:nvSpPr>
      <xdr:spPr>
        <a:xfrm>
          <a:off x="19494500" y="1812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163068</xdr:rowOff>
    </xdr:from>
    <xdr:to>
      <xdr:col>107</xdr:col>
      <xdr:colOff>50800</xdr:colOff>
      <xdr:row>105</xdr:row>
      <xdr:rowOff>171298</xdr:rowOff>
    </xdr:to>
    <xdr:cxnSp macro="">
      <xdr:nvCxnSpPr>
        <xdr:cNvPr id="938" name="直線コネクタ 937">
          <a:extLst>
            <a:ext uri="{FF2B5EF4-FFF2-40B4-BE49-F238E27FC236}">
              <a16:creationId xmlns:a16="http://schemas.microsoft.com/office/drawing/2014/main" id="{00000000-0008-0000-0200-0000AA030000}"/>
            </a:ext>
          </a:extLst>
        </xdr:cNvPr>
        <xdr:cNvCxnSpPr/>
      </xdr:nvCxnSpPr>
      <xdr:spPr>
        <a:xfrm flipV="1">
          <a:off x="19545300" y="18165318"/>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149758</xdr:rowOff>
    </xdr:from>
    <xdr:to>
      <xdr:col>98</xdr:col>
      <xdr:colOff>38100</xdr:colOff>
      <xdr:row>105</xdr:row>
      <xdr:rowOff>79908</xdr:rowOff>
    </xdr:to>
    <xdr:sp macro="" textlink="">
      <xdr:nvSpPr>
        <xdr:cNvPr id="939" name="楕円 938">
          <a:extLst>
            <a:ext uri="{FF2B5EF4-FFF2-40B4-BE49-F238E27FC236}">
              <a16:creationId xmlns:a16="http://schemas.microsoft.com/office/drawing/2014/main" id="{00000000-0008-0000-0200-0000AB030000}"/>
            </a:ext>
          </a:extLst>
        </xdr:cNvPr>
        <xdr:cNvSpPr/>
      </xdr:nvSpPr>
      <xdr:spPr>
        <a:xfrm>
          <a:off x="18605500" y="1798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29108</xdr:rowOff>
    </xdr:from>
    <xdr:to>
      <xdr:col>102</xdr:col>
      <xdr:colOff>114300</xdr:colOff>
      <xdr:row>105</xdr:row>
      <xdr:rowOff>171298</xdr:rowOff>
    </xdr:to>
    <xdr:cxnSp macro="">
      <xdr:nvCxnSpPr>
        <xdr:cNvPr id="940" name="直線コネクタ 939">
          <a:extLst>
            <a:ext uri="{FF2B5EF4-FFF2-40B4-BE49-F238E27FC236}">
              <a16:creationId xmlns:a16="http://schemas.microsoft.com/office/drawing/2014/main" id="{00000000-0008-0000-0200-0000AC030000}"/>
            </a:ext>
          </a:extLst>
        </xdr:cNvPr>
        <xdr:cNvCxnSpPr/>
      </xdr:nvCxnSpPr>
      <xdr:spPr>
        <a:xfrm>
          <a:off x="18656300" y="18031358"/>
          <a:ext cx="889000" cy="14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149217</xdr:rowOff>
    </xdr:from>
    <xdr:ext cx="469744" cy="259045"/>
    <xdr:sp macro="" textlink="">
      <xdr:nvSpPr>
        <xdr:cNvPr id="941" name="n_1aveValue【庁舎】&#10;一人当たり面積">
          <a:extLst>
            <a:ext uri="{FF2B5EF4-FFF2-40B4-BE49-F238E27FC236}">
              <a16:creationId xmlns:a16="http://schemas.microsoft.com/office/drawing/2014/main" id="{00000000-0008-0000-0200-0000AD030000}"/>
            </a:ext>
          </a:extLst>
        </xdr:cNvPr>
        <xdr:cNvSpPr txBox="1"/>
      </xdr:nvSpPr>
      <xdr:spPr>
        <a:xfrm>
          <a:off x="21075727" y="1832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159275</xdr:rowOff>
    </xdr:from>
    <xdr:ext cx="469744" cy="259045"/>
    <xdr:sp macro="" textlink="">
      <xdr:nvSpPr>
        <xdr:cNvPr id="942" name="n_2aveValue【庁舎】&#10;一人当たり面積">
          <a:extLst>
            <a:ext uri="{FF2B5EF4-FFF2-40B4-BE49-F238E27FC236}">
              <a16:creationId xmlns:a16="http://schemas.microsoft.com/office/drawing/2014/main" id="{00000000-0008-0000-0200-0000AE030000}"/>
            </a:ext>
          </a:extLst>
        </xdr:cNvPr>
        <xdr:cNvSpPr txBox="1"/>
      </xdr:nvSpPr>
      <xdr:spPr>
        <a:xfrm>
          <a:off x="20199427"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141445</xdr:rowOff>
    </xdr:from>
    <xdr:ext cx="469744" cy="259045"/>
    <xdr:sp macro="" textlink="">
      <xdr:nvSpPr>
        <xdr:cNvPr id="943" name="n_3aveValue【庁舎】&#10;一人当たり面積">
          <a:extLst>
            <a:ext uri="{FF2B5EF4-FFF2-40B4-BE49-F238E27FC236}">
              <a16:creationId xmlns:a16="http://schemas.microsoft.com/office/drawing/2014/main" id="{00000000-0008-0000-0200-0000AF030000}"/>
            </a:ext>
          </a:extLst>
        </xdr:cNvPr>
        <xdr:cNvSpPr txBox="1"/>
      </xdr:nvSpPr>
      <xdr:spPr>
        <a:xfrm>
          <a:off x="19310427" y="1831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137329</xdr:rowOff>
    </xdr:from>
    <xdr:ext cx="469744" cy="259045"/>
    <xdr:sp macro="" textlink="">
      <xdr:nvSpPr>
        <xdr:cNvPr id="944" name="n_4aveValue【庁舎】&#10;一人当たり面積">
          <a:extLst>
            <a:ext uri="{FF2B5EF4-FFF2-40B4-BE49-F238E27FC236}">
              <a16:creationId xmlns:a16="http://schemas.microsoft.com/office/drawing/2014/main" id="{00000000-0008-0000-0200-0000B0030000}"/>
            </a:ext>
          </a:extLst>
        </xdr:cNvPr>
        <xdr:cNvSpPr txBox="1"/>
      </xdr:nvSpPr>
      <xdr:spPr>
        <a:xfrm>
          <a:off x="18421427" y="1831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43857</xdr:rowOff>
    </xdr:from>
    <xdr:ext cx="469744" cy="259045"/>
    <xdr:sp macro="" textlink="">
      <xdr:nvSpPr>
        <xdr:cNvPr id="945" name="n_1mainValue【庁舎】&#10;一人当たり面積">
          <a:extLst>
            <a:ext uri="{FF2B5EF4-FFF2-40B4-BE49-F238E27FC236}">
              <a16:creationId xmlns:a16="http://schemas.microsoft.com/office/drawing/2014/main" id="{00000000-0008-0000-0200-0000B1030000}"/>
            </a:ext>
          </a:extLst>
        </xdr:cNvPr>
        <xdr:cNvSpPr txBox="1"/>
      </xdr:nvSpPr>
      <xdr:spPr>
        <a:xfrm>
          <a:off x="21075727" y="178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58945</xdr:rowOff>
    </xdr:from>
    <xdr:ext cx="469744" cy="259045"/>
    <xdr:sp macro="" textlink="">
      <xdr:nvSpPr>
        <xdr:cNvPr id="946" name="n_2mainValue【庁舎】&#10;一人当たり面積">
          <a:extLst>
            <a:ext uri="{FF2B5EF4-FFF2-40B4-BE49-F238E27FC236}">
              <a16:creationId xmlns:a16="http://schemas.microsoft.com/office/drawing/2014/main" id="{00000000-0008-0000-0200-0000B2030000}"/>
            </a:ext>
          </a:extLst>
        </xdr:cNvPr>
        <xdr:cNvSpPr txBox="1"/>
      </xdr:nvSpPr>
      <xdr:spPr>
        <a:xfrm>
          <a:off x="20199427" y="1788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67175</xdr:rowOff>
    </xdr:from>
    <xdr:ext cx="469744" cy="259045"/>
    <xdr:sp macro="" textlink="">
      <xdr:nvSpPr>
        <xdr:cNvPr id="947" name="n_3mainValue【庁舎】&#10;一人当たり面積">
          <a:extLst>
            <a:ext uri="{FF2B5EF4-FFF2-40B4-BE49-F238E27FC236}">
              <a16:creationId xmlns:a16="http://schemas.microsoft.com/office/drawing/2014/main" id="{00000000-0008-0000-0200-0000B3030000}"/>
            </a:ext>
          </a:extLst>
        </xdr:cNvPr>
        <xdr:cNvSpPr txBox="1"/>
      </xdr:nvSpPr>
      <xdr:spPr>
        <a:xfrm>
          <a:off x="19310427" y="17897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96435</xdr:rowOff>
    </xdr:from>
    <xdr:ext cx="469744" cy="259045"/>
    <xdr:sp macro="" textlink="">
      <xdr:nvSpPr>
        <xdr:cNvPr id="948" name="n_4mainValue【庁舎】&#10;一人当たり面積">
          <a:extLst>
            <a:ext uri="{FF2B5EF4-FFF2-40B4-BE49-F238E27FC236}">
              <a16:creationId xmlns:a16="http://schemas.microsoft.com/office/drawing/2014/main" id="{00000000-0008-0000-0200-0000B4030000}"/>
            </a:ext>
          </a:extLst>
        </xdr:cNvPr>
        <xdr:cNvSpPr txBox="1"/>
      </xdr:nvSpPr>
      <xdr:spPr>
        <a:xfrm>
          <a:off x="18421427" y="17755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00000000-0008-0000-0200-0000B5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00000000-0008-0000-0200-0000B6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00000000-0008-0000-0200-0000B7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平成９年３月に建築された図書館は町内に一つであり木造の建物であるため、耐用年数が短く減価償却率が</a:t>
          </a:r>
          <a:r>
            <a:rPr kumimoji="1" lang="en-US" altLang="ja-JP" sz="1100">
              <a:solidFill>
                <a:schemeClr val="dk1"/>
              </a:solidFill>
              <a:effectLst/>
              <a:latin typeface="+mn-lt"/>
              <a:ea typeface="+mn-ea"/>
              <a:cs typeface="+mn-cs"/>
            </a:rPr>
            <a:t>99.0</a:t>
          </a:r>
          <a:r>
            <a:rPr kumimoji="1" lang="ja-JP" altLang="ja-JP" sz="1100">
              <a:solidFill>
                <a:schemeClr val="dk1"/>
              </a:solidFill>
              <a:effectLst/>
              <a:latin typeface="+mn-lt"/>
              <a:ea typeface="+mn-ea"/>
              <a:cs typeface="+mn-cs"/>
            </a:rPr>
            <a:t>％と非常に高い。</a:t>
          </a:r>
          <a:endParaRPr lang="ja-JP" altLang="ja-JP" sz="1400">
            <a:effectLst/>
          </a:endParaRPr>
        </a:p>
        <a:p>
          <a:r>
            <a:rPr kumimoji="1" lang="ja-JP" altLang="ja-JP" sz="1100">
              <a:solidFill>
                <a:schemeClr val="dk1"/>
              </a:solidFill>
              <a:effectLst/>
              <a:latin typeface="+mn-lt"/>
              <a:ea typeface="+mn-ea"/>
              <a:cs typeface="+mn-cs"/>
            </a:rPr>
            <a:t>福祉施設の一つである入野福祉館も木造であり、耐用年数を超えていることから非常に高くなっている。同じく福祉施設である養護老人ホームは、鉄筋コンクリート造ではあるが、昭和</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年３月に建築されたため、減価償却率が高くなっている。</a:t>
          </a:r>
          <a:endParaRPr lang="ja-JP" altLang="ja-JP" sz="1400">
            <a:effectLst/>
          </a:endParaRPr>
        </a:p>
        <a:p>
          <a:r>
            <a:rPr kumimoji="1" lang="ja-JP" altLang="ja-JP" sz="1100">
              <a:solidFill>
                <a:schemeClr val="dk1"/>
              </a:solidFill>
              <a:effectLst/>
              <a:latin typeface="+mn-lt"/>
              <a:ea typeface="+mn-ea"/>
              <a:cs typeface="+mn-cs"/>
            </a:rPr>
            <a:t>消防施設は、消防庁舎の建て替えを平成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年度に行ったため減価償却率が大幅に低下し、令和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年度においても</a:t>
          </a:r>
          <a:r>
            <a:rPr kumimoji="1" lang="en-US" altLang="ja-JP" sz="1100">
              <a:solidFill>
                <a:schemeClr val="dk1"/>
              </a:solidFill>
              <a:effectLst/>
              <a:latin typeface="+mn-lt"/>
              <a:ea typeface="+mn-ea"/>
              <a:cs typeface="+mn-cs"/>
            </a:rPr>
            <a:t>28.7</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比較的</a:t>
          </a:r>
          <a:r>
            <a:rPr kumimoji="1" lang="ja-JP" altLang="ja-JP" sz="1100">
              <a:solidFill>
                <a:schemeClr val="dk1"/>
              </a:solidFill>
              <a:effectLst/>
              <a:latin typeface="+mn-lt"/>
              <a:ea typeface="+mn-ea"/>
              <a:cs typeface="+mn-cs"/>
            </a:rPr>
            <a:t>低い数値になっている。</a:t>
          </a:r>
          <a:endParaRPr lang="ja-JP" altLang="ja-JP" sz="1400">
            <a:effectLst/>
          </a:endParaRPr>
        </a:p>
        <a:p>
          <a:r>
            <a:rPr kumimoji="1" lang="ja-JP" altLang="ja-JP" sz="1100">
              <a:solidFill>
                <a:schemeClr val="dk1"/>
              </a:solidFill>
              <a:effectLst/>
              <a:latin typeface="+mn-lt"/>
              <a:ea typeface="+mn-ea"/>
              <a:cs typeface="+mn-cs"/>
            </a:rPr>
            <a:t>一般廃棄物処理施設は、令和３年度の環境衛生センターの整備等により減価償却率が低下しており、今後のし尿処理中継施設の整備等によりさらに低下することが見込まれる。</a:t>
          </a:r>
          <a:endParaRPr lang="ja-JP" altLang="ja-JP" sz="1400">
            <a:effectLst/>
          </a:endParaRPr>
        </a:p>
        <a:p>
          <a:r>
            <a:rPr kumimoji="1" lang="ja-JP" altLang="ja-JP" sz="1100">
              <a:solidFill>
                <a:schemeClr val="dk1"/>
              </a:solidFill>
              <a:effectLst/>
              <a:latin typeface="+mn-lt"/>
              <a:ea typeface="+mn-ea"/>
              <a:cs typeface="+mn-cs"/>
            </a:rPr>
            <a:t>庁舎においては、支所の老朽化により平成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年度に柳谷支所、令和元年度に面河支所が既存施設へと移転した。引き続き公共施設等総合管理計画に基づき、保有施設の総量縮減、統廃合・複合化を推進し、更新整備に要する経費を抑制する必要がある。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70EE7B2D-658E-4660-8083-8AAE18A3673A}"/>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F53F7EF4-01D8-4059-B0FE-FF61C27D4C52}"/>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502DCEBE-823D-479F-8C14-FB2616C5F676}"/>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1321993B-FAD7-461E-8271-0576C29B7C4F}"/>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80F88E9B-91A8-4E43-80B4-4C527C147E3B}"/>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8B8D6D51-D728-4FFB-8771-E4CCD5E93837}"/>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98E71E7B-EC91-4F6D-9932-EEF84E68331F}"/>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437BCD69-1491-47DA-8222-266F16C63C57}"/>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4AF42615-4759-4FAF-8DF4-76ADC2A8AF89}"/>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CFE3C75F-AD98-4D0D-8D1C-3093E3E9FC8C}"/>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7,420
7,394
583.69
10,970,509
9,802,485
777,118
5,820,087
9,329,746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4EA79906-764E-468C-B947-82DF2BAA83A8}"/>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263A01FE-C05E-44C5-9EA3-92B6E905D8F7}"/>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A92FD937-D453-452F-AF7F-AE986492A769}"/>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F57CFD85-55F2-4002-8F89-C89451BE2084}"/>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DC9A609B-DCD7-4150-80D8-061D8493B3EB}"/>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F5A5D1DF-EF5F-4712-AA1E-752E0D43260E}"/>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277E3DC7-A533-410C-95A3-E566806739E2}"/>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34DE75E2-BD41-461A-819E-2E133F5E5B2F}"/>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57F50DB8-9FFF-446A-AA68-C9F5136E9906}"/>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BC5A5289-C3EE-4E1C-A593-52F40B3322B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3C670B64-35DB-456E-8746-519C44C4189F}"/>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D2A5DC36-BA5C-4842-AB6B-40A71F24DE62}"/>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306393B9-4366-4423-8B6C-BBFFF48A284A}"/>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D92922EB-45F8-4232-BFAB-9D20DA17713A}"/>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D306399F-0F3A-4A7A-82D1-71009F6EC1FD}"/>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36C7740-07E1-4803-8477-C32BF23E61F3}"/>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5CCD6E9B-F161-4138-92C2-E0978483CD6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EB67882D-3383-463F-A9B7-8DF58BDB0049}"/>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12572C1-DE34-4BFA-B40D-1A8852E67BB9}"/>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603FC670-4196-4D61-969B-5471D7AFC7DD}"/>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3189EDA-8724-43D0-9EE2-1CB513E13E38}"/>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D32CDE80-FE5B-4BF8-A3FB-8EA9EF2616E6}"/>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B26FF976-753F-4978-B253-F980B6134B1B}"/>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69BA0E75-63C5-4801-9D39-342D30D78B04}"/>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2A66383C-063B-4E50-90EF-12E5E8261DFC}"/>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308F969A-0C09-4FE8-ADC5-76242288D2F2}"/>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B411FE67-BDA2-419C-AAAB-25765379DBE2}"/>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7E71F7B0-3F41-47FF-991A-C7FE8F6CE07F}"/>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53586253-EE21-4AA5-8B77-31288777DC1A}"/>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2B9B2880-EEC8-4C11-B16B-474FECE382D1}"/>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72A19847-A024-4642-8290-6835167CA544}"/>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2842E931-B844-4189-BA49-D1380CC91311}"/>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A0C434DB-A8FE-4606-855C-8D0345173881}"/>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4001FE79-2C3F-4273-B6DC-C1B72309CFB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B6B9161B-7287-469D-ADB4-5CD2A4540C8C}"/>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13B9B45A-A283-4F78-ABB0-B59F3D02EE1A}"/>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3FA74E25-90B4-445B-80DA-1E701F8FBC77}"/>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人口減少や</a:t>
          </a:r>
          <a:r>
            <a:rPr kumimoji="1" lang="en-US" altLang="ja-JP" sz="1300" baseline="0">
              <a:latin typeface="ＭＳ Ｐゴシック" panose="020B0600070205080204" pitchFamily="50" charset="-128"/>
              <a:ea typeface="ＭＳ Ｐゴシック" panose="020B0600070205080204" pitchFamily="50" charset="-128"/>
            </a:rPr>
            <a:t>49</a:t>
          </a:r>
          <a:r>
            <a:rPr kumimoji="1" lang="ja-JP" altLang="en-US" sz="1300" baseline="0">
              <a:latin typeface="ＭＳ Ｐゴシック" panose="020B0600070205080204" pitchFamily="50" charset="-128"/>
              <a:ea typeface="ＭＳ Ｐゴシック" panose="020B0600070205080204" pitchFamily="50" charset="-128"/>
            </a:rPr>
            <a:t>％を超える高齢化率に加え、基幹産業である農林業の低迷が依然として続き、財政基盤も弱く全国市町村平均や類似団体を大きく下回っている。これまで、歳出面では職階の短縮や一般職</a:t>
          </a:r>
          <a:r>
            <a:rPr kumimoji="1" lang="en-US" altLang="ja-JP" sz="1300" baseline="0">
              <a:latin typeface="ＭＳ Ｐゴシック" panose="020B0600070205080204" pitchFamily="50" charset="-128"/>
              <a:ea typeface="ＭＳ Ｐゴシック" panose="020B0600070205080204" pitchFamily="50" charset="-128"/>
            </a:rPr>
            <a:t>5</a:t>
          </a:r>
          <a:r>
            <a:rPr kumimoji="1" lang="ja-JP" altLang="en-US" sz="1300" baseline="0">
              <a:latin typeface="ＭＳ Ｐゴシック" panose="020B0600070205080204" pitchFamily="50" charset="-128"/>
              <a:ea typeface="ＭＳ Ｐゴシック" panose="020B0600070205080204" pitchFamily="50" charset="-128"/>
            </a:rPr>
            <a:t>％給与カット、特別職の一部報酬減等による人件費削減、歳入面では分担金・負担金の見直しや税・使用料の収納率の向上に取り組んできたが、今後においても財政規模に応じた職員数の適正化や農林業の基盤整備による生産量の拡大に努め、「いつまでも住み続けたい、住んでみたいまちづくり」を展開しつつ、行財政改革に取り組み健全化を図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1DE5F860-A190-49F9-B668-2C7C87F96339}"/>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902B07D0-C00E-44C9-8AFF-1DD3757BB9E7}"/>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A7C09C8F-31B9-4034-A829-1FF5ED937B3A}"/>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1D2C7084-7249-4C86-A62F-6DBB1D7E1365}"/>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31FAB22-A1A8-450A-BB59-216EC785D8C1}"/>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1D2D75CF-7344-4588-B982-74C4ACFD90E4}"/>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BAC9B85-3DF8-4307-B279-B91B3D5809B8}"/>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ECEF9B13-7EC3-42DE-9BEA-1E2C04AF5081}"/>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7AC435E8-C15A-4032-8C65-66CB3D06F25A}"/>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AE0643-080D-4277-BADB-929230F67443}"/>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1CD550E7-190F-4BCB-B4C3-B20852D6B47F}"/>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D82ED4B7-27C0-4AC8-95C3-11C487A4B1ED}"/>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DB65A9F9-4A14-4855-A7CB-45B3BF440751}"/>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B1218516-FC62-48D8-BCF6-6823EAD31FC7}"/>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87370763-05B9-4F1E-93C3-843F94B4832A}"/>
            </a:ext>
          </a:extLst>
        </xdr:cNvPr>
        <xdr:cNvCxnSpPr/>
      </xdr:nvCxnSpPr>
      <xdr:spPr>
        <a:xfrm flipV="1">
          <a:off x="4953000" y="6207478"/>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73D021A8-8A45-4753-999D-70991A3F2A52}"/>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D720EB32-8EAD-4EC5-92C9-7DCD153CD09E}"/>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6" name="財政力最大値テキスト">
          <a:extLst>
            <a:ext uri="{FF2B5EF4-FFF2-40B4-BE49-F238E27FC236}">
              <a16:creationId xmlns:a16="http://schemas.microsoft.com/office/drawing/2014/main" id="{A75949E6-C0A4-455D-9E3A-E606D8A40459}"/>
            </a:ext>
          </a:extLst>
        </xdr:cNvPr>
        <xdr:cNvSpPr txBox="1"/>
      </xdr:nvSpPr>
      <xdr:spPr>
        <a:xfrm>
          <a:off x="5041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7" name="直線コネクタ 66">
          <a:extLst>
            <a:ext uri="{FF2B5EF4-FFF2-40B4-BE49-F238E27FC236}">
              <a16:creationId xmlns:a16="http://schemas.microsoft.com/office/drawing/2014/main" id="{262D8D84-39A1-4B4D-AB56-0A6D5705C463}"/>
            </a:ext>
          </a:extLst>
        </xdr:cNvPr>
        <xdr:cNvCxnSpPr/>
      </xdr:nvCxnSpPr>
      <xdr:spPr>
        <a:xfrm>
          <a:off x="4864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148872</xdr:rowOff>
    </xdr:from>
    <xdr:to>
      <xdr:col>23</xdr:col>
      <xdr:colOff>133350</xdr:colOff>
      <xdr:row>43</xdr:row>
      <xdr:rowOff>162278</xdr:rowOff>
    </xdr:to>
    <xdr:cxnSp macro="">
      <xdr:nvCxnSpPr>
        <xdr:cNvPr id="68" name="直線コネクタ 67">
          <a:extLst>
            <a:ext uri="{FF2B5EF4-FFF2-40B4-BE49-F238E27FC236}">
              <a16:creationId xmlns:a16="http://schemas.microsoft.com/office/drawing/2014/main" id="{856E9BE2-CC01-4690-95FC-A73C751222BE}"/>
            </a:ext>
          </a:extLst>
        </xdr:cNvPr>
        <xdr:cNvCxnSpPr/>
      </xdr:nvCxnSpPr>
      <xdr:spPr>
        <a:xfrm flipV="1">
          <a:off x="4114800" y="752122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F9AD8048-6D94-4B62-9567-8C8F129CF006}"/>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8BA156D7-24AD-4A59-8907-6F2DEA0779AE}"/>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162278</xdr:rowOff>
    </xdr:from>
    <xdr:to>
      <xdr:col>19</xdr:col>
      <xdr:colOff>133350</xdr:colOff>
      <xdr:row>43</xdr:row>
      <xdr:rowOff>162278</xdr:rowOff>
    </xdr:to>
    <xdr:cxnSp macro="">
      <xdr:nvCxnSpPr>
        <xdr:cNvPr id="71" name="直線コネクタ 70">
          <a:extLst>
            <a:ext uri="{FF2B5EF4-FFF2-40B4-BE49-F238E27FC236}">
              <a16:creationId xmlns:a16="http://schemas.microsoft.com/office/drawing/2014/main" id="{3B1B92F0-1B6A-475B-830D-C3C4FAF5264E}"/>
            </a:ext>
          </a:extLst>
        </xdr:cNvPr>
        <xdr:cNvCxnSpPr/>
      </xdr:nvCxnSpPr>
      <xdr:spPr>
        <a:xfrm>
          <a:off x="3225800" y="7534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198C9E48-0C8E-4062-B42D-88C0E9640B4E}"/>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61E86527-045F-4A9F-8FA6-9EBC8E76535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162278</xdr:rowOff>
    </xdr:from>
    <xdr:to>
      <xdr:col>15</xdr:col>
      <xdr:colOff>82550</xdr:colOff>
      <xdr:row>44</xdr:row>
      <xdr:rowOff>4233</xdr:rowOff>
    </xdr:to>
    <xdr:cxnSp macro="">
      <xdr:nvCxnSpPr>
        <xdr:cNvPr id="74" name="直線コネクタ 73">
          <a:extLst>
            <a:ext uri="{FF2B5EF4-FFF2-40B4-BE49-F238E27FC236}">
              <a16:creationId xmlns:a16="http://schemas.microsoft.com/office/drawing/2014/main" id="{6E9A3D09-2AE0-45AF-8FC5-F97F7D5B0BD4}"/>
            </a:ext>
          </a:extLst>
        </xdr:cNvPr>
        <xdr:cNvCxnSpPr/>
      </xdr:nvCxnSpPr>
      <xdr:spPr>
        <a:xfrm flipV="1">
          <a:off x="2336800" y="75346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162278</xdr:rowOff>
    </xdr:from>
    <xdr:to>
      <xdr:col>15</xdr:col>
      <xdr:colOff>133350</xdr:colOff>
      <xdr:row>43</xdr:row>
      <xdr:rowOff>92428</xdr:rowOff>
    </xdr:to>
    <xdr:sp macro="" textlink="">
      <xdr:nvSpPr>
        <xdr:cNvPr id="75" name="フローチャート: 判断 74">
          <a:extLst>
            <a:ext uri="{FF2B5EF4-FFF2-40B4-BE49-F238E27FC236}">
              <a16:creationId xmlns:a16="http://schemas.microsoft.com/office/drawing/2014/main" id="{7885CC37-2670-4063-8AA0-6E132B171451}"/>
            </a:ext>
          </a:extLst>
        </xdr:cNvPr>
        <xdr:cNvSpPr/>
      </xdr:nvSpPr>
      <xdr:spPr>
        <a:xfrm>
          <a:off x="3175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102605</xdr:rowOff>
    </xdr:from>
    <xdr:ext cx="762000" cy="259045"/>
    <xdr:sp macro="" textlink="">
      <xdr:nvSpPr>
        <xdr:cNvPr id="76" name="テキスト ボックス 75">
          <a:extLst>
            <a:ext uri="{FF2B5EF4-FFF2-40B4-BE49-F238E27FC236}">
              <a16:creationId xmlns:a16="http://schemas.microsoft.com/office/drawing/2014/main" id="{00F8DC27-7E95-4698-AFBD-8A590DE639D5}"/>
            </a:ext>
          </a:extLst>
        </xdr:cNvPr>
        <xdr:cNvSpPr txBox="1"/>
      </xdr:nvSpPr>
      <xdr:spPr>
        <a:xfrm>
          <a:off x="2844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4233</xdr:rowOff>
    </xdr:to>
    <xdr:cxnSp macro="">
      <xdr:nvCxnSpPr>
        <xdr:cNvPr id="77" name="直線コネクタ 76">
          <a:extLst>
            <a:ext uri="{FF2B5EF4-FFF2-40B4-BE49-F238E27FC236}">
              <a16:creationId xmlns:a16="http://schemas.microsoft.com/office/drawing/2014/main" id="{C103949A-56DD-48C7-BC95-1D1D8C0A4923}"/>
            </a:ext>
          </a:extLst>
        </xdr:cNvPr>
        <xdr:cNvCxnSpPr/>
      </xdr:nvCxnSpPr>
      <xdr:spPr>
        <a:xfrm>
          <a:off x="1447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3338E893-40B0-4F7E-B6AE-3A021FB97813}"/>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a:extLst>
            <a:ext uri="{FF2B5EF4-FFF2-40B4-BE49-F238E27FC236}">
              <a16:creationId xmlns:a16="http://schemas.microsoft.com/office/drawing/2014/main" id="{8A6E6C43-F3FC-4F3A-B80D-9EBF38843A6B}"/>
            </a:ext>
          </a:extLst>
        </xdr:cNvPr>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75A8F317-82F7-4B6B-9627-5FF9B4EB9A04}"/>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69F98022-8ABA-46CF-BAE0-31B4596208C5}"/>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9B35F4F-FA0F-4D19-AE82-63D38D65F73F}"/>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CD1370C1-EF1D-4C1E-B03B-C265E61CD178}"/>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B032952E-7670-4D43-A304-FEF29F17BA44}"/>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A1B9068C-2809-47A5-AF22-DCDE0A6B34E5}"/>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9C6D4F72-3700-466C-8E7B-61E675D597A2}"/>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98072</xdr:rowOff>
    </xdr:from>
    <xdr:to>
      <xdr:col>23</xdr:col>
      <xdr:colOff>184150</xdr:colOff>
      <xdr:row>44</xdr:row>
      <xdr:rowOff>28222</xdr:rowOff>
    </xdr:to>
    <xdr:sp macro="" textlink="">
      <xdr:nvSpPr>
        <xdr:cNvPr id="87" name="楕円 86">
          <a:extLst>
            <a:ext uri="{FF2B5EF4-FFF2-40B4-BE49-F238E27FC236}">
              <a16:creationId xmlns:a16="http://schemas.microsoft.com/office/drawing/2014/main" id="{4031EF81-D31B-41E7-90C0-7A1B087C91FD}"/>
            </a:ext>
          </a:extLst>
        </xdr:cNvPr>
        <xdr:cNvSpPr/>
      </xdr:nvSpPr>
      <xdr:spPr>
        <a:xfrm>
          <a:off x="49022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165399</xdr:rowOff>
    </xdr:from>
    <xdr:ext cx="762000" cy="259045"/>
    <xdr:sp macro="" textlink="">
      <xdr:nvSpPr>
        <xdr:cNvPr id="88" name="財政力該当値テキスト">
          <a:extLst>
            <a:ext uri="{FF2B5EF4-FFF2-40B4-BE49-F238E27FC236}">
              <a16:creationId xmlns:a16="http://schemas.microsoft.com/office/drawing/2014/main" id="{2A98E053-95D6-488F-87E6-CC45BDC951A6}"/>
            </a:ext>
          </a:extLst>
        </xdr:cNvPr>
        <xdr:cNvSpPr txBox="1"/>
      </xdr:nvSpPr>
      <xdr:spPr>
        <a:xfrm>
          <a:off x="5041900" y="7366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111478</xdr:rowOff>
    </xdr:from>
    <xdr:to>
      <xdr:col>19</xdr:col>
      <xdr:colOff>184150</xdr:colOff>
      <xdr:row>44</xdr:row>
      <xdr:rowOff>41628</xdr:rowOff>
    </xdr:to>
    <xdr:sp macro="" textlink="">
      <xdr:nvSpPr>
        <xdr:cNvPr id="89" name="楕円 88">
          <a:extLst>
            <a:ext uri="{FF2B5EF4-FFF2-40B4-BE49-F238E27FC236}">
              <a16:creationId xmlns:a16="http://schemas.microsoft.com/office/drawing/2014/main" id="{3D8B5456-8A19-4DEF-BAEC-7BB9EED8AB06}"/>
            </a:ext>
          </a:extLst>
        </xdr:cNvPr>
        <xdr:cNvSpPr/>
      </xdr:nvSpPr>
      <xdr:spPr>
        <a:xfrm>
          <a:off x="4064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26405</xdr:rowOff>
    </xdr:from>
    <xdr:ext cx="736600" cy="259045"/>
    <xdr:sp macro="" textlink="">
      <xdr:nvSpPr>
        <xdr:cNvPr id="90" name="テキスト ボックス 89">
          <a:extLst>
            <a:ext uri="{FF2B5EF4-FFF2-40B4-BE49-F238E27FC236}">
              <a16:creationId xmlns:a16="http://schemas.microsoft.com/office/drawing/2014/main" id="{705C5A39-1F06-496B-9B65-21DA9974BFC3}"/>
            </a:ext>
          </a:extLst>
        </xdr:cNvPr>
        <xdr:cNvSpPr txBox="1"/>
      </xdr:nvSpPr>
      <xdr:spPr>
        <a:xfrm>
          <a:off x="3733800" y="757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111478</xdr:rowOff>
    </xdr:from>
    <xdr:to>
      <xdr:col>15</xdr:col>
      <xdr:colOff>133350</xdr:colOff>
      <xdr:row>44</xdr:row>
      <xdr:rowOff>41628</xdr:rowOff>
    </xdr:to>
    <xdr:sp macro="" textlink="">
      <xdr:nvSpPr>
        <xdr:cNvPr id="91" name="楕円 90">
          <a:extLst>
            <a:ext uri="{FF2B5EF4-FFF2-40B4-BE49-F238E27FC236}">
              <a16:creationId xmlns:a16="http://schemas.microsoft.com/office/drawing/2014/main" id="{6EE11DA0-4095-4E86-8593-74DEF3E6F34F}"/>
            </a:ext>
          </a:extLst>
        </xdr:cNvPr>
        <xdr:cNvSpPr/>
      </xdr:nvSpPr>
      <xdr:spPr>
        <a:xfrm>
          <a:off x="3175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26405</xdr:rowOff>
    </xdr:from>
    <xdr:ext cx="762000" cy="259045"/>
    <xdr:sp macro="" textlink="">
      <xdr:nvSpPr>
        <xdr:cNvPr id="92" name="テキスト ボックス 91">
          <a:extLst>
            <a:ext uri="{FF2B5EF4-FFF2-40B4-BE49-F238E27FC236}">
              <a16:creationId xmlns:a16="http://schemas.microsoft.com/office/drawing/2014/main" id="{988A1AC8-AC2D-423B-B868-54EFC24C80C3}"/>
            </a:ext>
          </a:extLst>
        </xdr:cNvPr>
        <xdr:cNvSpPr txBox="1"/>
      </xdr:nvSpPr>
      <xdr:spPr>
        <a:xfrm>
          <a:off x="2844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3" name="楕円 92">
          <a:extLst>
            <a:ext uri="{FF2B5EF4-FFF2-40B4-BE49-F238E27FC236}">
              <a16:creationId xmlns:a16="http://schemas.microsoft.com/office/drawing/2014/main" id="{F0A481B0-B99A-40B3-9135-ADD2C8719E88}"/>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4" name="テキスト ボックス 93">
          <a:extLst>
            <a:ext uri="{FF2B5EF4-FFF2-40B4-BE49-F238E27FC236}">
              <a16:creationId xmlns:a16="http://schemas.microsoft.com/office/drawing/2014/main" id="{C89C3F12-A71C-45C4-8323-81C76163D64C}"/>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5" name="楕円 94">
          <a:extLst>
            <a:ext uri="{FF2B5EF4-FFF2-40B4-BE49-F238E27FC236}">
              <a16:creationId xmlns:a16="http://schemas.microsoft.com/office/drawing/2014/main" id="{3B03EE75-BA63-44BC-B6B8-52C857D1E3F8}"/>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6" name="テキスト ボックス 95">
          <a:extLst>
            <a:ext uri="{FF2B5EF4-FFF2-40B4-BE49-F238E27FC236}">
              <a16:creationId xmlns:a16="http://schemas.microsoft.com/office/drawing/2014/main" id="{424FFA8D-AF97-40D3-A834-2BE2FBF17F62}"/>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4FF381AE-1FA6-4507-8B84-6976C07FF02C}"/>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D56C4CE4-C98B-40A4-98F9-6E68D56A1E84}"/>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456AED7A-347B-469A-B2E3-8FEC49B6F11C}"/>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2F57DB9F-E241-48CA-B4C5-D96D0991C8D8}"/>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466F207C-9ADA-47D1-A2B3-580A27D55B18}"/>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4E7F4BEC-20D5-4BAD-9667-31BC04762912}"/>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B0CA0253-D469-4B49-AB3C-8915836A7B16}"/>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42C663DE-E6DC-4A4D-AFB8-E103BDB9C935}"/>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536F7E59-ED23-4ABF-BA06-FCC857387979}"/>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21CEBF0F-688C-42AE-BE84-40981DB2228F}"/>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A8FF1DDC-4D92-4800-902F-9CDF12E430EA}"/>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8540DEBE-DE7A-4B3B-8BA2-0E91C38148A4}"/>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8167356-9183-4C3E-834E-5165FDEE1C88}"/>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令和４年度は前年度から</a:t>
          </a:r>
          <a:r>
            <a:rPr kumimoji="1" lang="en-US" altLang="ja-JP" sz="1100">
              <a:latin typeface="ＭＳ Ｐゴシック" panose="020B0600070205080204" pitchFamily="50" charset="-128"/>
              <a:ea typeface="ＭＳ Ｐゴシック" panose="020B0600070205080204" pitchFamily="50" charset="-128"/>
            </a:rPr>
            <a:t>4.5</a:t>
          </a:r>
          <a:r>
            <a:rPr kumimoji="1" lang="ja-JP" altLang="en-US" sz="1100">
              <a:latin typeface="ＭＳ Ｐゴシック" panose="020B0600070205080204" pitchFamily="50" charset="-128"/>
              <a:ea typeface="ＭＳ Ｐゴシック" panose="020B0600070205080204" pitchFamily="50" charset="-128"/>
            </a:rPr>
            <a:t>ポイント上昇し、</a:t>
          </a:r>
          <a:r>
            <a:rPr kumimoji="1" lang="en-US" altLang="ja-JP" sz="1100">
              <a:latin typeface="ＭＳ Ｐゴシック" panose="020B0600070205080204" pitchFamily="50" charset="-128"/>
              <a:ea typeface="ＭＳ Ｐゴシック" panose="020B0600070205080204" pitchFamily="50" charset="-128"/>
            </a:rPr>
            <a:t>86.2</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増加要因としては、昨年度の大幅な数値の改善要因となった臨時財政対策債が前年度より</a:t>
          </a:r>
          <a:r>
            <a:rPr kumimoji="1" lang="en-US" altLang="ja-JP" sz="1100">
              <a:latin typeface="ＭＳ Ｐゴシック" panose="020B0600070205080204" pitchFamily="50" charset="-128"/>
              <a:ea typeface="ＭＳ Ｐゴシック" panose="020B0600070205080204" pitchFamily="50" charset="-128"/>
            </a:rPr>
            <a:t>140,900</a:t>
          </a:r>
          <a:r>
            <a:rPr kumimoji="1" lang="ja-JP" altLang="en-US" sz="1100">
              <a:latin typeface="ＭＳ Ｐゴシック" panose="020B0600070205080204" pitchFamily="50" charset="-128"/>
              <a:ea typeface="ＭＳ Ｐゴシック" panose="020B0600070205080204" pitchFamily="50" charset="-128"/>
            </a:rPr>
            <a:t>千円減となったことや普通交付税が</a:t>
          </a:r>
          <a:r>
            <a:rPr kumimoji="1" lang="en-US" altLang="ja-JP" sz="1100">
              <a:latin typeface="ＭＳ Ｐゴシック" panose="020B0600070205080204" pitchFamily="50" charset="-128"/>
              <a:ea typeface="ＭＳ Ｐゴシック" panose="020B0600070205080204" pitchFamily="50" charset="-128"/>
            </a:rPr>
            <a:t>105,910</a:t>
          </a:r>
          <a:r>
            <a:rPr kumimoji="1" lang="ja-JP" altLang="en-US" sz="1100">
              <a:latin typeface="ＭＳ Ｐゴシック" panose="020B0600070205080204" pitchFamily="50" charset="-128"/>
              <a:ea typeface="ＭＳ Ｐゴシック" panose="020B0600070205080204" pitchFamily="50" charset="-128"/>
            </a:rPr>
            <a:t>千円減となったことが大きな要因となっている。</a:t>
          </a:r>
        </a:p>
        <a:p>
          <a:r>
            <a:rPr kumimoji="1" lang="ja-JP" altLang="en-US" sz="1100">
              <a:latin typeface="ＭＳ Ｐゴシック" panose="020B0600070205080204" pitchFamily="50" charset="-128"/>
              <a:ea typeface="ＭＳ Ｐゴシック" panose="020B0600070205080204" pitchFamily="50" charset="-128"/>
            </a:rPr>
            <a:t>　物件費や扶助費、補助費等については、少子高齢化の進行を踏まえ、今後必要となるコストは当面の間一定の規模を維持し続けるものと予想される。また、施設の老朽化が深刻であり、維持補修費のコスト増加は避けられないものと思われるが、公用施設等総合管理計画に基づき施設の適正化を図り、コストを圧縮していく必要があ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EEE0F2B7-34FE-4BC1-BE8A-45AF94020F1D}"/>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4DA444DD-82B9-4FC2-8A95-E55E03D8B0DC}"/>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4FF66FE2-C831-4496-9D93-C48F7B4C4F8C}"/>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C710B2FB-7AE7-4A10-8D9F-686C32E3406B}"/>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1A7E3F32-658E-40E7-A074-23EEF71D6F07}"/>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5EC23C65-791C-4258-8930-48C645092986}"/>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7CD0C543-DA7E-492E-B030-7B54C96FA152}"/>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7D0A2F44-A513-482F-A2A2-5D6E71370BA2}"/>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32519C29-60BA-4DED-BF57-AF229355AD65}"/>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7189EB57-2517-4E09-BCC6-D7FD9FF63346}"/>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76EE6FDA-0A28-47FC-A037-A951CD2A32FD}"/>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7475B497-FFB6-4D94-AD2A-4494BF51A95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36B2DDAE-A8C1-4053-9C1A-B60E91B482C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705A5D3E-568B-4128-BACE-9DD1B0E9E027}"/>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164592</xdr:rowOff>
    </xdr:to>
    <xdr:cxnSp macro="">
      <xdr:nvCxnSpPr>
        <xdr:cNvPr id="124" name="直線コネクタ 123">
          <a:extLst>
            <a:ext uri="{FF2B5EF4-FFF2-40B4-BE49-F238E27FC236}">
              <a16:creationId xmlns:a16="http://schemas.microsoft.com/office/drawing/2014/main" id="{E8E3F5B7-670A-43D3-9A92-841E440FD355}"/>
            </a:ext>
          </a:extLst>
        </xdr:cNvPr>
        <xdr:cNvCxnSpPr/>
      </xdr:nvCxnSpPr>
      <xdr:spPr>
        <a:xfrm flipV="1">
          <a:off x="4953000" y="10288270"/>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136669</xdr:rowOff>
    </xdr:from>
    <xdr:ext cx="762000" cy="259045"/>
    <xdr:sp macro="" textlink="">
      <xdr:nvSpPr>
        <xdr:cNvPr id="125" name="財政構造の弾力性最小値テキスト">
          <a:extLst>
            <a:ext uri="{FF2B5EF4-FFF2-40B4-BE49-F238E27FC236}">
              <a16:creationId xmlns:a16="http://schemas.microsoft.com/office/drawing/2014/main" id="{8AF7D4DD-B34F-4125-B28F-E64FEAD6CD26}"/>
            </a:ext>
          </a:extLst>
        </xdr:cNvPr>
        <xdr:cNvSpPr txBox="1"/>
      </xdr:nvSpPr>
      <xdr:spPr>
        <a:xfrm>
          <a:off x="5041900" y="1145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164592</xdr:rowOff>
    </xdr:from>
    <xdr:to>
      <xdr:col>24</xdr:col>
      <xdr:colOff>12700</xdr:colOff>
      <xdr:row>66</xdr:row>
      <xdr:rowOff>164592</xdr:rowOff>
    </xdr:to>
    <xdr:cxnSp macro="">
      <xdr:nvCxnSpPr>
        <xdr:cNvPr id="126" name="直線コネクタ 125">
          <a:extLst>
            <a:ext uri="{FF2B5EF4-FFF2-40B4-BE49-F238E27FC236}">
              <a16:creationId xmlns:a16="http://schemas.microsoft.com/office/drawing/2014/main" id="{BD09A2A4-8E24-4589-A197-5F1A35E72020}"/>
            </a:ext>
          </a:extLst>
        </xdr:cNvPr>
        <xdr:cNvCxnSpPr/>
      </xdr:nvCxnSpPr>
      <xdr:spPr>
        <a:xfrm>
          <a:off x="4864100" y="1148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7" name="財政構造の弾力性最大値テキスト">
          <a:extLst>
            <a:ext uri="{FF2B5EF4-FFF2-40B4-BE49-F238E27FC236}">
              <a16:creationId xmlns:a16="http://schemas.microsoft.com/office/drawing/2014/main" id="{97A46532-1A25-4ADD-A60A-E84E8AE31707}"/>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8" name="直線コネクタ 127">
          <a:extLst>
            <a:ext uri="{FF2B5EF4-FFF2-40B4-BE49-F238E27FC236}">
              <a16:creationId xmlns:a16="http://schemas.microsoft.com/office/drawing/2014/main" id="{207DFE5C-737B-4455-9E3B-E8ED26A36C5F}"/>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5842</xdr:rowOff>
    </xdr:from>
    <xdr:to>
      <xdr:col>23</xdr:col>
      <xdr:colOff>133350</xdr:colOff>
      <xdr:row>63</xdr:row>
      <xdr:rowOff>51562</xdr:rowOff>
    </xdr:to>
    <xdr:cxnSp macro="">
      <xdr:nvCxnSpPr>
        <xdr:cNvPr id="129" name="直線コネクタ 128">
          <a:extLst>
            <a:ext uri="{FF2B5EF4-FFF2-40B4-BE49-F238E27FC236}">
              <a16:creationId xmlns:a16="http://schemas.microsoft.com/office/drawing/2014/main" id="{A378057A-E163-4C09-A599-62F6CFEEEC0D}"/>
            </a:ext>
          </a:extLst>
        </xdr:cNvPr>
        <xdr:cNvCxnSpPr/>
      </xdr:nvCxnSpPr>
      <xdr:spPr>
        <a:xfrm>
          <a:off x="4114800" y="10635742"/>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168419</xdr:rowOff>
    </xdr:from>
    <xdr:ext cx="762000" cy="259045"/>
    <xdr:sp macro="" textlink="">
      <xdr:nvSpPr>
        <xdr:cNvPr id="130" name="財政構造の弾力性平均値テキスト">
          <a:extLst>
            <a:ext uri="{FF2B5EF4-FFF2-40B4-BE49-F238E27FC236}">
              <a16:creationId xmlns:a16="http://schemas.microsoft.com/office/drawing/2014/main" id="{03DA26F8-A15C-4D68-8F1B-04D263BCD791}"/>
            </a:ext>
          </a:extLst>
        </xdr:cNvPr>
        <xdr:cNvSpPr txBox="1"/>
      </xdr:nvSpPr>
      <xdr:spPr>
        <a:xfrm>
          <a:off x="5041900" y="107983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24892</xdr:rowOff>
    </xdr:from>
    <xdr:to>
      <xdr:col>23</xdr:col>
      <xdr:colOff>184150</xdr:colOff>
      <xdr:row>63</xdr:row>
      <xdr:rowOff>126492</xdr:rowOff>
    </xdr:to>
    <xdr:sp macro="" textlink="">
      <xdr:nvSpPr>
        <xdr:cNvPr id="131" name="フローチャート: 判断 130">
          <a:extLst>
            <a:ext uri="{FF2B5EF4-FFF2-40B4-BE49-F238E27FC236}">
              <a16:creationId xmlns:a16="http://schemas.microsoft.com/office/drawing/2014/main" id="{86710D63-A005-40D1-98E7-58762ED98132}"/>
            </a:ext>
          </a:extLst>
        </xdr:cNvPr>
        <xdr:cNvSpPr/>
      </xdr:nvSpPr>
      <xdr:spPr>
        <a:xfrm>
          <a:off x="49022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5842</xdr:rowOff>
    </xdr:from>
    <xdr:to>
      <xdr:col>19</xdr:col>
      <xdr:colOff>133350</xdr:colOff>
      <xdr:row>63</xdr:row>
      <xdr:rowOff>61214</xdr:rowOff>
    </xdr:to>
    <xdr:cxnSp macro="">
      <xdr:nvCxnSpPr>
        <xdr:cNvPr id="132" name="直線コネクタ 131">
          <a:extLst>
            <a:ext uri="{FF2B5EF4-FFF2-40B4-BE49-F238E27FC236}">
              <a16:creationId xmlns:a16="http://schemas.microsoft.com/office/drawing/2014/main" id="{A2617C15-172E-4479-9669-ADCBDCCEFCCA}"/>
            </a:ext>
          </a:extLst>
        </xdr:cNvPr>
        <xdr:cNvCxnSpPr/>
      </xdr:nvCxnSpPr>
      <xdr:spPr>
        <a:xfrm flipV="1">
          <a:off x="3225800" y="10635742"/>
          <a:ext cx="8890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41910</xdr:rowOff>
    </xdr:from>
    <xdr:to>
      <xdr:col>19</xdr:col>
      <xdr:colOff>184150</xdr:colOff>
      <xdr:row>62</xdr:row>
      <xdr:rowOff>143510</xdr:rowOff>
    </xdr:to>
    <xdr:sp macro="" textlink="">
      <xdr:nvSpPr>
        <xdr:cNvPr id="133" name="フローチャート: 判断 132">
          <a:extLst>
            <a:ext uri="{FF2B5EF4-FFF2-40B4-BE49-F238E27FC236}">
              <a16:creationId xmlns:a16="http://schemas.microsoft.com/office/drawing/2014/main" id="{8AEA24C5-F898-43D1-B575-35DA0258CA65}"/>
            </a:ext>
          </a:extLst>
        </xdr:cNvPr>
        <xdr:cNvSpPr/>
      </xdr:nvSpPr>
      <xdr:spPr>
        <a:xfrm>
          <a:off x="4064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128287</xdr:rowOff>
    </xdr:from>
    <xdr:ext cx="736600" cy="259045"/>
    <xdr:sp macro="" textlink="">
      <xdr:nvSpPr>
        <xdr:cNvPr id="134" name="テキスト ボックス 133">
          <a:extLst>
            <a:ext uri="{FF2B5EF4-FFF2-40B4-BE49-F238E27FC236}">
              <a16:creationId xmlns:a16="http://schemas.microsoft.com/office/drawing/2014/main" id="{4779F42F-0057-4083-9D4A-91E11F84845A}"/>
            </a:ext>
          </a:extLst>
        </xdr:cNvPr>
        <xdr:cNvSpPr txBox="1"/>
      </xdr:nvSpPr>
      <xdr:spPr>
        <a:xfrm>
          <a:off x="3733800" y="1075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61214</xdr:rowOff>
    </xdr:from>
    <xdr:to>
      <xdr:col>15</xdr:col>
      <xdr:colOff>82550</xdr:colOff>
      <xdr:row>64</xdr:row>
      <xdr:rowOff>762</xdr:rowOff>
    </xdr:to>
    <xdr:cxnSp macro="">
      <xdr:nvCxnSpPr>
        <xdr:cNvPr id="135" name="直線コネクタ 134">
          <a:extLst>
            <a:ext uri="{FF2B5EF4-FFF2-40B4-BE49-F238E27FC236}">
              <a16:creationId xmlns:a16="http://schemas.microsoft.com/office/drawing/2014/main" id="{429B99F2-E5CE-45F5-AEC4-FE5317BA6A3C}"/>
            </a:ext>
          </a:extLst>
        </xdr:cNvPr>
        <xdr:cNvCxnSpPr/>
      </xdr:nvCxnSpPr>
      <xdr:spPr>
        <a:xfrm flipV="1">
          <a:off x="2336800" y="10862564"/>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49022</xdr:rowOff>
    </xdr:from>
    <xdr:to>
      <xdr:col>15</xdr:col>
      <xdr:colOff>133350</xdr:colOff>
      <xdr:row>63</xdr:row>
      <xdr:rowOff>150622</xdr:rowOff>
    </xdr:to>
    <xdr:sp macro="" textlink="">
      <xdr:nvSpPr>
        <xdr:cNvPr id="136" name="フローチャート: 判断 135">
          <a:extLst>
            <a:ext uri="{FF2B5EF4-FFF2-40B4-BE49-F238E27FC236}">
              <a16:creationId xmlns:a16="http://schemas.microsoft.com/office/drawing/2014/main" id="{49A34296-D505-4643-8AC5-DDE61915AACE}"/>
            </a:ext>
          </a:extLst>
        </xdr:cNvPr>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135399</xdr:rowOff>
    </xdr:from>
    <xdr:ext cx="762000" cy="259045"/>
    <xdr:sp macro="" textlink="">
      <xdr:nvSpPr>
        <xdr:cNvPr id="137" name="テキスト ボックス 136">
          <a:extLst>
            <a:ext uri="{FF2B5EF4-FFF2-40B4-BE49-F238E27FC236}">
              <a16:creationId xmlns:a16="http://schemas.microsoft.com/office/drawing/2014/main" id="{35554218-8E19-4086-9E29-DFBA6BBDC028}"/>
            </a:ext>
          </a:extLst>
        </xdr:cNvPr>
        <xdr:cNvSpPr txBox="1"/>
      </xdr:nvSpPr>
      <xdr:spPr>
        <a:xfrm>
          <a:off x="2844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762</xdr:rowOff>
    </xdr:from>
    <xdr:to>
      <xdr:col>11</xdr:col>
      <xdr:colOff>31750</xdr:colOff>
      <xdr:row>64</xdr:row>
      <xdr:rowOff>10414</xdr:rowOff>
    </xdr:to>
    <xdr:cxnSp macro="">
      <xdr:nvCxnSpPr>
        <xdr:cNvPr id="138" name="直線コネクタ 137">
          <a:extLst>
            <a:ext uri="{FF2B5EF4-FFF2-40B4-BE49-F238E27FC236}">
              <a16:creationId xmlns:a16="http://schemas.microsoft.com/office/drawing/2014/main" id="{7A71B1BE-8B64-40CA-A8FF-D1C8D4510D6F}"/>
            </a:ext>
          </a:extLst>
        </xdr:cNvPr>
        <xdr:cNvCxnSpPr/>
      </xdr:nvCxnSpPr>
      <xdr:spPr>
        <a:xfrm flipV="1">
          <a:off x="1447800" y="1097356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92456</xdr:rowOff>
    </xdr:from>
    <xdr:to>
      <xdr:col>11</xdr:col>
      <xdr:colOff>82550</xdr:colOff>
      <xdr:row>64</xdr:row>
      <xdr:rowOff>22606</xdr:rowOff>
    </xdr:to>
    <xdr:sp macro="" textlink="">
      <xdr:nvSpPr>
        <xdr:cNvPr id="139" name="フローチャート: 判断 138">
          <a:extLst>
            <a:ext uri="{FF2B5EF4-FFF2-40B4-BE49-F238E27FC236}">
              <a16:creationId xmlns:a16="http://schemas.microsoft.com/office/drawing/2014/main" id="{16185C06-4145-4DB9-BEE7-5DD8EBEDFADE}"/>
            </a:ext>
          </a:extLst>
        </xdr:cNvPr>
        <xdr:cNvSpPr/>
      </xdr:nvSpPr>
      <xdr:spPr>
        <a:xfrm>
          <a:off x="2286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32783</xdr:rowOff>
    </xdr:from>
    <xdr:ext cx="762000" cy="259045"/>
    <xdr:sp macro="" textlink="">
      <xdr:nvSpPr>
        <xdr:cNvPr id="140" name="テキスト ボックス 139">
          <a:extLst>
            <a:ext uri="{FF2B5EF4-FFF2-40B4-BE49-F238E27FC236}">
              <a16:creationId xmlns:a16="http://schemas.microsoft.com/office/drawing/2014/main" id="{731D327D-2148-4E8E-BB12-03BE372848D8}"/>
            </a:ext>
          </a:extLst>
        </xdr:cNvPr>
        <xdr:cNvSpPr txBox="1"/>
      </xdr:nvSpPr>
      <xdr:spPr>
        <a:xfrm>
          <a:off x="1955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41" name="フローチャート: 判断 140">
          <a:extLst>
            <a:ext uri="{FF2B5EF4-FFF2-40B4-BE49-F238E27FC236}">
              <a16:creationId xmlns:a16="http://schemas.microsoft.com/office/drawing/2014/main" id="{D2684247-47F5-4762-AEA7-84FBD4327A70}"/>
            </a:ext>
          </a:extLst>
        </xdr:cNvPr>
        <xdr:cNvSpPr/>
      </xdr:nvSpPr>
      <xdr:spPr>
        <a:xfrm>
          <a:off x="1397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23131</xdr:rowOff>
    </xdr:from>
    <xdr:ext cx="762000" cy="259045"/>
    <xdr:sp macro="" textlink="">
      <xdr:nvSpPr>
        <xdr:cNvPr id="142" name="テキスト ボックス 141">
          <a:extLst>
            <a:ext uri="{FF2B5EF4-FFF2-40B4-BE49-F238E27FC236}">
              <a16:creationId xmlns:a16="http://schemas.microsoft.com/office/drawing/2014/main" id="{17006EF3-BC81-45DD-BEE7-23CDE15A9F97}"/>
            </a:ext>
          </a:extLst>
        </xdr:cNvPr>
        <xdr:cNvSpPr txBox="1"/>
      </xdr:nvSpPr>
      <xdr:spPr>
        <a:xfrm>
          <a:off x="1066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ABEA98E2-934A-4D05-90FE-00E31EC5D997}"/>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81DAC14-4CBB-4C98-B98E-9D670FABF762}"/>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5B931560-4006-4E91-9A61-1AE773931A66}"/>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C6D38220-9913-470B-92E0-4867C12E26B2}"/>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2237BC9-BE57-462E-B4C9-2F8A4A01CA8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762</xdr:rowOff>
    </xdr:from>
    <xdr:to>
      <xdr:col>23</xdr:col>
      <xdr:colOff>184150</xdr:colOff>
      <xdr:row>63</xdr:row>
      <xdr:rowOff>102362</xdr:rowOff>
    </xdr:to>
    <xdr:sp macro="" textlink="">
      <xdr:nvSpPr>
        <xdr:cNvPr id="148" name="楕円 147">
          <a:extLst>
            <a:ext uri="{FF2B5EF4-FFF2-40B4-BE49-F238E27FC236}">
              <a16:creationId xmlns:a16="http://schemas.microsoft.com/office/drawing/2014/main" id="{6F9F3825-FD67-43EB-B401-C5C2250167A8}"/>
            </a:ext>
          </a:extLst>
        </xdr:cNvPr>
        <xdr:cNvSpPr/>
      </xdr:nvSpPr>
      <xdr:spPr>
        <a:xfrm>
          <a:off x="49022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17289</xdr:rowOff>
    </xdr:from>
    <xdr:ext cx="762000" cy="259045"/>
    <xdr:sp macro="" textlink="">
      <xdr:nvSpPr>
        <xdr:cNvPr id="149" name="財政構造の弾力性該当値テキスト">
          <a:extLst>
            <a:ext uri="{FF2B5EF4-FFF2-40B4-BE49-F238E27FC236}">
              <a16:creationId xmlns:a16="http://schemas.microsoft.com/office/drawing/2014/main" id="{B62E4EFB-7382-4820-B9D5-C1272B136B31}"/>
            </a:ext>
          </a:extLst>
        </xdr:cNvPr>
        <xdr:cNvSpPr txBox="1"/>
      </xdr:nvSpPr>
      <xdr:spPr>
        <a:xfrm>
          <a:off x="5041900" y="1064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126492</xdr:rowOff>
    </xdr:from>
    <xdr:to>
      <xdr:col>19</xdr:col>
      <xdr:colOff>184150</xdr:colOff>
      <xdr:row>62</xdr:row>
      <xdr:rowOff>56642</xdr:rowOff>
    </xdr:to>
    <xdr:sp macro="" textlink="">
      <xdr:nvSpPr>
        <xdr:cNvPr id="150" name="楕円 149">
          <a:extLst>
            <a:ext uri="{FF2B5EF4-FFF2-40B4-BE49-F238E27FC236}">
              <a16:creationId xmlns:a16="http://schemas.microsoft.com/office/drawing/2014/main" id="{12490E22-66F7-474C-BB49-C1592FBBB5E0}"/>
            </a:ext>
          </a:extLst>
        </xdr:cNvPr>
        <xdr:cNvSpPr/>
      </xdr:nvSpPr>
      <xdr:spPr>
        <a:xfrm>
          <a:off x="40640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66819</xdr:rowOff>
    </xdr:from>
    <xdr:ext cx="736600" cy="259045"/>
    <xdr:sp macro="" textlink="">
      <xdr:nvSpPr>
        <xdr:cNvPr id="151" name="テキスト ボックス 150">
          <a:extLst>
            <a:ext uri="{FF2B5EF4-FFF2-40B4-BE49-F238E27FC236}">
              <a16:creationId xmlns:a16="http://schemas.microsoft.com/office/drawing/2014/main" id="{6B857BE6-6A47-437F-BBB0-9B27CA0DD6DF}"/>
            </a:ext>
          </a:extLst>
        </xdr:cNvPr>
        <xdr:cNvSpPr txBox="1"/>
      </xdr:nvSpPr>
      <xdr:spPr>
        <a:xfrm>
          <a:off x="3733800" y="10353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10414</xdr:rowOff>
    </xdr:from>
    <xdr:to>
      <xdr:col>15</xdr:col>
      <xdr:colOff>133350</xdr:colOff>
      <xdr:row>63</xdr:row>
      <xdr:rowOff>112014</xdr:rowOff>
    </xdr:to>
    <xdr:sp macro="" textlink="">
      <xdr:nvSpPr>
        <xdr:cNvPr id="152" name="楕円 151">
          <a:extLst>
            <a:ext uri="{FF2B5EF4-FFF2-40B4-BE49-F238E27FC236}">
              <a16:creationId xmlns:a16="http://schemas.microsoft.com/office/drawing/2014/main" id="{2EEF82E6-5F46-411B-A5DA-C8F648FDC148}"/>
            </a:ext>
          </a:extLst>
        </xdr:cNvPr>
        <xdr:cNvSpPr/>
      </xdr:nvSpPr>
      <xdr:spPr>
        <a:xfrm>
          <a:off x="3175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122191</xdr:rowOff>
    </xdr:from>
    <xdr:ext cx="762000" cy="259045"/>
    <xdr:sp macro="" textlink="">
      <xdr:nvSpPr>
        <xdr:cNvPr id="153" name="テキスト ボックス 152">
          <a:extLst>
            <a:ext uri="{FF2B5EF4-FFF2-40B4-BE49-F238E27FC236}">
              <a16:creationId xmlns:a16="http://schemas.microsoft.com/office/drawing/2014/main" id="{EAA6F9D6-C559-438F-A125-6572E8EBC5E2}"/>
            </a:ext>
          </a:extLst>
        </xdr:cNvPr>
        <xdr:cNvSpPr txBox="1"/>
      </xdr:nvSpPr>
      <xdr:spPr>
        <a:xfrm>
          <a:off x="2844800" y="1058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121412</xdr:rowOff>
    </xdr:from>
    <xdr:to>
      <xdr:col>11</xdr:col>
      <xdr:colOff>82550</xdr:colOff>
      <xdr:row>64</xdr:row>
      <xdr:rowOff>51562</xdr:rowOff>
    </xdr:to>
    <xdr:sp macro="" textlink="">
      <xdr:nvSpPr>
        <xdr:cNvPr id="154" name="楕円 153">
          <a:extLst>
            <a:ext uri="{FF2B5EF4-FFF2-40B4-BE49-F238E27FC236}">
              <a16:creationId xmlns:a16="http://schemas.microsoft.com/office/drawing/2014/main" id="{E1270357-D730-4AE9-8833-FFCCE8DA84DD}"/>
            </a:ext>
          </a:extLst>
        </xdr:cNvPr>
        <xdr:cNvSpPr/>
      </xdr:nvSpPr>
      <xdr:spPr>
        <a:xfrm>
          <a:off x="2286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36339</xdr:rowOff>
    </xdr:from>
    <xdr:ext cx="762000" cy="259045"/>
    <xdr:sp macro="" textlink="">
      <xdr:nvSpPr>
        <xdr:cNvPr id="155" name="テキスト ボックス 154">
          <a:extLst>
            <a:ext uri="{FF2B5EF4-FFF2-40B4-BE49-F238E27FC236}">
              <a16:creationId xmlns:a16="http://schemas.microsoft.com/office/drawing/2014/main" id="{A7A60064-7227-4938-8FB8-93AF8A861042}"/>
            </a:ext>
          </a:extLst>
        </xdr:cNvPr>
        <xdr:cNvSpPr txBox="1"/>
      </xdr:nvSpPr>
      <xdr:spPr>
        <a:xfrm>
          <a:off x="1955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131064</xdr:rowOff>
    </xdr:from>
    <xdr:to>
      <xdr:col>7</xdr:col>
      <xdr:colOff>31750</xdr:colOff>
      <xdr:row>64</xdr:row>
      <xdr:rowOff>61214</xdr:rowOff>
    </xdr:to>
    <xdr:sp macro="" textlink="">
      <xdr:nvSpPr>
        <xdr:cNvPr id="156" name="楕円 155">
          <a:extLst>
            <a:ext uri="{FF2B5EF4-FFF2-40B4-BE49-F238E27FC236}">
              <a16:creationId xmlns:a16="http://schemas.microsoft.com/office/drawing/2014/main" id="{366159F1-C564-4024-AD18-4E573BC78109}"/>
            </a:ext>
          </a:extLst>
        </xdr:cNvPr>
        <xdr:cNvSpPr/>
      </xdr:nvSpPr>
      <xdr:spPr>
        <a:xfrm>
          <a:off x="1397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45991</xdr:rowOff>
    </xdr:from>
    <xdr:ext cx="762000" cy="259045"/>
    <xdr:sp macro="" textlink="">
      <xdr:nvSpPr>
        <xdr:cNvPr id="157" name="テキスト ボックス 156">
          <a:extLst>
            <a:ext uri="{FF2B5EF4-FFF2-40B4-BE49-F238E27FC236}">
              <a16:creationId xmlns:a16="http://schemas.microsoft.com/office/drawing/2014/main" id="{7A813D0D-AC7E-4DAE-B11F-DBFDA606170D}"/>
            </a:ext>
          </a:extLst>
        </xdr:cNvPr>
        <xdr:cNvSpPr txBox="1"/>
      </xdr:nvSpPr>
      <xdr:spPr>
        <a:xfrm>
          <a:off x="1066800" y="110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7F83731A-5D7F-43A3-B39C-43D72679DF3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155DB98C-1809-455A-B7F3-D6544E883497}"/>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B1EBE3A8-D583-458B-B0B5-A8BF0B8FA8DF}"/>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[503,341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B439623C-E086-4333-A4AA-0A17FB6297D8}"/>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8AF6C32D-FBFF-44FA-B2F4-909F3321799E}"/>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AFF50880-C8E5-4154-BF9B-C8C6151C42A7}"/>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F1DCA251-073B-41CB-BBCC-B465B4D37ED9}"/>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410296F1-AF2A-47BE-BCCB-2C2C653F742A}"/>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DB77B46C-B877-4260-A3E9-61DED1CB1166}"/>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AFEC1167-EC32-498C-871D-F92DD9AE262D}"/>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FF4A6826-FF59-418C-8593-A512C1F25C95}"/>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2577B14A-1F22-4232-88BA-419302F1415F}"/>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D26E4362-DF64-4400-B392-4DD1A9D445B6}"/>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人件費、物件費とも前年度より増加し、全国平均や県平均と比較しても</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倍以上の決算額となっている。また、昨年度に引き続き、類似団体の中でも高い水準に位置している。</a:t>
          </a:r>
        </a:p>
        <a:p>
          <a:r>
            <a:rPr kumimoji="1" lang="ja-JP" altLang="en-US" sz="1300">
              <a:latin typeface="ＭＳ Ｐゴシック" panose="020B0600070205080204" pitchFamily="50" charset="-128"/>
              <a:ea typeface="ＭＳ Ｐゴシック" panose="020B0600070205080204" pitchFamily="50" charset="-128"/>
            </a:rPr>
            <a:t>　主な増加要因として、人件費においては会計年度任用職員制度の導入等が、物件費においては異例の大雪による町道除雪作業業務委託料の増などが挙げられる。さらに、過疎・少子高齢化等に伴う人口減少により、人口一人当たりの決算額数値を引き上げてい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6B1470D9-54E0-41D3-9034-49D3CE604D83}"/>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D7489D44-47C3-46A4-A8F2-932293C12D6C}"/>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9D486380-35F5-4768-8092-559C2215B55C}"/>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3296EB39-F93D-47D4-B0A6-AE8E72888A45}"/>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AB092052-1296-40DA-A837-C3BE639677BC}"/>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64B0D7E4-6EAB-4491-8443-D288D1293ACD}"/>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FA27F2F9-E6FD-4AA8-9EE0-DFBD25C6855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4D975A05-23F5-491D-8E17-FCD800AEDB1F}"/>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13921E7A-8DD8-44DB-A3AC-2574BCBDC5D6}"/>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69D619EE-97A9-401E-B0B1-6B06E0A413AF}"/>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CF681DB9-49B9-432D-AE19-05B1449A0456}"/>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525465F7-2052-429F-B198-B7F12C6DB7A6}"/>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id="{6DA18847-3289-4E6E-81A7-CD2AB6DB1A3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a:extLst>
            <a:ext uri="{FF2B5EF4-FFF2-40B4-BE49-F238E27FC236}">
              <a16:creationId xmlns:a16="http://schemas.microsoft.com/office/drawing/2014/main" id="{8064C0FB-4C55-40CC-9ACF-F4CFFB3FB49C}"/>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110382</xdr:rowOff>
    </xdr:from>
    <xdr:to>
      <xdr:col>23</xdr:col>
      <xdr:colOff>133350</xdr:colOff>
      <xdr:row>87</xdr:row>
      <xdr:rowOff>169707</xdr:rowOff>
    </xdr:to>
    <xdr:cxnSp macro="">
      <xdr:nvCxnSpPr>
        <xdr:cNvPr id="185" name="直線コネクタ 184">
          <a:extLst>
            <a:ext uri="{FF2B5EF4-FFF2-40B4-BE49-F238E27FC236}">
              <a16:creationId xmlns:a16="http://schemas.microsoft.com/office/drawing/2014/main" id="{FEEEE472-44F4-458C-917A-76A3174D43EF}"/>
            </a:ext>
          </a:extLst>
        </xdr:cNvPr>
        <xdr:cNvCxnSpPr/>
      </xdr:nvCxnSpPr>
      <xdr:spPr>
        <a:xfrm flipV="1">
          <a:off x="4953000" y="13826382"/>
          <a:ext cx="0" cy="1259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141784</xdr:rowOff>
    </xdr:from>
    <xdr:ext cx="762000" cy="259045"/>
    <xdr:sp macro="" textlink="">
      <xdr:nvSpPr>
        <xdr:cNvPr id="186" name="人件費・物件費等の状況最小値テキスト">
          <a:extLst>
            <a:ext uri="{FF2B5EF4-FFF2-40B4-BE49-F238E27FC236}">
              <a16:creationId xmlns:a16="http://schemas.microsoft.com/office/drawing/2014/main" id="{F1BE60BD-498B-4342-8841-1B9CB8C58BD7}"/>
            </a:ext>
          </a:extLst>
        </xdr:cNvPr>
        <xdr:cNvSpPr txBox="1"/>
      </xdr:nvSpPr>
      <xdr:spPr>
        <a:xfrm>
          <a:off x="5041900" y="1505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169707</xdr:rowOff>
    </xdr:from>
    <xdr:to>
      <xdr:col>24</xdr:col>
      <xdr:colOff>12700</xdr:colOff>
      <xdr:row>87</xdr:row>
      <xdr:rowOff>169707</xdr:rowOff>
    </xdr:to>
    <xdr:cxnSp macro="">
      <xdr:nvCxnSpPr>
        <xdr:cNvPr id="187" name="直線コネクタ 186">
          <a:extLst>
            <a:ext uri="{FF2B5EF4-FFF2-40B4-BE49-F238E27FC236}">
              <a16:creationId xmlns:a16="http://schemas.microsoft.com/office/drawing/2014/main" id="{5D7EF222-6931-4125-8155-A8F709C48604}"/>
            </a:ext>
          </a:extLst>
        </xdr:cNvPr>
        <xdr:cNvCxnSpPr/>
      </xdr:nvCxnSpPr>
      <xdr:spPr>
        <a:xfrm>
          <a:off x="4864100" y="15085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25309</xdr:rowOff>
    </xdr:from>
    <xdr:ext cx="762000" cy="259045"/>
    <xdr:sp macro="" textlink="">
      <xdr:nvSpPr>
        <xdr:cNvPr id="188" name="人件費・物件費等の状況最大値テキスト">
          <a:extLst>
            <a:ext uri="{FF2B5EF4-FFF2-40B4-BE49-F238E27FC236}">
              <a16:creationId xmlns:a16="http://schemas.microsoft.com/office/drawing/2014/main" id="{BA28CF15-DF75-4016-BFC0-AE38892532DF}"/>
            </a:ext>
          </a:extLst>
        </xdr:cNvPr>
        <xdr:cNvSpPr txBox="1"/>
      </xdr:nvSpPr>
      <xdr:spPr>
        <a:xfrm>
          <a:off x="5041900" y="1356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110382</xdr:rowOff>
    </xdr:from>
    <xdr:to>
      <xdr:col>24</xdr:col>
      <xdr:colOff>12700</xdr:colOff>
      <xdr:row>80</xdr:row>
      <xdr:rowOff>110382</xdr:rowOff>
    </xdr:to>
    <xdr:cxnSp macro="">
      <xdr:nvCxnSpPr>
        <xdr:cNvPr id="189" name="直線コネクタ 188">
          <a:extLst>
            <a:ext uri="{FF2B5EF4-FFF2-40B4-BE49-F238E27FC236}">
              <a16:creationId xmlns:a16="http://schemas.microsoft.com/office/drawing/2014/main" id="{99D25A8F-D318-4315-9A32-272197CBF01A}"/>
            </a:ext>
          </a:extLst>
        </xdr:cNvPr>
        <xdr:cNvCxnSpPr/>
      </xdr:nvCxnSpPr>
      <xdr:spPr>
        <a:xfrm>
          <a:off x="4864100" y="1382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77481</xdr:rowOff>
    </xdr:from>
    <xdr:to>
      <xdr:col>23</xdr:col>
      <xdr:colOff>133350</xdr:colOff>
      <xdr:row>85</xdr:row>
      <xdr:rowOff>39812</xdr:rowOff>
    </xdr:to>
    <xdr:cxnSp macro="">
      <xdr:nvCxnSpPr>
        <xdr:cNvPr id="190" name="直線コネクタ 189">
          <a:extLst>
            <a:ext uri="{FF2B5EF4-FFF2-40B4-BE49-F238E27FC236}">
              <a16:creationId xmlns:a16="http://schemas.microsoft.com/office/drawing/2014/main" id="{47FA6DD3-7D6D-455D-867A-7322716C26E7}"/>
            </a:ext>
          </a:extLst>
        </xdr:cNvPr>
        <xdr:cNvCxnSpPr/>
      </xdr:nvCxnSpPr>
      <xdr:spPr>
        <a:xfrm>
          <a:off x="4114800" y="14479281"/>
          <a:ext cx="838200" cy="13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153940</xdr:rowOff>
    </xdr:from>
    <xdr:ext cx="762000" cy="259045"/>
    <xdr:sp macro="" textlink="">
      <xdr:nvSpPr>
        <xdr:cNvPr id="191" name="人件費・物件費等の状況平均値テキスト">
          <a:extLst>
            <a:ext uri="{FF2B5EF4-FFF2-40B4-BE49-F238E27FC236}">
              <a16:creationId xmlns:a16="http://schemas.microsoft.com/office/drawing/2014/main" id="{A941B95A-274A-4DF6-BF12-1F9ECA206E14}"/>
            </a:ext>
          </a:extLst>
        </xdr:cNvPr>
        <xdr:cNvSpPr txBox="1"/>
      </xdr:nvSpPr>
      <xdr:spPr>
        <a:xfrm>
          <a:off x="5041900" y="14041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137413</xdr:rowOff>
    </xdr:from>
    <xdr:to>
      <xdr:col>23</xdr:col>
      <xdr:colOff>184150</xdr:colOff>
      <xdr:row>83</xdr:row>
      <xdr:rowOff>67563</xdr:rowOff>
    </xdr:to>
    <xdr:sp macro="" textlink="">
      <xdr:nvSpPr>
        <xdr:cNvPr id="192" name="フローチャート: 判断 191">
          <a:extLst>
            <a:ext uri="{FF2B5EF4-FFF2-40B4-BE49-F238E27FC236}">
              <a16:creationId xmlns:a16="http://schemas.microsoft.com/office/drawing/2014/main" id="{05318A01-A809-40FF-A078-1BE4BC34F9EA}"/>
            </a:ext>
          </a:extLst>
        </xdr:cNvPr>
        <xdr:cNvSpPr/>
      </xdr:nvSpPr>
      <xdr:spPr>
        <a:xfrm>
          <a:off x="49022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158837</xdr:rowOff>
    </xdr:from>
    <xdr:to>
      <xdr:col>19</xdr:col>
      <xdr:colOff>133350</xdr:colOff>
      <xdr:row>84</xdr:row>
      <xdr:rowOff>77481</xdr:rowOff>
    </xdr:to>
    <xdr:cxnSp macro="">
      <xdr:nvCxnSpPr>
        <xdr:cNvPr id="193" name="直線コネクタ 192">
          <a:extLst>
            <a:ext uri="{FF2B5EF4-FFF2-40B4-BE49-F238E27FC236}">
              <a16:creationId xmlns:a16="http://schemas.microsoft.com/office/drawing/2014/main" id="{28A11B22-655B-4704-888B-324C26976964}"/>
            </a:ext>
          </a:extLst>
        </xdr:cNvPr>
        <xdr:cNvCxnSpPr/>
      </xdr:nvCxnSpPr>
      <xdr:spPr>
        <a:xfrm>
          <a:off x="3225800" y="14389187"/>
          <a:ext cx="889000" cy="9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110922</xdr:rowOff>
    </xdr:from>
    <xdr:to>
      <xdr:col>19</xdr:col>
      <xdr:colOff>184150</xdr:colOff>
      <xdr:row>83</xdr:row>
      <xdr:rowOff>41072</xdr:rowOff>
    </xdr:to>
    <xdr:sp macro="" textlink="">
      <xdr:nvSpPr>
        <xdr:cNvPr id="194" name="フローチャート: 判断 193">
          <a:extLst>
            <a:ext uri="{FF2B5EF4-FFF2-40B4-BE49-F238E27FC236}">
              <a16:creationId xmlns:a16="http://schemas.microsoft.com/office/drawing/2014/main" id="{B2BF81E0-778D-407B-99A7-9AC27B710D0D}"/>
            </a:ext>
          </a:extLst>
        </xdr:cNvPr>
        <xdr:cNvSpPr/>
      </xdr:nvSpPr>
      <xdr:spPr>
        <a:xfrm>
          <a:off x="4064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51249</xdr:rowOff>
    </xdr:from>
    <xdr:ext cx="736600" cy="259045"/>
    <xdr:sp macro="" textlink="">
      <xdr:nvSpPr>
        <xdr:cNvPr id="195" name="テキスト ボックス 194">
          <a:extLst>
            <a:ext uri="{FF2B5EF4-FFF2-40B4-BE49-F238E27FC236}">
              <a16:creationId xmlns:a16="http://schemas.microsoft.com/office/drawing/2014/main" id="{A12F675A-23B2-4AAD-928C-9139C5EFA16D}"/>
            </a:ext>
          </a:extLst>
        </xdr:cNvPr>
        <xdr:cNvSpPr txBox="1"/>
      </xdr:nvSpPr>
      <xdr:spPr>
        <a:xfrm>
          <a:off x="3733800" y="13938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100121</xdr:rowOff>
    </xdr:from>
    <xdr:to>
      <xdr:col>15</xdr:col>
      <xdr:colOff>82550</xdr:colOff>
      <xdr:row>83</xdr:row>
      <xdr:rowOff>158837</xdr:rowOff>
    </xdr:to>
    <xdr:cxnSp macro="">
      <xdr:nvCxnSpPr>
        <xdr:cNvPr id="196" name="直線コネクタ 195">
          <a:extLst>
            <a:ext uri="{FF2B5EF4-FFF2-40B4-BE49-F238E27FC236}">
              <a16:creationId xmlns:a16="http://schemas.microsoft.com/office/drawing/2014/main" id="{B9DC886E-A282-4DCC-B573-762A9BBA3136}"/>
            </a:ext>
          </a:extLst>
        </xdr:cNvPr>
        <xdr:cNvCxnSpPr/>
      </xdr:nvCxnSpPr>
      <xdr:spPr>
        <a:xfrm>
          <a:off x="2336800" y="14330471"/>
          <a:ext cx="889000" cy="5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64208</xdr:rowOff>
    </xdr:from>
    <xdr:to>
      <xdr:col>15</xdr:col>
      <xdr:colOff>133350</xdr:colOff>
      <xdr:row>82</xdr:row>
      <xdr:rowOff>165808</xdr:rowOff>
    </xdr:to>
    <xdr:sp macro="" textlink="">
      <xdr:nvSpPr>
        <xdr:cNvPr id="197" name="フローチャート: 判断 196">
          <a:extLst>
            <a:ext uri="{FF2B5EF4-FFF2-40B4-BE49-F238E27FC236}">
              <a16:creationId xmlns:a16="http://schemas.microsoft.com/office/drawing/2014/main" id="{7D66B89D-E6A4-4CEC-ADAB-EE10BD47A3AE}"/>
            </a:ext>
          </a:extLst>
        </xdr:cNvPr>
        <xdr:cNvSpPr/>
      </xdr:nvSpPr>
      <xdr:spPr>
        <a:xfrm>
          <a:off x="3175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4535</xdr:rowOff>
    </xdr:from>
    <xdr:ext cx="762000" cy="259045"/>
    <xdr:sp macro="" textlink="">
      <xdr:nvSpPr>
        <xdr:cNvPr id="198" name="テキスト ボックス 197">
          <a:extLst>
            <a:ext uri="{FF2B5EF4-FFF2-40B4-BE49-F238E27FC236}">
              <a16:creationId xmlns:a16="http://schemas.microsoft.com/office/drawing/2014/main" id="{628BF104-6F98-40F6-993E-E5B9AE703B91}"/>
            </a:ext>
          </a:extLst>
        </xdr:cNvPr>
        <xdr:cNvSpPr txBox="1"/>
      </xdr:nvSpPr>
      <xdr:spPr>
        <a:xfrm>
          <a:off x="2844800" y="138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75736</xdr:rowOff>
    </xdr:from>
    <xdr:to>
      <xdr:col>11</xdr:col>
      <xdr:colOff>31750</xdr:colOff>
      <xdr:row>83</xdr:row>
      <xdr:rowOff>100121</xdr:rowOff>
    </xdr:to>
    <xdr:cxnSp macro="">
      <xdr:nvCxnSpPr>
        <xdr:cNvPr id="199" name="直線コネクタ 198">
          <a:extLst>
            <a:ext uri="{FF2B5EF4-FFF2-40B4-BE49-F238E27FC236}">
              <a16:creationId xmlns:a16="http://schemas.microsoft.com/office/drawing/2014/main" id="{437D685C-6BEB-4F91-BE85-90720684EC40}"/>
            </a:ext>
          </a:extLst>
        </xdr:cNvPr>
        <xdr:cNvCxnSpPr/>
      </xdr:nvCxnSpPr>
      <xdr:spPr>
        <a:xfrm>
          <a:off x="1447800" y="14306086"/>
          <a:ext cx="889000" cy="2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3195</xdr:rowOff>
    </xdr:from>
    <xdr:to>
      <xdr:col>11</xdr:col>
      <xdr:colOff>82550</xdr:colOff>
      <xdr:row>82</xdr:row>
      <xdr:rowOff>104795</xdr:rowOff>
    </xdr:to>
    <xdr:sp macro="" textlink="">
      <xdr:nvSpPr>
        <xdr:cNvPr id="200" name="フローチャート: 判断 199">
          <a:extLst>
            <a:ext uri="{FF2B5EF4-FFF2-40B4-BE49-F238E27FC236}">
              <a16:creationId xmlns:a16="http://schemas.microsoft.com/office/drawing/2014/main" id="{D639069F-B2EA-4B51-BE3F-2766323064F0}"/>
            </a:ext>
          </a:extLst>
        </xdr:cNvPr>
        <xdr:cNvSpPr/>
      </xdr:nvSpPr>
      <xdr:spPr>
        <a:xfrm>
          <a:off x="2286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114972</xdr:rowOff>
    </xdr:from>
    <xdr:ext cx="762000" cy="259045"/>
    <xdr:sp macro="" textlink="">
      <xdr:nvSpPr>
        <xdr:cNvPr id="201" name="テキスト ボックス 200">
          <a:extLst>
            <a:ext uri="{FF2B5EF4-FFF2-40B4-BE49-F238E27FC236}">
              <a16:creationId xmlns:a16="http://schemas.microsoft.com/office/drawing/2014/main" id="{27FADAEA-FCC6-4BB0-B475-0DAA82D0CDAE}"/>
            </a:ext>
          </a:extLst>
        </xdr:cNvPr>
        <xdr:cNvSpPr txBox="1"/>
      </xdr:nvSpPr>
      <xdr:spPr>
        <a:xfrm>
          <a:off x="1955800" y="138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150957</xdr:rowOff>
    </xdr:from>
    <xdr:to>
      <xdr:col>7</xdr:col>
      <xdr:colOff>31750</xdr:colOff>
      <xdr:row>82</xdr:row>
      <xdr:rowOff>81107</xdr:rowOff>
    </xdr:to>
    <xdr:sp macro="" textlink="">
      <xdr:nvSpPr>
        <xdr:cNvPr id="202" name="フローチャート: 判断 201">
          <a:extLst>
            <a:ext uri="{FF2B5EF4-FFF2-40B4-BE49-F238E27FC236}">
              <a16:creationId xmlns:a16="http://schemas.microsoft.com/office/drawing/2014/main" id="{0B2D0C64-98C7-45F6-9042-C4881A61818E}"/>
            </a:ext>
          </a:extLst>
        </xdr:cNvPr>
        <xdr:cNvSpPr/>
      </xdr:nvSpPr>
      <xdr:spPr>
        <a:xfrm>
          <a:off x="1397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91284</xdr:rowOff>
    </xdr:from>
    <xdr:ext cx="762000" cy="259045"/>
    <xdr:sp macro="" textlink="">
      <xdr:nvSpPr>
        <xdr:cNvPr id="203" name="テキスト ボックス 202">
          <a:extLst>
            <a:ext uri="{FF2B5EF4-FFF2-40B4-BE49-F238E27FC236}">
              <a16:creationId xmlns:a16="http://schemas.microsoft.com/office/drawing/2014/main" id="{9BB0950B-2B32-4E98-8E99-1D2B8A178755}"/>
            </a:ext>
          </a:extLst>
        </xdr:cNvPr>
        <xdr:cNvSpPr txBox="1"/>
      </xdr:nvSpPr>
      <xdr:spPr>
        <a:xfrm>
          <a:off x="1066800" y="13807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2397CB87-BD5A-480C-B703-B41554258207}"/>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8B549091-FED9-4BC2-BBAA-D00A978BBCFE}"/>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23F51BCD-9794-4FDA-B900-F9B4A0528F55}"/>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FB301786-B09C-454E-9A3E-A341022BFEC4}"/>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EF917275-AFB5-4016-9993-10C96C6FAECC}"/>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160462</xdr:rowOff>
    </xdr:from>
    <xdr:to>
      <xdr:col>23</xdr:col>
      <xdr:colOff>184150</xdr:colOff>
      <xdr:row>85</xdr:row>
      <xdr:rowOff>90612</xdr:rowOff>
    </xdr:to>
    <xdr:sp macro="" textlink="">
      <xdr:nvSpPr>
        <xdr:cNvPr id="209" name="楕円 208">
          <a:extLst>
            <a:ext uri="{FF2B5EF4-FFF2-40B4-BE49-F238E27FC236}">
              <a16:creationId xmlns:a16="http://schemas.microsoft.com/office/drawing/2014/main" id="{84E2EC42-DFFF-4362-B7FC-06929756A411}"/>
            </a:ext>
          </a:extLst>
        </xdr:cNvPr>
        <xdr:cNvSpPr/>
      </xdr:nvSpPr>
      <xdr:spPr>
        <a:xfrm>
          <a:off x="4902200" y="1456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132539</xdr:rowOff>
    </xdr:from>
    <xdr:ext cx="762000" cy="259045"/>
    <xdr:sp macro="" textlink="">
      <xdr:nvSpPr>
        <xdr:cNvPr id="210" name="人件費・物件費等の状況該当値テキスト">
          <a:extLst>
            <a:ext uri="{FF2B5EF4-FFF2-40B4-BE49-F238E27FC236}">
              <a16:creationId xmlns:a16="http://schemas.microsoft.com/office/drawing/2014/main" id="{CCD05453-4C2D-4F18-B986-014B9518F9FB}"/>
            </a:ext>
          </a:extLst>
        </xdr:cNvPr>
        <xdr:cNvSpPr txBox="1"/>
      </xdr:nvSpPr>
      <xdr:spPr>
        <a:xfrm>
          <a:off x="5041900" y="14534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26681</xdr:rowOff>
    </xdr:from>
    <xdr:to>
      <xdr:col>19</xdr:col>
      <xdr:colOff>184150</xdr:colOff>
      <xdr:row>84</xdr:row>
      <xdr:rowOff>128281</xdr:rowOff>
    </xdr:to>
    <xdr:sp macro="" textlink="">
      <xdr:nvSpPr>
        <xdr:cNvPr id="211" name="楕円 210">
          <a:extLst>
            <a:ext uri="{FF2B5EF4-FFF2-40B4-BE49-F238E27FC236}">
              <a16:creationId xmlns:a16="http://schemas.microsoft.com/office/drawing/2014/main" id="{3D30C220-17A7-48F4-BC9A-CDD2442B26CF}"/>
            </a:ext>
          </a:extLst>
        </xdr:cNvPr>
        <xdr:cNvSpPr/>
      </xdr:nvSpPr>
      <xdr:spPr>
        <a:xfrm>
          <a:off x="4064000" y="1442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113058</xdr:rowOff>
    </xdr:from>
    <xdr:ext cx="736600" cy="259045"/>
    <xdr:sp macro="" textlink="">
      <xdr:nvSpPr>
        <xdr:cNvPr id="212" name="テキスト ボックス 211">
          <a:extLst>
            <a:ext uri="{FF2B5EF4-FFF2-40B4-BE49-F238E27FC236}">
              <a16:creationId xmlns:a16="http://schemas.microsoft.com/office/drawing/2014/main" id="{5EA67C54-26EE-4980-8FAB-CC547661647A}"/>
            </a:ext>
          </a:extLst>
        </xdr:cNvPr>
        <xdr:cNvSpPr txBox="1"/>
      </xdr:nvSpPr>
      <xdr:spPr>
        <a:xfrm>
          <a:off x="3733800" y="14514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108037</xdr:rowOff>
    </xdr:from>
    <xdr:to>
      <xdr:col>15</xdr:col>
      <xdr:colOff>133350</xdr:colOff>
      <xdr:row>84</xdr:row>
      <xdr:rowOff>38187</xdr:rowOff>
    </xdr:to>
    <xdr:sp macro="" textlink="">
      <xdr:nvSpPr>
        <xdr:cNvPr id="213" name="楕円 212">
          <a:extLst>
            <a:ext uri="{FF2B5EF4-FFF2-40B4-BE49-F238E27FC236}">
              <a16:creationId xmlns:a16="http://schemas.microsoft.com/office/drawing/2014/main" id="{6F58FABE-C1CC-4641-BC23-5CA0571CAF80}"/>
            </a:ext>
          </a:extLst>
        </xdr:cNvPr>
        <xdr:cNvSpPr/>
      </xdr:nvSpPr>
      <xdr:spPr>
        <a:xfrm>
          <a:off x="3175000" y="1433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22964</xdr:rowOff>
    </xdr:from>
    <xdr:ext cx="762000" cy="259045"/>
    <xdr:sp macro="" textlink="">
      <xdr:nvSpPr>
        <xdr:cNvPr id="214" name="テキスト ボックス 213">
          <a:extLst>
            <a:ext uri="{FF2B5EF4-FFF2-40B4-BE49-F238E27FC236}">
              <a16:creationId xmlns:a16="http://schemas.microsoft.com/office/drawing/2014/main" id="{0A0A7DE6-2BCD-4B28-A6AC-E4671CC70BD6}"/>
            </a:ext>
          </a:extLst>
        </xdr:cNvPr>
        <xdr:cNvSpPr txBox="1"/>
      </xdr:nvSpPr>
      <xdr:spPr>
        <a:xfrm>
          <a:off x="2844800" y="14424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49321</xdr:rowOff>
    </xdr:from>
    <xdr:to>
      <xdr:col>11</xdr:col>
      <xdr:colOff>82550</xdr:colOff>
      <xdr:row>83</xdr:row>
      <xdr:rowOff>150921</xdr:rowOff>
    </xdr:to>
    <xdr:sp macro="" textlink="">
      <xdr:nvSpPr>
        <xdr:cNvPr id="215" name="楕円 214">
          <a:extLst>
            <a:ext uri="{FF2B5EF4-FFF2-40B4-BE49-F238E27FC236}">
              <a16:creationId xmlns:a16="http://schemas.microsoft.com/office/drawing/2014/main" id="{789E5DFC-6B92-4CEE-B5C3-E2846319AE0A}"/>
            </a:ext>
          </a:extLst>
        </xdr:cNvPr>
        <xdr:cNvSpPr/>
      </xdr:nvSpPr>
      <xdr:spPr>
        <a:xfrm>
          <a:off x="2286000" y="1427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135698</xdr:rowOff>
    </xdr:from>
    <xdr:ext cx="762000" cy="259045"/>
    <xdr:sp macro="" textlink="">
      <xdr:nvSpPr>
        <xdr:cNvPr id="216" name="テキスト ボックス 215">
          <a:extLst>
            <a:ext uri="{FF2B5EF4-FFF2-40B4-BE49-F238E27FC236}">
              <a16:creationId xmlns:a16="http://schemas.microsoft.com/office/drawing/2014/main" id="{56414553-49F9-4DAA-BC52-3E1F7F88D50F}"/>
            </a:ext>
          </a:extLst>
        </xdr:cNvPr>
        <xdr:cNvSpPr txBox="1"/>
      </xdr:nvSpPr>
      <xdr:spPr>
        <a:xfrm>
          <a:off x="1955800" y="1436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24936</xdr:rowOff>
    </xdr:from>
    <xdr:to>
      <xdr:col>7</xdr:col>
      <xdr:colOff>31750</xdr:colOff>
      <xdr:row>83</xdr:row>
      <xdr:rowOff>126536</xdr:rowOff>
    </xdr:to>
    <xdr:sp macro="" textlink="">
      <xdr:nvSpPr>
        <xdr:cNvPr id="217" name="楕円 216">
          <a:extLst>
            <a:ext uri="{FF2B5EF4-FFF2-40B4-BE49-F238E27FC236}">
              <a16:creationId xmlns:a16="http://schemas.microsoft.com/office/drawing/2014/main" id="{B3520D14-18D1-46DD-BB4F-D06BD0EEE058}"/>
            </a:ext>
          </a:extLst>
        </xdr:cNvPr>
        <xdr:cNvSpPr/>
      </xdr:nvSpPr>
      <xdr:spPr>
        <a:xfrm>
          <a:off x="1397000" y="1425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111313</xdr:rowOff>
    </xdr:from>
    <xdr:ext cx="762000" cy="259045"/>
    <xdr:sp macro="" textlink="">
      <xdr:nvSpPr>
        <xdr:cNvPr id="218" name="テキスト ボックス 217">
          <a:extLst>
            <a:ext uri="{FF2B5EF4-FFF2-40B4-BE49-F238E27FC236}">
              <a16:creationId xmlns:a16="http://schemas.microsoft.com/office/drawing/2014/main" id="{A8DB7FD9-D5CB-4662-BFBD-7AADDCD555FE}"/>
            </a:ext>
          </a:extLst>
        </xdr:cNvPr>
        <xdr:cNvSpPr txBox="1"/>
      </xdr:nvSpPr>
      <xdr:spPr>
        <a:xfrm>
          <a:off x="1066800" y="14341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a:extLst>
            <a:ext uri="{FF2B5EF4-FFF2-40B4-BE49-F238E27FC236}">
              <a16:creationId xmlns:a16="http://schemas.microsoft.com/office/drawing/2014/main" id="{15E1A7A2-C04D-4DAD-BA2E-900D625D5CB7}"/>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99FCF460-7621-473D-AE19-90E7896F414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D2BA235A-14F7-4077-AED9-923F863803EC}"/>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a:extLst>
            <a:ext uri="{FF2B5EF4-FFF2-40B4-BE49-F238E27FC236}">
              <a16:creationId xmlns:a16="http://schemas.microsoft.com/office/drawing/2014/main" id="{FD222F99-B83D-4900-A1FA-0F3B5E687BB3}"/>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a:extLst>
            <a:ext uri="{FF2B5EF4-FFF2-40B4-BE49-F238E27FC236}">
              <a16:creationId xmlns:a16="http://schemas.microsoft.com/office/drawing/2014/main" id="{2490E695-F948-48F7-88DF-0252D81B5E2A}"/>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a:extLst>
            <a:ext uri="{FF2B5EF4-FFF2-40B4-BE49-F238E27FC236}">
              <a16:creationId xmlns:a16="http://schemas.microsoft.com/office/drawing/2014/main" id="{2A564906-AE30-4DFA-96CD-262F8045439C}"/>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a:extLst>
            <a:ext uri="{FF2B5EF4-FFF2-40B4-BE49-F238E27FC236}">
              <a16:creationId xmlns:a16="http://schemas.microsoft.com/office/drawing/2014/main" id="{3A07607A-008E-4AE9-9E5D-211963DE27A3}"/>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a:extLst>
            <a:ext uri="{FF2B5EF4-FFF2-40B4-BE49-F238E27FC236}">
              <a16:creationId xmlns:a16="http://schemas.microsoft.com/office/drawing/2014/main" id="{7CCE9F05-D01C-42CB-8381-CA979FE887F6}"/>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a:extLst>
            <a:ext uri="{FF2B5EF4-FFF2-40B4-BE49-F238E27FC236}">
              <a16:creationId xmlns:a16="http://schemas.microsoft.com/office/drawing/2014/main" id="{18EB010E-0FAA-419E-81F5-8355B3570A9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a:extLst>
            <a:ext uri="{FF2B5EF4-FFF2-40B4-BE49-F238E27FC236}">
              <a16:creationId xmlns:a16="http://schemas.microsoft.com/office/drawing/2014/main" id="{399E5889-0F77-4C87-BEBF-87DCFC4A928B}"/>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a:extLst>
            <a:ext uri="{FF2B5EF4-FFF2-40B4-BE49-F238E27FC236}">
              <a16:creationId xmlns:a16="http://schemas.microsoft.com/office/drawing/2014/main" id="{A85FD524-2563-4A5C-BD64-FAE76E87D799}"/>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a:extLst>
            <a:ext uri="{FF2B5EF4-FFF2-40B4-BE49-F238E27FC236}">
              <a16:creationId xmlns:a16="http://schemas.microsoft.com/office/drawing/2014/main" id="{1E686CF2-E899-4050-84EA-8571A985330C}"/>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a:extLst>
            <a:ext uri="{FF2B5EF4-FFF2-40B4-BE49-F238E27FC236}">
              <a16:creationId xmlns:a16="http://schemas.microsoft.com/office/drawing/2014/main" id="{84355693-3C55-44FE-86E8-F1B01D0B645A}"/>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年度より国の給与水準引き下げにより高水準となっていたが、国給与制限解除以降は低水準となった。前年度から数値は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微増したものの、引き続き類似団体平均値より低い値となっている。</a:t>
          </a:r>
        </a:p>
        <a:p>
          <a:r>
            <a:rPr kumimoji="1" lang="ja-JP" altLang="en-US" sz="1300">
              <a:latin typeface="ＭＳ Ｐゴシック" panose="020B0600070205080204" pitchFamily="50" charset="-128"/>
              <a:ea typeface="ＭＳ Ｐゴシック" panose="020B0600070205080204" pitchFamily="50" charset="-128"/>
            </a:rPr>
            <a:t>　今後も人事評価制度の運用により給与水準の適正化に努める。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a:extLst>
            <a:ext uri="{FF2B5EF4-FFF2-40B4-BE49-F238E27FC236}">
              <a16:creationId xmlns:a16="http://schemas.microsoft.com/office/drawing/2014/main" id="{B6088922-7BE3-452E-98E1-758FE3A48861}"/>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133E73F1-006C-45E5-92DA-185C0DD0AEDC}"/>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4" name="直線コネクタ 233">
          <a:extLst>
            <a:ext uri="{FF2B5EF4-FFF2-40B4-BE49-F238E27FC236}">
              <a16:creationId xmlns:a16="http://schemas.microsoft.com/office/drawing/2014/main" id="{D199A2DF-42B7-4379-A925-BC6C113DDFD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5" name="テキスト ボックス 234">
          <a:extLst>
            <a:ext uri="{FF2B5EF4-FFF2-40B4-BE49-F238E27FC236}">
              <a16:creationId xmlns:a16="http://schemas.microsoft.com/office/drawing/2014/main" id="{82D6C610-0754-4006-8110-41D662CBAD8C}"/>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6" name="直線コネクタ 235">
          <a:extLst>
            <a:ext uri="{FF2B5EF4-FFF2-40B4-BE49-F238E27FC236}">
              <a16:creationId xmlns:a16="http://schemas.microsoft.com/office/drawing/2014/main" id="{DE78DC18-2917-4D01-AB22-5284D347FDAE}"/>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7" name="テキスト ボックス 236">
          <a:extLst>
            <a:ext uri="{FF2B5EF4-FFF2-40B4-BE49-F238E27FC236}">
              <a16:creationId xmlns:a16="http://schemas.microsoft.com/office/drawing/2014/main" id="{2C040EE8-B29F-49DD-992B-AC191C18C51C}"/>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8" name="直線コネクタ 237">
          <a:extLst>
            <a:ext uri="{FF2B5EF4-FFF2-40B4-BE49-F238E27FC236}">
              <a16:creationId xmlns:a16="http://schemas.microsoft.com/office/drawing/2014/main" id="{C4FC0798-457F-4AB0-A95B-901713756282}"/>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39" name="テキスト ボックス 238">
          <a:extLst>
            <a:ext uri="{FF2B5EF4-FFF2-40B4-BE49-F238E27FC236}">
              <a16:creationId xmlns:a16="http://schemas.microsoft.com/office/drawing/2014/main" id="{F2EA2EBC-3EA6-4E36-8BEF-DF0ED1E99DE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30FC81F2-7322-473E-B0C2-BBD8F2F49358}"/>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FBB58C1D-03F8-4852-A88F-7BCEDB4648F8}"/>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2" name="直線コネクタ 241">
          <a:extLst>
            <a:ext uri="{FF2B5EF4-FFF2-40B4-BE49-F238E27FC236}">
              <a16:creationId xmlns:a16="http://schemas.microsoft.com/office/drawing/2014/main" id="{B0207A63-BC98-4729-B92C-ABB4CC9567AF}"/>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3" name="テキスト ボックス 242">
          <a:extLst>
            <a:ext uri="{FF2B5EF4-FFF2-40B4-BE49-F238E27FC236}">
              <a16:creationId xmlns:a16="http://schemas.microsoft.com/office/drawing/2014/main" id="{AF9C8786-593C-4545-8592-2E6C7F83F345}"/>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4" name="直線コネクタ 243">
          <a:extLst>
            <a:ext uri="{FF2B5EF4-FFF2-40B4-BE49-F238E27FC236}">
              <a16:creationId xmlns:a16="http://schemas.microsoft.com/office/drawing/2014/main" id="{354EE682-A8EF-477B-8FBE-2E7EC11DD948}"/>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5" name="テキスト ボックス 244">
          <a:extLst>
            <a:ext uri="{FF2B5EF4-FFF2-40B4-BE49-F238E27FC236}">
              <a16:creationId xmlns:a16="http://schemas.microsoft.com/office/drawing/2014/main" id="{E7AE3038-5B95-4A3B-B294-096EF818999E}"/>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6" name="直線コネクタ 245">
          <a:extLst>
            <a:ext uri="{FF2B5EF4-FFF2-40B4-BE49-F238E27FC236}">
              <a16:creationId xmlns:a16="http://schemas.microsoft.com/office/drawing/2014/main" id="{7490B0CC-A2C0-4F60-A81E-12978FF2C935}"/>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7" name="テキスト ボックス 246">
          <a:extLst>
            <a:ext uri="{FF2B5EF4-FFF2-40B4-BE49-F238E27FC236}">
              <a16:creationId xmlns:a16="http://schemas.microsoft.com/office/drawing/2014/main" id="{E5E7792C-22FF-4DE6-9749-A9AA2D40D075}"/>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3579E118-E2F6-444A-A064-E4B5B88945FA}"/>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C2D06102-DCDE-462F-8329-FEDB33C82FD8}"/>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CFF641D3-C33C-451D-BB53-423ECA3E9C94}"/>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49741</xdr:rowOff>
    </xdr:to>
    <xdr:cxnSp macro="">
      <xdr:nvCxnSpPr>
        <xdr:cNvPr id="251" name="直線コネクタ 250">
          <a:extLst>
            <a:ext uri="{FF2B5EF4-FFF2-40B4-BE49-F238E27FC236}">
              <a16:creationId xmlns:a16="http://schemas.microsoft.com/office/drawing/2014/main" id="{E06FE5EB-A55B-4AC9-BC7B-41F37308CC33}"/>
            </a:ext>
          </a:extLst>
        </xdr:cNvPr>
        <xdr:cNvCxnSpPr/>
      </xdr:nvCxnSpPr>
      <xdr:spPr>
        <a:xfrm flipV="1">
          <a:off x="17018000" y="13820775"/>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2" name="給与水準   （国との比較）最小値テキスト">
          <a:extLst>
            <a:ext uri="{FF2B5EF4-FFF2-40B4-BE49-F238E27FC236}">
              <a16:creationId xmlns:a16="http://schemas.microsoft.com/office/drawing/2014/main" id="{0B6B1857-F675-4BCF-8275-DE15F53BAB16}"/>
            </a:ext>
          </a:extLst>
        </xdr:cNvPr>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3" name="直線コネクタ 252">
          <a:extLst>
            <a:ext uri="{FF2B5EF4-FFF2-40B4-BE49-F238E27FC236}">
              <a16:creationId xmlns:a16="http://schemas.microsoft.com/office/drawing/2014/main" id="{F9849C85-854C-431E-905A-E25B980E5B69}"/>
            </a:ext>
          </a:extLst>
        </xdr:cNvPr>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4" name="給与水準   （国との比較）最大値テキスト">
          <a:extLst>
            <a:ext uri="{FF2B5EF4-FFF2-40B4-BE49-F238E27FC236}">
              <a16:creationId xmlns:a16="http://schemas.microsoft.com/office/drawing/2014/main" id="{276FC34A-D390-4CD7-B288-10D214AE51AB}"/>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5" name="直線コネクタ 254">
          <a:extLst>
            <a:ext uri="{FF2B5EF4-FFF2-40B4-BE49-F238E27FC236}">
              <a16:creationId xmlns:a16="http://schemas.microsoft.com/office/drawing/2014/main" id="{18CBF535-254B-4E97-BBDB-2620834311AF}"/>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83609</xdr:rowOff>
    </xdr:from>
    <xdr:to>
      <xdr:col>81</xdr:col>
      <xdr:colOff>44450</xdr:colOff>
      <xdr:row>82</xdr:row>
      <xdr:rowOff>113771</xdr:rowOff>
    </xdr:to>
    <xdr:cxnSp macro="">
      <xdr:nvCxnSpPr>
        <xdr:cNvPr id="256" name="直線コネクタ 255">
          <a:extLst>
            <a:ext uri="{FF2B5EF4-FFF2-40B4-BE49-F238E27FC236}">
              <a16:creationId xmlns:a16="http://schemas.microsoft.com/office/drawing/2014/main" id="{5BACC325-B737-45B3-AD5A-C3ECC0D68B29}"/>
            </a:ext>
          </a:extLst>
        </xdr:cNvPr>
        <xdr:cNvCxnSpPr/>
      </xdr:nvCxnSpPr>
      <xdr:spPr>
        <a:xfrm>
          <a:off x="16179800" y="14142509"/>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84261</xdr:rowOff>
    </xdr:from>
    <xdr:ext cx="762000" cy="259045"/>
    <xdr:sp macro="" textlink="">
      <xdr:nvSpPr>
        <xdr:cNvPr id="257" name="給与水準   （国との比較）平均値テキスト">
          <a:extLst>
            <a:ext uri="{FF2B5EF4-FFF2-40B4-BE49-F238E27FC236}">
              <a16:creationId xmlns:a16="http://schemas.microsoft.com/office/drawing/2014/main" id="{BFD1C292-0F67-4B74-BA96-1672F7905DE3}"/>
            </a:ext>
          </a:extLst>
        </xdr:cNvPr>
        <xdr:cNvSpPr txBox="1"/>
      </xdr:nvSpPr>
      <xdr:spPr>
        <a:xfrm>
          <a:off x="17106900" y="14486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58" name="フローチャート: 判断 257">
          <a:extLst>
            <a:ext uri="{FF2B5EF4-FFF2-40B4-BE49-F238E27FC236}">
              <a16:creationId xmlns:a16="http://schemas.microsoft.com/office/drawing/2014/main" id="{185EF2CF-8CDE-4239-A6C5-B37675B46C55}"/>
            </a:ext>
          </a:extLst>
        </xdr:cNvPr>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43391</xdr:rowOff>
    </xdr:from>
    <xdr:to>
      <xdr:col>77</xdr:col>
      <xdr:colOff>44450</xdr:colOff>
      <xdr:row>82</xdr:row>
      <xdr:rowOff>83609</xdr:rowOff>
    </xdr:to>
    <xdr:cxnSp macro="">
      <xdr:nvCxnSpPr>
        <xdr:cNvPr id="259" name="直線コネクタ 258">
          <a:extLst>
            <a:ext uri="{FF2B5EF4-FFF2-40B4-BE49-F238E27FC236}">
              <a16:creationId xmlns:a16="http://schemas.microsoft.com/office/drawing/2014/main" id="{0AAE788A-9CBD-45EA-8480-A5A151211B61}"/>
            </a:ext>
          </a:extLst>
        </xdr:cNvPr>
        <xdr:cNvCxnSpPr/>
      </xdr:nvCxnSpPr>
      <xdr:spPr>
        <a:xfrm>
          <a:off x="15290800" y="14102291"/>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0" name="フローチャート: 判断 259">
          <a:extLst>
            <a:ext uri="{FF2B5EF4-FFF2-40B4-BE49-F238E27FC236}">
              <a16:creationId xmlns:a16="http://schemas.microsoft.com/office/drawing/2014/main" id="{467A8418-24FA-440E-9BAA-8CDC913A60A0}"/>
            </a:ext>
          </a:extLst>
        </xdr:cNvPr>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47218</xdr:rowOff>
    </xdr:from>
    <xdr:ext cx="736600" cy="259045"/>
    <xdr:sp macro="" textlink="">
      <xdr:nvSpPr>
        <xdr:cNvPr id="261" name="テキスト ボックス 260">
          <a:extLst>
            <a:ext uri="{FF2B5EF4-FFF2-40B4-BE49-F238E27FC236}">
              <a16:creationId xmlns:a16="http://schemas.microsoft.com/office/drawing/2014/main" id="{5C84F584-B48D-4A78-8413-A48831C046BF}"/>
            </a:ext>
          </a:extLst>
        </xdr:cNvPr>
        <xdr:cNvSpPr txBox="1"/>
      </xdr:nvSpPr>
      <xdr:spPr>
        <a:xfrm>
          <a:off x="15798800" y="14620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43391</xdr:rowOff>
    </xdr:from>
    <xdr:to>
      <xdr:col>72</xdr:col>
      <xdr:colOff>203200</xdr:colOff>
      <xdr:row>82</xdr:row>
      <xdr:rowOff>103716</xdr:rowOff>
    </xdr:to>
    <xdr:cxnSp macro="">
      <xdr:nvCxnSpPr>
        <xdr:cNvPr id="262" name="直線コネクタ 261">
          <a:extLst>
            <a:ext uri="{FF2B5EF4-FFF2-40B4-BE49-F238E27FC236}">
              <a16:creationId xmlns:a16="http://schemas.microsoft.com/office/drawing/2014/main" id="{69BDF431-A703-45FD-9375-0149F4E7A2F3}"/>
            </a:ext>
          </a:extLst>
        </xdr:cNvPr>
        <xdr:cNvCxnSpPr/>
      </xdr:nvCxnSpPr>
      <xdr:spPr>
        <a:xfrm flipV="1">
          <a:off x="14401800" y="1410229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3" name="フローチャート: 判断 262">
          <a:extLst>
            <a:ext uri="{FF2B5EF4-FFF2-40B4-BE49-F238E27FC236}">
              <a16:creationId xmlns:a16="http://schemas.microsoft.com/office/drawing/2014/main" id="{FC3B5E98-146E-4DCA-8A67-11C8B1458D93}"/>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4" name="テキスト ボックス 263">
          <a:extLst>
            <a:ext uri="{FF2B5EF4-FFF2-40B4-BE49-F238E27FC236}">
              <a16:creationId xmlns:a16="http://schemas.microsoft.com/office/drawing/2014/main" id="{B10DEE49-ABE1-409A-99D8-5CCF2FD29887}"/>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93663</xdr:rowOff>
    </xdr:from>
    <xdr:to>
      <xdr:col>68</xdr:col>
      <xdr:colOff>152400</xdr:colOff>
      <xdr:row>82</xdr:row>
      <xdr:rowOff>103716</xdr:rowOff>
    </xdr:to>
    <xdr:cxnSp macro="">
      <xdr:nvCxnSpPr>
        <xdr:cNvPr id="265" name="直線コネクタ 264">
          <a:extLst>
            <a:ext uri="{FF2B5EF4-FFF2-40B4-BE49-F238E27FC236}">
              <a16:creationId xmlns:a16="http://schemas.microsoft.com/office/drawing/2014/main" id="{9073E845-7272-4D2C-9466-A300DF4B13C2}"/>
            </a:ext>
          </a:extLst>
        </xdr:cNvPr>
        <xdr:cNvCxnSpPr/>
      </xdr:nvCxnSpPr>
      <xdr:spPr>
        <a:xfrm>
          <a:off x="13512800" y="14152563"/>
          <a:ext cx="889000" cy="1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a:extLst>
            <a:ext uri="{FF2B5EF4-FFF2-40B4-BE49-F238E27FC236}">
              <a16:creationId xmlns:a16="http://schemas.microsoft.com/office/drawing/2014/main" id="{09DF6047-2630-4128-BC6B-70D2B09C7C23}"/>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2CD0520A-C46E-4FB5-AF1F-F2DCA3634F7A}"/>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162454</xdr:rowOff>
    </xdr:from>
    <xdr:to>
      <xdr:col>64</xdr:col>
      <xdr:colOff>152400</xdr:colOff>
      <xdr:row>85</xdr:row>
      <xdr:rowOff>92604</xdr:rowOff>
    </xdr:to>
    <xdr:sp macro="" textlink="">
      <xdr:nvSpPr>
        <xdr:cNvPr id="268" name="フローチャート: 判断 267">
          <a:extLst>
            <a:ext uri="{FF2B5EF4-FFF2-40B4-BE49-F238E27FC236}">
              <a16:creationId xmlns:a16="http://schemas.microsoft.com/office/drawing/2014/main" id="{DCE07B93-ECBB-4D0B-8B3C-8CEE3EA380C9}"/>
            </a:ext>
          </a:extLst>
        </xdr:cNvPr>
        <xdr:cNvSpPr/>
      </xdr:nvSpPr>
      <xdr:spPr>
        <a:xfrm>
          <a:off x="13462000" y="1456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77381</xdr:rowOff>
    </xdr:from>
    <xdr:ext cx="762000" cy="259045"/>
    <xdr:sp macro="" textlink="">
      <xdr:nvSpPr>
        <xdr:cNvPr id="269" name="テキスト ボックス 268">
          <a:extLst>
            <a:ext uri="{FF2B5EF4-FFF2-40B4-BE49-F238E27FC236}">
              <a16:creationId xmlns:a16="http://schemas.microsoft.com/office/drawing/2014/main" id="{53442CEC-705A-4246-8608-B3AE7D871A4C}"/>
            </a:ext>
          </a:extLst>
        </xdr:cNvPr>
        <xdr:cNvSpPr txBox="1"/>
      </xdr:nvSpPr>
      <xdr:spPr>
        <a:xfrm>
          <a:off x="13131800" y="1465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18580C50-D8F8-47B7-8406-AEF091C1DBC1}"/>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8C2DC913-E2B5-450C-AB9F-88FBC18618C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EF28A169-CA36-4E6B-A040-86B9917EA237}"/>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4193AEC6-9E76-47C4-B73D-E51095626B6C}"/>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83241804-FB58-477B-AD31-21346330B6E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62971</xdr:rowOff>
    </xdr:from>
    <xdr:to>
      <xdr:col>81</xdr:col>
      <xdr:colOff>95250</xdr:colOff>
      <xdr:row>82</xdr:row>
      <xdr:rowOff>164571</xdr:rowOff>
    </xdr:to>
    <xdr:sp macro="" textlink="">
      <xdr:nvSpPr>
        <xdr:cNvPr id="275" name="楕円 274">
          <a:extLst>
            <a:ext uri="{FF2B5EF4-FFF2-40B4-BE49-F238E27FC236}">
              <a16:creationId xmlns:a16="http://schemas.microsoft.com/office/drawing/2014/main" id="{B87F3A25-3116-4054-97E5-5F1459B0EE2D}"/>
            </a:ext>
          </a:extLst>
        </xdr:cNvPr>
        <xdr:cNvSpPr/>
      </xdr:nvSpPr>
      <xdr:spPr>
        <a:xfrm>
          <a:off x="16967200" y="1412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79498</xdr:rowOff>
    </xdr:from>
    <xdr:ext cx="762000" cy="259045"/>
    <xdr:sp macro="" textlink="">
      <xdr:nvSpPr>
        <xdr:cNvPr id="276" name="給与水準   （国との比較）該当値テキスト">
          <a:extLst>
            <a:ext uri="{FF2B5EF4-FFF2-40B4-BE49-F238E27FC236}">
              <a16:creationId xmlns:a16="http://schemas.microsoft.com/office/drawing/2014/main" id="{408A8FD6-25BC-400B-99E3-581E91A6EBD9}"/>
            </a:ext>
          </a:extLst>
        </xdr:cNvPr>
        <xdr:cNvSpPr txBox="1"/>
      </xdr:nvSpPr>
      <xdr:spPr>
        <a:xfrm>
          <a:off x="17106900" y="13966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32809</xdr:rowOff>
    </xdr:from>
    <xdr:to>
      <xdr:col>77</xdr:col>
      <xdr:colOff>95250</xdr:colOff>
      <xdr:row>82</xdr:row>
      <xdr:rowOff>134409</xdr:rowOff>
    </xdr:to>
    <xdr:sp macro="" textlink="">
      <xdr:nvSpPr>
        <xdr:cNvPr id="277" name="楕円 276">
          <a:extLst>
            <a:ext uri="{FF2B5EF4-FFF2-40B4-BE49-F238E27FC236}">
              <a16:creationId xmlns:a16="http://schemas.microsoft.com/office/drawing/2014/main" id="{D6BFCF4F-5F6A-492E-A73B-58BD2343D9EA}"/>
            </a:ext>
          </a:extLst>
        </xdr:cNvPr>
        <xdr:cNvSpPr/>
      </xdr:nvSpPr>
      <xdr:spPr>
        <a:xfrm>
          <a:off x="16129000" y="1409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144586</xdr:rowOff>
    </xdr:from>
    <xdr:ext cx="736600" cy="259045"/>
    <xdr:sp macro="" textlink="">
      <xdr:nvSpPr>
        <xdr:cNvPr id="278" name="テキスト ボックス 277">
          <a:extLst>
            <a:ext uri="{FF2B5EF4-FFF2-40B4-BE49-F238E27FC236}">
              <a16:creationId xmlns:a16="http://schemas.microsoft.com/office/drawing/2014/main" id="{F2E7A66E-81F6-407C-B5EC-ECFB5283F2E5}"/>
            </a:ext>
          </a:extLst>
        </xdr:cNvPr>
        <xdr:cNvSpPr txBox="1"/>
      </xdr:nvSpPr>
      <xdr:spPr>
        <a:xfrm>
          <a:off x="15798800" y="13860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164041</xdr:rowOff>
    </xdr:from>
    <xdr:to>
      <xdr:col>73</xdr:col>
      <xdr:colOff>44450</xdr:colOff>
      <xdr:row>82</xdr:row>
      <xdr:rowOff>94191</xdr:rowOff>
    </xdr:to>
    <xdr:sp macro="" textlink="">
      <xdr:nvSpPr>
        <xdr:cNvPr id="279" name="楕円 278">
          <a:extLst>
            <a:ext uri="{FF2B5EF4-FFF2-40B4-BE49-F238E27FC236}">
              <a16:creationId xmlns:a16="http://schemas.microsoft.com/office/drawing/2014/main" id="{3F373C8B-1237-4725-A16B-9DBD563D22E7}"/>
            </a:ext>
          </a:extLst>
        </xdr:cNvPr>
        <xdr:cNvSpPr/>
      </xdr:nvSpPr>
      <xdr:spPr>
        <a:xfrm>
          <a:off x="15240000" y="1405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104368</xdr:rowOff>
    </xdr:from>
    <xdr:ext cx="762000" cy="259045"/>
    <xdr:sp macro="" textlink="">
      <xdr:nvSpPr>
        <xdr:cNvPr id="280" name="テキスト ボックス 279">
          <a:extLst>
            <a:ext uri="{FF2B5EF4-FFF2-40B4-BE49-F238E27FC236}">
              <a16:creationId xmlns:a16="http://schemas.microsoft.com/office/drawing/2014/main" id="{A471F0B3-61CC-4A17-8447-D67C6F9B4CA2}"/>
            </a:ext>
          </a:extLst>
        </xdr:cNvPr>
        <xdr:cNvSpPr txBox="1"/>
      </xdr:nvSpPr>
      <xdr:spPr>
        <a:xfrm>
          <a:off x="14909800" y="1382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52916</xdr:rowOff>
    </xdr:from>
    <xdr:to>
      <xdr:col>68</xdr:col>
      <xdr:colOff>203200</xdr:colOff>
      <xdr:row>82</xdr:row>
      <xdr:rowOff>154516</xdr:rowOff>
    </xdr:to>
    <xdr:sp macro="" textlink="">
      <xdr:nvSpPr>
        <xdr:cNvPr id="281" name="楕円 280">
          <a:extLst>
            <a:ext uri="{FF2B5EF4-FFF2-40B4-BE49-F238E27FC236}">
              <a16:creationId xmlns:a16="http://schemas.microsoft.com/office/drawing/2014/main" id="{8E9F633D-E0AA-47D5-B802-5B331A812757}"/>
            </a:ext>
          </a:extLst>
        </xdr:cNvPr>
        <xdr:cNvSpPr/>
      </xdr:nvSpPr>
      <xdr:spPr>
        <a:xfrm>
          <a:off x="14351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164693</xdr:rowOff>
    </xdr:from>
    <xdr:ext cx="762000" cy="259045"/>
    <xdr:sp macro="" textlink="">
      <xdr:nvSpPr>
        <xdr:cNvPr id="282" name="テキスト ボックス 281">
          <a:extLst>
            <a:ext uri="{FF2B5EF4-FFF2-40B4-BE49-F238E27FC236}">
              <a16:creationId xmlns:a16="http://schemas.microsoft.com/office/drawing/2014/main" id="{C3279529-3C26-4272-92CE-4EB70C59B647}"/>
            </a:ext>
          </a:extLst>
        </xdr:cNvPr>
        <xdr:cNvSpPr txBox="1"/>
      </xdr:nvSpPr>
      <xdr:spPr>
        <a:xfrm>
          <a:off x="14020800" y="1388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42863</xdr:rowOff>
    </xdr:from>
    <xdr:to>
      <xdr:col>64</xdr:col>
      <xdr:colOff>152400</xdr:colOff>
      <xdr:row>82</xdr:row>
      <xdr:rowOff>144463</xdr:rowOff>
    </xdr:to>
    <xdr:sp macro="" textlink="">
      <xdr:nvSpPr>
        <xdr:cNvPr id="283" name="楕円 282">
          <a:extLst>
            <a:ext uri="{FF2B5EF4-FFF2-40B4-BE49-F238E27FC236}">
              <a16:creationId xmlns:a16="http://schemas.microsoft.com/office/drawing/2014/main" id="{D64F918E-F4B3-4051-BF61-68468EB0CF81}"/>
            </a:ext>
          </a:extLst>
        </xdr:cNvPr>
        <xdr:cNvSpPr/>
      </xdr:nvSpPr>
      <xdr:spPr>
        <a:xfrm>
          <a:off x="13462000" y="1410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154640</xdr:rowOff>
    </xdr:from>
    <xdr:ext cx="762000" cy="259045"/>
    <xdr:sp macro="" textlink="">
      <xdr:nvSpPr>
        <xdr:cNvPr id="284" name="テキスト ボックス 283">
          <a:extLst>
            <a:ext uri="{FF2B5EF4-FFF2-40B4-BE49-F238E27FC236}">
              <a16:creationId xmlns:a16="http://schemas.microsoft.com/office/drawing/2014/main" id="{FBB63254-7E67-44FD-AE59-FFF1B7B1455D}"/>
            </a:ext>
          </a:extLst>
        </xdr:cNvPr>
        <xdr:cNvSpPr txBox="1"/>
      </xdr:nvSpPr>
      <xdr:spPr>
        <a:xfrm>
          <a:off x="13131800" y="1387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A84B9DFC-C6F2-4783-8F1B-75E6B04A56FC}"/>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7F6E95AE-2E9D-476B-81FD-DA2D82DFAB32}"/>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5A2AFFC1-10BE-4A18-BFE8-6D4DFC2656D4}"/>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C2E3492C-7BA9-4B79-AAB6-F0E8D47480A9}"/>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AA3EC1E4-19C5-493B-9CDD-C83BA7CBD003}"/>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4B7CA70F-0479-45E3-8E0F-8DCD2371690C}"/>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F1D7C8C2-3AA6-4002-850B-7B04F3FDBC68}"/>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564FE3A8-6763-499A-95C2-E518163D7BD6}"/>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DD74DF5B-14F1-4006-8472-39D3E48C7FA7}"/>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EB44E6DC-03C6-41A1-A58C-6914BEBECF54}"/>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9F11907C-B491-47F3-9017-DB21E35FA234}"/>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DDD6819B-48CA-4F74-AFDF-AEBF3C6010EB}"/>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3B96AEE9-3D56-423B-8A4D-59E130E18C0B}"/>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月に町村合併、翌</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月の一部事務組合解散による職員受入があったことから、職員数については相当数の増となり、一般行政職員の採用凍結の実施、定年退職等による減少を重ねてきたが、依然として全国平均・県平均との比較では突出して職員が多く、人口</a:t>
          </a:r>
          <a:r>
            <a:rPr kumimoji="1" lang="en-US" altLang="ja-JP" sz="1100">
              <a:latin typeface="ＭＳ Ｐゴシック" panose="020B0600070205080204" pitchFamily="50" charset="-128"/>
              <a:ea typeface="ＭＳ Ｐゴシック" panose="020B0600070205080204" pitchFamily="50" charset="-128"/>
            </a:rPr>
            <a:t>1,000</a:t>
          </a:r>
          <a:r>
            <a:rPr kumimoji="1" lang="ja-JP" altLang="en-US" sz="1100">
              <a:latin typeface="ＭＳ Ｐゴシック" panose="020B0600070205080204" pitchFamily="50" charset="-128"/>
              <a:ea typeface="ＭＳ Ｐゴシック" panose="020B0600070205080204" pitchFamily="50" charset="-128"/>
            </a:rPr>
            <a:t>人当たり職員数は類似団体の中でも高い数値であり、令和４年度は</a:t>
          </a:r>
          <a:r>
            <a:rPr kumimoji="1" lang="en-US" altLang="ja-JP" sz="1100">
              <a:latin typeface="ＭＳ Ｐゴシック" panose="020B0600070205080204" pitchFamily="50" charset="-128"/>
              <a:ea typeface="ＭＳ Ｐゴシック" panose="020B0600070205080204" pitchFamily="50" charset="-128"/>
            </a:rPr>
            <a:t>31.40</a:t>
          </a:r>
          <a:r>
            <a:rPr kumimoji="1" lang="ja-JP" altLang="en-US" sz="1100">
              <a:latin typeface="ＭＳ Ｐゴシック" panose="020B0600070205080204" pitchFamily="50" charset="-128"/>
              <a:ea typeface="ＭＳ Ｐゴシック" panose="020B0600070205080204" pitchFamily="50" charset="-128"/>
            </a:rPr>
            <a:t>人となっている。</a:t>
          </a:r>
        </a:p>
        <a:p>
          <a:r>
            <a:rPr kumimoji="1" lang="ja-JP" altLang="en-US" sz="1100">
              <a:latin typeface="ＭＳ Ｐゴシック" panose="020B0600070205080204" pitchFamily="50" charset="-128"/>
              <a:ea typeface="ＭＳ Ｐゴシック" panose="020B0600070205080204" pitchFamily="50" charset="-128"/>
            </a:rPr>
            <a:t>　県内最大面積の本町では、集落点在による行政効率が悪く、行政サービスの低下を招かないためにも多くの職員数が必要であるが、経常的固定経費の維持が財政硬直化の最大要因となることから事業規模に応じた定員適正化を今後においても進める必要があ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980D7F0B-CF4B-4537-9728-765592DEE032}"/>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61A12835-826E-4BEF-A830-255CBBA1D7B3}"/>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59F2BE54-E6F9-4A7A-B08D-6D345CCD95F2}"/>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1" name="直線コネクタ 300">
          <a:extLst>
            <a:ext uri="{FF2B5EF4-FFF2-40B4-BE49-F238E27FC236}">
              <a16:creationId xmlns:a16="http://schemas.microsoft.com/office/drawing/2014/main" id="{F90514B9-2A7E-4A1A-B024-3CF49892D6D2}"/>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2" name="テキスト ボックス 301">
          <a:extLst>
            <a:ext uri="{FF2B5EF4-FFF2-40B4-BE49-F238E27FC236}">
              <a16:creationId xmlns:a16="http://schemas.microsoft.com/office/drawing/2014/main" id="{6FDE57BC-9FF9-484A-93BF-34A6FD756241}"/>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a:extLst>
            <a:ext uri="{FF2B5EF4-FFF2-40B4-BE49-F238E27FC236}">
              <a16:creationId xmlns:a16="http://schemas.microsoft.com/office/drawing/2014/main" id="{2D1776F1-34A6-46BB-AA22-93781C5077D8}"/>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a:extLst>
            <a:ext uri="{FF2B5EF4-FFF2-40B4-BE49-F238E27FC236}">
              <a16:creationId xmlns:a16="http://schemas.microsoft.com/office/drawing/2014/main" id="{2D100663-C41C-4630-8442-FC2BD67F72AF}"/>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5" name="直線コネクタ 304">
          <a:extLst>
            <a:ext uri="{FF2B5EF4-FFF2-40B4-BE49-F238E27FC236}">
              <a16:creationId xmlns:a16="http://schemas.microsoft.com/office/drawing/2014/main" id="{18FA42E8-9401-4785-BFF2-A767FF6800D6}"/>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6" name="テキスト ボックス 305">
          <a:extLst>
            <a:ext uri="{FF2B5EF4-FFF2-40B4-BE49-F238E27FC236}">
              <a16:creationId xmlns:a16="http://schemas.microsoft.com/office/drawing/2014/main" id="{2EE90E42-6835-4183-92AF-1C77835A2703}"/>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AC48BBF8-61EF-444D-9CE5-5EECABD39A22}"/>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EFEBA49F-E404-4D98-8C06-5A96F0C9FFA2}"/>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49D73FD1-B3CC-44B8-93DA-D57705E00AA1}"/>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42418</xdr:rowOff>
    </xdr:from>
    <xdr:to>
      <xdr:col>81</xdr:col>
      <xdr:colOff>44450</xdr:colOff>
      <xdr:row>67</xdr:row>
      <xdr:rowOff>42608</xdr:rowOff>
    </xdr:to>
    <xdr:cxnSp macro="">
      <xdr:nvCxnSpPr>
        <xdr:cNvPr id="310" name="直線コネクタ 309">
          <a:extLst>
            <a:ext uri="{FF2B5EF4-FFF2-40B4-BE49-F238E27FC236}">
              <a16:creationId xmlns:a16="http://schemas.microsoft.com/office/drawing/2014/main" id="{4F828888-DB1C-4A90-AC5C-BE53351FFC36}"/>
            </a:ext>
          </a:extLst>
        </xdr:cNvPr>
        <xdr:cNvCxnSpPr/>
      </xdr:nvCxnSpPr>
      <xdr:spPr>
        <a:xfrm flipV="1">
          <a:off x="17018000" y="10157968"/>
          <a:ext cx="0" cy="13717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14685</xdr:rowOff>
    </xdr:from>
    <xdr:ext cx="762000" cy="259045"/>
    <xdr:sp macro="" textlink="">
      <xdr:nvSpPr>
        <xdr:cNvPr id="311" name="定員管理の状況最小値テキスト">
          <a:extLst>
            <a:ext uri="{FF2B5EF4-FFF2-40B4-BE49-F238E27FC236}">
              <a16:creationId xmlns:a16="http://schemas.microsoft.com/office/drawing/2014/main" id="{7A99625B-8BF9-4C52-840E-A6F431783321}"/>
            </a:ext>
          </a:extLst>
        </xdr:cNvPr>
        <xdr:cNvSpPr txBox="1"/>
      </xdr:nvSpPr>
      <xdr:spPr>
        <a:xfrm>
          <a:off x="17106900" y="11501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42608</xdr:rowOff>
    </xdr:from>
    <xdr:to>
      <xdr:col>81</xdr:col>
      <xdr:colOff>133350</xdr:colOff>
      <xdr:row>67</xdr:row>
      <xdr:rowOff>42608</xdr:rowOff>
    </xdr:to>
    <xdr:cxnSp macro="">
      <xdr:nvCxnSpPr>
        <xdr:cNvPr id="312" name="直線コネクタ 311">
          <a:extLst>
            <a:ext uri="{FF2B5EF4-FFF2-40B4-BE49-F238E27FC236}">
              <a16:creationId xmlns:a16="http://schemas.microsoft.com/office/drawing/2014/main" id="{79F18AE4-C309-4844-ACF4-297258D5242E}"/>
            </a:ext>
          </a:extLst>
        </xdr:cNvPr>
        <xdr:cNvCxnSpPr/>
      </xdr:nvCxnSpPr>
      <xdr:spPr>
        <a:xfrm>
          <a:off x="16929100" y="115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128795</xdr:rowOff>
    </xdr:from>
    <xdr:ext cx="762000" cy="259045"/>
    <xdr:sp macro="" textlink="">
      <xdr:nvSpPr>
        <xdr:cNvPr id="313" name="定員管理の状況最大値テキスト">
          <a:extLst>
            <a:ext uri="{FF2B5EF4-FFF2-40B4-BE49-F238E27FC236}">
              <a16:creationId xmlns:a16="http://schemas.microsoft.com/office/drawing/2014/main" id="{39B5B78E-C930-4ADB-9746-1E33931D5A95}"/>
            </a:ext>
          </a:extLst>
        </xdr:cNvPr>
        <xdr:cNvSpPr txBox="1"/>
      </xdr:nvSpPr>
      <xdr:spPr>
        <a:xfrm>
          <a:off x="17106900" y="99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42418</xdr:rowOff>
    </xdr:from>
    <xdr:to>
      <xdr:col>81</xdr:col>
      <xdr:colOff>133350</xdr:colOff>
      <xdr:row>59</xdr:row>
      <xdr:rowOff>42418</xdr:rowOff>
    </xdr:to>
    <xdr:cxnSp macro="">
      <xdr:nvCxnSpPr>
        <xdr:cNvPr id="314" name="直線コネクタ 313">
          <a:extLst>
            <a:ext uri="{FF2B5EF4-FFF2-40B4-BE49-F238E27FC236}">
              <a16:creationId xmlns:a16="http://schemas.microsoft.com/office/drawing/2014/main" id="{DCD9789B-55F3-4BB5-815F-2FBCA70AEF2A}"/>
            </a:ext>
          </a:extLst>
        </xdr:cNvPr>
        <xdr:cNvCxnSpPr/>
      </xdr:nvCxnSpPr>
      <xdr:spPr>
        <a:xfrm>
          <a:off x="16929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70485</xdr:rowOff>
    </xdr:from>
    <xdr:to>
      <xdr:col>81</xdr:col>
      <xdr:colOff>44450</xdr:colOff>
      <xdr:row>66</xdr:row>
      <xdr:rowOff>167005</xdr:rowOff>
    </xdr:to>
    <xdr:cxnSp macro="">
      <xdr:nvCxnSpPr>
        <xdr:cNvPr id="315" name="直線コネクタ 314">
          <a:extLst>
            <a:ext uri="{FF2B5EF4-FFF2-40B4-BE49-F238E27FC236}">
              <a16:creationId xmlns:a16="http://schemas.microsoft.com/office/drawing/2014/main" id="{208E412C-6D92-432B-B02E-181D86CEFE22}"/>
            </a:ext>
          </a:extLst>
        </xdr:cNvPr>
        <xdr:cNvCxnSpPr/>
      </xdr:nvCxnSpPr>
      <xdr:spPr>
        <a:xfrm>
          <a:off x="16179800" y="11386185"/>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97172</xdr:rowOff>
    </xdr:from>
    <xdr:ext cx="762000" cy="259045"/>
    <xdr:sp macro="" textlink="">
      <xdr:nvSpPr>
        <xdr:cNvPr id="316" name="定員管理の状況平均値テキスト">
          <a:extLst>
            <a:ext uri="{FF2B5EF4-FFF2-40B4-BE49-F238E27FC236}">
              <a16:creationId xmlns:a16="http://schemas.microsoft.com/office/drawing/2014/main" id="{CD7861A7-82D7-49DC-B974-821A35675EF8}"/>
            </a:ext>
          </a:extLst>
        </xdr:cNvPr>
        <xdr:cNvSpPr txBox="1"/>
      </xdr:nvSpPr>
      <xdr:spPr>
        <a:xfrm>
          <a:off x="17106900" y="1038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80645</xdr:rowOff>
    </xdr:from>
    <xdr:to>
      <xdr:col>81</xdr:col>
      <xdr:colOff>95250</xdr:colOff>
      <xdr:row>62</xdr:row>
      <xdr:rowOff>10795</xdr:rowOff>
    </xdr:to>
    <xdr:sp macro="" textlink="">
      <xdr:nvSpPr>
        <xdr:cNvPr id="317" name="フローチャート: 判断 316">
          <a:extLst>
            <a:ext uri="{FF2B5EF4-FFF2-40B4-BE49-F238E27FC236}">
              <a16:creationId xmlns:a16="http://schemas.microsoft.com/office/drawing/2014/main" id="{50587CE7-8B6C-4D00-805E-64FFEAD5DDAA}"/>
            </a:ext>
          </a:extLst>
        </xdr:cNvPr>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8350</xdr:rowOff>
    </xdr:from>
    <xdr:to>
      <xdr:col>77</xdr:col>
      <xdr:colOff>44450</xdr:colOff>
      <xdr:row>66</xdr:row>
      <xdr:rowOff>70485</xdr:rowOff>
    </xdr:to>
    <xdr:cxnSp macro="">
      <xdr:nvCxnSpPr>
        <xdr:cNvPr id="318" name="直線コネクタ 317">
          <a:extLst>
            <a:ext uri="{FF2B5EF4-FFF2-40B4-BE49-F238E27FC236}">
              <a16:creationId xmlns:a16="http://schemas.microsoft.com/office/drawing/2014/main" id="{F869A65F-ABDC-4D4A-8713-B38A2CE22179}"/>
            </a:ext>
          </a:extLst>
        </xdr:cNvPr>
        <xdr:cNvCxnSpPr/>
      </xdr:nvCxnSpPr>
      <xdr:spPr>
        <a:xfrm>
          <a:off x="15290800" y="11324050"/>
          <a:ext cx="889000" cy="6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67976</xdr:rowOff>
    </xdr:from>
    <xdr:to>
      <xdr:col>77</xdr:col>
      <xdr:colOff>95250</xdr:colOff>
      <xdr:row>61</xdr:row>
      <xdr:rowOff>169576</xdr:rowOff>
    </xdr:to>
    <xdr:sp macro="" textlink="">
      <xdr:nvSpPr>
        <xdr:cNvPr id="319" name="フローチャート: 判断 318">
          <a:extLst>
            <a:ext uri="{FF2B5EF4-FFF2-40B4-BE49-F238E27FC236}">
              <a16:creationId xmlns:a16="http://schemas.microsoft.com/office/drawing/2014/main" id="{7353469C-4479-4546-A86C-FAA65404459B}"/>
            </a:ext>
          </a:extLst>
        </xdr:cNvPr>
        <xdr:cNvSpPr/>
      </xdr:nvSpPr>
      <xdr:spPr>
        <a:xfrm>
          <a:off x="16129000" y="1052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8303</xdr:rowOff>
    </xdr:from>
    <xdr:ext cx="736600" cy="259045"/>
    <xdr:sp macro="" textlink="">
      <xdr:nvSpPr>
        <xdr:cNvPr id="320" name="テキスト ボックス 319">
          <a:extLst>
            <a:ext uri="{FF2B5EF4-FFF2-40B4-BE49-F238E27FC236}">
              <a16:creationId xmlns:a16="http://schemas.microsoft.com/office/drawing/2014/main" id="{BF16C61C-3304-466E-B783-463C436EE5E0}"/>
            </a:ext>
          </a:extLst>
        </xdr:cNvPr>
        <xdr:cNvSpPr txBox="1"/>
      </xdr:nvSpPr>
      <xdr:spPr>
        <a:xfrm>
          <a:off x="15798800" y="10295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8350</xdr:rowOff>
    </xdr:from>
    <xdr:to>
      <xdr:col>72</xdr:col>
      <xdr:colOff>203200</xdr:colOff>
      <xdr:row>66</xdr:row>
      <xdr:rowOff>35496</xdr:rowOff>
    </xdr:to>
    <xdr:cxnSp macro="">
      <xdr:nvCxnSpPr>
        <xdr:cNvPr id="321" name="直線コネクタ 320">
          <a:extLst>
            <a:ext uri="{FF2B5EF4-FFF2-40B4-BE49-F238E27FC236}">
              <a16:creationId xmlns:a16="http://schemas.microsoft.com/office/drawing/2014/main" id="{B86B8C93-D55D-4D89-8AD2-18D825C52153}"/>
            </a:ext>
          </a:extLst>
        </xdr:cNvPr>
        <xdr:cNvCxnSpPr/>
      </xdr:nvCxnSpPr>
      <xdr:spPr>
        <a:xfrm flipV="1">
          <a:off x="14401800" y="11324050"/>
          <a:ext cx="889000" cy="2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25146</xdr:rowOff>
    </xdr:from>
    <xdr:to>
      <xdr:col>73</xdr:col>
      <xdr:colOff>44450</xdr:colOff>
      <xdr:row>61</xdr:row>
      <xdr:rowOff>126746</xdr:rowOff>
    </xdr:to>
    <xdr:sp macro="" textlink="">
      <xdr:nvSpPr>
        <xdr:cNvPr id="322" name="フローチャート: 判断 321">
          <a:extLst>
            <a:ext uri="{FF2B5EF4-FFF2-40B4-BE49-F238E27FC236}">
              <a16:creationId xmlns:a16="http://schemas.microsoft.com/office/drawing/2014/main" id="{1E280DA3-7C4B-4ECF-A759-56CEE0940031}"/>
            </a:ext>
          </a:extLst>
        </xdr:cNvPr>
        <xdr:cNvSpPr/>
      </xdr:nvSpPr>
      <xdr:spPr>
        <a:xfrm>
          <a:off x="15240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136923</xdr:rowOff>
    </xdr:from>
    <xdr:ext cx="762000" cy="259045"/>
    <xdr:sp macro="" textlink="">
      <xdr:nvSpPr>
        <xdr:cNvPr id="323" name="テキスト ボックス 322">
          <a:extLst>
            <a:ext uri="{FF2B5EF4-FFF2-40B4-BE49-F238E27FC236}">
              <a16:creationId xmlns:a16="http://schemas.microsoft.com/office/drawing/2014/main" id="{76D164FF-6A12-484B-9CED-C7D9D708B10A}"/>
            </a:ext>
          </a:extLst>
        </xdr:cNvPr>
        <xdr:cNvSpPr txBox="1"/>
      </xdr:nvSpPr>
      <xdr:spPr>
        <a:xfrm>
          <a:off x="14909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100774</xdr:rowOff>
    </xdr:from>
    <xdr:to>
      <xdr:col>68</xdr:col>
      <xdr:colOff>152400</xdr:colOff>
      <xdr:row>66</xdr:row>
      <xdr:rowOff>35496</xdr:rowOff>
    </xdr:to>
    <xdr:cxnSp macro="">
      <xdr:nvCxnSpPr>
        <xdr:cNvPr id="324" name="直線コネクタ 323">
          <a:extLst>
            <a:ext uri="{FF2B5EF4-FFF2-40B4-BE49-F238E27FC236}">
              <a16:creationId xmlns:a16="http://schemas.microsoft.com/office/drawing/2014/main" id="{E22B4B2B-CA51-445F-86CE-17B047E23CF6}"/>
            </a:ext>
          </a:extLst>
        </xdr:cNvPr>
        <xdr:cNvCxnSpPr/>
      </xdr:nvCxnSpPr>
      <xdr:spPr>
        <a:xfrm>
          <a:off x="13512800" y="1124502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49276</xdr:rowOff>
    </xdr:from>
    <xdr:to>
      <xdr:col>68</xdr:col>
      <xdr:colOff>203200</xdr:colOff>
      <xdr:row>61</xdr:row>
      <xdr:rowOff>150876</xdr:rowOff>
    </xdr:to>
    <xdr:sp macro="" textlink="">
      <xdr:nvSpPr>
        <xdr:cNvPr id="325" name="フローチャート: 判断 324">
          <a:extLst>
            <a:ext uri="{FF2B5EF4-FFF2-40B4-BE49-F238E27FC236}">
              <a16:creationId xmlns:a16="http://schemas.microsoft.com/office/drawing/2014/main" id="{1AF61078-C0AE-4946-BE18-627ABEFC3E90}"/>
            </a:ext>
          </a:extLst>
        </xdr:cNvPr>
        <xdr:cNvSpPr/>
      </xdr:nvSpPr>
      <xdr:spPr>
        <a:xfrm>
          <a:off x="14351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161053</xdr:rowOff>
    </xdr:from>
    <xdr:ext cx="762000" cy="259045"/>
    <xdr:sp macro="" textlink="">
      <xdr:nvSpPr>
        <xdr:cNvPr id="326" name="テキスト ボックス 325">
          <a:extLst>
            <a:ext uri="{FF2B5EF4-FFF2-40B4-BE49-F238E27FC236}">
              <a16:creationId xmlns:a16="http://schemas.microsoft.com/office/drawing/2014/main" id="{59D914FF-0063-4713-8717-CF773AAC0BC5}"/>
            </a:ext>
          </a:extLst>
        </xdr:cNvPr>
        <xdr:cNvSpPr txBox="1"/>
      </xdr:nvSpPr>
      <xdr:spPr>
        <a:xfrm>
          <a:off x="14020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30575</xdr:rowOff>
    </xdr:from>
    <xdr:to>
      <xdr:col>64</xdr:col>
      <xdr:colOff>152400</xdr:colOff>
      <xdr:row>61</xdr:row>
      <xdr:rowOff>132175</xdr:rowOff>
    </xdr:to>
    <xdr:sp macro="" textlink="">
      <xdr:nvSpPr>
        <xdr:cNvPr id="327" name="フローチャート: 判断 326">
          <a:extLst>
            <a:ext uri="{FF2B5EF4-FFF2-40B4-BE49-F238E27FC236}">
              <a16:creationId xmlns:a16="http://schemas.microsoft.com/office/drawing/2014/main" id="{677D58F8-E4F2-4835-8EFF-31E2A1B87AA7}"/>
            </a:ext>
          </a:extLst>
        </xdr:cNvPr>
        <xdr:cNvSpPr/>
      </xdr:nvSpPr>
      <xdr:spPr>
        <a:xfrm>
          <a:off x="13462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142352</xdr:rowOff>
    </xdr:from>
    <xdr:ext cx="762000" cy="259045"/>
    <xdr:sp macro="" textlink="">
      <xdr:nvSpPr>
        <xdr:cNvPr id="328" name="テキスト ボックス 327">
          <a:extLst>
            <a:ext uri="{FF2B5EF4-FFF2-40B4-BE49-F238E27FC236}">
              <a16:creationId xmlns:a16="http://schemas.microsoft.com/office/drawing/2014/main" id="{834EC94A-E939-40A7-88AE-AA7A10F6B040}"/>
            </a:ext>
          </a:extLst>
        </xdr:cNvPr>
        <xdr:cNvSpPr txBox="1"/>
      </xdr:nvSpPr>
      <xdr:spPr>
        <a:xfrm>
          <a:off x="13131800" y="102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73BB0AB6-13E3-4B68-803D-582966FBB583}"/>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C0E9AD0F-4291-4FC1-810F-2C0260E9B437}"/>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3EEE4E3F-B494-482D-9230-204A49C12856}"/>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CB834E89-2961-4F2A-B10E-7AE275284CB8}"/>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E161964B-DE03-4971-811B-28FE1EC958B5}"/>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116205</xdr:rowOff>
    </xdr:from>
    <xdr:to>
      <xdr:col>81</xdr:col>
      <xdr:colOff>95250</xdr:colOff>
      <xdr:row>67</xdr:row>
      <xdr:rowOff>46355</xdr:rowOff>
    </xdr:to>
    <xdr:sp macro="" textlink="">
      <xdr:nvSpPr>
        <xdr:cNvPr id="334" name="楕円 333">
          <a:extLst>
            <a:ext uri="{FF2B5EF4-FFF2-40B4-BE49-F238E27FC236}">
              <a16:creationId xmlns:a16="http://schemas.microsoft.com/office/drawing/2014/main" id="{109C7A47-D4FD-4654-BF29-4CBA6707D0E2}"/>
            </a:ext>
          </a:extLst>
        </xdr:cNvPr>
        <xdr:cNvSpPr/>
      </xdr:nvSpPr>
      <xdr:spPr>
        <a:xfrm>
          <a:off x="16967200" y="1143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12082</xdr:rowOff>
    </xdr:from>
    <xdr:ext cx="762000" cy="259045"/>
    <xdr:sp macro="" textlink="">
      <xdr:nvSpPr>
        <xdr:cNvPr id="335" name="定員管理の状況該当値テキスト">
          <a:extLst>
            <a:ext uri="{FF2B5EF4-FFF2-40B4-BE49-F238E27FC236}">
              <a16:creationId xmlns:a16="http://schemas.microsoft.com/office/drawing/2014/main" id="{B4C9285F-A3EC-4CDC-8FA5-E841D2583EB4}"/>
            </a:ext>
          </a:extLst>
        </xdr:cNvPr>
        <xdr:cNvSpPr txBox="1"/>
      </xdr:nvSpPr>
      <xdr:spPr>
        <a:xfrm>
          <a:off x="17106900" y="1132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19685</xdr:rowOff>
    </xdr:from>
    <xdr:to>
      <xdr:col>77</xdr:col>
      <xdr:colOff>95250</xdr:colOff>
      <xdr:row>66</xdr:row>
      <xdr:rowOff>121285</xdr:rowOff>
    </xdr:to>
    <xdr:sp macro="" textlink="">
      <xdr:nvSpPr>
        <xdr:cNvPr id="336" name="楕円 335">
          <a:extLst>
            <a:ext uri="{FF2B5EF4-FFF2-40B4-BE49-F238E27FC236}">
              <a16:creationId xmlns:a16="http://schemas.microsoft.com/office/drawing/2014/main" id="{91F5942E-8191-4C8A-BEC7-97391C12F207}"/>
            </a:ext>
          </a:extLst>
        </xdr:cNvPr>
        <xdr:cNvSpPr/>
      </xdr:nvSpPr>
      <xdr:spPr>
        <a:xfrm>
          <a:off x="16129000" y="1133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106062</xdr:rowOff>
    </xdr:from>
    <xdr:ext cx="736600" cy="259045"/>
    <xdr:sp macro="" textlink="">
      <xdr:nvSpPr>
        <xdr:cNvPr id="337" name="テキスト ボックス 336">
          <a:extLst>
            <a:ext uri="{FF2B5EF4-FFF2-40B4-BE49-F238E27FC236}">
              <a16:creationId xmlns:a16="http://schemas.microsoft.com/office/drawing/2014/main" id="{BFFF3473-0ED7-4B9E-8ED3-583D098BE3C6}"/>
            </a:ext>
          </a:extLst>
        </xdr:cNvPr>
        <xdr:cNvSpPr txBox="1"/>
      </xdr:nvSpPr>
      <xdr:spPr>
        <a:xfrm>
          <a:off x="15798800" y="11421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129000</xdr:rowOff>
    </xdr:from>
    <xdr:to>
      <xdr:col>73</xdr:col>
      <xdr:colOff>44450</xdr:colOff>
      <xdr:row>66</xdr:row>
      <xdr:rowOff>59150</xdr:rowOff>
    </xdr:to>
    <xdr:sp macro="" textlink="">
      <xdr:nvSpPr>
        <xdr:cNvPr id="338" name="楕円 337">
          <a:extLst>
            <a:ext uri="{FF2B5EF4-FFF2-40B4-BE49-F238E27FC236}">
              <a16:creationId xmlns:a16="http://schemas.microsoft.com/office/drawing/2014/main" id="{24AF6E56-DFFA-446C-9E0E-2FFB964A2EE7}"/>
            </a:ext>
          </a:extLst>
        </xdr:cNvPr>
        <xdr:cNvSpPr/>
      </xdr:nvSpPr>
      <xdr:spPr>
        <a:xfrm>
          <a:off x="15240000" y="1127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43927</xdr:rowOff>
    </xdr:from>
    <xdr:ext cx="762000" cy="259045"/>
    <xdr:sp macro="" textlink="">
      <xdr:nvSpPr>
        <xdr:cNvPr id="339" name="テキスト ボックス 338">
          <a:extLst>
            <a:ext uri="{FF2B5EF4-FFF2-40B4-BE49-F238E27FC236}">
              <a16:creationId xmlns:a16="http://schemas.microsoft.com/office/drawing/2014/main" id="{42379DA4-5305-4FAE-A52C-51F53BDC7A1A}"/>
            </a:ext>
          </a:extLst>
        </xdr:cNvPr>
        <xdr:cNvSpPr txBox="1"/>
      </xdr:nvSpPr>
      <xdr:spPr>
        <a:xfrm>
          <a:off x="14909800" y="1135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156146</xdr:rowOff>
    </xdr:from>
    <xdr:to>
      <xdr:col>68</xdr:col>
      <xdr:colOff>203200</xdr:colOff>
      <xdr:row>66</xdr:row>
      <xdr:rowOff>86296</xdr:rowOff>
    </xdr:to>
    <xdr:sp macro="" textlink="">
      <xdr:nvSpPr>
        <xdr:cNvPr id="340" name="楕円 339">
          <a:extLst>
            <a:ext uri="{FF2B5EF4-FFF2-40B4-BE49-F238E27FC236}">
              <a16:creationId xmlns:a16="http://schemas.microsoft.com/office/drawing/2014/main" id="{C28FFB90-71EA-4A43-A923-811635CFF8D3}"/>
            </a:ext>
          </a:extLst>
        </xdr:cNvPr>
        <xdr:cNvSpPr/>
      </xdr:nvSpPr>
      <xdr:spPr>
        <a:xfrm>
          <a:off x="14351000" y="1130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71073</xdr:rowOff>
    </xdr:from>
    <xdr:ext cx="762000" cy="259045"/>
    <xdr:sp macro="" textlink="">
      <xdr:nvSpPr>
        <xdr:cNvPr id="341" name="テキスト ボックス 340">
          <a:extLst>
            <a:ext uri="{FF2B5EF4-FFF2-40B4-BE49-F238E27FC236}">
              <a16:creationId xmlns:a16="http://schemas.microsoft.com/office/drawing/2014/main" id="{37DC474B-B2F2-4FB8-B079-05D74817586B}"/>
            </a:ext>
          </a:extLst>
        </xdr:cNvPr>
        <xdr:cNvSpPr txBox="1"/>
      </xdr:nvSpPr>
      <xdr:spPr>
        <a:xfrm>
          <a:off x="14020800" y="1138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49974</xdr:rowOff>
    </xdr:from>
    <xdr:to>
      <xdr:col>64</xdr:col>
      <xdr:colOff>152400</xdr:colOff>
      <xdr:row>65</xdr:row>
      <xdr:rowOff>151574</xdr:rowOff>
    </xdr:to>
    <xdr:sp macro="" textlink="">
      <xdr:nvSpPr>
        <xdr:cNvPr id="342" name="楕円 341">
          <a:extLst>
            <a:ext uri="{FF2B5EF4-FFF2-40B4-BE49-F238E27FC236}">
              <a16:creationId xmlns:a16="http://schemas.microsoft.com/office/drawing/2014/main" id="{95F6E82B-C34C-425B-A66A-40988519BAEC}"/>
            </a:ext>
          </a:extLst>
        </xdr:cNvPr>
        <xdr:cNvSpPr/>
      </xdr:nvSpPr>
      <xdr:spPr>
        <a:xfrm>
          <a:off x="13462000" y="1119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136351</xdr:rowOff>
    </xdr:from>
    <xdr:ext cx="762000" cy="259045"/>
    <xdr:sp macro="" textlink="">
      <xdr:nvSpPr>
        <xdr:cNvPr id="343" name="テキスト ボックス 342">
          <a:extLst>
            <a:ext uri="{FF2B5EF4-FFF2-40B4-BE49-F238E27FC236}">
              <a16:creationId xmlns:a16="http://schemas.microsoft.com/office/drawing/2014/main" id="{0E458BC6-5F9A-41E1-82AC-DF3D1E68D0A2}"/>
            </a:ext>
          </a:extLst>
        </xdr:cNvPr>
        <xdr:cNvSpPr txBox="1"/>
      </xdr:nvSpPr>
      <xdr:spPr>
        <a:xfrm>
          <a:off x="13131800" y="1128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D17BCE99-9F6E-4427-AA8D-156BEC3C6AA1}"/>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DD796631-0EA3-413B-8876-BCB86F52B986}"/>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72CF8EAD-D6D2-457E-B3D8-7F2C8BDB51B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2970AC17-7982-4D21-BE70-42E392E9A528}"/>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D8207DFC-45A9-4BCF-A015-FAD078041141}"/>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CE9AF74B-0836-47C6-B33D-DAD2633B7EC9}"/>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B072017C-48FE-41A7-A20A-855A468586B1}"/>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D44A3576-E4B3-4EF4-8BA9-44FCAF7FFDA7}"/>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2D3A1D38-1AA5-4CA4-AFAF-0BA10C889467}"/>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9C5EE02F-765B-4521-B6C4-8FC4359F7DB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283D1427-118D-461B-AEC2-C2BB79C848B7}"/>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BDD4077F-D75A-4539-8BF5-368DA94D3C7E}"/>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97D69FF8-C767-4438-836D-57679F1265DB}"/>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年度から過去の大規模事業（消防・救急デジタル無線整備事業、道の駅整備事業等）の償還が開始となったことを要因として、令和元年度まで連続して悪化を続けていたが、令和２年度に改善に転じた。</a:t>
          </a:r>
        </a:p>
        <a:p>
          <a:r>
            <a:rPr kumimoji="1" lang="ja-JP" altLang="en-US" sz="1300">
              <a:latin typeface="ＭＳ Ｐゴシック" panose="020B0600070205080204" pitchFamily="50" charset="-128"/>
              <a:ea typeface="ＭＳ Ｐゴシック" panose="020B0600070205080204" pitchFamily="50" charset="-128"/>
            </a:rPr>
            <a:t>　引き続き、地方債の借入限度を設けるなど抑制を継続し、比率改善を目指していく。</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8B759383-2CF1-4319-AF70-167CA477FC81}"/>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B8DE6646-F720-4042-A7A3-D7769F10AE85}"/>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31E81032-1A21-45E7-A9EB-A97967ADCDE7}"/>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6AC6B161-ED09-4A27-B332-B5295D3174DB}"/>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61040394-31EA-40E8-9957-66480CB93DB7}"/>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1EA1FA12-3DBB-4A11-9FA9-54894BB3869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75DABBD1-A256-492C-95D1-36948F0B8C97}"/>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4FC4094B-78B6-4D7E-B6C2-65A830614A21}"/>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37B430EB-1904-4150-A10D-88184F946E3A}"/>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EA07C656-79BA-42F7-9FD3-5EC664D423AF}"/>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8704B034-10AA-434C-9D09-198B7CF3E7CE}"/>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EC6A5F1B-087E-4E79-A565-45471425B285}"/>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9" name="テキスト ボックス 368">
          <a:extLst>
            <a:ext uri="{FF2B5EF4-FFF2-40B4-BE49-F238E27FC236}">
              <a16:creationId xmlns:a16="http://schemas.microsoft.com/office/drawing/2014/main" id="{B3DB07B3-0C7D-4025-84CA-CE03F677A244}"/>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7E9CD9D2-E30F-484E-BC77-2B922659E1EB}"/>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783AC275-C621-4F92-9D26-69EA334FD058}"/>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43</xdr:row>
      <xdr:rowOff>127423</xdr:rowOff>
    </xdr:to>
    <xdr:cxnSp macro="">
      <xdr:nvCxnSpPr>
        <xdr:cNvPr id="372" name="直線コネクタ 371">
          <a:extLst>
            <a:ext uri="{FF2B5EF4-FFF2-40B4-BE49-F238E27FC236}">
              <a16:creationId xmlns:a16="http://schemas.microsoft.com/office/drawing/2014/main" id="{8D40079F-189D-486C-88DA-5DE6105CBCCD}"/>
            </a:ext>
          </a:extLst>
        </xdr:cNvPr>
        <xdr:cNvCxnSpPr/>
      </xdr:nvCxnSpPr>
      <xdr:spPr>
        <a:xfrm flipV="1">
          <a:off x="17018000" y="61806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99500</xdr:rowOff>
    </xdr:from>
    <xdr:ext cx="762000" cy="259045"/>
    <xdr:sp macro="" textlink="">
      <xdr:nvSpPr>
        <xdr:cNvPr id="373" name="公債費負担の状況最小値テキスト">
          <a:extLst>
            <a:ext uri="{FF2B5EF4-FFF2-40B4-BE49-F238E27FC236}">
              <a16:creationId xmlns:a16="http://schemas.microsoft.com/office/drawing/2014/main" id="{377BB53E-85E8-4B9B-AD49-E4671BA150EC}"/>
            </a:ext>
          </a:extLst>
        </xdr:cNvPr>
        <xdr:cNvSpPr txBox="1"/>
      </xdr:nvSpPr>
      <xdr:spPr>
        <a:xfrm>
          <a:off x="17106900" y="747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127423</xdr:rowOff>
    </xdr:from>
    <xdr:to>
      <xdr:col>81</xdr:col>
      <xdr:colOff>133350</xdr:colOff>
      <xdr:row>43</xdr:row>
      <xdr:rowOff>127423</xdr:rowOff>
    </xdr:to>
    <xdr:cxnSp macro="">
      <xdr:nvCxnSpPr>
        <xdr:cNvPr id="374" name="直線コネクタ 373">
          <a:extLst>
            <a:ext uri="{FF2B5EF4-FFF2-40B4-BE49-F238E27FC236}">
              <a16:creationId xmlns:a16="http://schemas.microsoft.com/office/drawing/2014/main" id="{6D60A2EC-EC35-451C-9177-18F8D9802D68}"/>
            </a:ext>
          </a:extLst>
        </xdr:cNvPr>
        <xdr:cNvCxnSpPr/>
      </xdr:nvCxnSpPr>
      <xdr:spPr>
        <a:xfrm>
          <a:off x="16929100" y="749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75" name="公債費負担の状況最大値テキスト">
          <a:extLst>
            <a:ext uri="{FF2B5EF4-FFF2-40B4-BE49-F238E27FC236}">
              <a16:creationId xmlns:a16="http://schemas.microsoft.com/office/drawing/2014/main" id="{5E6D5D5A-E2B4-4C0A-BBB0-6D707A0D847B}"/>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76" name="直線コネクタ 375">
          <a:extLst>
            <a:ext uri="{FF2B5EF4-FFF2-40B4-BE49-F238E27FC236}">
              <a16:creationId xmlns:a16="http://schemas.microsoft.com/office/drawing/2014/main" id="{F07DA53C-6772-4458-A437-425756495E2C}"/>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143087</xdr:rowOff>
    </xdr:from>
    <xdr:to>
      <xdr:col>81</xdr:col>
      <xdr:colOff>44450</xdr:colOff>
      <xdr:row>40</xdr:row>
      <xdr:rowOff>159173</xdr:rowOff>
    </xdr:to>
    <xdr:cxnSp macro="">
      <xdr:nvCxnSpPr>
        <xdr:cNvPr id="377" name="直線コネクタ 376">
          <a:extLst>
            <a:ext uri="{FF2B5EF4-FFF2-40B4-BE49-F238E27FC236}">
              <a16:creationId xmlns:a16="http://schemas.microsoft.com/office/drawing/2014/main" id="{4D3CF324-D8CF-4358-87B5-674DD52CA571}"/>
            </a:ext>
          </a:extLst>
        </xdr:cNvPr>
        <xdr:cNvCxnSpPr/>
      </xdr:nvCxnSpPr>
      <xdr:spPr>
        <a:xfrm flipV="1">
          <a:off x="16179800" y="700108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20337</xdr:rowOff>
    </xdr:from>
    <xdr:ext cx="762000" cy="259045"/>
    <xdr:sp macro="" textlink="">
      <xdr:nvSpPr>
        <xdr:cNvPr id="378" name="公債費負担の状況平均値テキスト">
          <a:extLst>
            <a:ext uri="{FF2B5EF4-FFF2-40B4-BE49-F238E27FC236}">
              <a16:creationId xmlns:a16="http://schemas.microsoft.com/office/drawing/2014/main" id="{66831A5C-5F5B-4368-BC70-7D8BD04406F6}"/>
            </a:ext>
          </a:extLst>
        </xdr:cNvPr>
        <xdr:cNvSpPr txBox="1"/>
      </xdr:nvSpPr>
      <xdr:spPr>
        <a:xfrm>
          <a:off x="17106900" y="6706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379" name="フローチャート: 判断 378">
          <a:extLst>
            <a:ext uri="{FF2B5EF4-FFF2-40B4-BE49-F238E27FC236}">
              <a16:creationId xmlns:a16="http://schemas.microsoft.com/office/drawing/2014/main" id="{F61B0D9E-9970-486C-A50A-3F9F2A00B2CD}"/>
            </a:ext>
          </a:extLst>
        </xdr:cNvPr>
        <xdr:cNvSpPr/>
      </xdr:nvSpPr>
      <xdr:spPr>
        <a:xfrm>
          <a:off x="169672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159173</xdr:rowOff>
    </xdr:from>
    <xdr:to>
      <xdr:col>77</xdr:col>
      <xdr:colOff>44450</xdr:colOff>
      <xdr:row>41</xdr:row>
      <xdr:rowOff>44027</xdr:rowOff>
    </xdr:to>
    <xdr:cxnSp macro="">
      <xdr:nvCxnSpPr>
        <xdr:cNvPr id="380" name="直線コネクタ 379">
          <a:extLst>
            <a:ext uri="{FF2B5EF4-FFF2-40B4-BE49-F238E27FC236}">
              <a16:creationId xmlns:a16="http://schemas.microsoft.com/office/drawing/2014/main" id="{73049567-97C7-49FB-A523-36762F6F101A}"/>
            </a:ext>
          </a:extLst>
        </xdr:cNvPr>
        <xdr:cNvCxnSpPr/>
      </xdr:nvCxnSpPr>
      <xdr:spPr>
        <a:xfrm flipV="1">
          <a:off x="15290800" y="701717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159173</xdr:rowOff>
    </xdr:from>
    <xdr:to>
      <xdr:col>77</xdr:col>
      <xdr:colOff>95250</xdr:colOff>
      <xdr:row>40</xdr:row>
      <xdr:rowOff>89323</xdr:rowOff>
    </xdr:to>
    <xdr:sp macro="" textlink="">
      <xdr:nvSpPr>
        <xdr:cNvPr id="381" name="フローチャート: 判断 380">
          <a:extLst>
            <a:ext uri="{FF2B5EF4-FFF2-40B4-BE49-F238E27FC236}">
              <a16:creationId xmlns:a16="http://schemas.microsoft.com/office/drawing/2014/main" id="{9CF7B855-1FC0-4607-AED5-088E0C4B448A}"/>
            </a:ext>
          </a:extLst>
        </xdr:cNvPr>
        <xdr:cNvSpPr/>
      </xdr:nvSpPr>
      <xdr:spPr>
        <a:xfrm>
          <a:off x="16129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99500</xdr:rowOff>
    </xdr:from>
    <xdr:ext cx="736600" cy="259045"/>
    <xdr:sp macro="" textlink="">
      <xdr:nvSpPr>
        <xdr:cNvPr id="382" name="テキスト ボックス 381">
          <a:extLst>
            <a:ext uri="{FF2B5EF4-FFF2-40B4-BE49-F238E27FC236}">
              <a16:creationId xmlns:a16="http://schemas.microsoft.com/office/drawing/2014/main" id="{10366428-16AC-48FC-B511-8E2454008965}"/>
            </a:ext>
          </a:extLst>
        </xdr:cNvPr>
        <xdr:cNvSpPr txBox="1"/>
      </xdr:nvSpPr>
      <xdr:spPr>
        <a:xfrm>
          <a:off x="15798800" y="661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44027</xdr:rowOff>
    </xdr:from>
    <xdr:to>
      <xdr:col>72</xdr:col>
      <xdr:colOff>203200</xdr:colOff>
      <xdr:row>41</xdr:row>
      <xdr:rowOff>100330</xdr:rowOff>
    </xdr:to>
    <xdr:cxnSp macro="">
      <xdr:nvCxnSpPr>
        <xdr:cNvPr id="383" name="直線コネクタ 382">
          <a:extLst>
            <a:ext uri="{FF2B5EF4-FFF2-40B4-BE49-F238E27FC236}">
              <a16:creationId xmlns:a16="http://schemas.microsoft.com/office/drawing/2014/main" id="{1C9C47E5-DB58-4A18-8DC1-00EEF7BE7847}"/>
            </a:ext>
          </a:extLst>
        </xdr:cNvPr>
        <xdr:cNvCxnSpPr/>
      </xdr:nvCxnSpPr>
      <xdr:spPr>
        <a:xfrm flipV="1">
          <a:off x="14401800" y="707347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4" name="フローチャート: 判断 383">
          <a:extLst>
            <a:ext uri="{FF2B5EF4-FFF2-40B4-BE49-F238E27FC236}">
              <a16:creationId xmlns:a16="http://schemas.microsoft.com/office/drawing/2014/main" id="{A8957CAB-C0D0-4360-A2EB-8CD91DB4A138}"/>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385" name="テキスト ボックス 384">
          <a:extLst>
            <a:ext uri="{FF2B5EF4-FFF2-40B4-BE49-F238E27FC236}">
              <a16:creationId xmlns:a16="http://schemas.microsoft.com/office/drawing/2014/main" id="{9E2F4461-7DDA-4509-B14A-995FF52288B8}"/>
            </a:ext>
          </a:extLst>
        </xdr:cNvPr>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84244</xdr:rowOff>
    </xdr:from>
    <xdr:to>
      <xdr:col>68</xdr:col>
      <xdr:colOff>152400</xdr:colOff>
      <xdr:row>41</xdr:row>
      <xdr:rowOff>100330</xdr:rowOff>
    </xdr:to>
    <xdr:cxnSp macro="">
      <xdr:nvCxnSpPr>
        <xdr:cNvPr id="386" name="直線コネクタ 385">
          <a:extLst>
            <a:ext uri="{FF2B5EF4-FFF2-40B4-BE49-F238E27FC236}">
              <a16:creationId xmlns:a16="http://schemas.microsoft.com/office/drawing/2014/main" id="{32351CCE-44FC-458D-8D5F-7B74EFDA2288}"/>
            </a:ext>
          </a:extLst>
        </xdr:cNvPr>
        <xdr:cNvCxnSpPr/>
      </xdr:nvCxnSpPr>
      <xdr:spPr>
        <a:xfrm>
          <a:off x="13512800" y="711369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87" name="フローチャート: 判断 386">
          <a:extLst>
            <a:ext uri="{FF2B5EF4-FFF2-40B4-BE49-F238E27FC236}">
              <a16:creationId xmlns:a16="http://schemas.microsoft.com/office/drawing/2014/main" id="{BB494F2D-776A-4246-97E5-8F63DBB7E1CA}"/>
            </a:ext>
          </a:extLst>
        </xdr:cNvPr>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75371</xdr:rowOff>
    </xdr:from>
    <xdr:ext cx="762000" cy="259045"/>
    <xdr:sp macro="" textlink="">
      <xdr:nvSpPr>
        <xdr:cNvPr id="388" name="テキスト ボックス 387">
          <a:extLst>
            <a:ext uri="{FF2B5EF4-FFF2-40B4-BE49-F238E27FC236}">
              <a16:creationId xmlns:a16="http://schemas.microsoft.com/office/drawing/2014/main" id="{9FCBB985-2E5E-4408-AA78-2EFC581ABF8B}"/>
            </a:ext>
          </a:extLst>
        </xdr:cNvPr>
        <xdr:cNvSpPr txBox="1"/>
      </xdr:nvSpPr>
      <xdr:spPr>
        <a:xfrm>
          <a:off x="14020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89" name="フローチャート: 判断 388">
          <a:extLst>
            <a:ext uri="{FF2B5EF4-FFF2-40B4-BE49-F238E27FC236}">
              <a16:creationId xmlns:a16="http://schemas.microsoft.com/office/drawing/2014/main" id="{FAC7FD2C-59EE-428E-A6C1-5893E6F6E71E}"/>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390" name="テキスト ボックス 389">
          <a:extLst>
            <a:ext uri="{FF2B5EF4-FFF2-40B4-BE49-F238E27FC236}">
              <a16:creationId xmlns:a16="http://schemas.microsoft.com/office/drawing/2014/main" id="{4D6AED0C-0DFD-42A0-8C07-FC7F16B0A350}"/>
            </a:ext>
          </a:extLst>
        </xdr:cNvPr>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530132E5-E4E4-4C91-AFF2-4D101BB48F77}"/>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98BAC030-AAF9-4EE1-9BD4-1D0127D32979}"/>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CBAE2CBB-D787-4E01-AE35-8B5B29937469}"/>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139F5F93-3117-4B20-B80C-1C9021F4541C}"/>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3DF2E2F0-054A-4B1E-800B-93FC68743D67}"/>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6" name="楕円 395">
          <a:extLst>
            <a:ext uri="{FF2B5EF4-FFF2-40B4-BE49-F238E27FC236}">
              <a16:creationId xmlns:a16="http://schemas.microsoft.com/office/drawing/2014/main" id="{C22FF894-B099-488A-BC33-47C36A0E24F9}"/>
            </a:ext>
          </a:extLst>
        </xdr:cNvPr>
        <xdr:cNvSpPr/>
      </xdr:nvSpPr>
      <xdr:spPr>
        <a:xfrm>
          <a:off x="169672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64364</xdr:rowOff>
    </xdr:from>
    <xdr:ext cx="762000" cy="259045"/>
    <xdr:sp macro="" textlink="">
      <xdr:nvSpPr>
        <xdr:cNvPr id="397" name="公債費負担の状況該当値テキスト">
          <a:extLst>
            <a:ext uri="{FF2B5EF4-FFF2-40B4-BE49-F238E27FC236}">
              <a16:creationId xmlns:a16="http://schemas.microsoft.com/office/drawing/2014/main" id="{5327B6A4-5B6D-4BB0-A8A7-DEE421F040D9}"/>
            </a:ext>
          </a:extLst>
        </xdr:cNvPr>
        <xdr:cNvSpPr txBox="1"/>
      </xdr:nvSpPr>
      <xdr:spPr>
        <a:xfrm>
          <a:off x="17106900" y="6922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108373</xdr:rowOff>
    </xdr:from>
    <xdr:to>
      <xdr:col>77</xdr:col>
      <xdr:colOff>95250</xdr:colOff>
      <xdr:row>41</xdr:row>
      <xdr:rowOff>38523</xdr:rowOff>
    </xdr:to>
    <xdr:sp macro="" textlink="">
      <xdr:nvSpPr>
        <xdr:cNvPr id="398" name="楕円 397">
          <a:extLst>
            <a:ext uri="{FF2B5EF4-FFF2-40B4-BE49-F238E27FC236}">
              <a16:creationId xmlns:a16="http://schemas.microsoft.com/office/drawing/2014/main" id="{83D9FE49-6481-41DB-A224-52D4F5EBB455}"/>
            </a:ext>
          </a:extLst>
        </xdr:cNvPr>
        <xdr:cNvSpPr/>
      </xdr:nvSpPr>
      <xdr:spPr>
        <a:xfrm>
          <a:off x="16129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23300</xdr:rowOff>
    </xdr:from>
    <xdr:ext cx="736600" cy="259045"/>
    <xdr:sp macro="" textlink="">
      <xdr:nvSpPr>
        <xdr:cNvPr id="399" name="テキスト ボックス 398">
          <a:extLst>
            <a:ext uri="{FF2B5EF4-FFF2-40B4-BE49-F238E27FC236}">
              <a16:creationId xmlns:a16="http://schemas.microsoft.com/office/drawing/2014/main" id="{D5DB7724-4469-4304-818C-DAD97DBFC6B2}"/>
            </a:ext>
          </a:extLst>
        </xdr:cNvPr>
        <xdr:cNvSpPr txBox="1"/>
      </xdr:nvSpPr>
      <xdr:spPr>
        <a:xfrm>
          <a:off x="15798800" y="705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164677</xdr:rowOff>
    </xdr:from>
    <xdr:to>
      <xdr:col>73</xdr:col>
      <xdr:colOff>44450</xdr:colOff>
      <xdr:row>41</xdr:row>
      <xdr:rowOff>94827</xdr:rowOff>
    </xdr:to>
    <xdr:sp macro="" textlink="">
      <xdr:nvSpPr>
        <xdr:cNvPr id="400" name="楕円 399">
          <a:extLst>
            <a:ext uri="{FF2B5EF4-FFF2-40B4-BE49-F238E27FC236}">
              <a16:creationId xmlns:a16="http://schemas.microsoft.com/office/drawing/2014/main" id="{DDAC7733-82A1-47E2-B091-88307F2637D7}"/>
            </a:ext>
          </a:extLst>
        </xdr:cNvPr>
        <xdr:cNvSpPr/>
      </xdr:nvSpPr>
      <xdr:spPr>
        <a:xfrm>
          <a:off x="15240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79604</xdr:rowOff>
    </xdr:from>
    <xdr:ext cx="762000" cy="259045"/>
    <xdr:sp macro="" textlink="">
      <xdr:nvSpPr>
        <xdr:cNvPr id="401" name="テキスト ボックス 400">
          <a:extLst>
            <a:ext uri="{FF2B5EF4-FFF2-40B4-BE49-F238E27FC236}">
              <a16:creationId xmlns:a16="http://schemas.microsoft.com/office/drawing/2014/main" id="{F9ACD509-0CFC-4EC1-AFAF-4FEF2A998FD2}"/>
            </a:ext>
          </a:extLst>
        </xdr:cNvPr>
        <xdr:cNvSpPr txBox="1"/>
      </xdr:nvSpPr>
      <xdr:spPr>
        <a:xfrm>
          <a:off x="14909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49530</xdr:rowOff>
    </xdr:from>
    <xdr:to>
      <xdr:col>68</xdr:col>
      <xdr:colOff>203200</xdr:colOff>
      <xdr:row>41</xdr:row>
      <xdr:rowOff>151130</xdr:rowOff>
    </xdr:to>
    <xdr:sp macro="" textlink="">
      <xdr:nvSpPr>
        <xdr:cNvPr id="402" name="楕円 401">
          <a:extLst>
            <a:ext uri="{FF2B5EF4-FFF2-40B4-BE49-F238E27FC236}">
              <a16:creationId xmlns:a16="http://schemas.microsoft.com/office/drawing/2014/main" id="{06222903-3C8E-45B5-B23E-5252BB7A44ED}"/>
            </a:ext>
          </a:extLst>
        </xdr:cNvPr>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403" name="テキスト ボックス 402">
          <a:extLst>
            <a:ext uri="{FF2B5EF4-FFF2-40B4-BE49-F238E27FC236}">
              <a16:creationId xmlns:a16="http://schemas.microsoft.com/office/drawing/2014/main" id="{980EFF5F-D01E-4216-8473-B54244D88125}"/>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404" name="楕円 403">
          <a:extLst>
            <a:ext uri="{FF2B5EF4-FFF2-40B4-BE49-F238E27FC236}">
              <a16:creationId xmlns:a16="http://schemas.microsoft.com/office/drawing/2014/main" id="{5E8B712D-1FCE-4200-BD73-A8B19E6A1E1A}"/>
            </a:ext>
          </a:extLst>
        </xdr:cNvPr>
        <xdr:cNvSpPr/>
      </xdr:nvSpPr>
      <xdr:spPr>
        <a:xfrm>
          <a:off x="13462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119821</xdr:rowOff>
    </xdr:from>
    <xdr:ext cx="762000" cy="259045"/>
    <xdr:sp macro="" textlink="">
      <xdr:nvSpPr>
        <xdr:cNvPr id="405" name="テキスト ボックス 404">
          <a:extLst>
            <a:ext uri="{FF2B5EF4-FFF2-40B4-BE49-F238E27FC236}">
              <a16:creationId xmlns:a16="http://schemas.microsoft.com/office/drawing/2014/main" id="{C29B5750-1C8E-4CC9-B6E9-AE89A9CE73D0}"/>
            </a:ext>
          </a:extLst>
        </xdr:cNvPr>
        <xdr:cNvSpPr txBox="1"/>
      </xdr:nvSpPr>
      <xdr:spPr>
        <a:xfrm>
          <a:off x="13131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95A1B0AA-BD02-48D6-A6B3-8A8444FA075E}"/>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C553920E-AC6C-4AF4-BDE8-16F55ECA217A}"/>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9FB3D728-6791-4411-BEAD-97B0B1813B48}"/>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5494F612-173D-48D4-A264-60975D5DC3A6}"/>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2E380732-D3D5-4DD4-8FC6-35D10317CAFE}"/>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2E392F57-36FE-4802-8C96-2ACA787E63EA}"/>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A9DB9CEB-AEB5-46D6-9F96-E2398C79B1E4}"/>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AAF15EA1-BD22-43E1-89F2-7692A3398291}"/>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FD6354B7-D0C6-469E-8C5A-9807DCA1DB67}"/>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1336D87D-7DA5-4548-BC5B-4374206E4A71}"/>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D0D056E5-7F1E-4051-8565-EDEC93FC771F}"/>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1CEC9097-475B-4547-8684-E8D49D9428E7}"/>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15FB04F7-CD6F-41CB-83D7-1382D052E7CD}"/>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充当可能財源が将来負担額を上回り、将来負担比率は令和４年度も表れない結果となった。</a:t>
          </a:r>
        </a:p>
        <a:p>
          <a:r>
            <a:rPr kumimoji="1" lang="ja-JP" altLang="en-US" sz="1300">
              <a:latin typeface="ＭＳ Ｐゴシック" panose="020B0600070205080204" pitchFamily="50" charset="-128"/>
              <a:ea typeface="ＭＳ Ｐゴシック" panose="020B0600070205080204" pitchFamily="50" charset="-128"/>
            </a:rPr>
            <a:t>　今後も人口減少により普通交付税の削減が見込まれ、財政の硬直化が進むため、現状の財政規模を維持する場合は、地方債の発行額の増加や基金の取り崩しを行いながら維持しなければならないことが懸念されるが、中長期的に段階を踏まえた財政改善を進めることとしている。</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67DA03D0-A1B0-46DC-BCFD-0422388C7A43}"/>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2AD52F85-FEFD-4203-82E7-03EEAEB73EDA}"/>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610DD4E0-7EB0-45FA-AD8F-B57F87F6730B}"/>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759C147D-8BBA-4D66-8369-6D69CB73CA6B}"/>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3A2751BA-44F5-4583-AF87-16DCD875FD95}"/>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A42C897C-B0C0-417F-AEDC-D185DFF1DEF7}"/>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CBA01397-1196-464D-8788-56E1C93B89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F986F1A5-FE50-488F-B8DF-AD14DC22C246}"/>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A75780B6-DA10-4FFE-A102-323AAA4E71B1}"/>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946811E4-56D5-404E-807F-9D271C991449}"/>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F0DB5983-F4C6-4651-A196-9ECE84CA6DF3}"/>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4D3E21E-C42F-4FC7-A187-494CC9EA5F1F}"/>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E49FFB9B-A757-44A0-B9F5-57F564CE75D7}"/>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818C7C96-8778-4280-8132-D70479C169E8}"/>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9E33B2AD-AC2C-4F5D-8791-2B45B9C664FB}"/>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B7C80815-5313-47D0-B121-03B21A920D49}"/>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7142E645-04F6-416C-BA1C-472B228B4EAC}"/>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6" name="直線コネクタ 435">
          <a:extLst>
            <a:ext uri="{FF2B5EF4-FFF2-40B4-BE49-F238E27FC236}">
              <a16:creationId xmlns:a16="http://schemas.microsoft.com/office/drawing/2014/main" id="{BCAA2559-E8F5-499C-ACFD-A8EF1861152F}"/>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7" name="将来負担の状況最小値テキスト">
          <a:extLst>
            <a:ext uri="{FF2B5EF4-FFF2-40B4-BE49-F238E27FC236}">
              <a16:creationId xmlns:a16="http://schemas.microsoft.com/office/drawing/2014/main" id="{56303FD9-004C-4D95-86C8-BC8A210746E7}"/>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8" name="直線コネクタ 437">
          <a:extLst>
            <a:ext uri="{FF2B5EF4-FFF2-40B4-BE49-F238E27FC236}">
              <a16:creationId xmlns:a16="http://schemas.microsoft.com/office/drawing/2014/main" id="{CC132164-EB48-4A92-8B03-90051D356FC4}"/>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9" name="将来負担の状況最大値テキスト">
          <a:extLst>
            <a:ext uri="{FF2B5EF4-FFF2-40B4-BE49-F238E27FC236}">
              <a16:creationId xmlns:a16="http://schemas.microsoft.com/office/drawing/2014/main" id="{8D4F58D2-C47D-45EE-8E18-157665316219}"/>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F579A9CB-4721-4BFA-93A0-6F68E6885764}"/>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1" name="将来負担の状況平均値テキスト">
          <a:extLst>
            <a:ext uri="{FF2B5EF4-FFF2-40B4-BE49-F238E27FC236}">
              <a16:creationId xmlns:a16="http://schemas.microsoft.com/office/drawing/2014/main" id="{A625C0DC-C1CE-4B4A-91BD-E023213C1C3B}"/>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2" name="フローチャート: 判断 441">
          <a:extLst>
            <a:ext uri="{FF2B5EF4-FFF2-40B4-BE49-F238E27FC236}">
              <a16:creationId xmlns:a16="http://schemas.microsoft.com/office/drawing/2014/main" id="{96BE277A-81AF-4A62-B06B-5BDCD40DCFF1}"/>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33628BE4-5F95-49F1-A381-E7AB3DC1F80F}"/>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5236090E-4E0A-4291-BDE8-0C1EAA9838EB}"/>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5" name="フローチャート: 判断 444">
          <a:extLst>
            <a:ext uri="{FF2B5EF4-FFF2-40B4-BE49-F238E27FC236}">
              <a16:creationId xmlns:a16="http://schemas.microsoft.com/office/drawing/2014/main" id="{F51E8A23-7AFA-49EF-BF39-B2060737AE52}"/>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C7E32558-974D-4A59-A9CC-B4E2F3C6BB89}"/>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7" name="フローチャート: 判断 446">
          <a:extLst>
            <a:ext uri="{FF2B5EF4-FFF2-40B4-BE49-F238E27FC236}">
              <a16:creationId xmlns:a16="http://schemas.microsoft.com/office/drawing/2014/main" id="{893528F3-0491-46B7-A25A-41062BF50952}"/>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13610786-739F-40A7-A131-EDEDB851BE16}"/>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9" name="フローチャート: 判断 448">
          <a:extLst>
            <a:ext uri="{FF2B5EF4-FFF2-40B4-BE49-F238E27FC236}">
              <a16:creationId xmlns:a16="http://schemas.microsoft.com/office/drawing/2014/main" id="{22227245-504F-4EB0-A92A-F1BED4F3062A}"/>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6EDCA774-B34E-4732-A0C6-205B065A00B7}"/>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E358E60B-8C49-49B9-9FF9-F1515F874729}"/>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1398ECDC-ABE6-4DA5-9900-1FBE5CC7A027}"/>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A6F6CC2-5463-44BB-A3BB-C8680B14F674}"/>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61F143D1-FD6A-46F5-B992-07ED697C3D7B}"/>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29E4C5F0-1C5C-495D-B470-5DB004168665}"/>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6E500F1-6787-4470-8AA8-83E2D7C7BAF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170A5C35-CD86-498D-AA12-FB5C9C2FB654}"/>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79A92EE-8AF2-4840-961B-B99A4898B9AC}"/>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3054F04E-808B-44AF-B37A-5DAF05EFCFCF}"/>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BFE937F2-D2D4-4BDD-8408-00D5CDAD6CD5}"/>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2CE66DFE-7015-4AC8-ACC6-EA17224841A8}"/>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AB21AA49-E17D-4810-8926-CB7812488F2B}"/>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9B91845A-5EAE-48F4-AB15-9F8E779B8E7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1BCB86FD-907A-4665-8729-A962CF0B1AF8}"/>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48561655-CAD0-4662-ACCF-09ADE9A8020D}"/>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D0FC8BD3-6A38-430D-9FC0-2B33C2ED8737}"/>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7,420
7,394
583.69
10,970,509
9,802,485
777,118
5,820,087
9,329,746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6CD97909-365D-4F4D-9EEC-8EBA4CF41BD3}"/>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CC4F4617-E969-4600-944D-07EA809394DF}"/>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763A8B2B-5E90-4F56-A70E-AC74D99FE576}"/>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45BC9FB6-7856-431D-A4EB-DD09A928CD3C}"/>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21D5D456-9787-4D91-988D-631770A8F744}"/>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3ABC5A6A-B47E-4D83-BE80-8C66C1E8D2CF}"/>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AD82301B-F2FF-4A04-9D4B-A0B9C7432C77}"/>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5A6A4ABF-8042-41E6-9465-C14A1451BA8D}"/>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4129B295-2213-4075-A96B-03470CEE5951}"/>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2BDAEAE6-0913-43E9-8948-C17E968C439B}"/>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F4B6A175-AD39-4B0E-8F1F-069401E1F58C}"/>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BD67A33F-45A5-4DC6-A09A-C22DF1305D8A}"/>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323E8E7-3C2D-48E4-8453-E666D61B560C}"/>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19FD76A4-B461-46A4-BD2B-849E0ED137AF}"/>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811EBF3-43AE-4FA8-B48D-63592D981CF5}"/>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959EE245-D91D-4608-8CC9-DFEB126B1CA7}"/>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D738A0D3-4FA5-46A1-9028-CFF5621747EC}"/>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633917A8-807A-4D69-B180-207E147DB8E3}"/>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D6F04F37-D785-4D9C-81C1-0FD6C9DCD3D9}"/>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A79351F8-9E73-40DF-BDA8-0568D1EC2D7C}"/>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549E26B4-FDAC-4BF4-A369-1984367932D3}"/>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2452958-FC41-4577-8F3A-F7D42659C7D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2D6816E3-D2BF-4E3D-A3C6-8A30B09ECE2E}"/>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E740CEA1-7B42-4006-A5DC-BFE0BF08C238}"/>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40CAB056-BBF8-47DB-8E1B-358D46322BFB}"/>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46040AE1-64B2-4EB2-B43B-D550456147FC}"/>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983B9A68-F3E5-4E93-A73D-4D2A407E8C25}"/>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C34AE952-4BA1-4DFC-A343-DB9F24DC58CA}"/>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B27791B6-2053-4248-B324-0E625AB671CE}"/>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6245C69-DFCB-4F8A-8464-CA4160767043}"/>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7ECBC6F8-A881-4EB8-AD1A-848C9799DB6B}"/>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20203BB2-F565-4D71-A75A-1D9D5A9A5702}"/>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町村合併に伴い一部事務組合の身分をそのまま引き継いだことにより、町の規模に対して職員数が増大し、経常収支比率を押し上げる要因となっているが、職員の定員管理や給与の適正化等に努めており、町村合併を行った平成</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年度と比較して、職員数や職員給与費は着実に減少してきた。しかし、会計年度任用職員制度の影響等により、今後も比較的高いままの推移が見込まれる。引き続き職員の適正な人員配置や定員の適正化を図り、人件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88719F84-9667-4386-BF9C-F1737A10AFFC}"/>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55827F77-773A-4F3C-A488-C98579F7C137}"/>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23C4722C-56D7-4A24-B875-DA6B98E03D73}"/>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1276D0BD-845F-4E29-A21D-50CC5D6A8196}"/>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1EDCAFC1-5293-4FB0-85DB-101AC91ADC4C}"/>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C0C458F2-6936-4676-9F42-5E339B212DA4}"/>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AA5D135D-670B-45BE-B786-3C6998B7B019}"/>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B2B85979-948B-43FC-842B-D89F36C35033}"/>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E30016A3-14E9-49DC-94BD-84B0ECC97889}"/>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85C003AE-E372-4929-A0F9-72CEF6182FBE}"/>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5AC8FA98-817D-4348-8484-0CF46A61D942}"/>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BEDD386D-C890-4AC2-A7B4-9A235B4905A7}"/>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66447E3F-069D-47FF-B585-2D498D03FAF4}"/>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73D5410-7A77-4353-B140-7ADCD9F0B52E}"/>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F8A133E1-9A0C-4F0C-A698-CB3C69EAA0EF}"/>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15331ADA-BF35-41C6-97B2-75893D116359}"/>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107950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F0FF4D7A-7919-45DF-A7F1-CCC4A74B1657}"/>
            </a:ext>
          </a:extLst>
        </xdr:cNvPr>
        <xdr:cNvCxnSpPr/>
      </xdr:nvCxnSpPr>
      <xdr:spPr>
        <a:xfrm flipV="1">
          <a:off x="4826000" y="576580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DF1BDBEB-21BB-4E9E-A7C8-21D47942EA32}"/>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F69B6E3A-240B-4A10-B55A-91F64C3EE7FB}"/>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22877</xdr:rowOff>
    </xdr:from>
    <xdr:ext cx="762000" cy="259045"/>
    <xdr:sp macro="" textlink="">
      <xdr:nvSpPr>
        <xdr:cNvPr id="64" name="人件費最大値テキスト">
          <a:extLst>
            <a:ext uri="{FF2B5EF4-FFF2-40B4-BE49-F238E27FC236}">
              <a16:creationId xmlns:a16="http://schemas.microsoft.com/office/drawing/2014/main" id="{F5615EF2-798F-492E-B9CB-5AE0943F5EB6}"/>
            </a:ext>
          </a:extLst>
        </xdr:cNvPr>
        <xdr:cNvSpPr txBox="1"/>
      </xdr:nvSpPr>
      <xdr:spPr>
        <a:xfrm>
          <a:off x="4914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107950</xdr:rowOff>
    </xdr:from>
    <xdr:to>
      <xdr:col>24</xdr:col>
      <xdr:colOff>114300</xdr:colOff>
      <xdr:row>33</xdr:row>
      <xdr:rowOff>107950</xdr:rowOff>
    </xdr:to>
    <xdr:cxnSp macro="">
      <xdr:nvCxnSpPr>
        <xdr:cNvPr id="65" name="直線コネクタ 64">
          <a:extLst>
            <a:ext uri="{FF2B5EF4-FFF2-40B4-BE49-F238E27FC236}">
              <a16:creationId xmlns:a16="http://schemas.microsoft.com/office/drawing/2014/main" id="{3FA0430A-2937-4117-81AE-D3B517E29814}"/>
            </a:ext>
          </a:extLst>
        </xdr:cNvPr>
        <xdr:cNvCxnSpPr/>
      </xdr:nvCxnSpPr>
      <xdr:spPr>
        <a:xfrm>
          <a:off x="4737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104140</xdr:rowOff>
    </xdr:from>
    <xdr:to>
      <xdr:col>24</xdr:col>
      <xdr:colOff>25400</xdr:colOff>
      <xdr:row>41</xdr:row>
      <xdr:rowOff>85090</xdr:rowOff>
    </xdr:to>
    <xdr:cxnSp macro="">
      <xdr:nvCxnSpPr>
        <xdr:cNvPr id="66" name="直線コネクタ 65">
          <a:extLst>
            <a:ext uri="{FF2B5EF4-FFF2-40B4-BE49-F238E27FC236}">
              <a16:creationId xmlns:a16="http://schemas.microsoft.com/office/drawing/2014/main" id="{5A6D68E9-EB17-4057-8F56-CDE86F30B131}"/>
            </a:ext>
          </a:extLst>
        </xdr:cNvPr>
        <xdr:cNvCxnSpPr/>
      </xdr:nvCxnSpPr>
      <xdr:spPr>
        <a:xfrm>
          <a:off x="3987800" y="696214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a:extLst>
            <a:ext uri="{FF2B5EF4-FFF2-40B4-BE49-F238E27FC236}">
              <a16:creationId xmlns:a16="http://schemas.microsoft.com/office/drawing/2014/main" id="{9F93C185-2801-4025-A6BF-55AF4C866CCB}"/>
            </a:ext>
          </a:extLst>
        </xdr:cNvPr>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12260FA-CED4-4340-AFEC-48BB774BD4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104140</xdr:rowOff>
    </xdr:from>
    <xdr:to>
      <xdr:col>19</xdr:col>
      <xdr:colOff>187325</xdr:colOff>
      <xdr:row>41</xdr:row>
      <xdr:rowOff>100330</xdr:rowOff>
    </xdr:to>
    <xdr:cxnSp macro="">
      <xdr:nvCxnSpPr>
        <xdr:cNvPr id="69" name="直線コネクタ 68">
          <a:extLst>
            <a:ext uri="{FF2B5EF4-FFF2-40B4-BE49-F238E27FC236}">
              <a16:creationId xmlns:a16="http://schemas.microsoft.com/office/drawing/2014/main" id="{5AD5279C-4BD8-482C-9DEF-623F1F0C1889}"/>
            </a:ext>
          </a:extLst>
        </xdr:cNvPr>
        <xdr:cNvCxnSpPr/>
      </xdr:nvCxnSpPr>
      <xdr:spPr>
        <a:xfrm flipV="1">
          <a:off x="3098800" y="696214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a:extLst>
            <a:ext uri="{FF2B5EF4-FFF2-40B4-BE49-F238E27FC236}">
              <a16:creationId xmlns:a16="http://schemas.microsoft.com/office/drawing/2014/main" id="{6E2FC4BF-1D0C-4857-9E57-7B2FFD7A758F}"/>
            </a:ext>
          </a:extLst>
        </xdr:cNvPr>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71" name="テキスト ボックス 70">
          <a:extLst>
            <a:ext uri="{FF2B5EF4-FFF2-40B4-BE49-F238E27FC236}">
              <a16:creationId xmlns:a16="http://schemas.microsoft.com/office/drawing/2014/main" id="{6D5BD76E-D25E-49A6-9A30-17F5FFCFFC71}"/>
            </a:ext>
          </a:extLst>
        </xdr:cNvPr>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111760</xdr:rowOff>
    </xdr:from>
    <xdr:to>
      <xdr:col>15</xdr:col>
      <xdr:colOff>98425</xdr:colOff>
      <xdr:row>41</xdr:row>
      <xdr:rowOff>100330</xdr:rowOff>
    </xdr:to>
    <xdr:cxnSp macro="">
      <xdr:nvCxnSpPr>
        <xdr:cNvPr id="72" name="直線コネクタ 71">
          <a:extLst>
            <a:ext uri="{FF2B5EF4-FFF2-40B4-BE49-F238E27FC236}">
              <a16:creationId xmlns:a16="http://schemas.microsoft.com/office/drawing/2014/main" id="{3FE15560-3C7A-4487-B8FD-FA1677252FD7}"/>
            </a:ext>
          </a:extLst>
        </xdr:cNvPr>
        <xdr:cNvCxnSpPr/>
      </xdr:nvCxnSpPr>
      <xdr:spPr>
        <a:xfrm>
          <a:off x="2209800" y="69697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160020</xdr:rowOff>
    </xdr:from>
    <xdr:to>
      <xdr:col>15</xdr:col>
      <xdr:colOff>149225</xdr:colOff>
      <xdr:row>37</xdr:row>
      <xdr:rowOff>90170</xdr:rowOff>
    </xdr:to>
    <xdr:sp macro="" textlink="">
      <xdr:nvSpPr>
        <xdr:cNvPr id="73" name="フローチャート: 判断 72">
          <a:extLst>
            <a:ext uri="{FF2B5EF4-FFF2-40B4-BE49-F238E27FC236}">
              <a16:creationId xmlns:a16="http://schemas.microsoft.com/office/drawing/2014/main" id="{C17A4221-8A2C-407E-BCAC-0D2CBCD4914C}"/>
            </a:ext>
          </a:extLst>
        </xdr:cNvPr>
        <xdr:cNvSpPr/>
      </xdr:nvSpPr>
      <xdr:spPr>
        <a:xfrm>
          <a:off x="3048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100347</xdr:rowOff>
    </xdr:from>
    <xdr:ext cx="762000" cy="259045"/>
    <xdr:sp macro="" textlink="">
      <xdr:nvSpPr>
        <xdr:cNvPr id="74" name="テキスト ボックス 73">
          <a:extLst>
            <a:ext uri="{FF2B5EF4-FFF2-40B4-BE49-F238E27FC236}">
              <a16:creationId xmlns:a16="http://schemas.microsoft.com/office/drawing/2014/main" id="{10766D4F-1EF5-4F51-BB38-9E61538982FB}"/>
            </a:ext>
          </a:extLst>
        </xdr:cNvPr>
        <xdr:cNvSpPr txBox="1"/>
      </xdr:nvSpPr>
      <xdr:spPr>
        <a:xfrm>
          <a:off x="2717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111760</xdr:rowOff>
    </xdr:from>
    <xdr:to>
      <xdr:col>11</xdr:col>
      <xdr:colOff>9525</xdr:colOff>
      <xdr:row>41</xdr:row>
      <xdr:rowOff>24130</xdr:rowOff>
    </xdr:to>
    <xdr:cxnSp macro="">
      <xdr:nvCxnSpPr>
        <xdr:cNvPr id="75" name="直線コネクタ 74">
          <a:extLst>
            <a:ext uri="{FF2B5EF4-FFF2-40B4-BE49-F238E27FC236}">
              <a16:creationId xmlns:a16="http://schemas.microsoft.com/office/drawing/2014/main" id="{57C166CC-4586-497F-AB67-AC128F5760C3}"/>
            </a:ext>
          </a:extLst>
        </xdr:cNvPr>
        <xdr:cNvCxnSpPr/>
      </xdr:nvCxnSpPr>
      <xdr:spPr>
        <a:xfrm flipV="1">
          <a:off x="1320800" y="69697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a:extLst>
            <a:ext uri="{FF2B5EF4-FFF2-40B4-BE49-F238E27FC236}">
              <a16:creationId xmlns:a16="http://schemas.microsoft.com/office/drawing/2014/main" id="{79EBFFEC-B2B6-4A04-9393-27A684CD2A4D}"/>
            </a:ext>
          </a:extLst>
        </xdr:cNvPr>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77" name="テキスト ボックス 76">
          <a:extLst>
            <a:ext uri="{FF2B5EF4-FFF2-40B4-BE49-F238E27FC236}">
              <a16:creationId xmlns:a16="http://schemas.microsoft.com/office/drawing/2014/main" id="{942342F4-1EC6-433A-B889-3C0F442F82C2}"/>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55673DA9-D767-4CA9-B416-989756FBC14D}"/>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a:extLst>
            <a:ext uri="{FF2B5EF4-FFF2-40B4-BE49-F238E27FC236}">
              <a16:creationId xmlns:a16="http://schemas.microsoft.com/office/drawing/2014/main" id="{4827E513-E9F7-41D7-B28E-C6D08A4C060C}"/>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FE928183-C85D-412E-B816-B98506AFBBB7}"/>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B77BBFDA-56D3-4959-A279-47685B9C4A2B}"/>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1AD274B9-61DB-4E9F-862F-14139ED37D35}"/>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3A0B421F-8AF1-4CB0-A8E2-D58ACA1D6815}"/>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20F1FD3C-B634-487E-9A97-E801B90C174C}"/>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34290</xdr:rowOff>
    </xdr:from>
    <xdr:to>
      <xdr:col>24</xdr:col>
      <xdr:colOff>76200</xdr:colOff>
      <xdr:row>41</xdr:row>
      <xdr:rowOff>135890</xdr:rowOff>
    </xdr:to>
    <xdr:sp macro="" textlink="">
      <xdr:nvSpPr>
        <xdr:cNvPr id="85" name="楕円 84">
          <a:extLst>
            <a:ext uri="{FF2B5EF4-FFF2-40B4-BE49-F238E27FC236}">
              <a16:creationId xmlns:a16="http://schemas.microsoft.com/office/drawing/2014/main" id="{599DF257-4D90-4418-920E-B27F8936A5AA}"/>
            </a:ext>
          </a:extLst>
        </xdr:cNvPr>
        <xdr:cNvSpPr/>
      </xdr:nvSpPr>
      <xdr:spPr>
        <a:xfrm>
          <a:off x="4775200" y="706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114317</xdr:rowOff>
    </xdr:from>
    <xdr:ext cx="762000" cy="259045"/>
    <xdr:sp macro="" textlink="">
      <xdr:nvSpPr>
        <xdr:cNvPr id="86" name="人件費該当値テキスト">
          <a:extLst>
            <a:ext uri="{FF2B5EF4-FFF2-40B4-BE49-F238E27FC236}">
              <a16:creationId xmlns:a16="http://schemas.microsoft.com/office/drawing/2014/main" id="{C917F201-3C49-4656-9B93-752DDC1A08D8}"/>
            </a:ext>
          </a:extLst>
        </xdr:cNvPr>
        <xdr:cNvSpPr txBox="1"/>
      </xdr:nvSpPr>
      <xdr:spPr>
        <a:xfrm>
          <a:off x="4914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53340</xdr:rowOff>
    </xdr:from>
    <xdr:to>
      <xdr:col>20</xdr:col>
      <xdr:colOff>38100</xdr:colOff>
      <xdr:row>40</xdr:row>
      <xdr:rowOff>154940</xdr:rowOff>
    </xdr:to>
    <xdr:sp macro="" textlink="">
      <xdr:nvSpPr>
        <xdr:cNvPr id="87" name="楕円 86">
          <a:extLst>
            <a:ext uri="{FF2B5EF4-FFF2-40B4-BE49-F238E27FC236}">
              <a16:creationId xmlns:a16="http://schemas.microsoft.com/office/drawing/2014/main" id="{6517C464-84F3-45E2-872D-F65EA8CA4480}"/>
            </a:ext>
          </a:extLst>
        </xdr:cNvPr>
        <xdr:cNvSpPr/>
      </xdr:nvSpPr>
      <xdr:spPr>
        <a:xfrm>
          <a:off x="3937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139717</xdr:rowOff>
    </xdr:from>
    <xdr:ext cx="736600" cy="259045"/>
    <xdr:sp macro="" textlink="">
      <xdr:nvSpPr>
        <xdr:cNvPr id="88" name="テキスト ボックス 87">
          <a:extLst>
            <a:ext uri="{FF2B5EF4-FFF2-40B4-BE49-F238E27FC236}">
              <a16:creationId xmlns:a16="http://schemas.microsoft.com/office/drawing/2014/main" id="{DBE3511B-D1A9-45CA-A6D4-466FC2E81C60}"/>
            </a:ext>
          </a:extLst>
        </xdr:cNvPr>
        <xdr:cNvSpPr txBox="1"/>
      </xdr:nvSpPr>
      <xdr:spPr>
        <a:xfrm>
          <a:off x="3606800" y="699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49530</xdr:rowOff>
    </xdr:from>
    <xdr:to>
      <xdr:col>15</xdr:col>
      <xdr:colOff>149225</xdr:colOff>
      <xdr:row>41</xdr:row>
      <xdr:rowOff>151130</xdr:rowOff>
    </xdr:to>
    <xdr:sp macro="" textlink="">
      <xdr:nvSpPr>
        <xdr:cNvPr id="89" name="楕円 88">
          <a:extLst>
            <a:ext uri="{FF2B5EF4-FFF2-40B4-BE49-F238E27FC236}">
              <a16:creationId xmlns:a16="http://schemas.microsoft.com/office/drawing/2014/main" id="{4CB77A80-4FD8-407E-83BD-049F6AB92230}"/>
            </a:ext>
          </a:extLst>
        </xdr:cNvPr>
        <xdr:cNvSpPr/>
      </xdr:nvSpPr>
      <xdr:spPr>
        <a:xfrm>
          <a:off x="3048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135907</xdr:rowOff>
    </xdr:from>
    <xdr:ext cx="762000" cy="259045"/>
    <xdr:sp macro="" textlink="">
      <xdr:nvSpPr>
        <xdr:cNvPr id="90" name="テキスト ボックス 89">
          <a:extLst>
            <a:ext uri="{FF2B5EF4-FFF2-40B4-BE49-F238E27FC236}">
              <a16:creationId xmlns:a16="http://schemas.microsoft.com/office/drawing/2014/main" id="{27A7B335-FA1A-46E6-96DA-D39DFFD8107F}"/>
            </a:ext>
          </a:extLst>
        </xdr:cNvPr>
        <xdr:cNvSpPr txBox="1"/>
      </xdr:nvSpPr>
      <xdr:spPr>
        <a:xfrm>
          <a:off x="2717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60960</xdr:rowOff>
    </xdr:from>
    <xdr:to>
      <xdr:col>11</xdr:col>
      <xdr:colOff>60325</xdr:colOff>
      <xdr:row>40</xdr:row>
      <xdr:rowOff>162560</xdr:rowOff>
    </xdr:to>
    <xdr:sp macro="" textlink="">
      <xdr:nvSpPr>
        <xdr:cNvPr id="91" name="楕円 90">
          <a:extLst>
            <a:ext uri="{FF2B5EF4-FFF2-40B4-BE49-F238E27FC236}">
              <a16:creationId xmlns:a16="http://schemas.microsoft.com/office/drawing/2014/main" id="{E836FAB8-EECF-41A8-825E-28CB09A0C2AA}"/>
            </a:ext>
          </a:extLst>
        </xdr:cNvPr>
        <xdr:cNvSpPr/>
      </xdr:nvSpPr>
      <xdr:spPr>
        <a:xfrm>
          <a:off x="2159000" y="691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147337</xdr:rowOff>
    </xdr:from>
    <xdr:ext cx="762000" cy="259045"/>
    <xdr:sp macro="" textlink="">
      <xdr:nvSpPr>
        <xdr:cNvPr id="92" name="テキスト ボックス 91">
          <a:extLst>
            <a:ext uri="{FF2B5EF4-FFF2-40B4-BE49-F238E27FC236}">
              <a16:creationId xmlns:a16="http://schemas.microsoft.com/office/drawing/2014/main" id="{511BB9AA-1D93-4612-9C34-E629F2942619}"/>
            </a:ext>
          </a:extLst>
        </xdr:cNvPr>
        <xdr:cNvSpPr txBox="1"/>
      </xdr:nvSpPr>
      <xdr:spPr>
        <a:xfrm>
          <a:off x="1828800" y="700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144780</xdr:rowOff>
    </xdr:from>
    <xdr:to>
      <xdr:col>6</xdr:col>
      <xdr:colOff>171450</xdr:colOff>
      <xdr:row>41</xdr:row>
      <xdr:rowOff>74930</xdr:rowOff>
    </xdr:to>
    <xdr:sp macro="" textlink="">
      <xdr:nvSpPr>
        <xdr:cNvPr id="93" name="楕円 92">
          <a:extLst>
            <a:ext uri="{FF2B5EF4-FFF2-40B4-BE49-F238E27FC236}">
              <a16:creationId xmlns:a16="http://schemas.microsoft.com/office/drawing/2014/main" id="{BC0CAD75-2AE3-44E7-A9D3-3D6E71BF0AC4}"/>
            </a:ext>
          </a:extLst>
        </xdr:cNvPr>
        <xdr:cNvSpPr/>
      </xdr:nvSpPr>
      <xdr:spPr>
        <a:xfrm>
          <a:off x="1270000" y="70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59707</xdr:rowOff>
    </xdr:from>
    <xdr:ext cx="762000" cy="259045"/>
    <xdr:sp macro="" textlink="">
      <xdr:nvSpPr>
        <xdr:cNvPr id="94" name="テキスト ボックス 93">
          <a:extLst>
            <a:ext uri="{FF2B5EF4-FFF2-40B4-BE49-F238E27FC236}">
              <a16:creationId xmlns:a16="http://schemas.microsoft.com/office/drawing/2014/main" id="{C3713C3D-4973-4DA7-89BE-0DF183CAACBC}"/>
            </a:ext>
          </a:extLst>
        </xdr:cNvPr>
        <xdr:cNvSpPr txBox="1"/>
      </xdr:nvSpPr>
      <xdr:spPr>
        <a:xfrm>
          <a:off x="939800" y="708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16312512-6BAC-4480-8482-D9EE7D1F61EA}"/>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8AD46164-72BF-45A0-9B3B-6DA6ED15F8D2}"/>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1B30A252-5A98-4DF6-A424-B4901546DA15}"/>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A72D1206-7A8C-4DA3-B934-033BBDE9067F}"/>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83BCA881-DF02-43CD-8958-B1A8BA0E36BE}"/>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3D3490D-BB04-4D32-8CC9-18B6040F200E}"/>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EDEE205B-B44C-4D44-8E72-954C5D9752D5}"/>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9351B85A-A0B3-44A8-BC3E-9E7775F5BAD1}"/>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3DB34DB9-F2C7-46D0-BE28-55B042252169}"/>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3F05DBA1-60ED-4FA7-B13B-E59A83F7B9FC}"/>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5E673850-72FF-464B-8560-CB860519510D}"/>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物品（車両や消耗品等）や契約等の一元化に取り組み、コスト削減を図ってきたところであるが、地理的要因により行政効率が悪いうえに、令和４年度は大雪による町道除雪作業業務の委託等で、前年度より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ポイント上昇した。さらに新型コロナウイルス感染症の影響が少なくなったことにより、旅費をはじめとする各経費の増加も見込まれるため、今後は、より一層経費節減に取り組む必要がある。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41E80F3A-04A3-46ED-848C-1B8355FCFB6D}"/>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26D18A8C-31DC-488C-A94A-3521486211B7}"/>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AF9014AF-31C4-4741-8E01-106646074386}"/>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B166F95C-BF5E-4F0C-8E4B-763704B9E7B3}"/>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E909FEAB-7111-48CE-9AAD-4BA0EC50A44E}"/>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1D57C1C2-39B8-4424-9EB0-88DB1BB3E68E}"/>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B1BEAE06-8F28-4879-8731-E7DFB85AC87E}"/>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B1B170A5-1507-4482-BA2A-9DB240B092C9}"/>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B639399-2967-4C31-B0EF-ED08DED08639}"/>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9A85B9D4-D81D-40EC-B54E-E7207F576A0A}"/>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778EE39C-BD6F-4207-ACA4-398552F6A0FF}"/>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7423FCD2-9DC7-4440-A5CA-F1542B569BFE}"/>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24130</xdr:rowOff>
    </xdr:from>
    <xdr:to>
      <xdr:col>82</xdr:col>
      <xdr:colOff>107950</xdr:colOff>
      <xdr:row>19</xdr:row>
      <xdr:rowOff>144145</xdr:rowOff>
    </xdr:to>
    <xdr:cxnSp macro="">
      <xdr:nvCxnSpPr>
        <xdr:cNvPr id="118" name="直線コネクタ 117">
          <a:extLst>
            <a:ext uri="{FF2B5EF4-FFF2-40B4-BE49-F238E27FC236}">
              <a16:creationId xmlns:a16="http://schemas.microsoft.com/office/drawing/2014/main" id="{3C7424DF-EAEB-4C57-B610-B634D44C02D6}"/>
            </a:ext>
          </a:extLst>
        </xdr:cNvPr>
        <xdr:cNvCxnSpPr/>
      </xdr:nvCxnSpPr>
      <xdr:spPr>
        <a:xfrm flipV="1">
          <a:off x="16510000" y="225298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116222</xdr:rowOff>
    </xdr:from>
    <xdr:ext cx="762000" cy="259045"/>
    <xdr:sp macro="" textlink="">
      <xdr:nvSpPr>
        <xdr:cNvPr id="119" name="物件費最小値テキスト">
          <a:extLst>
            <a:ext uri="{FF2B5EF4-FFF2-40B4-BE49-F238E27FC236}">
              <a16:creationId xmlns:a16="http://schemas.microsoft.com/office/drawing/2014/main" id="{05BFEA27-B075-4D96-BA9D-83EFD553C582}"/>
            </a:ext>
          </a:extLst>
        </xdr:cNvPr>
        <xdr:cNvSpPr txBox="1"/>
      </xdr:nvSpPr>
      <xdr:spPr>
        <a:xfrm>
          <a:off x="16598900" y="337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144145</xdr:rowOff>
    </xdr:from>
    <xdr:to>
      <xdr:col>82</xdr:col>
      <xdr:colOff>196850</xdr:colOff>
      <xdr:row>19</xdr:row>
      <xdr:rowOff>144145</xdr:rowOff>
    </xdr:to>
    <xdr:cxnSp macro="">
      <xdr:nvCxnSpPr>
        <xdr:cNvPr id="120" name="直線コネクタ 119">
          <a:extLst>
            <a:ext uri="{FF2B5EF4-FFF2-40B4-BE49-F238E27FC236}">
              <a16:creationId xmlns:a16="http://schemas.microsoft.com/office/drawing/2014/main" id="{83B2896F-C478-4669-A06C-1F62CD2D6EC7}"/>
            </a:ext>
          </a:extLst>
        </xdr:cNvPr>
        <xdr:cNvCxnSpPr/>
      </xdr:nvCxnSpPr>
      <xdr:spPr>
        <a:xfrm>
          <a:off x="16421100" y="340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110507</xdr:rowOff>
    </xdr:from>
    <xdr:ext cx="762000" cy="259045"/>
    <xdr:sp macro="" textlink="">
      <xdr:nvSpPr>
        <xdr:cNvPr id="121" name="物件費最大値テキスト">
          <a:extLst>
            <a:ext uri="{FF2B5EF4-FFF2-40B4-BE49-F238E27FC236}">
              <a16:creationId xmlns:a16="http://schemas.microsoft.com/office/drawing/2014/main" id="{B3BA5EA2-D563-4560-95B9-36A4943E0180}"/>
            </a:ext>
          </a:extLst>
        </xdr:cNvPr>
        <xdr:cNvSpPr txBox="1"/>
      </xdr:nvSpPr>
      <xdr:spPr>
        <a:xfrm>
          <a:off x="16598900" y="1996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24130</xdr:rowOff>
    </xdr:from>
    <xdr:to>
      <xdr:col>82</xdr:col>
      <xdr:colOff>196850</xdr:colOff>
      <xdr:row>13</xdr:row>
      <xdr:rowOff>24130</xdr:rowOff>
    </xdr:to>
    <xdr:cxnSp macro="">
      <xdr:nvCxnSpPr>
        <xdr:cNvPr id="122" name="直線コネクタ 121">
          <a:extLst>
            <a:ext uri="{FF2B5EF4-FFF2-40B4-BE49-F238E27FC236}">
              <a16:creationId xmlns:a16="http://schemas.microsoft.com/office/drawing/2014/main" id="{01114B22-FF02-4F0C-B2B2-68E431AFC75B}"/>
            </a:ext>
          </a:extLst>
        </xdr:cNvPr>
        <xdr:cNvCxnSpPr/>
      </xdr:nvCxnSpPr>
      <xdr:spPr>
        <a:xfrm>
          <a:off x="16421100" y="225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132715</xdr:rowOff>
    </xdr:from>
    <xdr:to>
      <xdr:col>82</xdr:col>
      <xdr:colOff>107950</xdr:colOff>
      <xdr:row>15</xdr:row>
      <xdr:rowOff>18415</xdr:rowOff>
    </xdr:to>
    <xdr:cxnSp macro="">
      <xdr:nvCxnSpPr>
        <xdr:cNvPr id="123" name="直線コネクタ 122">
          <a:extLst>
            <a:ext uri="{FF2B5EF4-FFF2-40B4-BE49-F238E27FC236}">
              <a16:creationId xmlns:a16="http://schemas.microsoft.com/office/drawing/2014/main" id="{E564E71C-D566-44B8-B4A0-742B8F2B6FA1}"/>
            </a:ext>
          </a:extLst>
        </xdr:cNvPr>
        <xdr:cNvCxnSpPr/>
      </xdr:nvCxnSpPr>
      <xdr:spPr>
        <a:xfrm>
          <a:off x="15671800" y="253301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139717</xdr:rowOff>
    </xdr:from>
    <xdr:ext cx="762000" cy="259045"/>
    <xdr:sp macro="" textlink="">
      <xdr:nvSpPr>
        <xdr:cNvPr id="124" name="物件費平均値テキスト">
          <a:extLst>
            <a:ext uri="{FF2B5EF4-FFF2-40B4-BE49-F238E27FC236}">
              <a16:creationId xmlns:a16="http://schemas.microsoft.com/office/drawing/2014/main" id="{C8529C67-85FE-42DE-BF57-B792E32A4CC0}"/>
            </a:ext>
          </a:extLst>
        </xdr:cNvPr>
        <xdr:cNvSpPr txBox="1"/>
      </xdr:nvSpPr>
      <xdr:spPr>
        <a:xfrm>
          <a:off x="16598900" y="254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167640</xdr:rowOff>
    </xdr:from>
    <xdr:to>
      <xdr:col>82</xdr:col>
      <xdr:colOff>158750</xdr:colOff>
      <xdr:row>15</xdr:row>
      <xdr:rowOff>97790</xdr:rowOff>
    </xdr:to>
    <xdr:sp macro="" textlink="">
      <xdr:nvSpPr>
        <xdr:cNvPr id="125" name="フローチャート: 判断 124">
          <a:extLst>
            <a:ext uri="{FF2B5EF4-FFF2-40B4-BE49-F238E27FC236}">
              <a16:creationId xmlns:a16="http://schemas.microsoft.com/office/drawing/2014/main" id="{7B4F38C5-7104-430C-9CA7-031014645ED1}"/>
            </a:ext>
          </a:extLst>
        </xdr:cNvPr>
        <xdr:cNvSpPr/>
      </xdr:nvSpPr>
      <xdr:spPr>
        <a:xfrm>
          <a:off x="164592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132715</xdr:rowOff>
    </xdr:from>
    <xdr:to>
      <xdr:col>78</xdr:col>
      <xdr:colOff>69850</xdr:colOff>
      <xdr:row>15</xdr:row>
      <xdr:rowOff>1270</xdr:rowOff>
    </xdr:to>
    <xdr:cxnSp macro="">
      <xdr:nvCxnSpPr>
        <xdr:cNvPr id="126" name="直線コネクタ 125">
          <a:extLst>
            <a:ext uri="{FF2B5EF4-FFF2-40B4-BE49-F238E27FC236}">
              <a16:creationId xmlns:a16="http://schemas.microsoft.com/office/drawing/2014/main" id="{F0422757-0405-42AA-8B6B-2FAD3F4CEC92}"/>
            </a:ext>
          </a:extLst>
        </xdr:cNvPr>
        <xdr:cNvCxnSpPr/>
      </xdr:nvCxnSpPr>
      <xdr:spPr>
        <a:xfrm flipV="1">
          <a:off x="14782800" y="253301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116205</xdr:rowOff>
    </xdr:from>
    <xdr:to>
      <xdr:col>78</xdr:col>
      <xdr:colOff>120650</xdr:colOff>
      <xdr:row>15</xdr:row>
      <xdr:rowOff>46355</xdr:rowOff>
    </xdr:to>
    <xdr:sp macro="" textlink="">
      <xdr:nvSpPr>
        <xdr:cNvPr id="127" name="フローチャート: 判断 126">
          <a:extLst>
            <a:ext uri="{FF2B5EF4-FFF2-40B4-BE49-F238E27FC236}">
              <a16:creationId xmlns:a16="http://schemas.microsoft.com/office/drawing/2014/main" id="{C7828F25-977F-4AA5-B3C1-62E4EDDF0BB6}"/>
            </a:ext>
          </a:extLst>
        </xdr:cNvPr>
        <xdr:cNvSpPr/>
      </xdr:nvSpPr>
      <xdr:spPr>
        <a:xfrm>
          <a:off x="15621000" y="25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31132</xdr:rowOff>
    </xdr:from>
    <xdr:ext cx="736600" cy="259045"/>
    <xdr:sp macro="" textlink="">
      <xdr:nvSpPr>
        <xdr:cNvPr id="128" name="テキスト ボックス 127">
          <a:extLst>
            <a:ext uri="{FF2B5EF4-FFF2-40B4-BE49-F238E27FC236}">
              <a16:creationId xmlns:a16="http://schemas.microsoft.com/office/drawing/2014/main" id="{5E4DE741-0117-4D83-BF46-9A90909EB6EE}"/>
            </a:ext>
          </a:extLst>
        </xdr:cNvPr>
        <xdr:cNvSpPr txBox="1"/>
      </xdr:nvSpPr>
      <xdr:spPr>
        <a:xfrm>
          <a:off x="15290800" y="2602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1270</xdr:rowOff>
    </xdr:from>
    <xdr:to>
      <xdr:col>73</xdr:col>
      <xdr:colOff>180975</xdr:colOff>
      <xdr:row>15</xdr:row>
      <xdr:rowOff>109855</xdr:rowOff>
    </xdr:to>
    <xdr:cxnSp macro="">
      <xdr:nvCxnSpPr>
        <xdr:cNvPr id="129" name="直線コネクタ 128">
          <a:extLst>
            <a:ext uri="{FF2B5EF4-FFF2-40B4-BE49-F238E27FC236}">
              <a16:creationId xmlns:a16="http://schemas.microsoft.com/office/drawing/2014/main" id="{57AE0438-99D6-4101-8EF6-53F61DBB3E1F}"/>
            </a:ext>
          </a:extLst>
        </xdr:cNvPr>
        <xdr:cNvCxnSpPr/>
      </xdr:nvCxnSpPr>
      <xdr:spPr>
        <a:xfrm flipV="1">
          <a:off x="13893800" y="257302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FE9B9393-49D7-4CF8-99B9-D8EAD83769EA}"/>
            </a:ext>
          </a:extLst>
        </xdr:cNvPr>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62247</xdr:rowOff>
    </xdr:from>
    <xdr:ext cx="762000" cy="259045"/>
    <xdr:sp macro="" textlink="">
      <xdr:nvSpPr>
        <xdr:cNvPr id="131" name="テキスト ボックス 130">
          <a:extLst>
            <a:ext uri="{FF2B5EF4-FFF2-40B4-BE49-F238E27FC236}">
              <a16:creationId xmlns:a16="http://schemas.microsoft.com/office/drawing/2014/main" id="{1B7D2622-DFCD-44A2-A9A3-2BAA1692568A}"/>
            </a:ext>
          </a:extLst>
        </xdr:cNvPr>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41275</xdr:rowOff>
    </xdr:from>
    <xdr:to>
      <xdr:col>69</xdr:col>
      <xdr:colOff>92075</xdr:colOff>
      <xdr:row>15</xdr:row>
      <xdr:rowOff>109855</xdr:rowOff>
    </xdr:to>
    <xdr:cxnSp macro="">
      <xdr:nvCxnSpPr>
        <xdr:cNvPr id="132" name="直線コネクタ 131">
          <a:extLst>
            <a:ext uri="{FF2B5EF4-FFF2-40B4-BE49-F238E27FC236}">
              <a16:creationId xmlns:a16="http://schemas.microsoft.com/office/drawing/2014/main" id="{0BD30520-2E83-467F-8D6D-02AFEB892A8D}"/>
            </a:ext>
          </a:extLst>
        </xdr:cNvPr>
        <xdr:cNvCxnSpPr/>
      </xdr:nvCxnSpPr>
      <xdr:spPr>
        <a:xfrm>
          <a:off x="13004800" y="261302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76200</xdr:rowOff>
    </xdr:from>
    <xdr:to>
      <xdr:col>69</xdr:col>
      <xdr:colOff>142875</xdr:colOff>
      <xdr:row>16</xdr:row>
      <xdr:rowOff>6350</xdr:rowOff>
    </xdr:to>
    <xdr:sp macro="" textlink="">
      <xdr:nvSpPr>
        <xdr:cNvPr id="133" name="フローチャート: 判断 132">
          <a:extLst>
            <a:ext uri="{FF2B5EF4-FFF2-40B4-BE49-F238E27FC236}">
              <a16:creationId xmlns:a16="http://schemas.microsoft.com/office/drawing/2014/main" id="{8A14EDE9-619B-43E4-8F09-47A01C3402A7}"/>
            </a:ext>
          </a:extLst>
        </xdr:cNvPr>
        <xdr:cNvSpPr/>
      </xdr:nvSpPr>
      <xdr:spPr>
        <a:xfrm>
          <a:off x="13843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162577</xdr:rowOff>
    </xdr:from>
    <xdr:ext cx="762000" cy="259045"/>
    <xdr:sp macro="" textlink="">
      <xdr:nvSpPr>
        <xdr:cNvPr id="134" name="テキスト ボックス 133">
          <a:extLst>
            <a:ext uri="{FF2B5EF4-FFF2-40B4-BE49-F238E27FC236}">
              <a16:creationId xmlns:a16="http://schemas.microsoft.com/office/drawing/2014/main" id="{8D1237D3-1767-4FD2-A676-2EA81101066B}"/>
            </a:ext>
          </a:extLst>
        </xdr:cNvPr>
        <xdr:cNvSpPr txBox="1"/>
      </xdr:nvSpPr>
      <xdr:spPr>
        <a:xfrm>
          <a:off x="135128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59055</xdr:rowOff>
    </xdr:from>
    <xdr:to>
      <xdr:col>65</xdr:col>
      <xdr:colOff>53975</xdr:colOff>
      <xdr:row>15</xdr:row>
      <xdr:rowOff>160655</xdr:rowOff>
    </xdr:to>
    <xdr:sp macro="" textlink="">
      <xdr:nvSpPr>
        <xdr:cNvPr id="135" name="フローチャート: 判断 134">
          <a:extLst>
            <a:ext uri="{FF2B5EF4-FFF2-40B4-BE49-F238E27FC236}">
              <a16:creationId xmlns:a16="http://schemas.microsoft.com/office/drawing/2014/main" id="{4A99A751-62FD-4D30-9934-8F19F6257C28}"/>
            </a:ext>
          </a:extLst>
        </xdr:cNvPr>
        <xdr:cNvSpPr/>
      </xdr:nvSpPr>
      <xdr:spPr>
        <a:xfrm>
          <a:off x="129540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145432</xdr:rowOff>
    </xdr:from>
    <xdr:ext cx="762000" cy="259045"/>
    <xdr:sp macro="" textlink="">
      <xdr:nvSpPr>
        <xdr:cNvPr id="136" name="テキスト ボックス 135">
          <a:extLst>
            <a:ext uri="{FF2B5EF4-FFF2-40B4-BE49-F238E27FC236}">
              <a16:creationId xmlns:a16="http://schemas.microsoft.com/office/drawing/2014/main" id="{7560D3FC-A247-4914-B40C-9D4E437352A4}"/>
            </a:ext>
          </a:extLst>
        </xdr:cNvPr>
        <xdr:cNvSpPr txBox="1"/>
      </xdr:nvSpPr>
      <xdr:spPr>
        <a:xfrm>
          <a:off x="12623800" y="2717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ACE8CD83-500C-4052-BB2D-CA8BD4ACA3E3}"/>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45B7FB21-A295-4265-A88B-84944072499F}"/>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DE804FB1-F7B4-4D00-861E-1F25025D73F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87B5FB84-D4C1-4C3D-A48A-E1CD7003F20B}"/>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C2E2FE17-D76A-461B-8A42-06DA39AC1803}"/>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139065</xdr:rowOff>
    </xdr:from>
    <xdr:to>
      <xdr:col>82</xdr:col>
      <xdr:colOff>158750</xdr:colOff>
      <xdr:row>15</xdr:row>
      <xdr:rowOff>69215</xdr:rowOff>
    </xdr:to>
    <xdr:sp macro="" textlink="">
      <xdr:nvSpPr>
        <xdr:cNvPr id="142" name="楕円 141">
          <a:extLst>
            <a:ext uri="{FF2B5EF4-FFF2-40B4-BE49-F238E27FC236}">
              <a16:creationId xmlns:a16="http://schemas.microsoft.com/office/drawing/2014/main" id="{01B79A4A-3BAF-497C-B1BA-5660BC434D89}"/>
            </a:ext>
          </a:extLst>
        </xdr:cNvPr>
        <xdr:cNvSpPr/>
      </xdr:nvSpPr>
      <xdr:spPr>
        <a:xfrm>
          <a:off x="16459200" y="253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155592</xdr:rowOff>
    </xdr:from>
    <xdr:ext cx="762000" cy="259045"/>
    <xdr:sp macro="" textlink="">
      <xdr:nvSpPr>
        <xdr:cNvPr id="143" name="物件費該当値テキスト">
          <a:extLst>
            <a:ext uri="{FF2B5EF4-FFF2-40B4-BE49-F238E27FC236}">
              <a16:creationId xmlns:a16="http://schemas.microsoft.com/office/drawing/2014/main" id="{A955AD11-91EB-4F78-88EF-AAAEB007D0E9}"/>
            </a:ext>
          </a:extLst>
        </xdr:cNvPr>
        <xdr:cNvSpPr txBox="1"/>
      </xdr:nvSpPr>
      <xdr:spPr>
        <a:xfrm>
          <a:off x="16598900" y="2384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81915</xdr:rowOff>
    </xdr:from>
    <xdr:to>
      <xdr:col>78</xdr:col>
      <xdr:colOff>120650</xdr:colOff>
      <xdr:row>15</xdr:row>
      <xdr:rowOff>12065</xdr:rowOff>
    </xdr:to>
    <xdr:sp macro="" textlink="">
      <xdr:nvSpPr>
        <xdr:cNvPr id="144" name="楕円 143">
          <a:extLst>
            <a:ext uri="{FF2B5EF4-FFF2-40B4-BE49-F238E27FC236}">
              <a16:creationId xmlns:a16="http://schemas.microsoft.com/office/drawing/2014/main" id="{1C69FAC3-533C-4216-AFFF-53A9FC130D26}"/>
            </a:ext>
          </a:extLst>
        </xdr:cNvPr>
        <xdr:cNvSpPr/>
      </xdr:nvSpPr>
      <xdr:spPr>
        <a:xfrm>
          <a:off x="15621000" y="248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22242</xdr:rowOff>
    </xdr:from>
    <xdr:ext cx="736600" cy="259045"/>
    <xdr:sp macro="" textlink="">
      <xdr:nvSpPr>
        <xdr:cNvPr id="145" name="テキスト ボックス 144">
          <a:extLst>
            <a:ext uri="{FF2B5EF4-FFF2-40B4-BE49-F238E27FC236}">
              <a16:creationId xmlns:a16="http://schemas.microsoft.com/office/drawing/2014/main" id="{A32C0911-DDBE-4F50-AD19-9DBF6FAF97CA}"/>
            </a:ext>
          </a:extLst>
        </xdr:cNvPr>
        <xdr:cNvSpPr txBox="1"/>
      </xdr:nvSpPr>
      <xdr:spPr>
        <a:xfrm>
          <a:off x="15290800" y="2251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121920</xdr:rowOff>
    </xdr:from>
    <xdr:to>
      <xdr:col>74</xdr:col>
      <xdr:colOff>31750</xdr:colOff>
      <xdr:row>15</xdr:row>
      <xdr:rowOff>52070</xdr:rowOff>
    </xdr:to>
    <xdr:sp macro="" textlink="">
      <xdr:nvSpPr>
        <xdr:cNvPr id="146" name="楕円 145">
          <a:extLst>
            <a:ext uri="{FF2B5EF4-FFF2-40B4-BE49-F238E27FC236}">
              <a16:creationId xmlns:a16="http://schemas.microsoft.com/office/drawing/2014/main" id="{8D1A668E-331B-4886-BFA8-FD20A462DC50}"/>
            </a:ext>
          </a:extLst>
        </xdr:cNvPr>
        <xdr:cNvSpPr/>
      </xdr:nvSpPr>
      <xdr:spPr>
        <a:xfrm>
          <a:off x="14732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36847</xdr:rowOff>
    </xdr:from>
    <xdr:ext cx="762000" cy="259045"/>
    <xdr:sp macro="" textlink="">
      <xdr:nvSpPr>
        <xdr:cNvPr id="147" name="テキスト ボックス 146">
          <a:extLst>
            <a:ext uri="{FF2B5EF4-FFF2-40B4-BE49-F238E27FC236}">
              <a16:creationId xmlns:a16="http://schemas.microsoft.com/office/drawing/2014/main" id="{5A425F15-D71B-4D4C-B4CB-23D01DD13010}"/>
            </a:ext>
          </a:extLst>
        </xdr:cNvPr>
        <xdr:cNvSpPr txBox="1"/>
      </xdr:nvSpPr>
      <xdr:spPr>
        <a:xfrm>
          <a:off x="14401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59055</xdr:rowOff>
    </xdr:from>
    <xdr:to>
      <xdr:col>69</xdr:col>
      <xdr:colOff>142875</xdr:colOff>
      <xdr:row>15</xdr:row>
      <xdr:rowOff>160655</xdr:rowOff>
    </xdr:to>
    <xdr:sp macro="" textlink="">
      <xdr:nvSpPr>
        <xdr:cNvPr id="148" name="楕円 147">
          <a:extLst>
            <a:ext uri="{FF2B5EF4-FFF2-40B4-BE49-F238E27FC236}">
              <a16:creationId xmlns:a16="http://schemas.microsoft.com/office/drawing/2014/main" id="{3064EA92-5D37-49D1-A0ED-F4575E635FBF}"/>
            </a:ext>
          </a:extLst>
        </xdr:cNvPr>
        <xdr:cNvSpPr/>
      </xdr:nvSpPr>
      <xdr:spPr>
        <a:xfrm>
          <a:off x="13843000" y="263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170832</xdr:rowOff>
    </xdr:from>
    <xdr:ext cx="762000" cy="259045"/>
    <xdr:sp macro="" textlink="">
      <xdr:nvSpPr>
        <xdr:cNvPr id="149" name="テキスト ボックス 148">
          <a:extLst>
            <a:ext uri="{FF2B5EF4-FFF2-40B4-BE49-F238E27FC236}">
              <a16:creationId xmlns:a16="http://schemas.microsoft.com/office/drawing/2014/main" id="{013CB4A4-893C-40F1-A1AE-5D2363B4E93C}"/>
            </a:ext>
          </a:extLst>
        </xdr:cNvPr>
        <xdr:cNvSpPr txBox="1"/>
      </xdr:nvSpPr>
      <xdr:spPr>
        <a:xfrm>
          <a:off x="13512800" y="239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161925</xdr:rowOff>
    </xdr:from>
    <xdr:to>
      <xdr:col>65</xdr:col>
      <xdr:colOff>53975</xdr:colOff>
      <xdr:row>15</xdr:row>
      <xdr:rowOff>92075</xdr:rowOff>
    </xdr:to>
    <xdr:sp macro="" textlink="">
      <xdr:nvSpPr>
        <xdr:cNvPr id="150" name="楕円 149">
          <a:extLst>
            <a:ext uri="{FF2B5EF4-FFF2-40B4-BE49-F238E27FC236}">
              <a16:creationId xmlns:a16="http://schemas.microsoft.com/office/drawing/2014/main" id="{7F77CCD0-54DB-4198-A888-D852BD68AEBF}"/>
            </a:ext>
          </a:extLst>
        </xdr:cNvPr>
        <xdr:cNvSpPr/>
      </xdr:nvSpPr>
      <xdr:spPr>
        <a:xfrm>
          <a:off x="12954000" y="25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102252</xdr:rowOff>
    </xdr:from>
    <xdr:ext cx="762000" cy="259045"/>
    <xdr:sp macro="" textlink="">
      <xdr:nvSpPr>
        <xdr:cNvPr id="151" name="テキスト ボックス 150">
          <a:extLst>
            <a:ext uri="{FF2B5EF4-FFF2-40B4-BE49-F238E27FC236}">
              <a16:creationId xmlns:a16="http://schemas.microsoft.com/office/drawing/2014/main" id="{3FBA6A6E-A8B9-411B-8850-8EF181BF6A9C}"/>
            </a:ext>
          </a:extLst>
        </xdr:cNvPr>
        <xdr:cNvSpPr txBox="1"/>
      </xdr:nvSpPr>
      <xdr:spPr>
        <a:xfrm>
          <a:off x="12623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AD33E806-2E62-42EF-8967-ED7EAAB47568}"/>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C0980B49-970C-4839-8B95-2EF7C7F58727}"/>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C1F04E31-3C54-47AE-847D-4872C662ADD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504D515C-466A-47ED-AF51-466E6A0A3005}"/>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C07BC287-3142-4EE1-A6C8-09F46C10E107}"/>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E1C68264-F559-4089-AB28-73008166CC5F}"/>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A2FBF213-0A6D-4F01-B34D-CB3BDD4D5C02}"/>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42F20D85-57A3-42B3-AD37-5F079BE0C1A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7A685356-ECA6-4B1F-AAEC-87A17C7454AF}"/>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32AEB7B4-843E-426D-B4C7-A902729FC853}"/>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B7BEF869-48C7-4BE5-9AD9-117465F145E6}"/>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と比較しても低い状況であるが、町の高齢化率の高さに起因する医療扶助の増加により、今後は増加傾向が続くものと思われ、町単独扶助事業の効果検証を行うなどの改善は引き続き進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4D571568-5C7D-4069-AEA4-C30BE061A4BB}"/>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44CD1884-4EA2-4DA9-9649-A46E5D82AF59}"/>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659F1AD3-DD3F-41C6-A8F1-4BEB37E02816}"/>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C7F0C3AF-BE42-4FC7-95C3-5A38D334A7B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6612C67B-2FF1-4308-B483-A81E37430A83}"/>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1FE3E5CC-D17B-4D7B-BCB0-C44BB39F33E1}"/>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50655E23-6CFB-42DE-B547-B44EABB90AAA}"/>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79A76B78-0F0F-4C7E-ACC0-C2593AA6CE28}"/>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A093A990-0E00-46AD-BE16-BFC300D9C6BA}"/>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6911C9D8-7693-4884-8E0A-15D461FBF3EF}"/>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9481BC62-2689-4BF0-AB20-00002061DC03}"/>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FAF38F87-63EA-4545-98BF-335811AAD0AD}"/>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64B62458-AD70-471A-9141-8F5F307C98E6}"/>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A0AE8CAC-53C8-4E26-8FCC-1699FC572516}"/>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EB4345E1-EB60-402E-AFD2-022A2DE840E8}"/>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403F8477-FCAA-4C79-B87F-E558A857CD82}"/>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60</xdr:row>
      <xdr:rowOff>165100</xdr:rowOff>
    </xdr:to>
    <xdr:cxnSp macro="">
      <xdr:nvCxnSpPr>
        <xdr:cNvPr id="179" name="直線コネクタ 178">
          <a:extLst>
            <a:ext uri="{FF2B5EF4-FFF2-40B4-BE49-F238E27FC236}">
              <a16:creationId xmlns:a16="http://schemas.microsoft.com/office/drawing/2014/main" id="{7E6FBFA4-D795-49FA-96AE-8A85C4E12278}"/>
            </a:ext>
          </a:extLst>
        </xdr:cNvPr>
        <xdr:cNvCxnSpPr/>
      </xdr:nvCxnSpPr>
      <xdr:spPr>
        <a:xfrm flipV="1">
          <a:off x="4826000" y="90043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0" name="扶助費最小値テキスト">
          <a:extLst>
            <a:ext uri="{FF2B5EF4-FFF2-40B4-BE49-F238E27FC236}">
              <a16:creationId xmlns:a16="http://schemas.microsoft.com/office/drawing/2014/main" id="{B20A2357-E3EE-49C2-89EA-15F891D5C19F}"/>
            </a:ext>
          </a:extLst>
        </xdr:cNvPr>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1" name="直線コネクタ 180">
          <a:extLst>
            <a:ext uri="{FF2B5EF4-FFF2-40B4-BE49-F238E27FC236}">
              <a16:creationId xmlns:a16="http://schemas.microsoft.com/office/drawing/2014/main" id="{8F6A685F-D11C-4D27-BF26-C366A95B9CA4}"/>
            </a:ext>
          </a:extLst>
        </xdr:cNvPr>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2" name="扶助費最大値テキスト">
          <a:extLst>
            <a:ext uri="{FF2B5EF4-FFF2-40B4-BE49-F238E27FC236}">
              <a16:creationId xmlns:a16="http://schemas.microsoft.com/office/drawing/2014/main" id="{20E39881-20DC-43E2-B105-D2379DDC1A93}"/>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3" name="直線コネクタ 182">
          <a:extLst>
            <a:ext uri="{FF2B5EF4-FFF2-40B4-BE49-F238E27FC236}">
              <a16:creationId xmlns:a16="http://schemas.microsoft.com/office/drawing/2014/main" id="{E9CA59F1-7BAE-4E9B-B3D1-F4298EBBBB16}"/>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88900</xdr:rowOff>
    </xdr:from>
    <xdr:to>
      <xdr:col>24</xdr:col>
      <xdr:colOff>25400</xdr:colOff>
      <xdr:row>53</xdr:row>
      <xdr:rowOff>107950</xdr:rowOff>
    </xdr:to>
    <xdr:cxnSp macro="">
      <xdr:nvCxnSpPr>
        <xdr:cNvPr id="184" name="直線コネクタ 183">
          <a:extLst>
            <a:ext uri="{FF2B5EF4-FFF2-40B4-BE49-F238E27FC236}">
              <a16:creationId xmlns:a16="http://schemas.microsoft.com/office/drawing/2014/main" id="{FE076164-FF90-47D9-BB5F-7FA5B9FFEFD1}"/>
            </a:ext>
          </a:extLst>
        </xdr:cNvPr>
        <xdr:cNvCxnSpPr/>
      </xdr:nvCxnSpPr>
      <xdr:spPr>
        <a:xfrm>
          <a:off x="3987800" y="91757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124477</xdr:rowOff>
    </xdr:from>
    <xdr:ext cx="762000" cy="259045"/>
    <xdr:sp macro="" textlink="">
      <xdr:nvSpPr>
        <xdr:cNvPr id="185" name="扶助費平均値テキスト">
          <a:extLst>
            <a:ext uri="{FF2B5EF4-FFF2-40B4-BE49-F238E27FC236}">
              <a16:creationId xmlns:a16="http://schemas.microsoft.com/office/drawing/2014/main" id="{43BE3EA2-00CD-473D-B7DE-0B96634200DA}"/>
            </a:ext>
          </a:extLst>
        </xdr:cNvPr>
        <xdr:cNvSpPr txBox="1"/>
      </xdr:nvSpPr>
      <xdr:spPr>
        <a:xfrm>
          <a:off x="4914900" y="938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186" name="フローチャート: 判断 185">
          <a:extLst>
            <a:ext uri="{FF2B5EF4-FFF2-40B4-BE49-F238E27FC236}">
              <a16:creationId xmlns:a16="http://schemas.microsoft.com/office/drawing/2014/main" id="{8BD4E876-DA22-477F-A9A8-57B33C3B7C8B}"/>
            </a:ext>
          </a:extLst>
        </xdr:cNvPr>
        <xdr:cNvSpPr/>
      </xdr:nvSpPr>
      <xdr:spPr>
        <a:xfrm>
          <a:off x="4775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88900</xdr:rowOff>
    </xdr:from>
    <xdr:to>
      <xdr:col>19</xdr:col>
      <xdr:colOff>187325</xdr:colOff>
      <xdr:row>53</xdr:row>
      <xdr:rowOff>107950</xdr:rowOff>
    </xdr:to>
    <xdr:cxnSp macro="">
      <xdr:nvCxnSpPr>
        <xdr:cNvPr id="187" name="直線コネクタ 186">
          <a:extLst>
            <a:ext uri="{FF2B5EF4-FFF2-40B4-BE49-F238E27FC236}">
              <a16:creationId xmlns:a16="http://schemas.microsoft.com/office/drawing/2014/main" id="{D4D8BB45-55CA-47AF-83B5-BDD09D5E5F81}"/>
            </a:ext>
          </a:extLst>
        </xdr:cNvPr>
        <xdr:cNvCxnSpPr/>
      </xdr:nvCxnSpPr>
      <xdr:spPr>
        <a:xfrm flipV="1">
          <a:off x="3098800" y="9175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133350</xdr:rowOff>
    </xdr:from>
    <xdr:to>
      <xdr:col>20</xdr:col>
      <xdr:colOff>38100</xdr:colOff>
      <xdr:row>55</xdr:row>
      <xdr:rowOff>63500</xdr:rowOff>
    </xdr:to>
    <xdr:sp macro="" textlink="">
      <xdr:nvSpPr>
        <xdr:cNvPr id="188" name="フローチャート: 判断 187">
          <a:extLst>
            <a:ext uri="{FF2B5EF4-FFF2-40B4-BE49-F238E27FC236}">
              <a16:creationId xmlns:a16="http://schemas.microsoft.com/office/drawing/2014/main" id="{559A9737-4389-42D5-8221-2706348868D4}"/>
            </a:ext>
          </a:extLst>
        </xdr:cNvPr>
        <xdr:cNvSpPr/>
      </xdr:nvSpPr>
      <xdr:spPr>
        <a:xfrm>
          <a:off x="3937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48277</xdr:rowOff>
    </xdr:from>
    <xdr:ext cx="736600" cy="259045"/>
    <xdr:sp macro="" textlink="">
      <xdr:nvSpPr>
        <xdr:cNvPr id="189" name="テキスト ボックス 188">
          <a:extLst>
            <a:ext uri="{FF2B5EF4-FFF2-40B4-BE49-F238E27FC236}">
              <a16:creationId xmlns:a16="http://schemas.microsoft.com/office/drawing/2014/main" id="{A87D8262-16F6-412C-9C48-EAB4A4149E05}"/>
            </a:ext>
          </a:extLst>
        </xdr:cNvPr>
        <xdr:cNvSpPr txBox="1"/>
      </xdr:nvSpPr>
      <xdr:spPr>
        <a:xfrm>
          <a:off x="3606800" y="947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107950</xdr:rowOff>
    </xdr:from>
    <xdr:to>
      <xdr:col>15</xdr:col>
      <xdr:colOff>98425</xdr:colOff>
      <xdr:row>54</xdr:row>
      <xdr:rowOff>12700</xdr:rowOff>
    </xdr:to>
    <xdr:cxnSp macro="">
      <xdr:nvCxnSpPr>
        <xdr:cNvPr id="190" name="直線コネクタ 189">
          <a:extLst>
            <a:ext uri="{FF2B5EF4-FFF2-40B4-BE49-F238E27FC236}">
              <a16:creationId xmlns:a16="http://schemas.microsoft.com/office/drawing/2014/main" id="{C05EC639-A88D-428D-855D-E796AF9EE496}"/>
            </a:ext>
          </a:extLst>
        </xdr:cNvPr>
        <xdr:cNvCxnSpPr/>
      </xdr:nvCxnSpPr>
      <xdr:spPr>
        <a:xfrm flipV="1">
          <a:off x="2209800" y="9194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0</xdr:rowOff>
    </xdr:from>
    <xdr:to>
      <xdr:col>15</xdr:col>
      <xdr:colOff>149225</xdr:colOff>
      <xdr:row>55</xdr:row>
      <xdr:rowOff>101600</xdr:rowOff>
    </xdr:to>
    <xdr:sp macro="" textlink="">
      <xdr:nvSpPr>
        <xdr:cNvPr id="191" name="フローチャート: 判断 190">
          <a:extLst>
            <a:ext uri="{FF2B5EF4-FFF2-40B4-BE49-F238E27FC236}">
              <a16:creationId xmlns:a16="http://schemas.microsoft.com/office/drawing/2014/main" id="{F546BAFD-736D-4ED7-886D-CEAE50529326}"/>
            </a:ext>
          </a:extLst>
        </xdr:cNvPr>
        <xdr:cNvSpPr/>
      </xdr:nvSpPr>
      <xdr:spPr>
        <a:xfrm>
          <a:off x="3048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86377</xdr:rowOff>
    </xdr:from>
    <xdr:ext cx="762000" cy="259045"/>
    <xdr:sp macro="" textlink="">
      <xdr:nvSpPr>
        <xdr:cNvPr id="192" name="テキスト ボックス 191">
          <a:extLst>
            <a:ext uri="{FF2B5EF4-FFF2-40B4-BE49-F238E27FC236}">
              <a16:creationId xmlns:a16="http://schemas.microsoft.com/office/drawing/2014/main" id="{E82F110E-9FDD-4357-B26F-C616788420E3}"/>
            </a:ext>
          </a:extLst>
        </xdr:cNvPr>
        <xdr:cNvSpPr txBox="1"/>
      </xdr:nvSpPr>
      <xdr:spPr>
        <a:xfrm>
          <a:off x="2717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127000</xdr:rowOff>
    </xdr:from>
    <xdr:to>
      <xdr:col>11</xdr:col>
      <xdr:colOff>9525</xdr:colOff>
      <xdr:row>54</xdr:row>
      <xdr:rowOff>12700</xdr:rowOff>
    </xdr:to>
    <xdr:cxnSp macro="">
      <xdr:nvCxnSpPr>
        <xdr:cNvPr id="193" name="直線コネクタ 192">
          <a:extLst>
            <a:ext uri="{FF2B5EF4-FFF2-40B4-BE49-F238E27FC236}">
              <a16:creationId xmlns:a16="http://schemas.microsoft.com/office/drawing/2014/main" id="{8D0D99C8-8980-4E0C-B269-053753CAE9A5}"/>
            </a:ext>
          </a:extLst>
        </xdr:cNvPr>
        <xdr:cNvCxnSpPr/>
      </xdr:nvCxnSpPr>
      <xdr:spPr>
        <a:xfrm>
          <a:off x="1320800" y="9213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76200</xdr:rowOff>
    </xdr:from>
    <xdr:to>
      <xdr:col>11</xdr:col>
      <xdr:colOff>60325</xdr:colOff>
      <xdr:row>56</xdr:row>
      <xdr:rowOff>6350</xdr:rowOff>
    </xdr:to>
    <xdr:sp macro="" textlink="">
      <xdr:nvSpPr>
        <xdr:cNvPr id="194" name="フローチャート: 判断 193">
          <a:extLst>
            <a:ext uri="{FF2B5EF4-FFF2-40B4-BE49-F238E27FC236}">
              <a16:creationId xmlns:a16="http://schemas.microsoft.com/office/drawing/2014/main" id="{5562EF9C-859B-4CD9-93FB-6B9C9D4945B8}"/>
            </a:ext>
          </a:extLst>
        </xdr:cNvPr>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162577</xdr:rowOff>
    </xdr:from>
    <xdr:ext cx="762000" cy="259045"/>
    <xdr:sp macro="" textlink="">
      <xdr:nvSpPr>
        <xdr:cNvPr id="195" name="テキスト ボックス 194">
          <a:extLst>
            <a:ext uri="{FF2B5EF4-FFF2-40B4-BE49-F238E27FC236}">
              <a16:creationId xmlns:a16="http://schemas.microsoft.com/office/drawing/2014/main" id="{63F293E5-ABB4-4108-9473-986F622C038A}"/>
            </a:ext>
          </a:extLst>
        </xdr:cNvPr>
        <xdr:cNvSpPr txBox="1"/>
      </xdr:nvSpPr>
      <xdr:spPr>
        <a:xfrm>
          <a:off x="1828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196" name="フローチャート: 判断 195">
          <a:extLst>
            <a:ext uri="{FF2B5EF4-FFF2-40B4-BE49-F238E27FC236}">
              <a16:creationId xmlns:a16="http://schemas.microsoft.com/office/drawing/2014/main" id="{C4EC6677-D999-46C6-9DA5-F8BF0474CA93}"/>
            </a:ext>
          </a:extLst>
        </xdr:cNvPr>
        <xdr:cNvSpPr/>
      </xdr:nvSpPr>
      <xdr:spPr>
        <a:xfrm>
          <a:off x="1270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197" name="テキスト ボックス 196">
          <a:extLst>
            <a:ext uri="{FF2B5EF4-FFF2-40B4-BE49-F238E27FC236}">
              <a16:creationId xmlns:a16="http://schemas.microsoft.com/office/drawing/2014/main" id="{9945039B-C84C-42C5-B356-2E81249DD75B}"/>
            </a:ext>
          </a:extLst>
        </xdr:cNvPr>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2560658E-A23B-4531-A7F7-AFCC375D2C0B}"/>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E6483540-5DEC-4931-AAFC-9B08CE8F2FAA}"/>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B5092B4-720F-40F4-8713-D4FFDE41EE91}"/>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13EEBEEA-6BCE-46B9-B175-DC50493A7A9C}"/>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42433B0F-4ADB-48A8-816F-63D60058789C}"/>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57150</xdr:rowOff>
    </xdr:from>
    <xdr:to>
      <xdr:col>24</xdr:col>
      <xdr:colOff>76200</xdr:colOff>
      <xdr:row>53</xdr:row>
      <xdr:rowOff>158750</xdr:rowOff>
    </xdr:to>
    <xdr:sp macro="" textlink="">
      <xdr:nvSpPr>
        <xdr:cNvPr id="203" name="楕円 202">
          <a:extLst>
            <a:ext uri="{FF2B5EF4-FFF2-40B4-BE49-F238E27FC236}">
              <a16:creationId xmlns:a16="http://schemas.microsoft.com/office/drawing/2014/main" id="{97EAB968-90F8-4862-8A4D-EA5B3E0FCDEA}"/>
            </a:ext>
          </a:extLst>
        </xdr:cNvPr>
        <xdr:cNvSpPr/>
      </xdr:nvSpPr>
      <xdr:spPr>
        <a:xfrm>
          <a:off x="47752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73677</xdr:rowOff>
    </xdr:from>
    <xdr:ext cx="762000" cy="259045"/>
    <xdr:sp macro="" textlink="">
      <xdr:nvSpPr>
        <xdr:cNvPr id="204" name="扶助費該当値テキスト">
          <a:extLst>
            <a:ext uri="{FF2B5EF4-FFF2-40B4-BE49-F238E27FC236}">
              <a16:creationId xmlns:a16="http://schemas.microsoft.com/office/drawing/2014/main" id="{A9719453-36F8-4655-ACF9-DC9305A65E45}"/>
            </a:ext>
          </a:extLst>
        </xdr:cNvPr>
        <xdr:cNvSpPr txBox="1"/>
      </xdr:nvSpPr>
      <xdr:spPr>
        <a:xfrm>
          <a:off x="49149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38100</xdr:rowOff>
    </xdr:from>
    <xdr:to>
      <xdr:col>20</xdr:col>
      <xdr:colOff>38100</xdr:colOff>
      <xdr:row>53</xdr:row>
      <xdr:rowOff>139700</xdr:rowOff>
    </xdr:to>
    <xdr:sp macro="" textlink="">
      <xdr:nvSpPr>
        <xdr:cNvPr id="205" name="楕円 204">
          <a:extLst>
            <a:ext uri="{FF2B5EF4-FFF2-40B4-BE49-F238E27FC236}">
              <a16:creationId xmlns:a16="http://schemas.microsoft.com/office/drawing/2014/main" id="{13BE1676-8CC7-4AA1-A399-5068F061B782}"/>
            </a:ext>
          </a:extLst>
        </xdr:cNvPr>
        <xdr:cNvSpPr/>
      </xdr:nvSpPr>
      <xdr:spPr>
        <a:xfrm>
          <a:off x="3937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149877</xdr:rowOff>
    </xdr:from>
    <xdr:ext cx="736600" cy="259045"/>
    <xdr:sp macro="" textlink="">
      <xdr:nvSpPr>
        <xdr:cNvPr id="206" name="テキスト ボックス 205">
          <a:extLst>
            <a:ext uri="{FF2B5EF4-FFF2-40B4-BE49-F238E27FC236}">
              <a16:creationId xmlns:a16="http://schemas.microsoft.com/office/drawing/2014/main" id="{8AF1E3E2-173D-4FCA-A0F0-D3854C6DEEEE}"/>
            </a:ext>
          </a:extLst>
        </xdr:cNvPr>
        <xdr:cNvSpPr txBox="1"/>
      </xdr:nvSpPr>
      <xdr:spPr>
        <a:xfrm>
          <a:off x="3606800" y="889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57150</xdr:rowOff>
    </xdr:from>
    <xdr:to>
      <xdr:col>15</xdr:col>
      <xdr:colOff>149225</xdr:colOff>
      <xdr:row>53</xdr:row>
      <xdr:rowOff>158750</xdr:rowOff>
    </xdr:to>
    <xdr:sp macro="" textlink="">
      <xdr:nvSpPr>
        <xdr:cNvPr id="207" name="楕円 206">
          <a:extLst>
            <a:ext uri="{FF2B5EF4-FFF2-40B4-BE49-F238E27FC236}">
              <a16:creationId xmlns:a16="http://schemas.microsoft.com/office/drawing/2014/main" id="{B91E8EE3-D556-4F7C-92CF-937C7DD4F72A}"/>
            </a:ext>
          </a:extLst>
        </xdr:cNvPr>
        <xdr:cNvSpPr/>
      </xdr:nvSpPr>
      <xdr:spPr>
        <a:xfrm>
          <a:off x="3048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168927</xdr:rowOff>
    </xdr:from>
    <xdr:ext cx="762000" cy="259045"/>
    <xdr:sp macro="" textlink="">
      <xdr:nvSpPr>
        <xdr:cNvPr id="208" name="テキスト ボックス 207">
          <a:extLst>
            <a:ext uri="{FF2B5EF4-FFF2-40B4-BE49-F238E27FC236}">
              <a16:creationId xmlns:a16="http://schemas.microsoft.com/office/drawing/2014/main" id="{977EC6E6-AF64-4A34-9FA3-6295E3A998F9}"/>
            </a:ext>
          </a:extLst>
        </xdr:cNvPr>
        <xdr:cNvSpPr txBox="1"/>
      </xdr:nvSpPr>
      <xdr:spPr>
        <a:xfrm>
          <a:off x="2717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09" name="楕円 208">
          <a:extLst>
            <a:ext uri="{FF2B5EF4-FFF2-40B4-BE49-F238E27FC236}">
              <a16:creationId xmlns:a16="http://schemas.microsoft.com/office/drawing/2014/main" id="{90F691A1-D1A0-456C-894C-006BF17F38BF}"/>
            </a:ext>
          </a:extLst>
        </xdr:cNvPr>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0" name="テキスト ボックス 209">
          <a:extLst>
            <a:ext uri="{FF2B5EF4-FFF2-40B4-BE49-F238E27FC236}">
              <a16:creationId xmlns:a16="http://schemas.microsoft.com/office/drawing/2014/main" id="{42E976E0-31F0-4CFB-BA18-533D649B7D11}"/>
            </a:ext>
          </a:extLst>
        </xdr:cNvPr>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76200</xdr:rowOff>
    </xdr:from>
    <xdr:to>
      <xdr:col>6</xdr:col>
      <xdr:colOff>171450</xdr:colOff>
      <xdr:row>54</xdr:row>
      <xdr:rowOff>6350</xdr:rowOff>
    </xdr:to>
    <xdr:sp macro="" textlink="">
      <xdr:nvSpPr>
        <xdr:cNvPr id="211" name="楕円 210">
          <a:extLst>
            <a:ext uri="{FF2B5EF4-FFF2-40B4-BE49-F238E27FC236}">
              <a16:creationId xmlns:a16="http://schemas.microsoft.com/office/drawing/2014/main" id="{2366B861-1A8D-4347-8C0C-342DB719A64D}"/>
            </a:ext>
          </a:extLst>
        </xdr:cNvPr>
        <xdr:cNvSpPr/>
      </xdr:nvSpPr>
      <xdr:spPr>
        <a:xfrm>
          <a:off x="1270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16527</xdr:rowOff>
    </xdr:from>
    <xdr:ext cx="762000" cy="259045"/>
    <xdr:sp macro="" textlink="">
      <xdr:nvSpPr>
        <xdr:cNvPr id="212" name="テキスト ボックス 211">
          <a:extLst>
            <a:ext uri="{FF2B5EF4-FFF2-40B4-BE49-F238E27FC236}">
              <a16:creationId xmlns:a16="http://schemas.microsoft.com/office/drawing/2014/main" id="{A83C9F83-98AA-4DD2-846F-B213286E1C84}"/>
            </a:ext>
          </a:extLst>
        </xdr:cNvPr>
        <xdr:cNvSpPr txBox="1"/>
      </xdr:nvSpPr>
      <xdr:spPr>
        <a:xfrm>
          <a:off x="939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39D3479C-D04E-4DAE-A577-85743B24116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915F313-8E0D-48D1-B36B-1A99AB854A99}"/>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22A91C3-3B40-49B6-917A-826AE3EB3CC4}"/>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BCE094F7-0084-4064-B8BD-0FCBF42F9D8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CD9AC0D4-1B00-49A7-8D06-86CE713CA366}"/>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1273E8C2-B15F-48EA-A209-35E5C47C9838}"/>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34DC7E25-B3AE-4067-80AC-D7966BDB02FC}"/>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E3768F81-EAF3-4F34-91A6-DB5C7E0B8068}"/>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5FEFBDE4-8C78-48B0-A93D-FC3FDAFCA951}"/>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51FB3A09-39F3-4D4D-A13B-9718C9F454EB}"/>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2A141CD8-BAE1-41E6-B68C-79E176CEE0E3}"/>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その他については、国民健康保険や介護保険や下水道事業など特別会計への繰出金が主なものである。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今後も各事業において、効率的かつ合理的な経費削減に努めるとともに、公営企業については独立採算の原則のもと経営努力する必要がある。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C0823D3D-F71A-4EE7-8CFE-DFD45061A8C4}"/>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DD026EAA-E05B-48BA-BFB8-13E4EEF4F00B}"/>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BC26E292-C7B8-42E8-AA63-B9AC4A6224FE}"/>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E6CE8BAE-1AE1-4C45-8BBD-E04BA7DABF85}"/>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7F3C838F-9F0C-439C-8632-76BB9E6542D8}"/>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42554F8E-F931-47BB-83F1-BC0927DB642A}"/>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C5AC2491-8304-4A2B-916D-4D82B78E19DF}"/>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C38BAE64-C558-41E1-BE3D-83262896EDA5}"/>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F29483C9-342B-4A2A-9A66-F130328F54EC}"/>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BC21DA6D-EE85-4B91-873B-FC3296E5A384}"/>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836AE758-3D6A-4EA7-AFA8-1F52167EAF25}"/>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19B013D0-A6ED-4C22-8F29-210B0850263B}"/>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DE6BFD37-8268-49DB-8732-19FC2AC4EEFD}"/>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45203B14-58CF-43DB-BEB1-0099B1B235D2}"/>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8826B807-AC56-4318-BBFE-57E6CAE53ACB}"/>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BDA24056-1420-4750-A8EC-78B6B0F6D36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111760</xdr:rowOff>
    </xdr:from>
    <xdr:to>
      <xdr:col>82</xdr:col>
      <xdr:colOff>107950</xdr:colOff>
      <xdr:row>60</xdr:row>
      <xdr:rowOff>104140</xdr:rowOff>
    </xdr:to>
    <xdr:cxnSp macro="">
      <xdr:nvCxnSpPr>
        <xdr:cNvPr id="240" name="直線コネクタ 239">
          <a:extLst>
            <a:ext uri="{FF2B5EF4-FFF2-40B4-BE49-F238E27FC236}">
              <a16:creationId xmlns:a16="http://schemas.microsoft.com/office/drawing/2014/main" id="{AD91B351-FC42-457F-A1C1-3DF138D14BBB}"/>
            </a:ext>
          </a:extLst>
        </xdr:cNvPr>
        <xdr:cNvCxnSpPr/>
      </xdr:nvCxnSpPr>
      <xdr:spPr>
        <a:xfrm flipV="1">
          <a:off x="16510000" y="90271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76217</xdr:rowOff>
    </xdr:from>
    <xdr:ext cx="762000" cy="259045"/>
    <xdr:sp macro="" textlink="">
      <xdr:nvSpPr>
        <xdr:cNvPr id="241" name="その他最小値テキスト">
          <a:extLst>
            <a:ext uri="{FF2B5EF4-FFF2-40B4-BE49-F238E27FC236}">
              <a16:creationId xmlns:a16="http://schemas.microsoft.com/office/drawing/2014/main" id="{A2339505-142A-4CAF-9F2F-1B03AD7592A7}"/>
            </a:ext>
          </a:extLst>
        </xdr:cNvPr>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104140</xdr:rowOff>
    </xdr:from>
    <xdr:to>
      <xdr:col>82</xdr:col>
      <xdr:colOff>196850</xdr:colOff>
      <xdr:row>60</xdr:row>
      <xdr:rowOff>104140</xdr:rowOff>
    </xdr:to>
    <xdr:cxnSp macro="">
      <xdr:nvCxnSpPr>
        <xdr:cNvPr id="242" name="直線コネクタ 241">
          <a:extLst>
            <a:ext uri="{FF2B5EF4-FFF2-40B4-BE49-F238E27FC236}">
              <a16:creationId xmlns:a16="http://schemas.microsoft.com/office/drawing/2014/main" id="{DB7EC54E-E0C2-4365-AEFB-1D480ED96087}"/>
            </a:ext>
          </a:extLst>
        </xdr:cNvPr>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26687</xdr:rowOff>
    </xdr:from>
    <xdr:ext cx="762000" cy="259045"/>
    <xdr:sp macro="" textlink="">
      <xdr:nvSpPr>
        <xdr:cNvPr id="243" name="その他最大値テキスト">
          <a:extLst>
            <a:ext uri="{FF2B5EF4-FFF2-40B4-BE49-F238E27FC236}">
              <a16:creationId xmlns:a16="http://schemas.microsoft.com/office/drawing/2014/main" id="{502574EB-1945-4128-A865-945DFB1CADF3}"/>
            </a:ext>
          </a:extLst>
        </xdr:cNvPr>
        <xdr:cNvSpPr txBox="1"/>
      </xdr:nvSpPr>
      <xdr:spPr>
        <a:xfrm>
          <a:off x="16598900" y="877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111760</xdr:rowOff>
    </xdr:from>
    <xdr:to>
      <xdr:col>82</xdr:col>
      <xdr:colOff>196850</xdr:colOff>
      <xdr:row>52</xdr:row>
      <xdr:rowOff>111760</xdr:rowOff>
    </xdr:to>
    <xdr:cxnSp macro="">
      <xdr:nvCxnSpPr>
        <xdr:cNvPr id="244" name="直線コネクタ 243">
          <a:extLst>
            <a:ext uri="{FF2B5EF4-FFF2-40B4-BE49-F238E27FC236}">
              <a16:creationId xmlns:a16="http://schemas.microsoft.com/office/drawing/2014/main" id="{2762B1F4-7D37-4CA5-84A8-4C0C855CDDF2}"/>
            </a:ext>
          </a:extLst>
        </xdr:cNvPr>
        <xdr:cNvCxnSpPr/>
      </xdr:nvCxnSpPr>
      <xdr:spPr>
        <a:xfrm>
          <a:off x="16421100" y="902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81280</xdr:rowOff>
    </xdr:from>
    <xdr:to>
      <xdr:col>82</xdr:col>
      <xdr:colOff>107950</xdr:colOff>
      <xdr:row>56</xdr:row>
      <xdr:rowOff>104140</xdr:rowOff>
    </xdr:to>
    <xdr:cxnSp macro="">
      <xdr:nvCxnSpPr>
        <xdr:cNvPr id="245" name="直線コネクタ 244">
          <a:extLst>
            <a:ext uri="{FF2B5EF4-FFF2-40B4-BE49-F238E27FC236}">
              <a16:creationId xmlns:a16="http://schemas.microsoft.com/office/drawing/2014/main" id="{513A5981-A217-4723-A1B4-036069C7E46C}"/>
            </a:ext>
          </a:extLst>
        </xdr:cNvPr>
        <xdr:cNvCxnSpPr/>
      </xdr:nvCxnSpPr>
      <xdr:spPr>
        <a:xfrm>
          <a:off x="15671800" y="96824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127017</xdr:rowOff>
    </xdr:from>
    <xdr:ext cx="762000" cy="259045"/>
    <xdr:sp macro="" textlink="">
      <xdr:nvSpPr>
        <xdr:cNvPr id="246" name="その他平均値テキスト">
          <a:extLst>
            <a:ext uri="{FF2B5EF4-FFF2-40B4-BE49-F238E27FC236}">
              <a16:creationId xmlns:a16="http://schemas.microsoft.com/office/drawing/2014/main" id="{279C1EE5-8690-4F91-AD38-6199EFABE2DD}"/>
            </a:ext>
          </a:extLst>
        </xdr:cNvPr>
        <xdr:cNvSpPr txBox="1"/>
      </xdr:nvSpPr>
      <xdr:spPr>
        <a:xfrm>
          <a:off x="16598900" y="9385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110490</xdr:rowOff>
    </xdr:from>
    <xdr:to>
      <xdr:col>82</xdr:col>
      <xdr:colOff>158750</xdr:colOff>
      <xdr:row>56</xdr:row>
      <xdr:rowOff>40640</xdr:rowOff>
    </xdr:to>
    <xdr:sp macro="" textlink="">
      <xdr:nvSpPr>
        <xdr:cNvPr id="247" name="フローチャート: 判断 246">
          <a:extLst>
            <a:ext uri="{FF2B5EF4-FFF2-40B4-BE49-F238E27FC236}">
              <a16:creationId xmlns:a16="http://schemas.microsoft.com/office/drawing/2014/main" id="{2E78113E-5F54-4DC6-BE7A-8A89F948B147}"/>
            </a:ext>
          </a:extLst>
        </xdr:cNvPr>
        <xdr:cNvSpPr/>
      </xdr:nvSpPr>
      <xdr:spPr>
        <a:xfrm>
          <a:off x="164592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81280</xdr:rowOff>
    </xdr:from>
    <xdr:to>
      <xdr:col>78</xdr:col>
      <xdr:colOff>69850</xdr:colOff>
      <xdr:row>56</xdr:row>
      <xdr:rowOff>157480</xdr:rowOff>
    </xdr:to>
    <xdr:cxnSp macro="">
      <xdr:nvCxnSpPr>
        <xdr:cNvPr id="248" name="直線コネクタ 247">
          <a:extLst>
            <a:ext uri="{FF2B5EF4-FFF2-40B4-BE49-F238E27FC236}">
              <a16:creationId xmlns:a16="http://schemas.microsoft.com/office/drawing/2014/main" id="{078BD7AF-6F6F-4367-B7C7-72538D130858}"/>
            </a:ext>
          </a:extLst>
        </xdr:cNvPr>
        <xdr:cNvCxnSpPr/>
      </xdr:nvCxnSpPr>
      <xdr:spPr>
        <a:xfrm flipV="1">
          <a:off x="14782800" y="96824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102870</xdr:rowOff>
    </xdr:from>
    <xdr:to>
      <xdr:col>78</xdr:col>
      <xdr:colOff>120650</xdr:colOff>
      <xdr:row>56</xdr:row>
      <xdr:rowOff>33020</xdr:rowOff>
    </xdr:to>
    <xdr:sp macro="" textlink="">
      <xdr:nvSpPr>
        <xdr:cNvPr id="249" name="フローチャート: 判断 248">
          <a:extLst>
            <a:ext uri="{FF2B5EF4-FFF2-40B4-BE49-F238E27FC236}">
              <a16:creationId xmlns:a16="http://schemas.microsoft.com/office/drawing/2014/main" id="{B0789147-ADAA-46C1-A5D0-5EC67006B49F}"/>
            </a:ext>
          </a:extLst>
        </xdr:cNvPr>
        <xdr:cNvSpPr/>
      </xdr:nvSpPr>
      <xdr:spPr>
        <a:xfrm>
          <a:off x="156210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43197</xdr:rowOff>
    </xdr:from>
    <xdr:ext cx="736600" cy="259045"/>
    <xdr:sp macro="" textlink="">
      <xdr:nvSpPr>
        <xdr:cNvPr id="250" name="テキスト ボックス 249">
          <a:extLst>
            <a:ext uri="{FF2B5EF4-FFF2-40B4-BE49-F238E27FC236}">
              <a16:creationId xmlns:a16="http://schemas.microsoft.com/office/drawing/2014/main" id="{1C6D2647-4883-4C24-9F6F-3998EC41357E}"/>
            </a:ext>
          </a:extLst>
        </xdr:cNvPr>
        <xdr:cNvSpPr txBox="1"/>
      </xdr:nvSpPr>
      <xdr:spPr>
        <a:xfrm>
          <a:off x="15290800" y="930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157480</xdr:rowOff>
    </xdr:from>
    <xdr:to>
      <xdr:col>73</xdr:col>
      <xdr:colOff>180975</xdr:colOff>
      <xdr:row>56</xdr:row>
      <xdr:rowOff>157480</xdr:rowOff>
    </xdr:to>
    <xdr:cxnSp macro="">
      <xdr:nvCxnSpPr>
        <xdr:cNvPr id="251" name="直線コネクタ 250">
          <a:extLst>
            <a:ext uri="{FF2B5EF4-FFF2-40B4-BE49-F238E27FC236}">
              <a16:creationId xmlns:a16="http://schemas.microsoft.com/office/drawing/2014/main" id="{DC7FA3E4-5C5D-435E-AAF2-ACA272C35DE1}"/>
            </a:ext>
          </a:extLst>
        </xdr:cNvPr>
        <xdr:cNvCxnSpPr/>
      </xdr:nvCxnSpPr>
      <xdr:spPr>
        <a:xfrm>
          <a:off x="13893800" y="9758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148590</xdr:rowOff>
    </xdr:from>
    <xdr:to>
      <xdr:col>74</xdr:col>
      <xdr:colOff>31750</xdr:colOff>
      <xdr:row>56</xdr:row>
      <xdr:rowOff>78740</xdr:rowOff>
    </xdr:to>
    <xdr:sp macro="" textlink="">
      <xdr:nvSpPr>
        <xdr:cNvPr id="252" name="フローチャート: 判断 251">
          <a:extLst>
            <a:ext uri="{FF2B5EF4-FFF2-40B4-BE49-F238E27FC236}">
              <a16:creationId xmlns:a16="http://schemas.microsoft.com/office/drawing/2014/main" id="{ABAEF5D9-B1E3-41C4-817F-A994678B7FFC}"/>
            </a:ext>
          </a:extLst>
        </xdr:cNvPr>
        <xdr:cNvSpPr/>
      </xdr:nvSpPr>
      <xdr:spPr>
        <a:xfrm>
          <a:off x="14732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88917</xdr:rowOff>
    </xdr:from>
    <xdr:ext cx="762000" cy="259045"/>
    <xdr:sp macro="" textlink="">
      <xdr:nvSpPr>
        <xdr:cNvPr id="253" name="テキスト ボックス 252">
          <a:extLst>
            <a:ext uri="{FF2B5EF4-FFF2-40B4-BE49-F238E27FC236}">
              <a16:creationId xmlns:a16="http://schemas.microsoft.com/office/drawing/2014/main" id="{9BBF9038-72BE-4115-8E0F-41671842EC2A}"/>
            </a:ext>
          </a:extLst>
        </xdr:cNvPr>
        <xdr:cNvSpPr txBox="1"/>
      </xdr:nvSpPr>
      <xdr:spPr>
        <a:xfrm>
          <a:off x="14401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56</xdr:row>
      <xdr:rowOff>157480</xdr:rowOff>
    </xdr:to>
    <xdr:cxnSp macro="">
      <xdr:nvCxnSpPr>
        <xdr:cNvPr id="254" name="直線コネクタ 253">
          <a:extLst>
            <a:ext uri="{FF2B5EF4-FFF2-40B4-BE49-F238E27FC236}">
              <a16:creationId xmlns:a16="http://schemas.microsoft.com/office/drawing/2014/main" id="{7896AD6D-221A-45E7-95FD-A7F70F9B17E5}"/>
            </a:ext>
          </a:extLst>
        </xdr:cNvPr>
        <xdr:cNvCxnSpPr/>
      </xdr:nvCxnSpPr>
      <xdr:spPr>
        <a:xfrm>
          <a:off x="13004800" y="9728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156210</xdr:rowOff>
    </xdr:from>
    <xdr:to>
      <xdr:col>69</xdr:col>
      <xdr:colOff>142875</xdr:colOff>
      <xdr:row>56</xdr:row>
      <xdr:rowOff>86360</xdr:rowOff>
    </xdr:to>
    <xdr:sp macro="" textlink="">
      <xdr:nvSpPr>
        <xdr:cNvPr id="255" name="フローチャート: 判断 254">
          <a:extLst>
            <a:ext uri="{FF2B5EF4-FFF2-40B4-BE49-F238E27FC236}">
              <a16:creationId xmlns:a16="http://schemas.microsoft.com/office/drawing/2014/main" id="{58FC58E7-0A1E-4BA5-B79D-6C3639D5D331}"/>
            </a:ext>
          </a:extLst>
        </xdr:cNvPr>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96537</xdr:rowOff>
    </xdr:from>
    <xdr:ext cx="762000" cy="259045"/>
    <xdr:sp macro="" textlink="">
      <xdr:nvSpPr>
        <xdr:cNvPr id="256" name="テキスト ボックス 255">
          <a:extLst>
            <a:ext uri="{FF2B5EF4-FFF2-40B4-BE49-F238E27FC236}">
              <a16:creationId xmlns:a16="http://schemas.microsoft.com/office/drawing/2014/main" id="{9EFA1873-BF26-4FC6-A2F8-E8CD43ABC39D}"/>
            </a:ext>
          </a:extLst>
        </xdr:cNvPr>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163830</xdr:rowOff>
    </xdr:from>
    <xdr:to>
      <xdr:col>65</xdr:col>
      <xdr:colOff>53975</xdr:colOff>
      <xdr:row>56</xdr:row>
      <xdr:rowOff>93980</xdr:rowOff>
    </xdr:to>
    <xdr:sp macro="" textlink="">
      <xdr:nvSpPr>
        <xdr:cNvPr id="257" name="フローチャート: 判断 256">
          <a:extLst>
            <a:ext uri="{FF2B5EF4-FFF2-40B4-BE49-F238E27FC236}">
              <a16:creationId xmlns:a16="http://schemas.microsoft.com/office/drawing/2014/main" id="{82BAAFD9-C5CA-486D-A39C-74BB68817E7C}"/>
            </a:ext>
          </a:extLst>
        </xdr:cNvPr>
        <xdr:cNvSpPr/>
      </xdr:nvSpPr>
      <xdr:spPr>
        <a:xfrm>
          <a:off x="12954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104157</xdr:rowOff>
    </xdr:from>
    <xdr:ext cx="762000" cy="259045"/>
    <xdr:sp macro="" textlink="">
      <xdr:nvSpPr>
        <xdr:cNvPr id="258" name="テキスト ボックス 257">
          <a:extLst>
            <a:ext uri="{FF2B5EF4-FFF2-40B4-BE49-F238E27FC236}">
              <a16:creationId xmlns:a16="http://schemas.microsoft.com/office/drawing/2014/main" id="{5A25ACA2-8778-42E9-8B53-3DFFA315838A}"/>
            </a:ext>
          </a:extLst>
        </xdr:cNvPr>
        <xdr:cNvSpPr txBox="1"/>
      </xdr:nvSpPr>
      <xdr:spPr>
        <a:xfrm>
          <a:off x="12623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E37C1550-C39E-41CC-AFBA-604853A4A4CF}"/>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A09F993C-54C5-4B47-9585-E2090105097C}"/>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1C226C90-503B-4205-ABC2-031C26BA33B8}"/>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FCCE17F8-73FB-4EDF-917F-F6F806763893}"/>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6A751861-9FC3-4B52-B96F-80EC79CDFB23}"/>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64" name="楕円 263">
          <a:extLst>
            <a:ext uri="{FF2B5EF4-FFF2-40B4-BE49-F238E27FC236}">
              <a16:creationId xmlns:a16="http://schemas.microsoft.com/office/drawing/2014/main" id="{75E0D582-BFC8-491D-85C8-495BF3CD827E}"/>
            </a:ext>
          </a:extLst>
        </xdr:cNvPr>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25417</xdr:rowOff>
    </xdr:from>
    <xdr:ext cx="762000" cy="259045"/>
    <xdr:sp macro="" textlink="">
      <xdr:nvSpPr>
        <xdr:cNvPr id="265" name="その他該当値テキスト">
          <a:extLst>
            <a:ext uri="{FF2B5EF4-FFF2-40B4-BE49-F238E27FC236}">
              <a16:creationId xmlns:a16="http://schemas.microsoft.com/office/drawing/2014/main" id="{ADBAACAD-B2BA-40B3-904C-8F3292FC26D5}"/>
            </a:ext>
          </a:extLst>
        </xdr:cNvPr>
        <xdr:cNvSpPr txBox="1"/>
      </xdr:nvSpPr>
      <xdr:spPr>
        <a:xfrm>
          <a:off x="16598900" y="962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30480</xdr:rowOff>
    </xdr:from>
    <xdr:to>
      <xdr:col>78</xdr:col>
      <xdr:colOff>120650</xdr:colOff>
      <xdr:row>56</xdr:row>
      <xdr:rowOff>132080</xdr:rowOff>
    </xdr:to>
    <xdr:sp macro="" textlink="">
      <xdr:nvSpPr>
        <xdr:cNvPr id="266" name="楕円 265">
          <a:extLst>
            <a:ext uri="{FF2B5EF4-FFF2-40B4-BE49-F238E27FC236}">
              <a16:creationId xmlns:a16="http://schemas.microsoft.com/office/drawing/2014/main" id="{110EFA08-29C5-43FF-88C8-3C755C96503C}"/>
            </a:ext>
          </a:extLst>
        </xdr:cNvPr>
        <xdr:cNvSpPr/>
      </xdr:nvSpPr>
      <xdr:spPr>
        <a:xfrm>
          <a:off x="15621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67" name="テキスト ボックス 266">
          <a:extLst>
            <a:ext uri="{FF2B5EF4-FFF2-40B4-BE49-F238E27FC236}">
              <a16:creationId xmlns:a16="http://schemas.microsoft.com/office/drawing/2014/main" id="{9611B25F-5AA5-4A3C-9F74-4EBBA719FA14}"/>
            </a:ext>
          </a:extLst>
        </xdr:cNvPr>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106680</xdr:rowOff>
    </xdr:from>
    <xdr:to>
      <xdr:col>74</xdr:col>
      <xdr:colOff>31750</xdr:colOff>
      <xdr:row>57</xdr:row>
      <xdr:rowOff>36830</xdr:rowOff>
    </xdr:to>
    <xdr:sp macro="" textlink="">
      <xdr:nvSpPr>
        <xdr:cNvPr id="268" name="楕円 267">
          <a:extLst>
            <a:ext uri="{FF2B5EF4-FFF2-40B4-BE49-F238E27FC236}">
              <a16:creationId xmlns:a16="http://schemas.microsoft.com/office/drawing/2014/main" id="{1692CAF7-1287-4348-920E-7A2A3AB5C51D}"/>
            </a:ext>
          </a:extLst>
        </xdr:cNvPr>
        <xdr:cNvSpPr/>
      </xdr:nvSpPr>
      <xdr:spPr>
        <a:xfrm>
          <a:off x="14732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21607</xdr:rowOff>
    </xdr:from>
    <xdr:ext cx="762000" cy="259045"/>
    <xdr:sp macro="" textlink="">
      <xdr:nvSpPr>
        <xdr:cNvPr id="269" name="テキスト ボックス 268">
          <a:extLst>
            <a:ext uri="{FF2B5EF4-FFF2-40B4-BE49-F238E27FC236}">
              <a16:creationId xmlns:a16="http://schemas.microsoft.com/office/drawing/2014/main" id="{55E69E64-5993-4406-BF91-3052F37FDC31}"/>
            </a:ext>
          </a:extLst>
        </xdr:cNvPr>
        <xdr:cNvSpPr txBox="1"/>
      </xdr:nvSpPr>
      <xdr:spPr>
        <a:xfrm>
          <a:off x="14401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106680</xdr:rowOff>
    </xdr:from>
    <xdr:to>
      <xdr:col>69</xdr:col>
      <xdr:colOff>142875</xdr:colOff>
      <xdr:row>57</xdr:row>
      <xdr:rowOff>36830</xdr:rowOff>
    </xdr:to>
    <xdr:sp macro="" textlink="">
      <xdr:nvSpPr>
        <xdr:cNvPr id="270" name="楕円 269">
          <a:extLst>
            <a:ext uri="{FF2B5EF4-FFF2-40B4-BE49-F238E27FC236}">
              <a16:creationId xmlns:a16="http://schemas.microsoft.com/office/drawing/2014/main" id="{6CA70786-E58E-45AB-B67C-6D9993AA99AF}"/>
            </a:ext>
          </a:extLst>
        </xdr:cNvPr>
        <xdr:cNvSpPr/>
      </xdr:nvSpPr>
      <xdr:spPr>
        <a:xfrm>
          <a:off x="13843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21607</xdr:rowOff>
    </xdr:from>
    <xdr:ext cx="762000" cy="259045"/>
    <xdr:sp macro="" textlink="">
      <xdr:nvSpPr>
        <xdr:cNvPr id="271" name="テキスト ボックス 270">
          <a:extLst>
            <a:ext uri="{FF2B5EF4-FFF2-40B4-BE49-F238E27FC236}">
              <a16:creationId xmlns:a16="http://schemas.microsoft.com/office/drawing/2014/main" id="{1ACC9D98-293C-423C-9CDB-2A9670EA81A9}"/>
            </a:ext>
          </a:extLst>
        </xdr:cNvPr>
        <xdr:cNvSpPr txBox="1"/>
      </xdr:nvSpPr>
      <xdr:spPr>
        <a:xfrm>
          <a:off x="13512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72" name="楕円 271">
          <a:extLst>
            <a:ext uri="{FF2B5EF4-FFF2-40B4-BE49-F238E27FC236}">
              <a16:creationId xmlns:a16="http://schemas.microsoft.com/office/drawing/2014/main" id="{45E8B5F2-566B-49B7-AD3E-8CD97F2BFD15}"/>
            </a:ext>
          </a:extLst>
        </xdr:cNvPr>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162577</xdr:rowOff>
    </xdr:from>
    <xdr:ext cx="762000" cy="259045"/>
    <xdr:sp macro="" textlink="">
      <xdr:nvSpPr>
        <xdr:cNvPr id="273" name="テキスト ボックス 272">
          <a:extLst>
            <a:ext uri="{FF2B5EF4-FFF2-40B4-BE49-F238E27FC236}">
              <a16:creationId xmlns:a16="http://schemas.microsoft.com/office/drawing/2014/main" id="{C404F8F3-615B-4F20-ABD7-C98C1C3910E8}"/>
            </a:ext>
          </a:extLst>
        </xdr:cNvPr>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85DB3021-0DE5-46B8-AB3F-7388D77AE64E}"/>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CB6C79E1-07ED-4D24-978C-3D8FDEFEC2A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C862590-9448-4790-B3BB-C07B14D34D08}"/>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5F81EAF0-1FAC-415D-88EB-BB041992A15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B3E7F1CA-C4FB-431E-9BC4-B7446E1ECD63}"/>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5CBB09BA-771D-4B65-B5AF-1D02C5B8F9AF}"/>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F616B81B-D3BC-4515-AF3D-F3BF8B5727AD}"/>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51FBF274-B416-4D92-AFC3-39480C2A3398}"/>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A403C0FC-DA8F-401E-ABB3-A7C491997A5C}"/>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CBD1F99A-877C-4F29-A4A3-EE08D7E40C62}"/>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5643DFE3-3EE4-4849-B997-ADF096138D7D}"/>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補助費等については、徹底した補助見直し等により類似団体平均と比較しても低い水準を保っている。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近年減少傾向にあったものの、令和４年度は松山衛生事務組合加入負担金等の増加により前年度より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今後も定期的に費用対効果を検証するなどして、廃止・見直し継続等のメリハリのある判断が必要である。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3437860E-F710-4748-BC6F-B8AD2088DDE4}"/>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EF6C4F99-7D2F-41DC-B9B9-5D2DACE46456}"/>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EDFA8044-EAFB-4BDC-A178-AF0CABD5D9B5}"/>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3BC37B74-6F6E-4E32-BC93-3B1D090DA8C4}"/>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39E9DE9E-497D-4E94-A05D-BFA998288AF9}"/>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DCB7EBF-52DC-4ED5-BA49-19A198048B7F}"/>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4EFF45D1-0B6A-4260-A5D5-2FC377FEB69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C26FD89F-563C-4FA0-BD6D-AC7AE6BC8EC9}"/>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9F34B5FD-BDDA-4CFA-822C-4E974DB9A6B5}"/>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F7293CAF-6075-43A9-9E26-332221EC7029}"/>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D8087B4E-8127-4A7D-B989-C4F5DCAD0282}"/>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3D1DD4B7-52A0-4E6C-A395-399CF744B427}"/>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647BD968-1A4D-4946-86F6-489BC3D62EE1}"/>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39</xdr:row>
      <xdr:rowOff>147574</xdr:rowOff>
    </xdr:to>
    <xdr:cxnSp macro="">
      <xdr:nvCxnSpPr>
        <xdr:cNvPr id="298" name="直線コネクタ 297">
          <a:extLst>
            <a:ext uri="{FF2B5EF4-FFF2-40B4-BE49-F238E27FC236}">
              <a16:creationId xmlns:a16="http://schemas.microsoft.com/office/drawing/2014/main" id="{AB46566B-E138-4DBF-B4A6-05C8E7BA3F10}"/>
            </a:ext>
          </a:extLst>
        </xdr:cNvPr>
        <xdr:cNvCxnSpPr/>
      </xdr:nvCxnSpPr>
      <xdr:spPr>
        <a:xfrm flipV="1">
          <a:off x="16510000" y="589229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299" name="補助費等最小値テキスト">
          <a:extLst>
            <a:ext uri="{FF2B5EF4-FFF2-40B4-BE49-F238E27FC236}">
              <a16:creationId xmlns:a16="http://schemas.microsoft.com/office/drawing/2014/main" id="{B4B680D8-4012-4A8C-B340-09D55887A9CF}"/>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0" name="直線コネクタ 299">
          <a:extLst>
            <a:ext uri="{FF2B5EF4-FFF2-40B4-BE49-F238E27FC236}">
              <a16:creationId xmlns:a16="http://schemas.microsoft.com/office/drawing/2014/main" id="{67E7277E-FC67-428D-AD61-3C9987619BF9}"/>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1" name="補助費等最大値テキスト">
          <a:extLst>
            <a:ext uri="{FF2B5EF4-FFF2-40B4-BE49-F238E27FC236}">
              <a16:creationId xmlns:a16="http://schemas.microsoft.com/office/drawing/2014/main" id="{F410D283-6B91-44CE-AC4B-4E9F362DAB38}"/>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2" name="直線コネクタ 301">
          <a:extLst>
            <a:ext uri="{FF2B5EF4-FFF2-40B4-BE49-F238E27FC236}">
              <a16:creationId xmlns:a16="http://schemas.microsoft.com/office/drawing/2014/main" id="{76FC6F4A-4935-484E-B733-340F388F7AA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120142</xdr:rowOff>
    </xdr:from>
    <xdr:to>
      <xdr:col>82</xdr:col>
      <xdr:colOff>107950</xdr:colOff>
      <xdr:row>35</xdr:row>
      <xdr:rowOff>156718</xdr:rowOff>
    </xdr:to>
    <xdr:cxnSp macro="">
      <xdr:nvCxnSpPr>
        <xdr:cNvPr id="303" name="直線コネクタ 302">
          <a:extLst>
            <a:ext uri="{FF2B5EF4-FFF2-40B4-BE49-F238E27FC236}">
              <a16:creationId xmlns:a16="http://schemas.microsoft.com/office/drawing/2014/main" id="{435E3D95-CF41-444A-B602-37252662FC62}"/>
            </a:ext>
          </a:extLst>
        </xdr:cNvPr>
        <xdr:cNvCxnSpPr/>
      </xdr:nvCxnSpPr>
      <xdr:spPr>
        <a:xfrm>
          <a:off x="15671800" y="612089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148861</xdr:rowOff>
    </xdr:from>
    <xdr:ext cx="762000" cy="259045"/>
    <xdr:sp macro="" textlink="">
      <xdr:nvSpPr>
        <xdr:cNvPr id="304" name="補助費等平均値テキスト">
          <a:extLst>
            <a:ext uri="{FF2B5EF4-FFF2-40B4-BE49-F238E27FC236}">
              <a16:creationId xmlns:a16="http://schemas.microsoft.com/office/drawing/2014/main" id="{BAEBB6FD-2FBB-4542-A9C4-6391C661BB5E}"/>
            </a:ext>
          </a:extLst>
        </xdr:cNvPr>
        <xdr:cNvSpPr txBox="1"/>
      </xdr:nvSpPr>
      <xdr:spPr>
        <a:xfrm>
          <a:off x="16598900" y="6321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5" name="フローチャート: 判断 304">
          <a:extLst>
            <a:ext uri="{FF2B5EF4-FFF2-40B4-BE49-F238E27FC236}">
              <a16:creationId xmlns:a16="http://schemas.microsoft.com/office/drawing/2014/main" id="{F03B1B4C-7F80-431C-941F-D6B6EC7CF6DD}"/>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120142</xdr:rowOff>
    </xdr:from>
    <xdr:to>
      <xdr:col>78</xdr:col>
      <xdr:colOff>69850</xdr:colOff>
      <xdr:row>35</xdr:row>
      <xdr:rowOff>147574</xdr:rowOff>
    </xdr:to>
    <xdr:cxnSp macro="">
      <xdr:nvCxnSpPr>
        <xdr:cNvPr id="306" name="直線コネクタ 305">
          <a:extLst>
            <a:ext uri="{FF2B5EF4-FFF2-40B4-BE49-F238E27FC236}">
              <a16:creationId xmlns:a16="http://schemas.microsoft.com/office/drawing/2014/main" id="{154709D3-AFEC-469F-9834-07465D166864}"/>
            </a:ext>
          </a:extLst>
        </xdr:cNvPr>
        <xdr:cNvCxnSpPr/>
      </xdr:nvCxnSpPr>
      <xdr:spPr>
        <a:xfrm flipV="1">
          <a:off x="14782800" y="61208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7" name="フローチャート: 判断 306">
          <a:extLst>
            <a:ext uri="{FF2B5EF4-FFF2-40B4-BE49-F238E27FC236}">
              <a16:creationId xmlns:a16="http://schemas.microsoft.com/office/drawing/2014/main" id="{49AC5A35-7E0B-4ECE-A49D-460440A57EAF}"/>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08" name="テキスト ボックス 307">
          <a:extLst>
            <a:ext uri="{FF2B5EF4-FFF2-40B4-BE49-F238E27FC236}">
              <a16:creationId xmlns:a16="http://schemas.microsoft.com/office/drawing/2014/main" id="{8B578470-E181-448B-A391-75287323AA9C}"/>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147574</xdr:rowOff>
    </xdr:from>
    <xdr:to>
      <xdr:col>73</xdr:col>
      <xdr:colOff>180975</xdr:colOff>
      <xdr:row>35</xdr:row>
      <xdr:rowOff>165862</xdr:rowOff>
    </xdr:to>
    <xdr:cxnSp macro="">
      <xdr:nvCxnSpPr>
        <xdr:cNvPr id="309" name="直線コネクタ 308">
          <a:extLst>
            <a:ext uri="{FF2B5EF4-FFF2-40B4-BE49-F238E27FC236}">
              <a16:creationId xmlns:a16="http://schemas.microsoft.com/office/drawing/2014/main" id="{86BEB4FC-1766-4D70-9635-6B03B02027CC}"/>
            </a:ext>
          </a:extLst>
        </xdr:cNvPr>
        <xdr:cNvCxnSpPr/>
      </xdr:nvCxnSpPr>
      <xdr:spPr>
        <a:xfrm flipV="1">
          <a:off x="13893800" y="61483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0" name="フローチャート: 判断 309">
          <a:extLst>
            <a:ext uri="{FF2B5EF4-FFF2-40B4-BE49-F238E27FC236}">
              <a16:creationId xmlns:a16="http://schemas.microsoft.com/office/drawing/2014/main" id="{0002A088-3D80-4394-ADBF-DB74BE0CAC71}"/>
            </a:ext>
          </a:extLst>
        </xdr:cNvPr>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11" name="テキスト ボックス 310">
          <a:extLst>
            <a:ext uri="{FF2B5EF4-FFF2-40B4-BE49-F238E27FC236}">
              <a16:creationId xmlns:a16="http://schemas.microsoft.com/office/drawing/2014/main" id="{CE28C552-8B09-4891-89CA-B4C848C1D874}"/>
            </a:ext>
          </a:extLst>
        </xdr:cNvPr>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143002</xdr:rowOff>
    </xdr:from>
    <xdr:to>
      <xdr:col>69</xdr:col>
      <xdr:colOff>92075</xdr:colOff>
      <xdr:row>35</xdr:row>
      <xdr:rowOff>165862</xdr:rowOff>
    </xdr:to>
    <xdr:cxnSp macro="">
      <xdr:nvCxnSpPr>
        <xdr:cNvPr id="312" name="直線コネクタ 311">
          <a:extLst>
            <a:ext uri="{FF2B5EF4-FFF2-40B4-BE49-F238E27FC236}">
              <a16:creationId xmlns:a16="http://schemas.microsoft.com/office/drawing/2014/main" id="{17DAD627-4DE3-4A9A-A008-16BE5784D9B6}"/>
            </a:ext>
          </a:extLst>
        </xdr:cNvPr>
        <xdr:cNvCxnSpPr/>
      </xdr:nvCxnSpPr>
      <xdr:spPr>
        <a:xfrm>
          <a:off x="13004800" y="61437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3" name="フローチャート: 判断 312">
          <a:extLst>
            <a:ext uri="{FF2B5EF4-FFF2-40B4-BE49-F238E27FC236}">
              <a16:creationId xmlns:a16="http://schemas.microsoft.com/office/drawing/2014/main" id="{755B5884-4408-4023-BFE0-99C2A4D76B34}"/>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4" name="テキスト ボックス 313">
          <a:extLst>
            <a:ext uri="{FF2B5EF4-FFF2-40B4-BE49-F238E27FC236}">
              <a16:creationId xmlns:a16="http://schemas.microsoft.com/office/drawing/2014/main" id="{1F270C3F-B736-458F-BB0F-F1C970B80ACB}"/>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15" name="フローチャート: 判断 314">
          <a:extLst>
            <a:ext uri="{FF2B5EF4-FFF2-40B4-BE49-F238E27FC236}">
              <a16:creationId xmlns:a16="http://schemas.microsoft.com/office/drawing/2014/main" id="{F0B0A918-2AEB-4688-97D4-7859E2EA6AC9}"/>
            </a:ext>
          </a:extLst>
        </xdr:cNvPr>
        <xdr:cNvSpPr/>
      </xdr:nvSpPr>
      <xdr:spPr>
        <a:xfrm>
          <a:off x="12954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16" name="テキスト ボックス 315">
          <a:extLst>
            <a:ext uri="{FF2B5EF4-FFF2-40B4-BE49-F238E27FC236}">
              <a16:creationId xmlns:a16="http://schemas.microsoft.com/office/drawing/2014/main" id="{78FDC4E1-FFC0-4F0A-ABBC-9C042D3C0B51}"/>
            </a:ext>
          </a:extLst>
        </xdr:cNvPr>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B4AA7900-712E-4128-9105-1F61C840B6D3}"/>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B3AF8C08-D5F4-456D-858B-E4878E298E96}"/>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A1C170AE-3F7C-4357-B03E-F4BCAE3D9545}"/>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DC3599B9-EF14-42A1-818B-F98F090D087F}"/>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FDA9C064-7DFC-40FA-AA0B-7467F7D1C04C}"/>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105918</xdr:rowOff>
    </xdr:from>
    <xdr:to>
      <xdr:col>82</xdr:col>
      <xdr:colOff>158750</xdr:colOff>
      <xdr:row>36</xdr:row>
      <xdr:rowOff>36068</xdr:rowOff>
    </xdr:to>
    <xdr:sp macro="" textlink="">
      <xdr:nvSpPr>
        <xdr:cNvPr id="322" name="楕円 321">
          <a:extLst>
            <a:ext uri="{FF2B5EF4-FFF2-40B4-BE49-F238E27FC236}">
              <a16:creationId xmlns:a16="http://schemas.microsoft.com/office/drawing/2014/main" id="{C0F20BF4-69B8-4880-B3C6-7201A8DB6192}"/>
            </a:ext>
          </a:extLst>
        </xdr:cNvPr>
        <xdr:cNvSpPr/>
      </xdr:nvSpPr>
      <xdr:spPr>
        <a:xfrm>
          <a:off x="164592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122445</xdr:rowOff>
    </xdr:from>
    <xdr:ext cx="762000" cy="259045"/>
    <xdr:sp macro="" textlink="">
      <xdr:nvSpPr>
        <xdr:cNvPr id="323" name="補助費等該当値テキスト">
          <a:extLst>
            <a:ext uri="{FF2B5EF4-FFF2-40B4-BE49-F238E27FC236}">
              <a16:creationId xmlns:a16="http://schemas.microsoft.com/office/drawing/2014/main" id="{732140F0-6FFC-4A27-81B3-3AA8949633AA}"/>
            </a:ext>
          </a:extLst>
        </xdr:cNvPr>
        <xdr:cNvSpPr txBox="1"/>
      </xdr:nvSpPr>
      <xdr:spPr>
        <a:xfrm>
          <a:off x="16598900" y="595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69342</xdr:rowOff>
    </xdr:from>
    <xdr:to>
      <xdr:col>78</xdr:col>
      <xdr:colOff>120650</xdr:colOff>
      <xdr:row>35</xdr:row>
      <xdr:rowOff>170942</xdr:rowOff>
    </xdr:to>
    <xdr:sp macro="" textlink="">
      <xdr:nvSpPr>
        <xdr:cNvPr id="324" name="楕円 323">
          <a:extLst>
            <a:ext uri="{FF2B5EF4-FFF2-40B4-BE49-F238E27FC236}">
              <a16:creationId xmlns:a16="http://schemas.microsoft.com/office/drawing/2014/main" id="{F8EC3597-5FA8-40BC-9A2B-94B8A3B22063}"/>
            </a:ext>
          </a:extLst>
        </xdr:cNvPr>
        <xdr:cNvSpPr/>
      </xdr:nvSpPr>
      <xdr:spPr>
        <a:xfrm>
          <a:off x="15621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9669</xdr:rowOff>
    </xdr:from>
    <xdr:ext cx="736600" cy="259045"/>
    <xdr:sp macro="" textlink="">
      <xdr:nvSpPr>
        <xdr:cNvPr id="325" name="テキスト ボックス 324">
          <a:extLst>
            <a:ext uri="{FF2B5EF4-FFF2-40B4-BE49-F238E27FC236}">
              <a16:creationId xmlns:a16="http://schemas.microsoft.com/office/drawing/2014/main" id="{87A02199-E730-45A3-B2EF-1F1834BCC641}"/>
            </a:ext>
          </a:extLst>
        </xdr:cNvPr>
        <xdr:cNvSpPr txBox="1"/>
      </xdr:nvSpPr>
      <xdr:spPr>
        <a:xfrm>
          <a:off x="15290800" y="5838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96774</xdr:rowOff>
    </xdr:from>
    <xdr:to>
      <xdr:col>74</xdr:col>
      <xdr:colOff>31750</xdr:colOff>
      <xdr:row>36</xdr:row>
      <xdr:rowOff>26924</xdr:rowOff>
    </xdr:to>
    <xdr:sp macro="" textlink="">
      <xdr:nvSpPr>
        <xdr:cNvPr id="326" name="楕円 325">
          <a:extLst>
            <a:ext uri="{FF2B5EF4-FFF2-40B4-BE49-F238E27FC236}">
              <a16:creationId xmlns:a16="http://schemas.microsoft.com/office/drawing/2014/main" id="{04659AED-8990-4D61-8C8C-7353DFB79292}"/>
            </a:ext>
          </a:extLst>
        </xdr:cNvPr>
        <xdr:cNvSpPr/>
      </xdr:nvSpPr>
      <xdr:spPr>
        <a:xfrm>
          <a:off x="14732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37101</xdr:rowOff>
    </xdr:from>
    <xdr:ext cx="762000" cy="259045"/>
    <xdr:sp macro="" textlink="">
      <xdr:nvSpPr>
        <xdr:cNvPr id="327" name="テキスト ボックス 326">
          <a:extLst>
            <a:ext uri="{FF2B5EF4-FFF2-40B4-BE49-F238E27FC236}">
              <a16:creationId xmlns:a16="http://schemas.microsoft.com/office/drawing/2014/main" id="{35479B8C-5AE1-46F3-A973-BD7431617626}"/>
            </a:ext>
          </a:extLst>
        </xdr:cNvPr>
        <xdr:cNvSpPr txBox="1"/>
      </xdr:nvSpPr>
      <xdr:spPr>
        <a:xfrm>
          <a:off x="14401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115062</xdr:rowOff>
    </xdr:from>
    <xdr:to>
      <xdr:col>69</xdr:col>
      <xdr:colOff>142875</xdr:colOff>
      <xdr:row>36</xdr:row>
      <xdr:rowOff>45212</xdr:rowOff>
    </xdr:to>
    <xdr:sp macro="" textlink="">
      <xdr:nvSpPr>
        <xdr:cNvPr id="328" name="楕円 327">
          <a:extLst>
            <a:ext uri="{FF2B5EF4-FFF2-40B4-BE49-F238E27FC236}">
              <a16:creationId xmlns:a16="http://schemas.microsoft.com/office/drawing/2014/main" id="{A52DCE32-3B82-41C8-96EE-8E8711FABCDE}"/>
            </a:ext>
          </a:extLst>
        </xdr:cNvPr>
        <xdr:cNvSpPr/>
      </xdr:nvSpPr>
      <xdr:spPr>
        <a:xfrm>
          <a:off x="13843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55389</xdr:rowOff>
    </xdr:from>
    <xdr:ext cx="762000" cy="259045"/>
    <xdr:sp macro="" textlink="">
      <xdr:nvSpPr>
        <xdr:cNvPr id="329" name="テキスト ボックス 328">
          <a:extLst>
            <a:ext uri="{FF2B5EF4-FFF2-40B4-BE49-F238E27FC236}">
              <a16:creationId xmlns:a16="http://schemas.microsoft.com/office/drawing/2014/main" id="{67A9CBDE-8331-4514-AB0F-D8BA7AD1A3AE}"/>
            </a:ext>
          </a:extLst>
        </xdr:cNvPr>
        <xdr:cNvSpPr txBox="1"/>
      </xdr:nvSpPr>
      <xdr:spPr>
        <a:xfrm>
          <a:off x="13512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92202</xdr:rowOff>
    </xdr:from>
    <xdr:to>
      <xdr:col>65</xdr:col>
      <xdr:colOff>53975</xdr:colOff>
      <xdr:row>36</xdr:row>
      <xdr:rowOff>22352</xdr:rowOff>
    </xdr:to>
    <xdr:sp macro="" textlink="">
      <xdr:nvSpPr>
        <xdr:cNvPr id="330" name="楕円 329">
          <a:extLst>
            <a:ext uri="{FF2B5EF4-FFF2-40B4-BE49-F238E27FC236}">
              <a16:creationId xmlns:a16="http://schemas.microsoft.com/office/drawing/2014/main" id="{09666170-7F57-4AA7-A05D-AD8FD2845CBA}"/>
            </a:ext>
          </a:extLst>
        </xdr:cNvPr>
        <xdr:cNvSpPr/>
      </xdr:nvSpPr>
      <xdr:spPr>
        <a:xfrm>
          <a:off x="12954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32529</xdr:rowOff>
    </xdr:from>
    <xdr:ext cx="762000" cy="259045"/>
    <xdr:sp macro="" textlink="">
      <xdr:nvSpPr>
        <xdr:cNvPr id="331" name="テキスト ボックス 330">
          <a:extLst>
            <a:ext uri="{FF2B5EF4-FFF2-40B4-BE49-F238E27FC236}">
              <a16:creationId xmlns:a16="http://schemas.microsoft.com/office/drawing/2014/main" id="{8A6E899B-1316-4548-8152-26DD965D301B}"/>
            </a:ext>
          </a:extLst>
        </xdr:cNvPr>
        <xdr:cNvSpPr txBox="1"/>
      </xdr:nvSpPr>
      <xdr:spPr>
        <a:xfrm>
          <a:off x="12623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98A36C16-9862-4A1D-AC75-C49F4E762656}"/>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3F18952D-7728-4727-A666-EC098EA506FD}"/>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7DBFA115-672F-498C-AE09-2CAF908A14CE}"/>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2B55A11E-7E0E-4618-875D-E2C3F11D452A}"/>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B6560CA5-B4D0-46A2-B329-A1996B7AA855}"/>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60FF9408-8F5F-4EAA-8CAE-8F4AA520DAA3}"/>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DDCD8D80-1719-4194-A849-0456589A4E63}"/>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EBD00536-B0EA-4015-BE71-B41E4B345D9F}"/>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555BDD11-B2D0-443C-A2EE-E8D22B626DBB}"/>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44D81C48-AF04-4624-BAD5-AB701EFB9923}"/>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99B85CE3-9C5E-4CE8-93D5-D8A25F6D7F7D}"/>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町村合併時に整備した事業により地方債現在高が増加していたが、近年は公営企業債の元利償還金に対する繰入金を合わせても類似団体の平均水準以下という状況が続いている。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今後も中長期を見据えた地方債の新規発行の適正化に努め、身の丈に合った規模の普通建設事業を進めることで、安定レベルの公債費負担を維持することとしている。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F74284D9-F25F-471A-A47C-1D92DA180D24}"/>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83DDCA92-6BDE-4776-8C02-8802D0C840D3}"/>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45D8B798-B7E6-41B8-8387-9AF0FA59AF46}"/>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5B9D37E5-7552-4F1E-8330-2E26964B6A1A}"/>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B5E76D67-1800-4549-AAA6-5C4E1901E2D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EAE24B8D-15CD-4E04-B4C2-77499F08812B}"/>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D1BE9F4F-9779-4C83-A5C1-F8C868E109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375EC1DA-544A-4D53-B36E-B79A1D78C18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6223634C-EA46-4196-8517-DEF63919FD38}"/>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6AAF3711-8D7E-4D59-9D5E-1E061F41D3C8}"/>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3A136B8E-29BB-494D-AEE1-881E8669C15C}"/>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902E2D1D-1418-4DE6-93EF-80B8838E29DF}"/>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3AE66101-9333-46CB-B6BC-5849C0DE2C7E}"/>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43906524-F125-495F-9ECC-4E41CB1B49D6}"/>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8CBEC3DD-526B-404C-9D7B-617D9752F0B3}"/>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1270</xdr:rowOff>
    </xdr:to>
    <xdr:cxnSp macro="">
      <xdr:nvCxnSpPr>
        <xdr:cNvPr id="358" name="直線コネクタ 357">
          <a:extLst>
            <a:ext uri="{FF2B5EF4-FFF2-40B4-BE49-F238E27FC236}">
              <a16:creationId xmlns:a16="http://schemas.microsoft.com/office/drawing/2014/main" id="{37BCF7E5-99ED-4F3B-BB4E-61DFC7EEAFA5}"/>
            </a:ext>
          </a:extLst>
        </xdr:cNvPr>
        <xdr:cNvCxnSpPr/>
      </xdr:nvCxnSpPr>
      <xdr:spPr>
        <a:xfrm flipV="1">
          <a:off x="4826000" y="12509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59" name="公債費最小値テキスト">
          <a:extLst>
            <a:ext uri="{FF2B5EF4-FFF2-40B4-BE49-F238E27FC236}">
              <a16:creationId xmlns:a16="http://schemas.microsoft.com/office/drawing/2014/main" id="{88D67C79-DA6D-411A-A187-06D1756F62DD}"/>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0" name="直線コネクタ 359">
          <a:extLst>
            <a:ext uri="{FF2B5EF4-FFF2-40B4-BE49-F238E27FC236}">
              <a16:creationId xmlns:a16="http://schemas.microsoft.com/office/drawing/2014/main" id="{243A923D-5B4E-4132-BD44-FF7EB49C7B0B}"/>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D082BA98-F7EC-41CC-B685-C02354A76AB7}"/>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F06DE5D9-D84C-46CC-AB0A-5E932EDF377E}"/>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161289</xdr:rowOff>
    </xdr:from>
    <xdr:to>
      <xdr:col>24</xdr:col>
      <xdr:colOff>25400</xdr:colOff>
      <xdr:row>76</xdr:row>
      <xdr:rowOff>1270</xdr:rowOff>
    </xdr:to>
    <xdr:cxnSp macro="">
      <xdr:nvCxnSpPr>
        <xdr:cNvPr id="363" name="直線コネクタ 362">
          <a:extLst>
            <a:ext uri="{FF2B5EF4-FFF2-40B4-BE49-F238E27FC236}">
              <a16:creationId xmlns:a16="http://schemas.microsoft.com/office/drawing/2014/main" id="{DF281CD8-D4C8-4BC4-9054-6176A9CB7FFC}"/>
            </a:ext>
          </a:extLst>
        </xdr:cNvPr>
        <xdr:cNvCxnSpPr/>
      </xdr:nvCxnSpPr>
      <xdr:spPr>
        <a:xfrm>
          <a:off x="3987800" y="1302003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135907</xdr:rowOff>
    </xdr:from>
    <xdr:ext cx="762000" cy="259045"/>
    <xdr:sp macro="" textlink="">
      <xdr:nvSpPr>
        <xdr:cNvPr id="364" name="公債費平均値テキスト">
          <a:extLst>
            <a:ext uri="{FF2B5EF4-FFF2-40B4-BE49-F238E27FC236}">
              <a16:creationId xmlns:a16="http://schemas.microsoft.com/office/drawing/2014/main" id="{6071F410-DFE8-4AF5-95A6-978AED4D30BE}"/>
            </a:ext>
          </a:extLst>
        </xdr:cNvPr>
        <xdr:cNvSpPr txBox="1"/>
      </xdr:nvSpPr>
      <xdr:spPr>
        <a:xfrm>
          <a:off x="4914900" y="13166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163830</xdr:rowOff>
    </xdr:from>
    <xdr:to>
      <xdr:col>24</xdr:col>
      <xdr:colOff>76200</xdr:colOff>
      <xdr:row>77</xdr:row>
      <xdr:rowOff>93980</xdr:rowOff>
    </xdr:to>
    <xdr:sp macro="" textlink="">
      <xdr:nvSpPr>
        <xdr:cNvPr id="365" name="フローチャート: 判断 364">
          <a:extLst>
            <a:ext uri="{FF2B5EF4-FFF2-40B4-BE49-F238E27FC236}">
              <a16:creationId xmlns:a16="http://schemas.microsoft.com/office/drawing/2014/main" id="{44BB26A2-D578-4543-8437-1263C3D985A2}"/>
            </a:ext>
          </a:extLst>
        </xdr:cNvPr>
        <xdr:cNvSpPr/>
      </xdr:nvSpPr>
      <xdr:spPr>
        <a:xfrm>
          <a:off x="47752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161289</xdr:rowOff>
    </xdr:from>
    <xdr:to>
      <xdr:col>19</xdr:col>
      <xdr:colOff>187325</xdr:colOff>
      <xdr:row>75</xdr:row>
      <xdr:rowOff>165100</xdr:rowOff>
    </xdr:to>
    <xdr:cxnSp macro="">
      <xdr:nvCxnSpPr>
        <xdr:cNvPr id="366" name="直線コネクタ 365">
          <a:extLst>
            <a:ext uri="{FF2B5EF4-FFF2-40B4-BE49-F238E27FC236}">
              <a16:creationId xmlns:a16="http://schemas.microsoft.com/office/drawing/2014/main" id="{4AEC9FD5-26A9-4F63-9828-3BA1DF34D773}"/>
            </a:ext>
          </a:extLst>
        </xdr:cNvPr>
        <xdr:cNvCxnSpPr/>
      </xdr:nvCxnSpPr>
      <xdr:spPr>
        <a:xfrm flipV="1">
          <a:off x="3098800" y="130200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7" name="フローチャート: 判断 366">
          <a:extLst>
            <a:ext uri="{FF2B5EF4-FFF2-40B4-BE49-F238E27FC236}">
              <a16:creationId xmlns:a16="http://schemas.microsoft.com/office/drawing/2014/main" id="{CE9E67DA-13FE-4834-BD63-736BC54CEA2E}"/>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8" name="テキスト ボックス 367">
          <a:extLst>
            <a:ext uri="{FF2B5EF4-FFF2-40B4-BE49-F238E27FC236}">
              <a16:creationId xmlns:a16="http://schemas.microsoft.com/office/drawing/2014/main" id="{A0B6BFC1-79FD-4827-B7E9-974A15289C93}"/>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165100</xdr:rowOff>
    </xdr:from>
    <xdr:to>
      <xdr:col>15</xdr:col>
      <xdr:colOff>98425</xdr:colOff>
      <xdr:row>76</xdr:row>
      <xdr:rowOff>58420</xdr:rowOff>
    </xdr:to>
    <xdr:cxnSp macro="">
      <xdr:nvCxnSpPr>
        <xdr:cNvPr id="369" name="直線コネクタ 368">
          <a:extLst>
            <a:ext uri="{FF2B5EF4-FFF2-40B4-BE49-F238E27FC236}">
              <a16:creationId xmlns:a16="http://schemas.microsoft.com/office/drawing/2014/main" id="{8A3E6412-A94C-4B23-8CB5-6357D4864209}"/>
            </a:ext>
          </a:extLst>
        </xdr:cNvPr>
        <xdr:cNvCxnSpPr/>
      </xdr:nvCxnSpPr>
      <xdr:spPr>
        <a:xfrm flipV="1">
          <a:off x="2209800" y="130238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0" name="フローチャート: 判断 369">
          <a:extLst>
            <a:ext uri="{FF2B5EF4-FFF2-40B4-BE49-F238E27FC236}">
              <a16:creationId xmlns:a16="http://schemas.microsoft.com/office/drawing/2014/main" id="{0878766F-29B4-4E16-B3EB-D11300738E1E}"/>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71" name="テキスト ボックス 370">
          <a:extLst>
            <a:ext uri="{FF2B5EF4-FFF2-40B4-BE49-F238E27FC236}">
              <a16:creationId xmlns:a16="http://schemas.microsoft.com/office/drawing/2014/main" id="{036E41FD-30DF-4728-B13A-41DB5F0F7F5D}"/>
            </a:ext>
          </a:extLst>
        </xdr:cNvPr>
        <xdr:cNvSpPr txBox="1"/>
      </xdr:nvSpPr>
      <xdr:spPr>
        <a:xfrm>
          <a:off x="2717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58420</xdr:rowOff>
    </xdr:from>
    <xdr:to>
      <xdr:col>11</xdr:col>
      <xdr:colOff>9525</xdr:colOff>
      <xdr:row>76</xdr:row>
      <xdr:rowOff>115570</xdr:rowOff>
    </xdr:to>
    <xdr:cxnSp macro="">
      <xdr:nvCxnSpPr>
        <xdr:cNvPr id="372" name="直線コネクタ 371">
          <a:extLst>
            <a:ext uri="{FF2B5EF4-FFF2-40B4-BE49-F238E27FC236}">
              <a16:creationId xmlns:a16="http://schemas.microsoft.com/office/drawing/2014/main" id="{310586FC-2DD6-4EFF-AF04-7144F5F55FA6}"/>
            </a:ext>
          </a:extLst>
        </xdr:cNvPr>
        <xdr:cNvCxnSpPr/>
      </xdr:nvCxnSpPr>
      <xdr:spPr>
        <a:xfrm flipV="1">
          <a:off x="1320800" y="130886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3" name="フローチャート: 判断 372">
          <a:extLst>
            <a:ext uri="{FF2B5EF4-FFF2-40B4-BE49-F238E27FC236}">
              <a16:creationId xmlns:a16="http://schemas.microsoft.com/office/drawing/2014/main" id="{5D815755-7840-45F3-A33C-DE5E78429DD4}"/>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4" name="テキスト ボックス 373">
          <a:extLst>
            <a:ext uri="{FF2B5EF4-FFF2-40B4-BE49-F238E27FC236}">
              <a16:creationId xmlns:a16="http://schemas.microsoft.com/office/drawing/2014/main" id="{9ADE637F-8F24-4791-A91E-6EC21B89B3CD}"/>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75" name="フローチャート: 判断 374">
          <a:extLst>
            <a:ext uri="{FF2B5EF4-FFF2-40B4-BE49-F238E27FC236}">
              <a16:creationId xmlns:a16="http://schemas.microsoft.com/office/drawing/2014/main" id="{95F1DD88-FF24-4096-B725-968CF66F8BF2}"/>
            </a:ext>
          </a:extLst>
        </xdr:cNvPr>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376" name="テキスト ボックス 375">
          <a:extLst>
            <a:ext uri="{FF2B5EF4-FFF2-40B4-BE49-F238E27FC236}">
              <a16:creationId xmlns:a16="http://schemas.microsoft.com/office/drawing/2014/main" id="{E28BECE2-8D32-42AC-B023-04CFA04F0826}"/>
            </a:ext>
          </a:extLst>
        </xdr:cNvPr>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A48FB9A6-7062-47A8-A90A-881B13ED0192}"/>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BBA7A5F8-87D2-42DC-A448-868837557D14}"/>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21A9689F-50E4-4465-A9A3-1E3D93466159}"/>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7EA59243-9367-4258-B886-8A0225C21A99}"/>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F98B68A6-CD3E-4973-889C-ABE16256B05A}"/>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121920</xdr:rowOff>
    </xdr:from>
    <xdr:to>
      <xdr:col>24</xdr:col>
      <xdr:colOff>76200</xdr:colOff>
      <xdr:row>76</xdr:row>
      <xdr:rowOff>52070</xdr:rowOff>
    </xdr:to>
    <xdr:sp macro="" textlink="">
      <xdr:nvSpPr>
        <xdr:cNvPr id="382" name="楕円 381">
          <a:extLst>
            <a:ext uri="{FF2B5EF4-FFF2-40B4-BE49-F238E27FC236}">
              <a16:creationId xmlns:a16="http://schemas.microsoft.com/office/drawing/2014/main" id="{4CEE19B7-F5E4-4476-B919-2EF24E515AE8}"/>
            </a:ext>
          </a:extLst>
        </xdr:cNvPr>
        <xdr:cNvSpPr/>
      </xdr:nvSpPr>
      <xdr:spPr>
        <a:xfrm>
          <a:off x="47752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138447</xdr:rowOff>
    </xdr:from>
    <xdr:ext cx="762000" cy="259045"/>
    <xdr:sp macro="" textlink="">
      <xdr:nvSpPr>
        <xdr:cNvPr id="383" name="公債費該当値テキスト">
          <a:extLst>
            <a:ext uri="{FF2B5EF4-FFF2-40B4-BE49-F238E27FC236}">
              <a16:creationId xmlns:a16="http://schemas.microsoft.com/office/drawing/2014/main" id="{C897057C-5CCB-4B02-A07A-8025635B8235}"/>
            </a:ext>
          </a:extLst>
        </xdr:cNvPr>
        <xdr:cNvSpPr txBox="1"/>
      </xdr:nvSpPr>
      <xdr:spPr>
        <a:xfrm>
          <a:off x="49149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110490</xdr:rowOff>
    </xdr:from>
    <xdr:to>
      <xdr:col>20</xdr:col>
      <xdr:colOff>38100</xdr:colOff>
      <xdr:row>76</xdr:row>
      <xdr:rowOff>40639</xdr:rowOff>
    </xdr:to>
    <xdr:sp macro="" textlink="">
      <xdr:nvSpPr>
        <xdr:cNvPr id="384" name="楕円 383">
          <a:extLst>
            <a:ext uri="{FF2B5EF4-FFF2-40B4-BE49-F238E27FC236}">
              <a16:creationId xmlns:a16="http://schemas.microsoft.com/office/drawing/2014/main" id="{A79B529B-09F3-4E98-B5D5-55202242BAE6}"/>
            </a:ext>
          </a:extLst>
        </xdr:cNvPr>
        <xdr:cNvSpPr/>
      </xdr:nvSpPr>
      <xdr:spPr>
        <a:xfrm>
          <a:off x="3937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50817</xdr:rowOff>
    </xdr:from>
    <xdr:ext cx="736600" cy="259045"/>
    <xdr:sp macro="" textlink="">
      <xdr:nvSpPr>
        <xdr:cNvPr id="385" name="テキスト ボックス 384">
          <a:extLst>
            <a:ext uri="{FF2B5EF4-FFF2-40B4-BE49-F238E27FC236}">
              <a16:creationId xmlns:a16="http://schemas.microsoft.com/office/drawing/2014/main" id="{38906AD2-6E28-4B4E-8C04-F8E68A0256C8}"/>
            </a:ext>
          </a:extLst>
        </xdr:cNvPr>
        <xdr:cNvSpPr txBox="1"/>
      </xdr:nvSpPr>
      <xdr:spPr>
        <a:xfrm>
          <a:off x="3606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114300</xdr:rowOff>
    </xdr:from>
    <xdr:to>
      <xdr:col>15</xdr:col>
      <xdr:colOff>149225</xdr:colOff>
      <xdr:row>76</xdr:row>
      <xdr:rowOff>44450</xdr:rowOff>
    </xdr:to>
    <xdr:sp macro="" textlink="">
      <xdr:nvSpPr>
        <xdr:cNvPr id="386" name="楕円 385">
          <a:extLst>
            <a:ext uri="{FF2B5EF4-FFF2-40B4-BE49-F238E27FC236}">
              <a16:creationId xmlns:a16="http://schemas.microsoft.com/office/drawing/2014/main" id="{D5D92AAA-C6C2-4275-A4C4-1279BE8BD7BD}"/>
            </a:ext>
          </a:extLst>
        </xdr:cNvPr>
        <xdr:cNvSpPr/>
      </xdr:nvSpPr>
      <xdr:spPr>
        <a:xfrm>
          <a:off x="3048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54627</xdr:rowOff>
    </xdr:from>
    <xdr:ext cx="762000" cy="259045"/>
    <xdr:sp macro="" textlink="">
      <xdr:nvSpPr>
        <xdr:cNvPr id="387" name="テキスト ボックス 386">
          <a:extLst>
            <a:ext uri="{FF2B5EF4-FFF2-40B4-BE49-F238E27FC236}">
              <a16:creationId xmlns:a16="http://schemas.microsoft.com/office/drawing/2014/main" id="{296A3163-E648-4725-A04F-79852F2FA6AF}"/>
            </a:ext>
          </a:extLst>
        </xdr:cNvPr>
        <xdr:cNvSpPr txBox="1"/>
      </xdr:nvSpPr>
      <xdr:spPr>
        <a:xfrm>
          <a:off x="2717800"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xdr:rowOff>
    </xdr:from>
    <xdr:to>
      <xdr:col>11</xdr:col>
      <xdr:colOff>60325</xdr:colOff>
      <xdr:row>76</xdr:row>
      <xdr:rowOff>109220</xdr:rowOff>
    </xdr:to>
    <xdr:sp macro="" textlink="">
      <xdr:nvSpPr>
        <xdr:cNvPr id="388" name="楕円 387">
          <a:extLst>
            <a:ext uri="{FF2B5EF4-FFF2-40B4-BE49-F238E27FC236}">
              <a16:creationId xmlns:a16="http://schemas.microsoft.com/office/drawing/2014/main" id="{953EA869-A564-4322-9DE0-4E00A7CFF11B}"/>
            </a:ext>
          </a:extLst>
        </xdr:cNvPr>
        <xdr:cNvSpPr/>
      </xdr:nvSpPr>
      <xdr:spPr>
        <a:xfrm>
          <a:off x="2159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119397</xdr:rowOff>
    </xdr:from>
    <xdr:ext cx="762000" cy="259045"/>
    <xdr:sp macro="" textlink="">
      <xdr:nvSpPr>
        <xdr:cNvPr id="389" name="テキスト ボックス 388">
          <a:extLst>
            <a:ext uri="{FF2B5EF4-FFF2-40B4-BE49-F238E27FC236}">
              <a16:creationId xmlns:a16="http://schemas.microsoft.com/office/drawing/2014/main" id="{6E9E6064-ECB4-482C-834D-581C3D0018A6}"/>
            </a:ext>
          </a:extLst>
        </xdr:cNvPr>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64770</xdr:rowOff>
    </xdr:from>
    <xdr:to>
      <xdr:col>6</xdr:col>
      <xdr:colOff>171450</xdr:colOff>
      <xdr:row>76</xdr:row>
      <xdr:rowOff>166370</xdr:rowOff>
    </xdr:to>
    <xdr:sp macro="" textlink="">
      <xdr:nvSpPr>
        <xdr:cNvPr id="390" name="楕円 389">
          <a:extLst>
            <a:ext uri="{FF2B5EF4-FFF2-40B4-BE49-F238E27FC236}">
              <a16:creationId xmlns:a16="http://schemas.microsoft.com/office/drawing/2014/main" id="{DE8F6E8D-6A1E-4F87-BAE1-69DCF93523C7}"/>
            </a:ext>
          </a:extLst>
        </xdr:cNvPr>
        <xdr:cNvSpPr/>
      </xdr:nvSpPr>
      <xdr:spPr>
        <a:xfrm>
          <a:off x="1270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5097</xdr:rowOff>
    </xdr:from>
    <xdr:ext cx="762000" cy="259045"/>
    <xdr:sp macro="" textlink="">
      <xdr:nvSpPr>
        <xdr:cNvPr id="391" name="テキスト ボックス 390">
          <a:extLst>
            <a:ext uri="{FF2B5EF4-FFF2-40B4-BE49-F238E27FC236}">
              <a16:creationId xmlns:a16="http://schemas.microsoft.com/office/drawing/2014/main" id="{9B527B8F-683D-4EF9-98DA-D874D73FDB05}"/>
            </a:ext>
          </a:extLst>
        </xdr:cNvPr>
        <xdr:cNvSpPr txBox="1"/>
      </xdr:nvSpPr>
      <xdr:spPr>
        <a:xfrm>
          <a:off x="939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45E04F35-F4F0-4ED2-B353-B9D2779CFEEF}"/>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FE1C4419-49F5-4694-BB30-063A58E16D32}"/>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3ABDDBE0-4157-463E-8F7E-6EB4648F8AC9}"/>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5E36A271-31E7-4617-9FAC-875336DB65DC}"/>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3216381C-E659-461D-8726-94E6B6672FDA}"/>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1E0B5A5B-A0E8-413B-B983-298CC93D2079}"/>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D88C45C1-4D2F-4D17-AB27-DC0690D5C529}"/>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99720571-337D-4810-83DD-E1DDAB8AF2CF}"/>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8D6E6AB5-1E8F-496E-BB3F-FC13EEEED7FB}"/>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33851A0C-9694-4F1D-97F7-43C4F5E0D616}"/>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E8DDA439-D34F-4481-875A-74AADE4E99A5}"/>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年度は、前年度と比較して全ての項目でポイントが下がったため、類似団体との差が縮まっていたが、令和４年度は過去５年で最も差が大きくなっている。</a:t>
          </a:r>
        </a:p>
        <a:p>
          <a:r>
            <a:rPr kumimoji="1" lang="ja-JP" altLang="en-US" sz="1200">
              <a:latin typeface="ＭＳ Ｐゴシック" panose="020B0600070205080204" pitchFamily="50" charset="-128"/>
              <a:ea typeface="ＭＳ Ｐゴシック" panose="020B0600070205080204" pitchFamily="50" charset="-128"/>
            </a:rPr>
            <a:t>　普通交付税が歳入の大半を占め、財政的に脆弱な当町であるが、必要最小限の経費で最大の効果が得られるよう創意工夫し、住民サービスを低下させることなく質を高め、今後も経常的経費の削減に努めることはもちろんのこと、中長期的な視点で行財政運営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6BB4942-1A5C-4635-9000-DD936489F443}"/>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DFAEAFBD-9CA1-4FB4-8C6E-6DECA4438BAF}"/>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463FC61B-28E9-4A37-BE5D-A0F236DCF777}"/>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63BEE21D-2FC5-4177-B525-2D706049AC35}"/>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D7ACFEB0-D3AD-4A15-A8D3-F40218E4840A}"/>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E72527F8-D80D-482F-8DC5-7490B9E9CAD3}"/>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F4F0D2B2-D095-4507-B5C7-73D0EFCBCDC7}"/>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7B99DD19-82D6-498E-927D-D80D3D6720F6}"/>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D1E2C050-E0A1-48B2-A838-60404E404A9E}"/>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6162A30A-C530-4B56-833B-B4C2BBC605C8}"/>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C32CD873-5ED3-43EC-8977-FA8BECC965E3}"/>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847A945D-DC9D-438F-8287-28085435A2A5}"/>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1F2E491F-5DC2-4812-A110-19187116DF69}"/>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849FCD50-3E31-41F8-A24E-FC91A0284D42}"/>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9A8AE23C-D0E5-4FDB-8550-2EAB48F43036}"/>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4933C02D-2849-4B17-8AD9-A7D61F587BC8}"/>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80</xdr:row>
      <xdr:rowOff>146050</xdr:rowOff>
    </xdr:to>
    <xdr:cxnSp macro="">
      <xdr:nvCxnSpPr>
        <xdr:cNvPr id="419" name="直線コネクタ 418">
          <a:extLst>
            <a:ext uri="{FF2B5EF4-FFF2-40B4-BE49-F238E27FC236}">
              <a16:creationId xmlns:a16="http://schemas.microsoft.com/office/drawing/2014/main" id="{EC279102-7CD6-42F0-BD42-6BCE1985A77E}"/>
            </a:ext>
          </a:extLst>
        </xdr:cNvPr>
        <xdr:cNvCxnSpPr/>
      </xdr:nvCxnSpPr>
      <xdr:spPr>
        <a:xfrm flipV="1">
          <a:off x="16510000" y="1275334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118127</xdr:rowOff>
    </xdr:from>
    <xdr:ext cx="762000" cy="259045"/>
    <xdr:sp macro="" textlink="">
      <xdr:nvSpPr>
        <xdr:cNvPr id="420" name="公債費以外最小値テキスト">
          <a:extLst>
            <a:ext uri="{FF2B5EF4-FFF2-40B4-BE49-F238E27FC236}">
              <a16:creationId xmlns:a16="http://schemas.microsoft.com/office/drawing/2014/main" id="{1ED036FA-A564-4C45-B6C5-64441A4D5EBB}"/>
            </a:ext>
          </a:extLst>
        </xdr:cNvPr>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146050</xdr:rowOff>
    </xdr:from>
    <xdr:to>
      <xdr:col>82</xdr:col>
      <xdr:colOff>196850</xdr:colOff>
      <xdr:row>80</xdr:row>
      <xdr:rowOff>146050</xdr:rowOff>
    </xdr:to>
    <xdr:cxnSp macro="">
      <xdr:nvCxnSpPr>
        <xdr:cNvPr id="421" name="直線コネクタ 420">
          <a:extLst>
            <a:ext uri="{FF2B5EF4-FFF2-40B4-BE49-F238E27FC236}">
              <a16:creationId xmlns:a16="http://schemas.microsoft.com/office/drawing/2014/main" id="{0D224BD3-0D0B-4642-AFAE-AD428B3B0F74}"/>
            </a:ext>
          </a:extLst>
        </xdr:cNvPr>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22" name="公債費以外最大値テキスト">
          <a:extLst>
            <a:ext uri="{FF2B5EF4-FFF2-40B4-BE49-F238E27FC236}">
              <a16:creationId xmlns:a16="http://schemas.microsoft.com/office/drawing/2014/main" id="{A9338C67-5046-4C47-9AD8-4AE850EB83BB}"/>
            </a:ext>
          </a:extLst>
        </xdr:cNvPr>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23" name="直線コネクタ 422">
          <a:extLst>
            <a:ext uri="{FF2B5EF4-FFF2-40B4-BE49-F238E27FC236}">
              <a16:creationId xmlns:a16="http://schemas.microsoft.com/office/drawing/2014/main" id="{BEAEC3AD-93D4-4496-84DA-41A563BC06B1}"/>
            </a:ext>
          </a:extLst>
        </xdr:cNvPr>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5080</xdr:rowOff>
    </xdr:from>
    <xdr:to>
      <xdr:col>82</xdr:col>
      <xdr:colOff>107950</xdr:colOff>
      <xdr:row>77</xdr:row>
      <xdr:rowOff>165100</xdr:rowOff>
    </xdr:to>
    <xdr:cxnSp macro="">
      <xdr:nvCxnSpPr>
        <xdr:cNvPr id="424" name="直線コネクタ 423">
          <a:extLst>
            <a:ext uri="{FF2B5EF4-FFF2-40B4-BE49-F238E27FC236}">
              <a16:creationId xmlns:a16="http://schemas.microsoft.com/office/drawing/2014/main" id="{28A59059-BBBD-4D2C-8816-F6B5D8277FC7}"/>
            </a:ext>
          </a:extLst>
        </xdr:cNvPr>
        <xdr:cNvCxnSpPr/>
      </xdr:nvCxnSpPr>
      <xdr:spPr>
        <a:xfrm>
          <a:off x="15671800" y="1320673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107966</xdr:rowOff>
    </xdr:from>
    <xdr:ext cx="762000" cy="259045"/>
    <xdr:sp macro="" textlink="">
      <xdr:nvSpPr>
        <xdr:cNvPr id="425" name="公債費以外平均値テキスト">
          <a:extLst>
            <a:ext uri="{FF2B5EF4-FFF2-40B4-BE49-F238E27FC236}">
              <a16:creationId xmlns:a16="http://schemas.microsoft.com/office/drawing/2014/main" id="{12A5B350-CC7A-4751-AB95-06A14E4CCE7F}"/>
            </a:ext>
          </a:extLst>
        </xdr:cNvPr>
        <xdr:cNvSpPr txBox="1"/>
      </xdr:nvSpPr>
      <xdr:spPr>
        <a:xfrm>
          <a:off x="16598900" y="12966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91439</xdr:rowOff>
    </xdr:from>
    <xdr:to>
      <xdr:col>82</xdr:col>
      <xdr:colOff>158750</xdr:colOff>
      <xdr:row>77</xdr:row>
      <xdr:rowOff>21589</xdr:rowOff>
    </xdr:to>
    <xdr:sp macro="" textlink="">
      <xdr:nvSpPr>
        <xdr:cNvPr id="426" name="フローチャート: 判断 425">
          <a:extLst>
            <a:ext uri="{FF2B5EF4-FFF2-40B4-BE49-F238E27FC236}">
              <a16:creationId xmlns:a16="http://schemas.microsoft.com/office/drawing/2014/main" id="{C72145BE-DA6C-4017-A731-9DF5E11209A1}"/>
            </a:ext>
          </a:extLst>
        </xdr:cNvPr>
        <xdr:cNvSpPr/>
      </xdr:nvSpPr>
      <xdr:spPr>
        <a:xfrm>
          <a:off x="16459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5080</xdr:rowOff>
    </xdr:from>
    <xdr:to>
      <xdr:col>78</xdr:col>
      <xdr:colOff>69850</xdr:colOff>
      <xdr:row>78</xdr:row>
      <xdr:rowOff>8889</xdr:rowOff>
    </xdr:to>
    <xdr:cxnSp macro="">
      <xdr:nvCxnSpPr>
        <xdr:cNvPr id="427" name="直線コネクタ 426">
          <a:extLst>
            <a:ext uri="{FF2B5EF4-FFF2-40B4-BE49-F238E27FC236}">
              <a16:creationId xmlns:a16="http://schemas.microsoft.com/office/drawing/2014/main" id="{C0EA3E72-6095-4CE3-A279-629D543F6E7F}"/>
            </a:ext>
          </a:extLst>
        </xdr:cNvPr>
        <xdr:cNvCxnSpPr/>
      </xdr:nvCxnSpPr>
      <xdr:spPr>
        <a:xfrm flipV="1">
          <a:off x="14782800" y="13206730"/>
          <a:ext cx="889000" cy="1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15239</xdr:rowOff>
    </xdr:from>
    <xdr:to>
      <xdr:col>78</xdr:col>
      <xdr:colOff>120650</xdr:colOff>
      <xdr:row>76</xdr:row>
      <xdr:rowOff>116839</xdr:rowOff>
    </xdr:to>
    <xdr:sp macro="" textlink="">
      <xdr:nvSpPr>
        <xdr:cNvPr id="428" name="フローチャート: 判断 427">
          <a:extLst>
            <a:ext uri="{FF2B5EF4-FFF2-40B4-BE49-F238E27FC236}">
              <a16:creationId xmlns:a16="http://schemas.microsoft.com/office/drawing/2014/main" id="{C4CEFEAA-197E-4733-A233-9661FEA45EFD}"/>
            </a:ext>
          </a:extLst>
        </xdr:cNvPr>
        <xdr:cNvSpPr/>
      </xdr:nvSpPr>
      <xdr:spPr>
        <a:xfrm>
          <a:off x="15621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127017</xdr:rowOff>
    </xdr:from>
    <xdr:ext cx="736600" cy="259045"/>
    <xdr:sp macro="" textlink="">
      <xdr:nvSpPr>
        <xdr:cNvPr id="429" name="テキスト ボックス 428">
          <a:extLst>
            <a:ext uri="{FF2B5EF4-FFF2-40B4-BE49-F238E27FC236}">
              <a16:creationId xmlns:a16="http://schemas.microsoft.com/office/drawing/2014/main" id="{CEB93829-93FB-489C-8988-2C0C0B6049A7}"/>
            </a:ext>
          </a:extLst>
        </xdr:cNvPr>
        <xdr:cNvSpPr txBox="1"/>
      </xdr:nvSpPr>
      <xdr:spPr>
        <a:xfrm>
          <a:off x="15290800" y="1281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8889</xdr:rowOff>
    </xdr:from>
    <xdr:to>
      <xdr:col>73</xdr:col>
      <xdr:colOff>180975</xdr:colOff>
      <xdr:row>78</xdr:row>
      <xdr:rowOff>31750</xdr:rowOff>
    </xdr:to>
    <xdr:cxnSp macro="">
      <xdr:nvCxnSpPr>
        <xdr:cNvPr id="430" name="直線コネクタ 429">
          <a:extLst>
            <a:ext uri="{FF2B5EF4-FFF2-40B4-BE49-F238E27FC236}">
              <a16:creationId xmlns:a16="http://schemas.microsoft.com/office/drawing/2014/main" id="{22F9083F-DA8C-44DA-A02A-0EBE589A7B0E}"/>
            </a:ext>
          </a:extLst>
        </xdr:cNvPr>
        <xdr:cNvCxnSpPr/>
      </xdr:nvCxnSpPr>
      <xdr:spPr>
        <a:xfrm flipV="1">
          <a:off x="13893800" y="133819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133350</xdr:rowOff>
    </xdr:from>
    <xdr:to>
      <xdr:col>74</xdr:col>
      <xdr:colOff>31750</xdr:colOff>
      <xdr:row>77</xdr:row>
      <xdr:rowOff>63500</xdr:rowOff>
    </xdr:to>
    <xdr:sp macro="" textlink="">
      <xdr:nvSpPr>
        <xdr:cNvPr id="431" name="フローチャート: 判断 430">
          <a:extLst>
            <a:ext uri="{FF2B5EF4-FFF2-40B4-BE49-F238E27FC236}">
              <a16:creationId xmlns:a16="http://schemas.microsoft.com/office/drawing/2014/main" id="{B43C0B9F-DB38-4E27-AB55-20DAE35A64EF}"/>
            </a:ext>
          </a:extLst>
        </xdr:cNvPr>
        <xdr:cNvSpPr/>
      </xdr:nvSpPr>
      <xdr:spPr>
        <a:xfrm>
          <a:off x="14732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73677</xdr:rowOff>
    </xdr:from>
    <xdr:ext cx="762000" cy="259045"/>
    <xdr:sp macro="" textlink="">
      <xdr:nvSpPr>
        <xdr:cNvPr id="432" name="テキスト ボックス 431">
          <a:extLst>
            <a:ext uri="{FF2B5EF4-FFF2-40B4-BE49-F238E27FC236}">
              <a16:creationId xmlns:a16="http://schemas.microsoft.com/office/drawing/2014/main" id="{590E7317-C3EF-4F63-A123-57D6C0552A93}"/>
            </a:ext>
          </a:extLst>
        </xdr:cNvPr>
        <xdr:cNvSpPr txBox="1"/>
      </xdr:nvSpPr>
      <xdr:spPr>
        <a:xfrm>
          <a:off x="14401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153670</xdr:rowOff>
    </xdr:from>
    <xdr:to>
      <xdr:col>69</xdr:col>
      <xdr:colOff>92075</xdr:colOff>
      <xdr:row>78</xdr:row>
      <xdr:rowOff>31750</xdr:rowOff>
    </xdr:to>
    <xdr:cxnSp macro="">
      <xdr:nvCxnSpPr>
        <xdr:cNvPr id="433" name="直線コネクタ 432">
          <a:extLst>
            <a:ext uri="{FF2B5EF4-FFF2-40B4-BE49-F238E27FC236}">
              <a16:creationId xmlns:a16="http://schemas.microsoft.com/office/drawing/2014/main" id="{2940D8D5-BCBC-45AA-B1D2-E79F1BE0857B}"/>
            </a:ext>
          </a:extLst>
        </xdr:cNvPr>
        <xdr:cNvCxnSpPr/>
      </xdr:nvCxnSpPr>
      <xdr:spPr>
        <a:xfrm>
          <a:off x="13004800" y="133553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4" name="フローチャート: 判断 433">
          <a:extLst>
            <a:ext uri="{FF2B5EF4-FFF2-40B4-BE49-F238E27FC236}">
              <a16:creationId xmlns:a16="http://schemas.microsoft.com/office/drawing/2014/main" id="{61D96753-459C-4272-8DA6-F028444A668C}"/>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35" name="テキスト ボックス 434">
          <a:extLst>
            <a:ext uri="{FF2B5EF4-FFF2-40B4-BE49-F238E27FC236}">
              <a16:creationId xmlns:a16="http://schemas.microsoft.com/office/drawing/2014/main" id="{A0812A5E-95CB-480A-ABA8-3D46821E9166}"/>
            </a:ext>
          </a:extLst>
        </xdr:cNvPr>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36" name="フローチャート: 判断 435">
          <a:extLst>
            <a:ext uri="{FF2B5EF4-FFF2-40B4-BE49-F238E27FC236}">
              <a16:creationId xmlns:a16="http://schemas.microsoft.com/office/drawing/2014/main" id="{046D7240-C1E1-48C1-AA20-CF2904724A27}"/>
            </a:ext>
          </a:extLst>
        </xdr:cNvPr>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88916</xdr:rowOff>
    </xdr:from>
    <xdr:ext cx="762000" cy="259045"/>
    <xdr:sp macro="" textlink="">
      <xdr:nvSpPr>
        <xdr:cNvPr id="437" name="テキスト ボックス 436">
          <a:extLst>
            <a:ext uri="{FF2B5EF4-FFF2-40B4-BE49-F238E27FC236}">
              <a16:creationId xmlns:a16="http://schemas.microsoft.com/office/drawing/2014/main" id="{F7068678-34A0-404F-837A-851A13E80B75}"/>
            </a:ext>
          </a:extLst>
        </xdr:cNvPr>
        <xdr:cNvSpPr txBox="1"/>
      </xdr:nvSpPr>
      <xdr:spPr>
        <a:xfrm>
          <a:off x="12623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370D1C3B-B6EB-4E0B-B1BF-800533C07696}"/>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50FAA6A-3AC6-474C-A1BC-6AE29E902078}"/>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44968A20-9489-402C-BA98-42545D0FA13A}"/>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D05CFB91-DFC1-4EA0-97B6-D89C3EB2A492}"/>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EE3D7F23-9404-4723-8E75-400BE8F97C39}"/>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114300</xdr:rowOff>
    </xdr:from>
    <xdr:to>
      <xdr:col>82</xdr:col>
      <xdr:colOff>158750</xdr:colOff>
      <xdr:row>78</xdr:row>
      <xdr:rowOff>44450</xdr:rowOff>
    </xdr:to>
    <xdr:sp macro="" textlink="">
      <xdr:nvSpPr>
        <xdr:cNvPr id="443" name="楕円 442">
          <a:extLst>
            <a:ext uri="{FF2B5EF4-FFF2-40B4-BE49-F238E27FC236}">
              <a16:creationId xmlns:a16="http://schemas.microsoft.com/office/drawing/2014/main" id="{02292B23-548C-4BEF-B00B-594AD5B5158C}"/>
            </a:ext>
          </a:extLst>
        </xdr:cNvPr>
        <xdr:cNvSpPr/>
      </xdr:nvSpPr>
      <xdr:spPr>
        <a:xfrm>
          <a:off x="164592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86377</xdr:rowOff>
    </xdr:from>
    <xdr:ext cx="762000" cy="259045"/>
    <xdr:sp macro="" textlink="">
      <xdr:nvSpPr>
        <xdr:cNvPr id="444" name="公債費以外該当値テキスト">
          <a:extLst>
            <a:ext uri="{FF2B5EF4-FFF2-40B4-BE49-F238E27FC236}">
              <a16:creationId xmlns:a16="http://schemas.microsoft.com/office/drawing/2014/main" id="{46C4B6A4-F9B1-43BF-97DA-C05BF89C4E96}"/>
            </a:ext>
          </a:extLst>
        </xdr:cNvPr>
        <xdr:cNvSpPr txBox="1"/>
      </xdr:nvSpPr>
      <xdr:spPr>
        <a:xfrm>
          <a:off x="165989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125730</xdr:rowOff>
    </xdr:from>
    <xdr:to>
      <xdr:col>78</xdr:col>
      <xdr:colOff>120650</xdr:colOff>
      <xdr:row>77</xdr:row>
      <xdr:rowOff>55880</xdr:rowOff>
    </xdr:to>
    <xdr:sp macro="" textlink="">
      <xdr:nvSpPr>
        <xdr:cNvPr id="445" name="楕円 444">
          <a:extLst>
            <a:ext uri="{FF2B5EF4-FFF2-40B4-BE49-F238E27FC236}">
              <a16:creationId xmlns:a16="http://schemas.microsoft.com/office/drawing/2014/main" id="{D5F1B7FD-4F55-43E8-80C6-CBFE405273ED}"/>
            </a:ext>
          </a:extLst>
        </xdr:cNvPr>
        <xdr:cNvSpPr/>
      </xdr:nvSpPr>
      <xdr:spPr>
        <a:xfrm>
          <a:off x="15621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40657</xdr:rowOff>
    </xdr:from>
    <xdr:ext cx="736600" cy="259045"/>
    <xdr:sp macro="" textlink="">
      <xdr:nvSpPr>
        <xdr:cNvPr id="446" name="テキスト ボックス 445">
          <a:extLst>
            <a:ext uri="{FF2B5EF4-FFF2-40B4-BE49-F238E27FC236}">
              <a16:creationId xmlns:a16="http://schemas.microsoft.com/office/drawing/2014/main" id="{56646346-BB3B-4689-89FA-0EC776CE4753}"/>
            </a:ext>
          </a:extLst>
        </xdr:cNvPr>
        <xdr:cNvSpPr txBox="1"/>
      </xdr:nvSpPr>
      <xdr:spPr>
        <a:xfrm>
          <a:off x="15290800" y="13242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129539</xdr:rowOff>
    </xdr:from>
    <xdr:to>
      <xdr:col>74</xdr:col>
      <xdr:colOff>31750</xdr:colOff>
      <xdr:row>78</xdr:row>
      <xdr:rowOff>59689</xdr:rowOff>
    </xdr:to>
    <xdr:sp macro="" textlink="">
      <xdr:nvSpPr>
        <xdr:cNvPr id="447" name="楕円 446">
          <a:extLst>
            <a:ext uri="{FF2B5EF4-FFF2-40B4-BE49-F238E27FC236}">
              <a16:creationId xmlns:a16="http://schemas.microsoft.com/office/drawing/2014/main" id="{865F0673-2023-4825-8A4F-1823E10F20ED}"/>
            </a:ext>
          </a:extLst>
        </xdr:cNvPr>
        <xdr:cNvSpPr/>
      </xdr:nvSpPr>
      <xdr:spPr>
        <a:xfrm>
          <a:off x="14732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44466</xdr:rowOff>
    </xdr:from>
    <xdr:ext cx="762000" cy="259045"/>
    <xdr:sp macro="" textlink="">
      <xdr:nvSpPr>
        <xdr:cNvPr id="448" name="テキスト ボックス 447">
          <a:extLst>
            <a:ext uri="{FF2B5EF4-FFF2-40B4-BE49-F238E27FC236}">
              <a16:creationId xmlns:a16="http://schemas.microsoft.com/office/drawing/2014/main" id="{E018C558-0656-4C95-87B7-A8271F0E7EF8}"/>
            </a:ext>
          </a:extLst>
        </xdr:cNvPr>
        <xdr:cNvSpPr txBox="1"/>
      </xdr:nvSpPr>
      <xdr:spPr>
        <a:xfrm>
          <a:off x="14401800" y="134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152400</xdr:rowOff>
    </xdr:from>
    <xdr:to>
      <xdr:col>69</xdr:col>
      <xdr:colOff>142875</xdr:colOff>
      <xdr:row>78</xdr:row>
      <xdr:rowOff>82550</xdr:rowOff>
    </xdr:to>
    <xdr:sp macro="" textlink="">
      <xdr:nvSpPr>
        <xdr:cNvPr id="449" name="楕円 448">
          <a:extLst>
            <a:ext uri="{FF2B5EF4-FFF2-40B4-BE49-F238E27FC236}">
              <a16:creationId xmlns:a16="http://schemas.microsoft.com/office/drawing/2014/main" id="{2F27680C-DE37-4FC9-9A2F-2976D832504C}"/>
            </a:ext>
          </a:extLst>
        </xdr:cNvPr>
        <xdr:cNvSpPr/>
      </xdr:nvSpPr>
      <xdr:spPr>
        <a:xfrm>
          <a:off x="138430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67327</xdr:rowOff>
    </xdr:from>
    <xdr:ext cx="762000" cy="259045"/>
    <xdr:sp macro="" textlink="">
      <xdr:nvSpPr>
        <xdr:cNvPr id="450" name="テキスト ボックス 449">
          <a:extLst>
            <a:ext uri="{FF2B5EF4-FFF2-40B4-BE49-F238E27FC236}">
              <a16:creationId xmlns:a16="http://schemas.microsoft.com/office/drawing/2014/main" id="{0159C7FB-9A6E-4AEC-A912-A63442C0C052}"/>
            </a:ext>
          </a:extLst>
        </xdr:cNvPr>
        <xdr:cNvSpPr txBox="1"/>
      </xdr:nvSpPr>
      <xdr:spPr>
        <a:xfrm>
          <a:off x="13512800" y="1344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102870</xdr:rowOff>
    </xdr:from>
    <xdr:to>
      <xdr:col>65</xdr:col>
      <xdr:colOff>53975</xdr:colOff>
      <xdr:row>78</xdr:row>
      <xdr:rowOff>33020</xdr:rowOff>
    </xdr:to>
    <xdr:sp macro="" textlink="">
      <xdr:nvSpPr>
        <xdr:cNvPr id="451" name="楕円 450">
          <a:extLst>
            <a:ext uri="{FF2B5EF4-FFF2-40B4-BE49-F238E27FC236}">
              <a16:creationId xmlns:a16="http://schemas.microsoft.com/office/drawing/2014/main" id="{1D411EF4-69F1-493E-9039-0647C879B666}"/>
            </a:ext>
          </a:extLst>
        </xdr:cNvPr>
        <xdr:cNvSpPr/>
      </xdr:nvSpPr>
      <xdr:spPr>
        <a:xfrm>
          <a:off x="12954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17797</xdr:rowOff>
    </xdr:from>
    <xdr:ext cx="762000" cy="259045"/>
    <xdr:sp macro="" textlink="">
      <xdr:nvSpPr>
        <xdr:cNvPr id="452" name="テキスト ボックス 451">
          <a:extLst>
            <a:ext uri="{FF2B5EF4-FFF2-40B4-BE49-F238E27FC236}">
              <a16:creationId xmlns:a16="http://schemas.microsoft.com/office/drawing/2014/main" id="{F9F59F3F-EED9-40A2-9946-04647DF1FEBF}"/>
            </a:ext>
          </a:extLst>
        </xdr:cNvPr>
        <xdr:cNvSpPr txBox="1"/>
      </xdr:nvSpPr>
      <xdr:spPr>
        <a:xfrm>
          <a:off x="12623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8B6F7FBA-67DE-49D0-971B-C00B63601C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C4445E69-021B-4B13-AF8E-A2EC36668D3C}"/>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8205915E-152C-4FE0-9553-1B2D1C65F5F1}"/>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B5051EDC-E4F6-42F7-8EA8-7EFBC73BF2BE}"/>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9CCDEE27-944C-4C99-A373-69C2EFEE0123}"/>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CB51C1A-8ED7-4DDD-AE66-9E3E6C773E8B}"/>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EB855ED9-F397-4B24-A11B-9E66D367DC4F}"/>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557D083-95C8-4719-90E7-EDDCA653610A}"/>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ACA07389-ADC7-4E35-A7CA-8EF0D72282FE}"/>
            </a:ext>
          </a:extLst>
        </xdr:cNvPr>
        <xdr:cNvSpPr/>
      </xdr:nvSpPr>
      <xdr:spPr bwMode="auto">
        <a:xfrm>
          <a:off x="2159000" y="10829925"/>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F222D089-5AD8-4C50-A93B-2112E6DDD01F}"/>
            </a:ext>
          </a:extLst>
        </xdr:cNvPr>
        <xdr:cNvSpPr/>
      </xdr:nvSpPr>
      <xdr:spPr bwMode="auto">
        <a:xfrm>
          <a:off x="2730500" y="1086802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33EB5147-A06C-4DA3-BAFB-CF81C03304FE}"/>
            </a:ext>
          </a:extLst>
        </xdr:cNvPr>
        <xdr:cNvCxnSpPr/>
      </xdr:nvCxnSpPr>
      <xdr:spPr bwMode="auto">
        <a:xfrm>
          <a:off x="2413000" y="10956925"/>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74105F59-A662-4DC1-9AE0-6B5944AFF658}"/>
            </a:ext>
          </a:extLst>
        </xdr:cNvPr>
        <xdr:cNvSpPr/>
      </xdr:nvSpPr>
      <xdr:spPr bwMode="auto">
        <a:xfrm>
          <a:off x="2514600" y="10906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F5A715AF-371C-485F-A3F9-66B2FFC2CC07}"/>
            </a:ext>
          </a:extLst>
        </xdr:cNvPr>
        <xdr:cNvSpPr/>
      </xdr:nvSpPr>
      <xdr:spPr bwMode="auto">
        <a:xfrm>
          <a:off x="4483100" y="109061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503BE0CA-95E5-487F-9CA6-CF35CC7759BE}"/>
            </a:ext>
          </a:extLst>
        </xdr:cNvPr>
        <xdr:cNvSpPr/>
      </xdr:nvSpPr>
      <xdr:spPr bwMode="auto">
        <a:xfrm>
          <a:off x="4711700" y="1086802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F9962E7A-2A10-44B6-A3DF-9DD21F10FFAD}"/>
            </a:ext>
          </a:extLst>
        </xdr:cNvPr>
        <xdr:cNvSpPr/>
      </xdr:nvSpPr>
      <xdr:spPr bwMode="auto">
        <a:xfrm>
          <a:off x="2159000" y="1031875"/>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6A285DA5-6278-45D9-BE0F-307818314ADD}"/>
            </a:ext>
          </a:extLst>
        </xdr:cNvPr>
        <xdr:cNvSpPr/>
      </xdr:nvSpPr>
      <xdr:spPr bwMode="auto">
        <a:xfrm>
          <a:off x="127000" y="1031875"/>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5EE42D6D-5431-4E64-AD4F-6AA746851100}"/>
            </a:ext>
          </a:extLst>
        </xdr:cNvPr>
        <xdr:cNvSpPr/>
      </xdr:nvSpPr>
      <xdr:spPr bwMode="auto">
        <a:xfrm>
          <a:off x="457200" y="114617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825F9943-EE52-4210-86AA-0963033FD0E9}"/>
            </a:ext>
          </a:extLst>
        </xdr:cNvPr>
        <xdr:cNvSpPr/>
      </xdr:nvSpPr>
      <xdr:spPr bwMode="auto">
        <a:xfrm>
          <a:off x="457200" y="141287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99050DCD-499C-4B45-B8BF-725D0016B540}"/>
            </a:ext>
          </a:extLst>
        </xdr:cNvPr>
        <xdr:cNvSpPr/>
      </xdr:nvSpPr>
      <xdr:spPr bwMode="auto">
        <a:xfrm>
          <a:off x="457200" y="1717675"/>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1010483A-30EA-4434-A487-20F2B9A73EAC}"/>
            </a:ext>
          </a:extLst>
        </xdr:cNvPr>
        <xdr:cNvCxnSpPr/>
      </xdr:nvCxnSpPr>
      <xdr:spPr bwMode="auto">
        <a:xfrm flipH="1">
          <a:off x="196850" y="1209675"/>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79BC51D7-702B-4959-8CE3-19DB9AEABF60}"/>
            </a:ext>
          </a:extLst>
        </xdr:cNvPr>
        <xdr:cNvCxnSpPr/>
      </xdr:nvCxnSpPr>
      <xdr:spPr bwMode="auto">
        <a:xfrm>
          <a:off x="282575" y="166687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1116F85F-B83F-4CC8-8711-C6CD2BBCA308}"/>
            </a:ext>
          </a:extLst>
        </xdr:cNvPr>
        <xdr:cNvCxnSpPr/>
      </xdr:nvCxnSpPr>
      <xdr:spPr bwMode="auto">
        <a:xfrm flipH="1">
          <a:off x="196850" y="1666875"/>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ACBA703E-C7B6-483B-8B93-415835CB34BA}"/>
            </a:ext>
          </a:extLst>
        </xdr:cNvPr>
        <xdr:cNvCxnSpPr/>
      </xdr:nvCxnSpPr>
      <xdr:spPr bwMode="auto">
        <a:xfrm flipV="1">
          <a:off x="282575" y="190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4BAB87E4-0403-40C0-AC96-83C20972F2F8}"/>
            </a:ext>
          </a:extLst>
        </xdr:cNvPr>
        <xdr:cNvCxnSpPr/>
      </xdr:nvCxnSpPr>
      <xdr:spPr bwMode="auto">
        <a:xfrm flipH="1">
          <a:off x="196850" y="2047875"/>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9F111BE4-26B2-445B-A99F-27656B9ED93B}"/>
            </a:ext>
          </a:extLst>
        </xdr:cNvPr>
        <xdr:cNvSpPr/>
      </xdr:nvSpPr>
      <xdr:spPr bwMode="auto">
        <a:xfrm>
          <a:off x="231775" y="1158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89262472-C168-459A-BBF4-23F60E4D0DB2}"/>
            </a:ext>
          </a:extLst>
        </xdr:cNvPr>
        <xdr:cNvSpPr/>
      </xdr:nvSpPr>
      <xdr:spPr bwMode="auto">
        <a:xfrm>
          <a:off x="23177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557CEB1D-A49F-4954-BD54-9AF38A7E2E17}"/>
            </a:ext>
          </a:extLst>
        </xdr:cNvPr>
        <xdr:cNvSpPr/>
      </xdr:nvSpPr>
      <xdr:spPr bwMode="auto">
        <a:xfrm>
          <a:off x="2159000" y="1603375"/>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E008B95F-C155-4A02-8A6C-6BCFF42D2640}"/>
            </a:ext>
          </a:extLst>
        </xdr:cNvPr>
        <xdr:cNvSpPr txBox="1"/>
      </xdr:nvSpPr>
      <xdr:spPr>
        <a:xfrm>
          <a:off x="1676400" y="122237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11F115D7-8465-4DB6-A132-A3F441BC7A0E}"/>
            </a:ext>
          </a:extLst>
        </xdr:cNvPr>
        <xdr:cNvCxnSpPr/>
      </xdr:nvCxnSpPr>
      <xdr:spPr bwMode="auto">
        <a:xfrm>
          <a:off x="2159000" y="3889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112A389D-AAB0-4BD0-BC03-0AA1AFD6C4BB}"/>
            </a:ext>
          </a:extLst>
        </xdr:cNvPr>
        <xdr:cNvSpPr txBox="1"/>
      </xdr:nvSpPr>
      <xdr:spPr>
        <a:xfrm>
          <a:off x="1384300" y="374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5ED39E1B-D08B-497E-8A93-4BC83D4D2C39}"/>
            </a:ext>
          </a:extLst>
        </xdr:cNvPr>
        <xdr:cNvCxnSpPr/>
      </xdr:nvCxnSpPr>
      <xdr:spPr bwMode="auto">
        <a:xfrm>
          <a:off x="2159000" y="34321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12B62EA4-0613-4D38-B615-4DFD1F2FF0F7}"/>
            </a:ext>
          </a:extLst>
        </xdr:cNvPr>
        <xdr:cNvSpPr txBox="1"/>
      </xdr:nvSpPr>
      <xdr:spPr>
        <a:xfrm>
          <a:off x="1384300" y="328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BEDB0993-23D0-45AB-9124-20967886B93D}"/>
            </a:ext>
          </a:extLst>
        </xdr:cNvPr>
        <xdr:cNvCxnSpPr/>
      </xdr:nvCxnSpPr>
      <xdr:spPr bwMode="auto">
        <a:xfrm>
          <a:off x="2159000" y="29749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6AAC26E1-A4A1-4144-87CA-7DB06EEA1707}"/>
            </a:ext>
          </a:extLst>
        </xdr:cNvPr>
        <xdr:cNvSpPr txBox="1"/>
      </xdr:nvSpPr>
      <xdr:spPr>
        <a:xfrm>
          <a:off x="1384300" y="283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9D36F236-6B34-497A-86F3-6234CD9AB369}"/>
            </a:ext>
          </a:extLst>
        </xdr:cNvPr>
        <xdr:cNvCxnSpPr/>
      </xdr:nvCxnSpPr>
      <xdr:spPr bwMode="auto">
        <a:xfrm>
          <a:off x="2159000" y="25177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BB2B33DB-FAAB-43DC-8888-EBC63E0E3E99}"/>
            </a:ext>
          </a:extLst>
        </xdr:cNvPr>
        <xdr:cNvSpPr txBox="1"/>
      </xdr:nvSpPr>
      <xdr:spPr>
        <a:xfrm>
          <a:off x="1384300" y="237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FCBDC64E-8AFB-43C4-BEA1-7EC125FCB48F}"/>
            </a:ext>
          </a:extLst>
        </xdr:cNvPr>
        <xdr:cNvCxnSpPr/>
      </xdr:nvCxnSpPr>
      <xdr:spPr bwMode="auto">
        <a:xfrm>
          <a:off x="2159000" y="20605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F5708CD3-F468-4C03-A88F-6B7DA8954EAF}"/>
            </a:ext>
          </a:extLst>
        </xdr:cNvPr>
        <xdr:cNvSpPr txBox="1"/>
      </xdr:nvSpPr>
      <xdr:spPr>
        <a:xfrm>
          <a:off x="1384300" y="191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D44A261A-8A75-4ABE-8511-6E68EA8FD1F2}"/>
            </a:ext>
          </a:extLst>
        </xdr:cNvPr>
        <xdr:cNvCxnSpPr/>
      </xdr:nvCxnSpPr>
      <xdr:spPr bwMode="auto">
        <a:xfrm>
          <a:off x="2159000" y="1603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A59B07F4-6821-48A3-8C5D-C01B4CDCA90C}"/>
            </a:ext>
          </a:extLst>
        </xdr:cNvPr>
        <xdr:cNvSpPr txBox="1"/>
      </xdr:nvSpPr>
      <xdr:spPr>
        <a:xfrm>
          <a:off x="138430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1666C3F0-1D30-4677-A392-77E331989525}"/>
            </a:ext>
          </a:extLst>
        </xdr:cNvPr>
        <xdr:cNvSpPr/>
      </xdr:nvSpPr>
      <xdr:spPr bwMode="auto">
        <a:xfrm>
          <a:off x="2159000" y="1603375"/>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119779</xdr:rowOff>
    </xdr:from>
    <xdr:to>
      <xdr:col>29</xdr:col>
      <xdr:colOff>127000</xdr:colOff>
      <xdr:row>19</xdr:row>
      <xdr:rowOff>168718</xdr:rowOff>
    </xdr:to>
    <xdr:cxnSp macro="">
      <xdr:nvCxnSpPr>
        <xdr:cNvPr id="43" name="直線コネクタ 42">
          <a:extLst>
            <a:ext uri="{FF2B5EF4-FFF2-40B4-BE49-F238E27FC236}">
              <a16:creationId xmlns:a16="http://schemas.microsoft.com/office/drawing/2014/main" id="{3F9767F8-E189-4033-B221-34E028CCE605}"/>
            </a:ext>
          </a:extLst>
        </xdr:cNvPr>
        <xdr:cNvCxnSpPr/>
      </xdr:nvCxnSpPr>
      <xdr:spPr bwMode="auto">
        <a:xfrm flipV="1">
          <a:off x="5651500" y="2348629"/>
          <a:ext cx="0" cy="10776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140795</xdr:rowOff>
    </xdr:from>
    <xdr:ext cx="762000" cy="259045"/>
    <xdr:sp macro="" textlink="">
      <xdr:nvSpPr>
        <xdr:cNvPr id="44" name="人口1人当たり決算額の推移最小値テキスト130">
          <a:extLst>
            <a:ext uri="{FF2B5EF4-FFF2-40B4-BE49-F238E27FC236}">
              <a16:creationId xmlns:a16="http://schemas.microsoft.com/office/drawing/2014/main" id="{ADA2C0DB-BFDC-477D-A504-8821389994BA}"/>
            </a:ext>
          </a:extLst>
        </xdr:cNvPr>
        <xdr:cNvSpPr txBox="1"/>
      </xdr:nvSpPr>
      <xdr:spPr>
        <a:xfrm>
          <a:off x="5740400" y="339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168718</xdr:rowOff>
    </xdr:from>
    <xdr:to>
      <xdr:col>30</xdr:col>
      <xdr:colOff>25400</xdr:colOff>
      <xdr:row>19</xdr:row>
      <xdr:rowOff>168718</xdr:rowOff>
    </xdr:to>
    <xdr:cxnSp macro="">
      <xdr:nvCxnSpPr>
        <xdr:cNvPr id="45" name="直線コネクタ 44">
          <a:extLst>
            <a:ext uri="{FF2B5EF4-FFF2-40B4-BE49-F238E27FC236}">
              <a16:creationId xmlns:a16="http://schemas.microsoft.com/office/drawing/2014/main" id="{BD7407BB-6182-418E-9470-8CD7E70297F5}"/>
            </a:ext>
          </a:extLst>
        </xdr:cNvPr>
        <xdr:cNvCxnSpPr/>
      </xdr:nvCxnSpPr>
      <xdr:spPr bwMode="auto">
        <a:xfrm>
          <a:off x="5562600" y="3426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12</xdr:row>
      <xdr:rowOff>34706</xdr:rowOff>
    </xdr:from>
    <xdr:ext cx="762000" cy="259045"/>
    <xdr:sp macro="" textlink="">
      <xdr:nvSpPr>
        <xdr:cNvPr id="46" name="人口1人当たり決算額の推移最大値テキスト130">
          <a:extLst>
            <a:ext uri="{FF2B5EF4-FFF2-40B4-BE49-F238E27FC236}">
              <a16:creationId xmlns:a16="http://schemas.microsoft.com/office/drawing/2014/main" id="{3BD8FF46-3CD4-40BF-B687-AAF89345A3A2}"/>
            </a:ext>
          </a:extLst>
        </xdr:cNvPr>
        <xdr:cNvSpPr txBox="1"/>
      </xdr:nvSpPr>
      <xdr:spPr>
        <a:xfrm>
          <a:off x="5740400" y="209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119779</xdr:rowOff>
    </xdr:from>
    <xdr:to>
      <xdr:col>30</xdr:col>
      <xdr:colOff>25400</xdr:colOff>
      <xdr:row>13</xdr:row>
      <xdr:rowOff>119779</xdr:rowOff>
    </xdr:to>
    <xdr:cxnSp macro="">
      <xdr:nvCxnSpPr>
        <xdr:cNvPr id="47" name="直線コネクタ 46">
          <a:extLst>
            <a:ext uri="{FF2B5EF4-FFF2-40B4-BE49-F238E27FC236}">
              <a16:creationId xmlns:a16="http://schemas.microsoft.com/office/drawing/2014/main" id="{8C5D0A71-647E-4DA0-A73E-279C2AA552FD}"/>
            </a:ext>
          </a:extLst>
        </xdr:cNvPr>
        <xdr:cNvCxnSpPr/>
      </xdr:nvCxnSpPr>
      <xdr:spPr bwMode="auto">
        <a:xfrm>
          <a:off x="5562600" y="23486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53522</xdr:rowOff>
    </xdr:from>
    <xdr:to>
      <xdr:col>29</xdr:col>
      <xdr:colOff>127000</xdr:colOff>
      <xdr:row>15</xdr:row>
      <xdr:rowOff>137514</xdr:rowOff>
    </xdr:to>
    <xdr:cxnSp macro="">
      <xdr:nvCxnSpPr>
        <xdr:cNvPr id="48" name="直線コネクタ 47">
          <a:extLst>
            <a:ext uri="{FF2B5EF4-FFF2-40B4-BE49-F238E27FC236}">
              <a16:creationId xmlns:a16="http://schemas.microsoft.com/office/drawing/2014/main" id="{4977CF39-C511-4884-99B9-B982317F708C}"/>
            </a:ext>
          </a:extLst>
        </xdr:cNvPr>
        <xdr:cNvCxnSpPr/>
      </xdr:nvCxnSpPr>
      <xdr:spPr bwMode="auto">
        <a:xfrm flipV="1">
          <a:off x="5003800" y="2625272"/>
          <a:ext cx="647700" cy="83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2866</xdr:rowOff>
    </xdr:from>
    <xdr:ext cx="762000" cy="259045"/>
    <xdr:sp macro="" textlink="">
      <xdr:nvSpPr>
        <xdr:cNvPr id="49" name="人口1人当たり決算額の推移平均値テキスト130">
          <a:extLst>
            <a:ext uri="{FF2B5EF4-FFF2-40B4-BE49-F238E27FC236}">
              <a16:creationId xmlns:a16="http://schemas.microsoft.com/office/drawing/2014/main" id="{3D648413-AF20-45E9-91E0-8819016319A3}"/>
            </a:ext>
          </a:extLst>
        </xdr:cNvPr>
        <xdr:cNvSpPr txBox="1"/>
      </xdr:nvSpPr>
      <xdr:spPr>
        <a:xfrm>
          <a:off x="5740400" y="29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30789</xdr:rowOff>
    </xdr:from>
    <xdr:to>
      <xdr:col>29</xdr:col>
      <xdr:colOff>177800</xdr:colOff>
      <xdr:row>17</xdr:row>
      <xdr:rowOff>132389</xdr:rowOff>
    </xdr:to>
    <xdr:sp macro="" textlink="">
      <xdr:nvSpPr>
        <xdr:cNvPr id="50" name="フローチャート: 判断 49">
          <a:extLst>
            <a:ext uri="{FF2B5EF4-FFF2-40B4-BE49-F238E27FC236}">
              <a16:creationId xmlns:a16="http://schemas.microsoft.com/office/drawing/2014/main" id="{04553B0C-B2B2-479B-A97F-FDFCF280FCE9}"/>
            </a:ext>
          </a:extLst>
        </xdr:cNvPr>
        <xdr:cNvSpPr/>
      </xdr:nvSpPr>
      <xdr:spPr bwMode="auto">
        <a:xfrm>
          <a:off x="5600700" y="29454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137514</xdr:rowOff>
    </xdr:from>
    <xdr:to>
      <xdr:col>26</xdr:col>
      <xdr:colOff>50800</xdr:colOff>
      <xdr:row>15</xdr:row>
      <xdr:rowOff>155144</xdr:rowOff>
    </xdr:to>
    <xdr:cxnSp macro="">
      <xdr:nvCxnSpPr>
        <xdr:cNvPr id="51" name="直線コネクタ 50">
          <a:extLst>
            <a:ext uri="{FF2B5EF4-FFF2-40B4-BE49-F238E27FC236}">
              <a16:creationId xmlns:a16="http://schemas.microsoft.com/office/drawing/2014/main" id="{D8020A07-567C-4755-BA01-C615B14FF2A1}"/>
            </a:ext>
          </a:extLst>
        </xdr:cNvPr>
        <xdr:cNvCxnSpPr/>
      </xdr:nvCxnSpPr>
      <xdr:spPr bwMode="auto">
        <a:xfrm flipV="1">
          <a:off x="4305300" y="2709264"/>
          <a:ext cx="698500" cy="176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55355</xdr:rowOff>
    </xdr:from>
    <xdr:to>
      <xdr:col>26</xdr:col>
      <xdr:colOff>101600</xdr:colOff>
      <xdr:row>17</xdr:row>
      <xdr:rowOff>156955</xdr:rowOff>
    </xdr:to>
    <xdr:sp macro="" textlink="">
      <xdr:nvSpPr>
        <xdr:cNvPr id="52" name="フローチャート: 判断 51">
          <a:extLst>
            <a:ext uri="{FF2B5EF4-FFF2-40B4-BE49-F238E27FC236}">
              <a16:creationId xmlns:a16="http://schemas.microsoft.com/office/drawing/2014/main" id="{4FFD4597-AA9A-4A9F-AC2F-952C143E382A}"/>
            </a:ext>
          </a:extLst>
        </xdr:cNvPr>
        <xdr:cNvSpPr/>
      </xdr:nvSpPr>
      <xdr:spPr bwMode="auto">
        <a:xfrm>
          <a:off x="4953000" y="2970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141732</xdr:rowOff>
    </xdr:from>
    <xdr:ext cx="736600" cy="259045"/>
    <xdr:sp macro="" textlink="">
      <xdr:nvSpPr>
        <xdr:cNvPr id="53" name="テキスト ボックス 52">
          <a:extLst>
            <a:ext uri="{FF2B5EF4-FFF2-40B4-BE49-F238E27FC236}">
              <a16:creationId xmlns:a16="http://schemas.microsoft.com/office/drawing/2014/main" id="{3C0EB826-F9E8-4A22-B37C-BAFC41DDC6B7}"/>
            </a:ext>
          </a:extLst>
        </xdr:cNvPr>
        <xdr:cNvSpPr txBox="1"/>
      </xdr:nvSpPr>
      <xdr:spPr>
        <a:xfrm>
          <a:off x="4622800" y="3056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155144</xdr:rowOff>
    </xdr:from>
    <xdr:to>
      <xdr:col>22</xdr:col>
      <xdr:colOff>114300</xdr:colOff>
      <xdr:row>16</xdr:row>
      <xdr:rowOff>84515</xdr:rowOff>
    </xdr:to>
    <xdr:cxnSp macro="">
      <xdr:nvCxnSpPr>
        <xdr:cNvPr id="54" name="直線コネクタ 53">
          <a:extLst>
            <a:ext uri="{FF2B5EF4-FFF2-40B4-BE49-F238E27FC236}">
              <a16:creationId xmlns:a16="http://schemas.microsoft.com/office/drawing/2014/main" id="{D05DDB71-1AA7-431D-AD81-949EBDBAA1E3}"/>
            </a:ext>
          </a:extLst>
        </xdr:cNvPr>
        <xdr:cNvCxnSpPr/>
      </xdr:nvCxnSpPr>
      <xdr:spPr bwMode="auto">
        <a:xfrm flipV="1">
          <a:off x="3606800" y="2726894"/>
          <a:ext cx="698500" cy="100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81159</xdr:rowOff>
    </xdr:from>
    <xdr:to>
      <xdr:col>22</xdr:col>
      <xdr:colOff>165100</xdr:colOff>
      <xdr:row>18</xdr:row>
      <xdr:rowOff>11309</xdr:rowOff>
    </xdr:to>
    <xdr:sp macro="" textlink="">
      <xdr:nvSpPr>
        <xdr:cNvPr id="55" name="フローチャート: 判断 54">
          <a:extLst>
            <a:ext uri="{FF2B5EF4-FFF2-40B4-BE49-F238E27FC236}">
              <a16:creationId xmlns:a16="http://schemas.microsoft.com/office/drawing/2014/main" id="{35D237FB-D922-4171-9422-8558FCCC98B2}"/>
            </a:ext>
          </a:extLst>
        </xdr:cNvPr>
        <xdr:cNvSpPr/>
      </xdr:nvSpPr>
      <xdr:spPr bwMode="auto">
        <a:xfrm>
          <a:off x="4254500" y="29958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167536</xdr:rowOff>
    </xdr:from>
    <xdr:ext cx="762000" cy="259045"/>
    <xdr:sp macro="" textlink="">
      <xdr:nvSpPr>
        <xdr:cNvPr id="56" name="テキスト ボックス 55">
          <a:extLst>
            <a:ext uri="{FF2B5EF4-FFF2-40B4-BE49-F238E27FC236}">
              <a16:creationId xmlns:a16="http://schemas.microsoft.com/office/drawing/2014/main" id="{27DB09BD-5F63-409B-B32E-7ECCAB9D6A41}"/>
            </a:ext>
          </a:extLst>
        </xdr:cNvPr>
        <xdr:cNvSpPr txBox="1"/>
      </xdr:nvSpPr>
      <xdr:spPr>
        <a:xfrm>
          <a:off x="3924300" y="308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79738</xdr:rowOff>
    </xdr:from>
    <xdr:to>
      <xdr:col>18</xdr:col>
      <xdr:colOff>177800</xdr:colOff>
      <xdr:row>16</xdr:row>
      <xdr:rowOff>84515</xdr:rowOff>
    </xdr:to>
    <xdr:cxnSp macro="">
      <xdr:nvCxnSpPr>
        <xdr:cNvPr id="57" name="直線コネクタ 56">
          <a:extLst>
            <a:ext uri="{FF2B5EF4-FFF2-40B4-BE49-F238E27FC236}">
              <a16:creationId xmlns:a16="http://schemas.microsoft.com/office/drawing/2014/main" id="{9EC00704-7AE5-42F9-A391-1386156ACB0E}"/>
            </a:ext>
          </a:extLst>
        </xdr:cNvPr>
        <xdr:cNvCxnSpPr/>
      </xdr:nvCxnSpPr>
      <xdr:spPr bwMode="auto">
        <a:xfrm>
          <a:off x="2908300" y="2822938"/>
          <a:ext cx="698500" cy="47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102570</xdr:rowOff>
    </xdr:from>
    <xdr:to>
      <xdr:col>19</xdr:col>
      <xdr:colOff>38100</xdr:colOff>
      <xdr:row>18</xdr:row>
      <xdr:rowOff>32720</xdr:rowOff>
    </xdr:to>
    <xdr:sp macro="" textlink="">
      <xdr:nvSpPr>
        <xdr:cNvPr id="58" name="フローチャート: 判断 57">
          <a:extLst>
            <a:ext uri="{FF2B5EF4-FFF2-40B4-BE49-F238E27FC236}">
              <a16:creationId xmlns:a16="http://schemas.microsoft.com/office/drawing/2014/main" id="{B3CB0335-8CCB-4D69-B612-147BA3FCD6B8}"/>
            </a:ext>
          </a:extLst>
        </xdr:cNvPr>
        <xdr:cNvSpPr/>
      </xdr:nvSpPr>
      <xdr:spPr bwMode="auto">
        <a:xfrm>
          <a:off x="3556000" y="30172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17497</xdr:rowOff>
    </xdr:from>
    <xdr:ext cx="762000" cy="259045"/>
    <xdr:sp macro="" textlink="">
      <xdr:nvSpPr>
        <xdr:cNvPr id="59" name="テキスト ボックス 58">
          <a:extLst>
            <a:ext uri="{FF2B5EF4-FFF2-40B4-BE49-F238E27FC236}">
              <a16:creationId xmlns:a16="http://schemas.microsoft.com/office/drawing/2014/main" id="{70AAD709-14D0-4246-AC38-AD051C873C2F}"/>
            </a:ext>
          </a:extLst>
        </xdr:cNvPr>
        <xdr:cNvSpPr txBox="1"/>
      </xdr:nvSpPr>
      <xdr:spPr>
        <a:xfrm>
          <a:off x="3225800" y="310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110502</xdr:rowOff>
    </xdr:from>
    <xdr:to>
      <xdr:col>15</xdr:col>
      <xdr:colOff>101600</xdr:colOff>
      <xdr:row>18</xdr:row>
      <xdr:rowOff>40652</xdr:rowOff>
    </xdr:to>
    <xdr:sp macro="" textlink="">
      <xdr:nvSpPr>
        <xdr:cNvPr id="60" name="フローチャート: 判断 59">
          <a:extLst>
            <a:ext uri="{FF2B5EF4-FFF2-40B4-BE49-F238E27FC236}">
              <a16:creationId xmlns:a16="http://schemas.microsoft.com/office/drawing/2014/main" id="{57A08825-5D78-41AA-A9CC-5AE626F3E4AB}"/>
            </a:ext>
          </a:extLst>
        </xdr:cNvPr>
        <xdr:cNvSpPr/>
      </xdr:nvSpPr>
      <xdr:spPr bwMode="auto">
        <a:xfrm>
          <a:off x="2857500" y="30251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25429</xdr:rowOff>
    </xdr:from>
    <xdr:ext cx="762000" cy="259045"/>
    <xdr:sp macro="" textlink="">
      <xdr:nvSpPr>
        <xdr:cNvPr id="61" name="テキスト ボックス 60">
          <a:extLst>
            <a:ext uri="{FF2B5EF4-FFF2-40B4-BE49-F238E27FC236}">
              <a16:creationId xmlns:a16="http://schemas.microsoft.com/office/drawing/2014/main" id="{89A8DC6F-91B7-48C4-A056-D07FF1A744C8}"/>
            </a:ext>
          </a:extLst>
        </xdr:cNvPr>
        <xdr:cNvSpPr txBox="1"/>
      </xdr:nvSpPr>
      <xdr:spPr>
        <a:xfrm>
          <a:off x="2527300" y="311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B2A68C3C-AC14-49A4-B57B-B14F68700AD2}"/>
            </a:ext>
          </a:extLst>
        </xdr:cNvPr>
        <xdr:cNvSpPr txBox="1"/>
      </xdr:nvSpPr>
      <xdr:spPr>
        <a:xfrm>
          <a:off x="54737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EF4D3B41-F8C9-460E-ACD0-10B8A54723D1}"/>
            </a:ext>
          </a:extLst>
        </xdr:cNvPr>
        <xdr:cNvSpPr txBox="1"/>
      </xdr:nvSpPr>
      <xdr:spPr>
        <a:xfrm>
          <a:off x="48260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8DFC13F3-CFC8-4E7E-B112-C79CB3234BA0}"/>
            </a:ext>
          </a:extLst>
        </xdr:cNvPr>
        <xdr:cNvSpPr txBox="1"/>
      </xdr:nvSpPr>
      <xdr:spPr>
        <a:xfrm>
          <a:off x="41275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3E41A3C0-61A3-4B0C-AEAC-080E3BC181D8}"/>
            </a:ext>
          </a:extLst>
        </xdr:cNvPr>
        <xdr:cNvSpPr txBox="1"/>
      </xdr:nvSpPr>
      <xdr:spPr>
        <a:xfrm>
          <a:off x="34290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DC8A48AB-6CB4-4D71-A3E7-E40B1AE279C5}"/>
            </a:ext>
          </a:extLst>
        </xdr:cNvPr>
        <xdr:cNvSpPr txBox="1"/>
      </xdr:nvSpPr>
      <xdr:spPr>
        <a:xfrm>
          <a:off x="27305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2722</xdr:rowOff>
    </xdr:from>
    <xdr:to>
      <xdr:col>29</xdr:col>
      <xdr:colOff>177800</xdr:colOff>
      <xdr:row>15</xdr:row>
      <xdr:rowOff>104322</xdr:rowOff>
    </xdr:to>
    <xdr:sp macro="" textlink="">
      <xdr:nvSpPr>
        <xdr:cNvPr id="67" name="楕円 66">
          <a:extLst>
            <a:ext uri="{FF2B5EF4-FFF2-40B4-BE49-F238E27FC236}">
              <a16:creationId xmlns:a16="http://schemas.microsoft.com/office/drawing/2014/main" id="{42D3BC53-EBA5-4DD6-8347-616B4EF0A9C6}"/>
            </a:ext>
          </a:extLst>
        </xdr:cNvPr>
        <xdr:cNvSpPr/>
      </xdr:nvSpPr>
      <xdr:spPr bwMode="auto">
        <a:xfrm>
          <a:off x="5600700" y="2574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19249</xdr:rowOff>
    </xdr:from>
    <xdr:ext cx="762000" cy="259045"/>
    <xdr:sp macro="" textlink="">
      <xdr:nvSpPr>
        <xdr:cNvPr id="68" name="人口1人当たり決算額の推移該当値テキスト130">
          <a:extLst>
            <a:ext uri="{FF2B5EF4-FFF2-40B4-BE49-F238E27FC236}">
              <a16:creationId xmlns:a16="http://schemas.microsoft.com/office/drawing/2014/main" id="{5382BF9D-4FFD-49CE-8006-36786216AE73}"/>
            </a:ext>
          </a:extLst>
        </xdr:cNvPr>
        <xdr:cNvSpPr txBox="1"/>
      </xdr:nvSpPr>
      <xdr:spPr>
        <a:xfrm>
          <a:off x="5740400" y="241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86714</xdr:rowOff>
    </xdr:from>
    <xdr:to>
      <xdr:col>26</xdr:col>
      <xdr:colOff>101600</xdr:colOff>
      <xdr:row>16</xdr:row>
      <xdr:rowOff>16864</xdr:rowOff>
    </xdr:to>
    <xdr:sp macro="" textlink="">
      <xdr:nvSpPr>
        <xdr:cNvPr id="69" name="楕円 68">
          <a:extLst>
            <a:ext uri="{FF2B5EF4-FFF2-40B4-BE49-F238E27FC236}">
              <a16:creationId xmlns:a16="http://schemas.microsoft.com/office/drawing/2014/main" id="{28E891E0-1657-414B-86E1-065025B8E31F}"/>
            </a:ext>
          </a:extLst>
        </xdr:cNvPr>
        <xdr:cNvSpPr/>
      </xdr:nvSpPr>
      <xdr:spPr bwMode="auto">
        <a:xfrm>
          <a:off x="4953000" y="2658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27041</xdr:rowOff>
    </xdr:from>
    <xdr:ext cx="736600" cy="259045"/>
    <xdr:sp macro="" textlink="">
      <xdr:nvSpPr>
        <xdr:cNvPr id="70" name="テキスト ボックス 69">
          <a:extLst>
            <a:ext uri="{FF2B5EF4-FFF2-40B4-BE49-F238E27FC236}">
              <a16:creationId xmlns:a16="http://schemas.microsoft.com/office/drawing/2014/main" id="{465938E1-13A0-4DAE-B231-75867AA9053A}"/>
            </a:ext>
          </a:extLst>
        </xdr:cNvPr>
        <xdr:cNvSpPr txBox="1"/>
      </xdr:nvSpPr>
      <xdr:spPr>
        <a:xfrm>
          <a:off x="4622800" y="2427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104344</xdr:rowOff>
    </xdr:from>
    <xdr:to>
      <xdr:col>22</xdr:col>
      <xdr:colOff>165100</xdr:colOff>
      <xdr:row>16</xdr:row>
      <xdr:rowOff>34494</xdr:rowOff>
    </xdr:to>
    <xdr:sp macro="" textlink="">
      <xdr:nvSpPr>
        <xdr:cNvPr id="71" name="楕円 70">
          <a:extLst>
            <a:ext uri="{FF2B5EF4-FFF2-40B4-BE49-F238E27FC236}">
              <a16:creationId xmlns:a16="http://schemas.microsoft.com/office/drawing/2014/main" id="{2E0C3D04-2B15-4372-A853-F86360F0EC48}"/>
            </a:ext>
          </a:extLst>
        </xdr:cNvPr>
        <xdr:cNvSpPr/>
      </xdr:nvSpPr>
      <xdr:spPr bwMode="auto">
        <a:xfrm>
          <a:off x="4254500" y="2676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44671</xdr:rowOff>
    </xdr:from>
    <xdr:ext cx="762000" cy="259045"/>
    <xdr:sp macro="" textlink="">
      <xdr:nvSpPr>
        <xdr:cNvPr id="72" name="テキスト ボックス 71">
          <a:extLst>
            <a:ext uri="{FF2B5EF4-FFF2-40B4-BE49-F238E27FC236}">
              <a16:creationId xmlns:a16="http://schemas.microsoft.com/office/drawing/2014/main" id="{1AA75E45-A8CD-4275-B9FE-3F4B8B546A73}"/>
            </a:ext>
          </a:extLst>
        </xdr:cNvPr>
        <xdr:cNvSpPr txBox="1"/>
      </xdr:nvSpPr>
      <xdr:spPr>
        <a:xfrm>
          <a:off x="3924300" y="2444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33715</xdr:rowOff>
    </xdr:from>
    <xdr:to>
      <xdr:col>19</xdr:col>
      <xdr:colOff>38100</xdr:colOff>
      <xdr:row>16</xdr:row>
      <xdr:rowOff>135315</xdr:rowOff>
    </xdr:to>
    <xdr:sp macro="" textlink="">
      <xdr:nvSpPr>
        <xdr:cNvPr id="73" name="楕円 72">
          <a:extLst>
            <a:ext uri="{FF2B5EF4-FFF2-40B4-BE49-F238E27FC236}">
              <a16:creationId xmlns:a16="http://schemas.microsoft.com/office/drawing/2014/main" id="{488925A5-0EDB-4A41-9C79-5770D6895C02}"/>
            </a:ext>
          </a:extLst>
        </xdr:cNvPr>
        <xdr:cNvSpPr/>
      </xdr:nvSpPr>
      <xdr:spPr bwMode="auto">
        <a:xfrm>
          <a:off x="3556000" y="2776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145492</xdr:rowOff>
    </xdr:from>
    <xdr:ext cx="762000" cy="259045"/>
    <xdr:sp macro="" textlink="">
      <xdr:nvSpPr>
        <xdr:cNvPr id="74" name="テキスト ボックス 73">
          <a:extLst>
            <a:ext uri="{FF2B5EF4-FFF2-40B4-BE49-F238E27FC236}">
              <a16:creationId xmlns:a16="http://schemas.microsoft.com/office/drawing/2014/main" id="{37A482BB-5DBE-4166-8351-20658197430B}"/>
            </a:ext>
          </a:extLst>
        </xdr:cNvPr>
        <xdr:cNvSpPr txBox="1"/>
      </xdr:nvSpPr>
      <xdr:spPr>
        <a:xfrm>
          <a:off x="3225800" y="25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28938</xdr:rowOff>
    </xdr:from>
    <xdr:to>
      <xdr:col>15</xdr:col>
      <xdr:colOff>101600</xdr:colOff>
      <xdr:row>16</xdr:row>
      <xdr:rowOff>130538</xdr:rowOff>
    </xdr:to>
    <xdr:sp macro="" textlink="">
      <xdr:nvSpPr>
        <xdr:cNvPr id="75" name="楕円 74">
          <a:extLst>
            <a:ext uri="{FF2B5EF4-FFF2-40B4-BE49-F238E27FC236}">
              <a16:creationId xmlns:a16="http://schemas.microsoft.com/office/drawing/2014/main" id="{17016B4C-DD9C-4C2D-BD37-0D143BDB6C52}"/>
            </a:ext>
          </a:extLst>
        </xdr:cNvPr>
        <xdr:cNvSpPr/>
      </xdr:nvSpPr>
      <xdr:spPr bwMode="auto">
        <a:xfrm>
          <a:off x="2857500" y="2772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140715</xdr:rowOff>
    </xdr:from>
    <xdr:ext cx="762000" cy="259045"/>
    <xdr:sp macro="" textlink="">
      <xdr:nvSpPr>
        <xdr:cNvPr id="76" name="テキスト ボックス 75">
          <a:extLst>
            <a:ext uri="{FF2B5EF4-FFF2-40B4-BE49-F238E27FC236}">
              <a16:creationId xmlns:a16="http://schemas.microsoft.com/office/drawing/2014/main" id="{A18D2CE0-7C60-4C64-9D28-7630A20C5198}"/>
            </a:ext>
          </a:extLst>
        </xdr:cNvPr>
        <xdr:cNvSpPr txBox="1"/>
      </xdr:nvSpPr>
      <xdr:spPr>
        <a:xfrm>
          <a:off x="2527300" y="2541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B955A611-452B-4313-831B-CDA0EC672C58}"/>
            </a:ext>
          </a:extLst>
        </xdr:cNvPr>
        <xdr:cNvSpPr/>
      </xdr:nvSpPr>
      <xdr:spPr bwMode="auto">
        <a:xfrm>
          <a:off x="2159000" y="498475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E926C9C2-242F-4EF5-A28F-18561126E9BF}"/>
            </a:ext>
          </a:extLst>
        </xdr:cNvPr>
        <xdr:cNvSpPr/>
      </xdr:nvSpPr>
      <xdr:spPr bwMode="auto">
        <a:xfrm>
          <a:off x="127000" y="4984750"/>
          <a:ext cx="1333500" cy="84772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9886A554-3902-442D-8609-3E6173AD3B8B}"/>
            </a:ext>
          </a:extLst>
        </xdr:cNvPr>
        <xdr:cNvSpPr/>
      </xdr:nvSpPr>
      <xdr:spPr bwMode="auto">
        <a:xfrm>
          <a:off x="457200" y="509905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ABACB37C-D540-48A8-8701-6790D6D6CF5B}"/>
            </a:ext>
          </a:extLst>
        </xdr:cNvPr>
        <xdr:cNvSpPr/>
      </xdr:nvSpPr>
      <xdr:spPr bwMode="auto">
        <a:xfrm>
          <a:off x="457200" y="5365750"/>
          <a:ext cx="1270000" cy="120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8FBB3235-070B-404F-91EE-0C6E164E7C27}"/>
            </a:ext>
          </a:extLst>
        </xdr:cNvPr>
        <xdr:cNvSpPr/>
      </xdr:nvSpPr>
      <xdr:spPr bwMode="auto">
        <a:xfrm>
          <a:off x="457200" y="5499100"/>
          <a:ext cx="1270000" cy="4635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5219D035-4F32-42F5-98F2-1410A2226E4B}"/>
            </a:ext>
          </a:extLst>
        </xdr:cNvPr>
        <xdr:cNvCxnSpPr/>
      </xdr:nvCxnSpPr>
      <xdr:spPr bwMode="auto">
        <a:xfrm flipH="1">
          <a:off x="196850" y="516255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437F4CB-D01E-4B42-B6FF-4B271A8EDC2C}"/>
            </a:ext>
          </a:extLst>
        </xdr:cNvPr>
        <xdr:cNvCxnSpPr/>
      </xdr:nvCxnSpPr>
      <xdr:spPr bwMode="auto">
        <a:xfrm>
          <a:off x="282575" y="5486400"/>
          <a:ext cx="0" cy="1016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6703BC4D-BEC0-45D5-8E98-E76586E08A4B}"/>
            </a:ext>
          </a:extLst>
        </xdr:cNvPr>
        <xdr:cNvCxnSpPr/>
      </xdr:nvCxnSpPr>
      <xdr:spPr bwMode="auto">
        <a:xfrm flipH="1">
          <a:off x="196850" y="54864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47D9421A-3BCF-4792-83CC-3DEF3DC06417}"/>
            </a:ext>
          </a:extLst>
        </xdr:cNvPr>
        <xdr:cNvCxnSpPr/>
      </xdr:nvCxnSpPr>
      <xdr:spPr bwMode="auto">
        <a:xfrm flipV="1">
          <a:off x="282575" y="56864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5149B550-BD39-4D81-BEE1-3D626453E484}"/>
            </a:ext>
          </a:extLst>
        </xdr:cNvPr>
        <xdr:cNvCxnSpPr/>
      </xdr:nvCxnSpPr>
      <xdr:spPr bwMode="auto">
        <a:xfrm flipH="1">
          <a:off x="196850" y="58293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B54A043-F73F-4CB4-867A-83BBC7C9D7DC}"/>
            </a:ext>
          </a:extLst>
        </xdr:cNvPr>
        <xdr:cNvSpPr/>
      </xdr:nvSpPr>
      <xdr:spPr bwMode="auto">
        <a:xfrm>
          <a:off x="231775" y="5111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6B6C74FF-4A0C-44C7-818B-A2D5F507239D}"/>
            </a:ext>
          </a:extLst>
        </xdr:cNvPr>
        <xdr:cNvSpPr/>
      </xdr:nvSpPr>
      <xdr:spPr bwMode="auto">
        <a:xfrm>
          <a:off x="231775" y="5378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2BAC8CB3-B508-4D45-825F-4ECD6BD19A20}"/>
            </a:ext>
          </a:extLst>
        </xdr:cNvPr>
        <xdr:cNvSpPr/>
      </xdr:nvSpPr>
      <xdr:spPr bwMode="auto">
        <a:xfrm>
          <a:off x="2159000" y="5489575"/>
          <a:ext cx="4241800" cy="13716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E217495B-C684-4A52-AE3E-253A6BA68221}"/>
            </a:ext>
          </a:extLst>
        </xdr:cNvPr>
        <xdr:cNvSpPr txBox="1"/>
      </xdr:nvSpPr>
      <xdr:spPr>
        <a:xfrm>
          <a:off x="1676400" y="51752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9A88357C-79E6-4AFE-8ECB-7E71207613CB}"/>
            </a:ext>
          </a:extLst>
        </xdr:cNvPr>
        <xdr:cNvCxnSpPr/>
      </xdr:nvCxnSpPr>
      <xdr:spPr bwMode="auto">
        <a:xfrm>
          <a:off x="2159000" y="68611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6BDA640C-2A1B-42FD-936F-F62727F96020}"/>
            </a:ext>
          </a:extLst>
        </xdr:cNvPr>
        <xdr:cNvCxnSpPr/>
      </xdr:nvCxnSpPr>
      <xdr:spPr bwMode="auto">
        <a:xfrm>
          <a:off x="2159000" y="6658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EFD5F9B8-49E0-4DB5-B59C-28A9A7671466}"/>
            </a:ext>
          </a:extLst>
        </xdr:cNvPr>
        <xdr:cNvSpPr txBox="1"/>
      </xdr:nvSpPr>
      <xdr:spPr>
        <a:xfrm>
          <a:off x="1384300" y="651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48D22FC9-075C-4675-B702-327D584B423D}"/>
            </a:ext>
          </a:extLst>
        </xdr:cNvPr>
        <xdr:cNvCxnSpPr/>
      </xdr:nvCxnSpPr>
      <xdr:spPr bwMode="auto">
        <a:xfrm>
          <a:off x="2159000" y="650330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7FFA5582-6A7E-4311-8176-250B67C47A58}"/>
            </a:ext>
          </a:extLst>
        </xdr:cNvPr>
        <xdr:cNvSpPr txBox="1"/>
      </xdr:nvSpPr>
      <xdr:spPr>
        <a:xfrm>
          <a:off x="1384300" y="6361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F0A4DB16-76F4-4DFA-B99A-EF929BE79ACB}"/>
            </a:ext>
          </a:extLst>
        </xdr:cNvPr>
        <xdr:cNvCxnSpPr/>
      </xdr:nvCxnSpPr>
      <xdr:spPr bwMode="auto">
        <a:xfrm>
          <a:off x="2159000" y="617673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D7BE7F71-7169-4B59-8CD0-0E7D7902C65E}"/>
            </a:ext>
          </a:extLst>
        </xdr:cNvPr>
        <xdr:cNvSpPr txBox="1"/>
      </xdr:nvSpPr>
      <xdr:spPr>
        <a:xfrm>
          <a:off x="1384300" y="616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F4102A9F-2FA2-481A-BEAA-19842D328F8C}"/>
            </a:ext>
          </a:extLst>
        </xdr:cNvPr>
        <xdr:cNvCxnSpPr/>
      </xdr:nvCxnSpPr>
      <xdr:spPr bwMode="auto">
        <a:xfrm>
          <a:off x="2159000" y="60216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B0A9088E-5D61-4494-B89E-F274A08E4BC2}"/>
            </a:ext>
          </a:extLst>
        </xdr:cNvPr>
        <xdr:cNvSpPr txBox="1"/>
      </xdr:nvSpPr>
      <xdr:spPr>
        <a:xfrm>
          <a:off x="1384300" y="600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CE2405B7-38EE-406B-9200-92C045D79848}"/>
            </a:ext>
          </a:extLst>
        </xdr:cNvPr>
        <xdr:cNvCxnSpPr/>
      </xdr:nvCxnSpPr>
      <xdr:spPr bwMode="auto">
        <a:xfrm>
          <a:off x="2159000" y="586649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DF6351E-B596-4E72-B206-982ACC0C3591}"/>
            </a:ext>
          </a:extLst>
        </xdr:cNvPr>
        <xdr:cNvSpPr txBox="1"/>
      </xdr:nvSpPr>
      <xdr:spPr>
        <a:xfrm>
          <a:off x="1384300" y="5829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5025EFC4-528E-49BD-9089-C69FC96AD93E}"/>
            </a:ext>
          </a:extLst>
        </xdr:cNvPr>
        <xdr:cNvCxnSpPr/>
      </xdr:nvCxnSpPr>
      <xdr:spPr bwMode="auto">
        <a:xfrm>
          <a:off x="2159000" y="57113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1D9E7258-1CCA-467F-A3D7-C3CB0A5CEB04}"/>
            </a:ext>
          </a:extLst>
        </xdr:cNvPr>
        <xdr:cNvSpPr txBox="1"/>
      </xdr:nvSpPr>
      <xdr:spPr>
        <a:xfrm>
          <a:off x="1384300" y="5569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52C00814-3DE1-47BB-AABF-869D340E04EE}"/>
            </a:ext>
          </a:extLst>
        </xdr:cNvPr>
        <xdr:cNvCxnSpPr/>
      </xdr:nvCxnSpPr>
      <xdr:spPr bwMode="auto">
        <a:xfrm>
          <a:off x="2159000" y="54895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B2728344-B24D-48CB-8D0D-6D7E0EC04B56}"/>
            </a:ext>
          </a:extLst>
        </xdr:cNvPr>
        <xdr:cNvSpPr txBox="1"/>
      </xdr:nvSpPr>
      <xdr:spPr>
        <a:xfrm>
          <a:off x="13843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84B82340-F0A2-4314-B46E-9012F281248A}"/>
            </a:ext>
          </a:extLst>
        </xdr:cNvPr>
        <xdr:cNvSpPr/>
      </xdr:nvSpPr>
      <xdr:spPr bwMode="auto">
        <a:xfrm>
          <a:off x="2159000" y="5489575"/>
          <a:ext cx="4241800" cy="13716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46598</xdr:rowOff>
    </xdr:from>
    <xdr:to>
      <xdr:col>29</xdr:col>
      <xdr:colOff>127000</xdr:colOff>
      <xdr:row>38</xdr:row>
      <xdr:rowOff>7507</xdr:rowOff>
    </xdr:to>
    <xdr:cxnSp macro="">
      <xdr:nvCxnSpPr>
        <xdr:cNvPr id="107" name="直線コネクタ 106">
          <a:extLst>
            <a:ext uri="{FF2B5EF4-FFF2-40B4-BE49-F238E27FC236}">
              <a16:creationId xmlns:a16="http://schemas.microsoft.com/office/drawing/2014/main" id="{E31FD053-E4B0-4579-9432-4DA4D95E7A90}"/>
            </a:ext>
          </a:extLst>
        </xdr:cNvPr>
        <xdr:cNvCxnSpPr/>
      </xdr:nvCxnSpPr>
      <xdr:spPr bwMode="auto">
        <a:xfrm flipV="1">
          <a:off x="5651500" y="5704448"/>
          <a:ext cx="0" cy="8181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322484</xdr:rowOff>
    </xdr:from>
    <xdr:ext cx="762000" cy="259045"/>
    <xdr:sp macro="" textlink="">
      <xdr:nvSpPr>
        <xdr:cNvPr id="108" name="人口1人当たり決算額の推移最小値テキスト445">
          <a:extLst>
            <a:ext uri="{FF2B5EF4-FFF2-40B4-BE49-F238E27FC236}">
              <a16:creationId xmlns:a16="http://schemas.microsoft.com/office/drawing/2014/main" id="{FB26E239-35D5-4455-9B45-50CD95C08FD5}"/>
            </a:ext>
          </a:extLst>
        </xdr:cNvPr>
        <xdr:cNvSpPr txBox="1"/>
      </xdr:nvSpPr>
      <xdr:spPr>
        <a:xfrm>
          <a:off x="5740400" y="651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7507</xdr:rowOff>
    </xdr:from>
    <xdr:to>
      <xdr:col>30</xdr:col>
      <xdr:colOff>25400</xdr:colOff>
      <xdr:row>38</xdr:row>
      <xdr:rowOff>7507</xdr:rowOff>
    </xdr:to>
    <xdr:cxnSp macro="">
      <xdr:nvCxnSpPr>
        <xdr:cNvPr id="109" name="直線コネクタ 108">
          <a:extLst>
            <a:ext uri="{FF2B5EF4-FFF2-40B4-BE49-F238E27FC236}">
              <a16:creationId xmlns:a16="http://schemas.microsoft.com/office/drawing/2014/main" id="{41C54BC1-2CAA-40D1-AE10-F9C487A006D6}"/>
            </a:ext>
          </a:extLst>
        </xdr:cNvPr>
        <xdr:cNvCxnSpPr/>
      </xdr:nvCxnSpPr>
      <xdr:spPr bwMode="auto">
        <a:xfrm>
          <a:off x="5562600" y="6522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304425</xdr:rowOff>
    </xdr:from>
    <xdr:ext cx="762000" cy="259045"/>
    <xdr:sp macro="" textlink="">
      <xdr:nvSpPr>
        <xdr:cNvPr id="110" name="人口1人当たり決算額の推移最大値テキスト445">
          <a:extLst>
            <a:ext uri="{FF2B5EF4-FFF2-40B4-BE49-F238E27FC236}">
              <a16:creationId xmlns:a16="http://schemas.microsoft.com/office/drawing/2014/main" id="{3FE93C7E-1D3E-4681-9B12-98AAE71F084F}"/>
            </a:ext>
          </a:extLst>
        </xdr:cNvPr>
        <xdr:cNvSpPr txBox="1"/>
      </xdr:nvSpPr>
      <xdr:spPr>
        <a:xfrm>
          <a:off x="5740400" y="548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46598</xdr:rowOff>
    </xdr:from>
    <xdr:to>
      <xdr:col>30</xdr:col>
      <xdr:colOff>25400</xdr:colOff>
      <xdr:row>33</xdr:row>
      <xdr:rowOff>46598</xdr:rowOff>
    </xdr:to>
    <xdr:cxnSp macro="">
      <xdr:nvCxnSpPr>
        <xdr:cNvPr id="111" name="直線コネクタ 110">
          <a:extLst>
            <a:ext uri="{FF2B5EF4-FFF2-40B4-BE49-F238E27FC236}">
              <a16:creationId xmlns:a16="http://schemas.microsoft.com/office/drawing/2014/main" id="{F8EC52E6-532A-4B96-8E31-F9FAFE326D79}"/>
            </a:ext>
          </a:extLst>
        </xdr:cNvPr>
        <xdr:cNvCxnSpPr/>
      </xdr:nvCxnSpPr>
      <xdr:spPr bwMode="auto">
        <a:xfrm>
          <a:off x="5562600" y="57044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209263</xdr:rowOff>
    </xdr:from>
    <xdr:to>
      <xdr:col>29</xdr:col>
      <xdr:colOff>127000</xdr:colOff>
      <xdr:row>34</xdr:row>
      <xdr:rowOff>259718</xdr:rowOff>
    </xdr:to>
    <xdr:cxnSp macro="">
      <xdr:nvCxnSpPr>
        <xdr:cNvPr id="112" name="直線コネクタ 111">
          <a:extLst>
            <a:ext uri="{FF2B5EF4-FFF2-40B4-BE49-F238E27FC236}">
              <a16:creationId xmlns:a16="http://schemas.microsoft.com/office/drawing/2014/main" id="{AEA30D5D-45C5-441D-8883-113F704739BB}"/>
            </a:ext>
          </a:extLst>
        </xdr:cNvPr>
        <xdr:cNvCxnSpPr/>
      </xdr:nvCxnSpPr>
      <xdr:spPr bwMode="auto">
        <a:xfrm flipV="1">
          <a:off x="5003800" y="6000463"/>
          <a:ext cx="647700" cy="2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124335</xdr:rowOff>
    </xdr:from>
    <xdr:ext cx="762000" cy="259045"/>
    <xdr:sp macro="" textlink="">
      <xdr:nvSpPr>
        <xdr:cNvPr id="113" name="人口1人当たり決算額の推移平均値テキスト445">
          <a:extLst>
            <a:ext uri="{FF2B5EF4-FFF2-40B4-BE49-F238E27FC236}">
              <a16:creationId xmlns:a16="http://schemas.microsoft.com/office/drawing/2014/main" id="{6DAD192F-49FE-44A4-A8AD-4E30AA156CB1}"/>
            </a:ext>
          </a:extLst>
        </xdr:cNvPr>
        <xdr:cNvSpPr txBox="1"/>
      </xdr:nvSpPr>
      <xdr:spPr>
        <a:xfrm>
          <a:off x="5740400" y="61250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152258</xdr:rowOff>
    </xdr:from>
    <xdr:to>
      <xdr:col>29</xdr:col>
      <xdr:colOff>177800</xdr:colOff>
      <xdr:row>35</xdr:row>
      <xdr:rowOff>253858</xdr:rowOff>
    </xdr:to>
    <xdr:sp macro="" textlink="">
      <xdr:nvSpPr>
        <xdr:cNvPr id="114" name="フローチャート: 判断 113">
          <a:extLst>
            <a:ext uri="{FF2B5EF4-FFF2-40B4-BE49-F238E27FC236}">
              <a16:creationId xmlns:a16="http://schemas.microsoft.com/office/drawing/2014/main" id="{496A69FC-88D2-47BB-A698-CCC0D233CB31}"/>
            </a:ext>
          </a:extLst>
        </xdr:cNvPr>
        <xdr:cNvSpPr/>
      </xdr:nvSpPr>
      <xdr:spPr bwMode="auto">
        <a:xfrm>
          <a:off x="5600700" y="6153008"/>
          <a:ext cx="101600" cy="158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259718</xdr:rowOff>
    </xdr:from>
    <xdr:to>
      <xdr:col>26</xdr:col>
      <xdr:colOff>50800</xdr:colOff>
      <xdr:row>34</xdr:row>
      <xdr:rowOff>320167</xdr:rowOff>
    </xdr:to>
    <xdr:cxnSp macro="">
      <xdr:nvCxnSpPr>
        <xdr:cNvPr id="115" name="直線コネクタ 114">
          <a:extLst>
            <a:ext uri="{FF2B5EF4-FFF2-40B4-BE49-F238E27FC236}">
              <a16:creationId xmlns:a16="http://schemas.microsoft.com/office/drawing/2014/main" id="{C11D9CB9-5916-4FC4-9E3F-F2109D27351D}"/>
            </a:ext>
          </a:extLst>
        </xdr:cNvPr>
        <xdr:cNvCxnSpPr/>
      </xdr:nvCxnSpPr>
      <xdr:spPr bwMode="auto">
        <a:xfrm flipV="1">
          <a:off x="4305300" y="6003293"/>
          <a:ext cx="6985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213736</xdr:rowOff>
    </xdr:from>
    <xdr:to>
      <xdr:col>26</xdr:col>
      <xdr:colOff>101600</xdr:colOff>
      <xdr:row>35</xdr:row>
      <xdr:rowOff>315336</xdr:rowOff>
    </xdr:to>
    <xdr:sp macro="" textlink="">
      <xdr:nvSpPr>
        <xdr:cNvPr id="116" name="フローチャート: 判断 115">
          <a:extLst>
            <a:ext uri="{FF2B5EF4-FFF2-40B4-BE49-F238E27FC236}">
              <a16:creationId xmlns:a16="http://schemas.microsoft.com/office/drawing/2014/main" id="{A10FCE22-86BE-4D25-A556-C8B0CC8E536A}"/>
            </a:ext>
          </a:extLst>
        </xdr:cNvPr>
        <xdr:cNvSpPr/>
      </xdr:nvSpPr>
      <xdr:spPr bwMode="auto">
        <a:xfrm>
          <a:off x="4953000" y="6176386"/>
          <a:ext cx="101600" cy="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300113</xdr:rowOff>
    </xdr:from>
    <xdr:ext cx="736600" cy="259045"/>
    <xdr:sp macro="" textlink="">
      <xdr:nvSpPr>
        <xdr:cNvPr id="117" name="テキスト ボックス 116">
          <a:extLst>
            <a:ext uri="{FF2B5EF4-FFF2-40B4-BE49-F238E27FC236}">
              <a16:creationId xmlns:a16="http://schemas.microsoft.com/office/drawing/2014/main" id="{B670490A-7B3A-4982-B85E-54D515527533}"/>
            </a:ext>
          </a:extLst>
        </xdr:cNvPr>
        <xdr:cNvSpPr txBox="1"/>
      </xdr:nvSpPr>
      <xdr:spPr>
        <a:xfrm>
          <a:off x="4622800" y="6167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320167</xdr:rowOff>
    </xdr:from>
    <xdr:to>
      <xdr:col>22</xdr:col>
      <xdr:colOff>114300</xdr:colOff>
      <xdr:row>34</xdr:row>
      <xdr:rowOff>320200</xdr:rowOff>
    </xdr:to>
    <xdr:cxnSp macro="">
      <xdr:nvCxnSpPr>
        <xdr:cNvPr id="118" name="直線コネクタ 117">
          <a:extLst>
            <a:ext uri="{FF2B5EF4-FFF2-40B4-BE49-F238E27FC236}">
              <a16:creationId xmlns:a16="http://schemas.microsoft.com/office/drawing/2014/main" id="{14039950-AAB8-492C-8E16-9663C771E83B}"/>
            </a:ext>
          </a:extLst>
        </xdr:cNvPr>
        <xdr:cNvCxnSpPr/>
      </xdr:nvCxnSpPr>
      <xdr:spPr bwMode="auto">
        <a:xfrm flipV="1">
          <a:off x="3606800" y="5997067"/>
          <a:ext cx="698500" cy="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299510</xdr:rowOff>
    </xdr:from>
    <xdr:to>
      <xdr:col>22</xdr:col>
      <xdr:colOff>165100</xdr:colOff>
      <xdr:row>36</xdr:row>
      <xdr:rowOff>58210</xdr:rowOff>
    </xdr:to>
    <xdr:sp macro="" textlink="">
      <xdr:nvSpPr>
        <xdr:cNvPr id="119" name="フローチャート: 判断 118">
          <a:extLst>
            <a:ext uri="{FF2B5EF4-FFF2-40B4-BE49-F238E27FC236}">
              <a16:creationId xmlns:a16="http://schemas.microsoft.com/office/drawing/2014/main" id="{4C8E00F3-479B-4F79-B98E-0AF6180F2F27}"/>
            </a:ext>
          </a:extLst>
        </xdr:cNvPr>
        <xdr:cNvSpPr/>
      </xdr:nvSpPr>
      <xdr:spPr bwMode="auto">
        <a:xfrm>
          <a:off x="4254500" y="6176435"/>
          <a:ext cx="101600" cy="539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42987</xdr:rowOff>
    </xdr:from>
    <xdr:ext cx="762000" cy="259045"/>
    <xdr:sp macro="" textlink="">
      <xdr:nvSpPr>
        <xdr:cNvPr id="120" name="テキスト ボックス 119">
          <a:extLst>
            <a:ext uri="{FF2B5EF4-FFF2-40B4-BE49-F238E27FC236}">
              <a16:creationId xmlns:a16="http://schemas.microsoft.com/office/drawing/2014/main" id="{EB1A203E-A0AF-41B0-B174-A910C1B7943E}"/>
            </a:ext>
          </a:extLst>
        </xdr:cNvPr>
        <xdr:cNvSpPr txBox="1"/>
      </xdr:nvSpPr>
      <xdr:spPr>
        <a:xfrm>
          <a:off x="3924300" y="621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267654</xdr:rowOff>
    </xdr:from>
    <xdr:to>
      <xdr:col>18</xdr:col>
      <xdr:colOff>177800</xdr:colOff>
      <xdr:row>34</xdr:row>
      <xdr:rowOff>320200</xdr:rowOff>
    </xdr:to>
    <xdr:cxnSp macro="">
      <xdr:nvCxnSpPr>
        <xdr:cNvPr id="121" name="直線コネクタ 120">
          <a:extLst>
            <a:ext uri="{FF2B5EF4-FFF2-40B4-BE49-F238E27FC236}">
              <a16:creationId xmlns:a16="http://schemas.microsoft.com/office/drawing/2014/main" id="{B1C7B43D-EEEC-490A-BAB0-16638D7416DF}"/>
            </a:ext>
          </a:extLst>
        </xdr:cNvPr>
        <xdr:cNvCxnSpPr/>
      </xdr:nvCxnSpPr>
      <xdr:spPr bwMode="auto">
        <a:xfrm>
          <a:off x="2908300" y="6001704"/>
          <a:ext cx="6985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331105</xdr:rowOff>
    </xdr:from>
    <xdr:to>
      <xdr:col>19</xdr:col>
      <xdr:colOff>38100</xdr:colOff>
      <xdr:row>36</xdr:row>
      <xdr:rowOff>89805</xdr:rowOff>
    </xdr:to>
    <xdr:sp macro="" textlink="">
      <xdr:nvSpPr>
        <xdr:cNvPr id="122" name="フローチャート: 判断 121">
          <a:extLst>
            <a:ext uri="{FF2B5EF4-FFF2-40B4-BE49-F238E27FC236}">
              <a16:creationId xmlns:a16="http://schemas.microsoft.com/office/drawing/2014/main" id="{8C14F33A-31CD-4140-A883-F8999C3FFDCD}"/>
            </a:ext>
          </a:extLst>
        </xdr:cNvPr>
        <xdr:cNvSpPr/>
      </xdr:nvSpPr>
      <xdr:spPr bwMode="auto">
        <a:xfrm>
          <a:off x="3556000" y="6169930"/>
          <a:ext cx="101600" cy="920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74582</xdr:rowOff>
    </xdr:from>
    <xdr:ext cx="762000" cy="259045"/>
    <xdr:sp macro="" textlink="">
      <xdr:nvSpPr>
        <xdr:cNvPr id="123" name="テキスト ボックス 122">
          <a:extLst>
            <a:ext uri="{FF2B5EF4-FFF2-40B4-BE49-F238E27FC236}">
              <a16:creationId xmlns:a16="http://schemas.microsoft.com/office/drawing/2014/main" id="{3CBB1565-11F9-4CD9-ABBB-4595A1DDB730}"/>
            </a:ext>
          </a:extLst>
        </xdr:cNvPr>
        <xdr:cNvSpPr txBox="1"/>
      </xdr:nvSpPr>
      <xdr:spPr>
        <a:xfrm>
          <a:off x="3225800" y="624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324165</xdr:rowOff>
    </xdr:from>
    <xdr:to>
      <xdr:col>15</xdr:col>
      <xdr:colOff>101600</xdr:colOff>
      <xdr:row>36</xdr:row>
      <xdr:rowOff>82865</xdr:rowOff>
    </xdr:to>
    <xdr:sp macro="" textlink="">
      <xdr:nvSpPr>
        <xdr:cNvPr id="124" name="フローチャート: 判断 123">
          <a:extLst>
            <a:ext uri="{FF2B5EF4-FFF2-40B4-BE49-F238E27FC236}">
              <a16:creationId xmlns:a16="http://schemas.microsoft.com/office/drawing/2014/main" id="{15842704-6677-461E-87AF-55A38B31FA7D}"/>
            </a:ext>
          </a:extLst>
        </xdr:cNvPr>
        <xdr:cNvSpPr/>
      </xdr:nvSpPr>
      <xdr:spPr bwMode="auto">
        <a:xfrm>
          <a:off x="2857500" y="6172515"/>
          <a:ext cx="101600" cy="825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67642</xdr:rowOff>
    </xdr:from>
    <xdr:ext cx="762000" cy="259045"/>
    <xdr:sp macro="" textlink="">
      <xdr:nvSpPr>
        <xdr:cNvPr id="125" name="テキスト ボックス 124">
          <a:extLst>
            <a:ext uri="{FF2B5EF4-FFF2-40B4-BE49-F238E27FC236}">
              <a16:creationId xmlns:a16="http://schemas.microsoft.com/office/drawing/2014/main" id="{CFF0E80F-B2C5-488B-ADD4-3B47C56FE3B0}"/>
            </a:ext>
          </a:extLst>
        </xdr:cNvPr>
        <xdr:cNvSpPr txBox="1"/>
      </xdr:nvSpPr>
      <xdr:spPr>
        <a:xfrm>
          <a:off x="2527300" y="6239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21B4CB6C-6543-456B-896F-49CBD3219983}"/>
            </a:ext>
          </a:extLst>
        </xdr:cNvPr>
        <xdr:cNvSpPr txBox="1"/>
      </xdr:nvSpPr>
      <xdr:spPr>
        <a:xfrm>
          <a:off x="54737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2A101430-B428-4C04-8D74-D1CB7450A811}"/>
            </a:ext>
          </a:extLst>
        </xdr:cNvPr>
        <xdr:cNvSpPr txBox="1"/>
      </xdr:nvSpPr>
      <xdr:spPr>
        <a:xfrm>
          <a:off x="48260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BD7C7D5A-8A2B-4574-A41D-9E1100DC3B8C}"/>
            </a:ext>
          </a:extLst>
        </xdr:cNvPr>
        <xdr:cNvSpPr txBox="1"/>
      </xdr:nvSpPr>
      <xdr:spPr>
        <a:xfrm>
          <a:off x="4127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C145BF15-FD80-49A0-BBDC-1452ADEEA557}"/>
            </a:ext>
          </a:extLst>
        </xdr:cNvPr>
        <xdr:cNvSpPr txBox="1"/>
      </xdr:nvSpPr>
      <xdr:spPr>
        <a:xfrm>
          <a:off x="34290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4CEF72CF-D1B2-4129-B56E-5C8B35A640B0}"/>
            </a:ext>
          </a:extLst>
        </xdr:cNvPr>
        <xdr:cNvSpPr txBox="1"/>
      </xdr:nvSpPr>
      <xdr:spPr>
        <a:xfrm>
          <a:off x="2730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158463</xdr:rowOff>
    </xdr:from>
    <xdr:to>
      <xdr:col>29</xdr:col>
      <xdr:colOff>177800</xdr:colOff>
      <xdr:row>34</xdr:row>
      <xdr:rowOff>260063</xdr:rowOff>
    </xdr:to>
    <xdr:sp macro="" textlink="">
      <xdr:nvSpPr>
        <xdr:cNvPr id="131" name="楕円 130">
          <a:extLst>
            <a:ext uri="{FF2B5EF4-FFF2-40B4-BE49-F238E27FC236}">
              <a16:creationId xmlns:a16="http://schemas.microsoft.com/office/drawing/2014/main" id="{42106A25-C540-4F33-8296-1555A777FE79}"/>
            </a:ext>
          </a:extLst>
        </xdr:cNvPr>
        <xdr:cNvSpPr/>
      </xdr:nvSpPr>
      <xdr:spPr bwMode="auto">
        <a:xfrm>
          <a:off x="5600700" y="5987763"/>
          <a:ext cx="101600" cy="158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3540</xdr:rowOff>
    </xdr:from>
    <xdr:ext cx="762000" cy="259045"/>
    <xdr:sp macro="" textlink="">
      <xdr:nvSpPr>
        <xdr:cNvPr id="132" name="人口1人当たり決算額の推移該当値テキスト445">
          <a:extLst>
            <a:ext uri="{FF2B5EF4-FFF2-40B4-BE49-F238E27FC236}">
              <a16:creationId xmlns:a16="http://schemas.microsoft.com/office/drawing/2014/main" id="{BBC83767-86C8-47B7-B221-FA7FE5E7A53A}"/>
            </a:ext>
          </a:extLst>
        </xdr:cNvPr>
        <xdr:cNvSpPr txBox="1"/>
      </xdr:nvSpPr>
      <xdr:spPr>
        <a:xfrm>
          <a:off x="5740400" y="5832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208919</xdr:rowOff>
    </xdr:from>
    <xdr:to>
      <xdr:col>26</xdr:col>
      <xdr:colOff>101600</xdr:colOff>
      <xdr:row>34</xdr:row>
      <xdr:rowOff>310519</xdr:rowOff>
    </xdr:to>
    <xdr:sp macro="" textlink="">
      <xdr:nvSpPr>
        <xdr:cNvPr id="133" name="楕円 132">
          <a:extLst>
            <a:ext uri="{FF2B5EF4-FFF2-40B4-BE49-F238E27FC236}">
              <a16:creationId xmlns:a16="http://schemas.microsoft.com/office/drawing/2014/main" id="{1E28B931-89CF-4161-A3DC-D38B58D11E98}"/>
            </a:ext>
          </a:extLst>
        </xdr:cNvPr>
        <xdr:cNvSpPr/>
      </xdr:nvSpPr>
      <xdr:spPr bwMode="auto">
        <a:xfrm>
          <a:off x="4953000" y="6000119"/>
          <a:ext cx="101600" cy="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320696</xdr:rowOff>
    </xdr:from>
    <xdr:ext cx="736600" cy="259045"/>
    <xdr:sp macro="" textlink="">
      <xdr:nvSpPr>
        <xdr:cNvPr id="134" name="テキスト ボックス 133">
          <a:extLst>
            <a:ext uri="{FF2B5EF4-FFF2-40B4-BE49-F238E27FC236}">
              <a16:creationId xmlns:a16="http://schemas.microsoft.com/office/drawing/2014/main" id="{0F454E52-BAAB-4EF2-B07D-18CA75185B84}"/>
            </a:ext>
          </a:extLst>
        </xdr:cNvPr>
        <xdr:cNvSpPr txBox="1"/>
      </xdr:nvSpPr>
      <xdr:spPr>
        <a:xfrm>
          <a:off x="4622800" y="5826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269367</xdr:rowOff>
    </xdr:from>
    <xdr:to>
      <xdr:col>22</xdr:col>
      <xdr:colOff>165100</xdr:colOff>
      <xdr:row>35</xdr:row>
      <xdr:rowOff>28067</xdr:rowOff>
    </xdr:to>
    <xdr:sp macro="" textlink="">
      <xdr:nvSpPr>
        <xdr:cNvPr id="135" name="楕円 134">
          <a:extLst>
            <a:ext uri="{FF2B5EF4-FFF2-40B4-BE49-F238E27FC236}">
              <a16:creationId xmlns:a16="http://schemas.microsoft.com/office/drawing/2014/main" id="{98D7B32D-7629-4729-93F7-93CB36AE1E04}"/>
            </a:ext>
          </a:extLst>
        </xdr:cNvPr>
        <xdr:cNvSpPr/>
      </xdr:nvSpPr>
      <xdr:spPr bwMode="auto">
        <a:xfrm>
          <a:off x="4254500" y="6003417"/>
          <a:ext cx="101600" cy="254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38244</xdr:rowOff>
    </xdr:from>
    <xdr:ext cx="762000" cy="259045"/>
    <xdr:sp macro="" textlink="">
      <xdr:nvSpPr>
        <xdr:cNvPr id="136" name="テキスト ボックス 135">
          <a:extLst>
            <a:ext uri="{FF2B5EF4-FFF2-40B4-BE49-F238E27FC236}">
              <a16:creationId xmlns:a16="http://schemas.microsoft.com/office/drawing/2014/main" id="{E4EEB491-B018-4F30-8C24-908E3C9D5338}"/>
            </a:ext>
          </a:extLst>
        </xdr:cNvPr>
        <xdr:cNvSpPr txBox="1"/>
      </xdr:nvSpPr>
      <xdr:spPr>
        <a:xfrm>
          <a:off x="3924300" y="586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269400</xdr:rowOff>
    </xdr:from>
    <xdr:to>
      <xdr:col>19</xdr:col>
      <xdr:colOff>38100</xdr:colOff>
      <xdr:row>35</xdr:row>
      <xdr:rowOff>28100</xdr:rowOff>
    </xdr:to>
    <xdr:sp macro="" textlink="">
      <xdr:nvSpPr>
        <xdr:cNvPr id="137" name="楕円 136">
          <a:extLst>
            <a:ext uri="{FF2B5EF4-FFF2-40B4-BE49-F238E27FC236}">
              <a16:creationId xmlns:a16="http://schemas.microsoft.com/office/drawing/2014/main" id="{D4789F79-0D8E-4418-B3BB-A5B9AE6C8FAA}"/>
            </a:ext>
          </a:extLst>
        </xdr:cNvPr>
        <xdr:cNvSpPr/>
      </xdr:nvSpPr>
      <xdr:spPr bwMode="auto">
        <a:xfrm>
          <a:off x="3556000" y="6003450"/>
          <a:ext cx="101600" cy="254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38277</xdr:rowOff>
    </xdr:from>
    <xdr:ext cx="762000" cy="259045"/>
    <xdr:sp macro="" textlink="">
      <xdr:nvSpPr>
        <xdr:cNvPr id="138" name="テキスト ボックス 137">
          <a:extLst>
            <a:ext uri="{FF2B5EF4-FFF2-40B4-BE49-F238E27FC236}">
              <a16:creationId xmlns:a16="http://schemas.microsoft.com/office/drawing/2014/main" id="{8ED37E3D-4057-462C-B225-0B82DBC526C5}"/>
            </a:ext>
          </a:extLst>
        </xdr:cNvPr>
        <xdr:cNvSpPr txBox="1"/>
      </xdr:nvSpPr>
      <xdr:spPr>
        <a:xfrm>
          <a:off x="3225800" y="58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216854</xdr:rowOff>
    </xdr:from>
    <xdr:to>
      <xdr:col>15</xdr:col>
      <xdr:colOff>101600</xdr:colOff>
      <xdr:row>34</xdr:row>
      <xdr:rowOff>318454</xdr:rowOff>
    </xdr:to>
    <xdr:sp macro="" textlink="">
      <xdr:nvSpPr>
        <xdr:cNvPr id="139" name="楕円 138">
          <a:extLst>
            <a:ext uri="{FF2B5EF4-FFF2-40B4-BE49-F238E27FC236}">
              <a16:creationId xmlns:a16="http://schemas.microsoft.com/office/drawing/2014/main" id="{A8BB58BA-33C8-4D2A-AA19-A2727035DB91}"/>
            </a:ext>
          </a:extLst>
        </xdr:cNvPr>
        <xdr:cNvSpPr/>
      </xdr:nvSpPr>
      <xdr:spPr bwMode="auto">
        <a:xfrm>
          <a:off x="2857500" y="5998529"/>
          <a:ext cx="101600" cy="63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328631</xdr:rowOff>
    </xdr:from>
    <xdr:ext cx="762000" cy="259045"/>
    <xdr:sp macro="" textlink="">
      <xdr:nvSpPr>
        <xdr:cNvPr id="140" name="テキスト ボックス 139">
          <a:extLst>
            <a:ext uri="{FF2B5EF4-FFF2-40B4-BE49-F238E27FC236}">
              <a16:creationId xmlns:a16="http://schemas.microsoft.com/office/drawing/2014/main" id="{4B40EAE4-8879-41B1-810D-EAE2A11AA096}"/>
            </a:ext>
          </a:extLst>
        </xdr:cNvPr>
        <xdr:cNvSpPr txBox="1"/>
      </xdr:nvSpPr>
      <xdr:spPr>
        <a:xfrm>
          <a:off x="2527300" y="5824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D850052-151A-4F16-9B80-90678CCC0E4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8D9217DC-1A9A-49D9-BA65-03B6FCDBCCA4}"/>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313B1E15-1DDB-42CC-A21C-A7A08741B5D3}"/>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20825D56-3292-45B2-AA34-6EDC537BC831}"/>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91C3067-84A4-4AAB-B40B-177160FA785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9DCD41D-F569-49FA-A97B-FD8F3A57758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0E4E631-C432-4CDF-9E5B-4DDA963240A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1756878-138D-4CF6-BBB2-4D0E76F4B0C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A20543D-7F06-48D2-91D9-6C53D8B3D44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586B736D-96BB-450E-AD9A-240FA895A26C}"/>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7,420
7,394
583.69
10,970,509
9,802,485
777,118
5,820,087
9,329,746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46BFBCE-EAED-4AAF-A0E6-143B101608B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F1D5CC8-B30D-4C67-A88A-D23DA28333B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9F04436-FBF1-402A-82A5-8A829AA6C4A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FB9E578-D03F-400F-907E-93C09F1F1C6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65C5C64-DF93-4A41-AC44-BEDF5D5E4CA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41222DFA-3342-48E9-9F9A-F77BFAA75D22}"/>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F499A7DA-0205-4578-A4BA-784956461294}"/>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336E62F6-F249-4833-B7A4-99680264307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7F39E93D-9A80-4AF4-99AC-15CD668121AD}"/>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8ED876E-EA80-4620-BEBF-AA9676B9680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48875E34-0F1D-4908-A884-A35D6826A05B}"/>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1EA83569-D86D-4FA7-B16E-4805F4C18078}"/>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1CBE07B8-1C04-43C6-A037-BC16F0533B89}"/>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469401FF-B029-4BCC-94D8-CADA4E6BD7B4}"/>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5295469-AA59-4FA9-AAE3-ABF23CF1BBB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159894FF-09C7-4B62-9C08-C88714541DA6}"/>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54E43B2-E8BE-48C0-92B9-3521939F961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C2FB4B02-05F3-409C-8C7A-574687BDF0A7}"/>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362D3B78-6761-4AB5-9563-EFE2BFF53017}"/>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DBC3B6D4-4DFB-4EAD-8C49-58D64720F7F4}"/>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84C00C5F-5B5A-4226-AC04-0AE77944DC8A}"/>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5B39089F-AECE-4630-8BBD-61DE25151FEA}"/>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81CFFC39-3C4D-4E11-AB45-5B034B32065D}"/>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C1846B6B-6697-4CFA-8853-D8A5139541D6}"/>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85A303F9-CC87-44B6-987E-FA80C4ADAA8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27EC848A-170B-4CE0-85E5-5BB8A654B5FA}"/>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44F35605-EAD2-45FC-9DF8-556AE416186B}"/>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9CA4E189-394A-4AD6-8927-3FC9370B7EBA}"/>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9C4513C6-D54B-467D-9120-7AF7501DB23E}"/>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D2BE032F-CE63-4FB2-AAA7-B93FE8C5C0D4}"/>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6269D6B7-6E02-4236-81C8-C0C921A1E768}"/>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6A299693-33AF-4E7E-B3CD-68BB2DA7366A}"/>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9EBDFC9C-F80E-4463-B240-3631B8A0B687}"/>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ED1DF73E-5437-4D1D-87B3-78FA79105847}"/>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D92E1531-52F2-4B76-829C-B718BA2CEF13}"/>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FAA1A64E-F5BF-45E4-B831-64CB958FD399}"/>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7E0B0647-76F4-40F1-9EF5-C6F8599BDACB}"/>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A327C113-81D6-4871-9408-B7CB9FFC24CA}"/>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4D1FF271-5593-4002-AF82-5284E3346C3F}"/>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6EEFE8C2-A9F7-4286-8E7A-761518F6BC1A}"/>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50678</xdr:rowOff>
    </xdr:from>
    <xdr:to>
      <xdr:col>24</xdr:col>
      <xdr:colOff>62865</xdr:colOff>
      <xdr:row>38</xdr:row>
      <xdr:rowOff>115200</xdr:rowOff>
    </xdr:to>
    <xdr:cxnSp macro="">
      <xdr:nvCxnSpPr>
        <xdr:cNvPr id="52" name="直線コネクタ 51">
          <a:extLst>
            <a:ext uri="{FF2B5EF4-FFF2-40B4-BE49-F238E27FC236}">
              <a16:creationId xmlns:a16="http://schemas.microsoft.com/office/drawing/2014/main" id="{10203E35-4AF9-47CB-8607-CADEB7D37900}"/>
            </a:ext>
          </a:extLst>
        </xdr:cNvPr>
        <xdr:cNvCxnSpPr/>
      </xdr:nvCxnSpPr>
      <xdr:spPr>
        <a:xfrm flipV="1">
          <a:off x="4633595" y="5365628"/>
          <a:ext cx="1270" cy="12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119027</xdr:rowOff>
    </xdr:from>
    <xdr:ext cx="534377" cy="259045"/>
    <xdr:sp macro="" textlink="">
      <xdr:nvSpPr>
        <xdr:cNvPr id="53" name="人件費最小値テキスト">
          <a:extLst>
            <a:ext uri="{FF2B5EF4-FFF2-40B4-BE49-F238E27FC236}">
              <a16:creationId xmlns:a16="http://schemas.microsoft.com/office/drawing/2014/main" id="{5AAB8A7C-81B0-4C46-B345-8A56FF6565AC}"/>
            </a:ext>
          </a:extLst>
        </xdr:cNvPr>
        <xdr:cNvSpPr txBox="1"/>
      </xdr:nvSpPr>
      <xdr:spPr>
        <a:xfrm>
          <a:off x="4686300" y="663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115200</xdr:rowOff>
    </xdr:from>
    <xdr:to>
      <xdr:col>24</xdr:col>
      <xdr:colOff>152400</xdr:colOff>
      <xdr:row>38</xdr:row>
      <xdr:rowOff>115200</xdr:rowOff>
    </xdr:to>
    <xdr:cxnSp macro="">
      <xdr:nvCxnSpPr>
        <xdr:cNvPr id="54" name="直線コネクタ 53">
          <a:extLst>
            <a:ext uri="{FF2B5EF4-FFF2-40B4-BE49-F238E27FC236}">
              <a16:creationId xmlns:a16="http://schemas.microsoft.com/office/drawing/2014/main" id="{E84CDAC1-0ED9-4FDB-BC2D-B73BB643D545}"/>
            </a:ext>
          </a:extLst>
        </xdr:cNvPr>
        <xdr:cNvCxnSpPr/>
      </xdr:nvCxnSpPr>
      <xdr:spPr>
        <a:xfrm>
          <a:off x="4546600" y="663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168805</xdr:rowOff>
    </xdr:from>
    <xdr:ext cx="599010" cy="259045"/>
    <xdr:sp macro="" textlink="">
      <xdr:nvSpPr>
        <xdr:cNvPr id="55" name="人件費最大値テキスト">
          <a:extLst>
            <a:ext uri="{FF2B5EF4-FFF2-40B4-BE49-F238E27FC236}">
              <a16:creationId xmlns:a16="http://schemas.microsoft.com/office/drawing/2014/main" id="{758D6D28-BF0F-4C04-912F-5A80CF9A63A3}"/>
            </a:ext>
          </a:extLst>
        </xdr:cNvPr>
        <xdr:cNvSpPr txBox="1"/>
      </xdr:nvSpPr>
      <xdr:spPr>
        <a:xfrm>
          <a:off x="4686300" y="5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50678</xdr:rowOff>
    </xdr:from>
    <xdr:to>
      <xdr:col>24</xdr:col>
      <xdr:colOff>152400</xdr:colOff>
      <xdr:row>31</xdr:row>
      <xdr:rowOff>50678</xdr:rowOff>
    </xdr:to>
    <xdr:cxnSp macro="">
      <xdr:nvCxnSpPr>
        <xdr:cNvPr id="56" name="直線コネクタ 55">
          <a:extLst>
            <a:ext uri="{FF2B5EF4-FFF2-40B4-BE49-F238E27FC236}">
              <a16:creationId xmlns:a16="http://schemas.microsoft.com/office/drawing/2014/main" id="{0BA2B244-4518-4E83-BFA0-EBC4B3BA0AB4}"/>
            </a:ext>
          </a:extLst>
        </xdr:cNvPr>
        <xdr:cNvCxnSpPr/>
      </xdr:nvCxnSpPr>
      <xdr:spPr>
        <a:xfrm>
          <a:off x="4546600" y="536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13438</xdr:rowOff>
    </xdr:from>
    <xdr:to>
      <xdr:col>24</xdr:col>
      <xdr:colOff>63500</xdr:colOff>
      <xdr:row>32</xdr:row>
      <xdr:rowOff>119206</xdr:rowOff>
    </xdr:to>
    <xdr:cxnSp macro="">
      <xdr:nvCxnSpPr>
        <xdr:cNvPr id="57" name="直線コネクタ 56">
          <a:extLst>
            <a:ext uri="{FF2B5EF4-FFF2-40B4-BE49-F238E27FC236}">
              <a16:creationId xmlns:a16="http://schemas.microsoft.com/office/drawing/2014/main" id="{92008398-3D67-49AF-B586-FA203F8F361F}"/>
            </a:ext>
          </a:extLst>
        </xdr:cNvPr>
        <xdr:cNvCxnSpPr/>
      </xdr:nvCxnSpPr>
      <xdr:spPr>
        <a:xfrm flipV="1">
          <a:off x="3797300" y="5499838"/>
          <a:ext cx="838200" cy="10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84483</xdr:rowOff>
    </xdr:from>
    <xdr:ext cx="599010" cy="259045"/>
    <xdr:sp macro="" textlink="">
      <xdr:nvSpPr>
        <xdr:cNvPr id="58" name="人件費平均値テキスト">
          <a:extLst>
            <a:ext uri="{FF2B5EF4-FFF2-40B4-BE49-F238E27FC236}">
              <a16:creationId xmlns:a16="http://schemas.microsoft.com/office/drawing/2014/main" id="{0BF8ED0F-7E26-4CBD-BBAE-60746062B069}"/>
            </a:ext>
          </a:extLst>
        </xdr:cNvPr>
        <xdr:cNvSpPr txBox="1"/>
      </xdr:nvSpPr>
      <xdr:spPr>
        <a:xfrm>
          <a:off x="4686300" y="60852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106056</xdr:rowOff>
    </xdr:from>
    <xdr:to>
      <xdr:col>24</xdr:col>
      <xdr:colOff>114300</xdr:colOff>
      <xdr:row>36</xdr:row>
      <xdr:rowOff>36206</xdr:rowOff>
    </xdr:to>
    <xdr:sp macro="" textlink="">
      <xdr:nvSpPr>
        <xdr:cNvPr id="59" name="フローチャート: 判断 58">
          <a:extLst>
            <a:ext uri="{FF2B5EF4-FFF2-40B4-BE49-F238E27FC236}">
              <a16:creationId xmlns:a16="http://schemas.microsoft.com/office/drawing/2014/main" id="{DFCF7A80-DA62-47C9-B8EA-BCD3D90613F3}"/>
            </a:ext>
          </a:extLst>
        </xdr:cNvPr>
        <xdr:cNvSpPr/>
      </xdr:nvSpPr>
      <xdr:spPr>
        <a:xfrm>
          <a:off x="45847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119206</xdr:rowOff>
    </xdr:from>
    <xdr:to>
      <xdr:col>19</xdr:col>
      <xdr:colOff>177800</xdr:colOff>
      <xdr:row>32</xdr:row>
      <xdr:rowOff>137883</xdr:rowOff>
    </xdr:to>
    <xdr:cxnSp macro="">
      <xdr:nvCxnSpPr>
        <xdr:cNvPr id="60" name="直線コネクタ 59">
          <a:extLst>
            <a:ext uri="{FF2B5EF4-FFF2-40B4-BE49-F238E27FC236}">
              <a16:creationId xmlns:a16="http://schemas.microsoft.com/office/drawing/2014/main" id="{9B32D325-71BA-4946-8CA5-6170D17EEF47}"/>
            </a:ext>
          </a:extLst>
        </xdr:cNvPr>
        <xdr:cNvCxnSpPr/>
      </xdr:nvCxnSpPr>
      <xdr:spPr>
        <a:xfrm flipV="1">
          <a:off x="2908300" y="5605606"/>
          <a:ext cx="889000" cy="1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124504</xdr:rowOff>
    </xdr:from>
    <xdr:to>
      <xdr:col>20</xdr:col>
      <xdr:colOff>38100</xdr:colOff>
      <xdr:row>36</xdr:row>
      <xdr:rowOff>54654</xdr:rowOff>
    </xdr:to>
    <xdr:sp macro="" textlink="">
      <xdr:nvSpPr>
        <xdr:cNvPr id="61" name="フローチャート: 判断 60">
          <a:extLst>
            <a:ext uri="{FF2B5EF4-FFF2-40B4-BE49-F238E27FC236}">
              <a16:creationId xmlns:a16="http://schemas.microsoft.com/office/drawing/2014/main" id="{423433B0-6A28-4CBE-A660-47F0A22EE4AD}"/>
            </a:ext>
          </a:extLst>
        </xdr:cNvPr>
        <xdr:cNvSpPr/>
      </xdr:nvSpPr>
      <xdr:spPr>
        <a:xfrm>
          <a:off x="3746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45781</xdr:rowOff>
    </xdr:from>
    <xdr:ext cx="599010" cy="259045"/>
    <xdr:sp macro="" textlink="">
      <xdr:nvSpPr>
        <xdr:cNvPr id="62" name="テキスト ボックス 61">
          <a:extLst>
            <a:ext uri="{FF2B5EF4-FFF2-40B4-BE49-F238E27FC236}">
              <a16:creationId xmlns:a16="http://schemas.microsoft.com/office/drawing/2014/main" id="{28872E9E-9775-451B-A974-09275882F486}"/>
            </a:ext>
          </a:extLst>
        </xdr:cNvPr>
        <xdr:cNvSpPr txBox="1"/>
      </xdr:nvSpPr>
      <xdr:spPr>
        <a:xfrm>
          <a:off x="3497795" y="621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137883</xdr:rowOff>
    </xdr:from>
    <xdr:to>
      <xdr:col>15</xdr:col>
      <xdr:colOff>50800</xdr:colOff>
      <xdr:row>33</xdr:row>
      <xdr:rowOff>122549</xdr:rowOff>
    </xdr:to>
    <xdr:cxnSp macro="">
      <xdr:nvCxnSpPr>
        <xdr:cNvPr id="63" name="直線コネクタ 62">
          <a:extLst>
            <a:ext uri="{FF2B5EF4-FFF2-40B4-BE49-F238E27FC236}">
              <a16:creationId xmlns:a16="http://schemas.microsoft.com/office/drawing/2014/main" id="{F98FDEB4-CE5D-4BA2-8CA6-B0E14881DAEC}"/>
            </a:ext>
          </a:extLst>
        </xdr:cNvPr>
        <xdr:cNvCxnSpPr/>
      </xdr:nvCxnSpPr>
      <xdr:spPr>
        <a:xfrm flipV="1">
          <a:off x="2019300" y="5624283"/>
          <a:ext cx="889000" cy="15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168539</xdr:rowOff>
    </xdr:from>
    <xdr:to>
      <xdr:col>15</xdr:col>
      <xdr:colOff>101600</xdr:colOff>
      <xdr:row>36</xdr:row>
      <xdr:rowOff>98689</xdr:rowOff>
    </xdr:to>
    <xdr:sp macro="" textlink="">
      <xdr:nvSpPr>
        <xdr:cNvPr id="64" name="フローチャート: 判断 63">
          <a:extLst>
            <a:ext uri="{FF2B5EF4-FFF2-40B4-BE49-F238E27FC236}">
              <a16:creationId xmlns:a16="http://schemas.microsoft.com/office/drawing/2014/main" id="{376497B3-1B02-41F3-8CBC-59F70A35DD30}"/>
            </a:ext>
          </a:extLst>
        </xdr:cNvPr>
        <xdr:cNvSpPr/>
      </xdr:nvSpPr>
      <xdr:spPr>
        <a:xfrm>
          <a:off x="2857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89816</xdr:rowOff>
    </xdr:from>
    <xdr:ext cx="599010" cy="259045"/>
    <xdr:sp macro="" textlink="">
      <xdr:nvSpPr>
        <xdr:cNvPr id="65" name="テキスト ボックス 64">
          <a:extLst>
            <a:ext uri="{FF2B5EF4-FFF2-40B4-BE49-F238E27FC236}">
              <a16:creationId xmlns:a16="http://schemas.microsoft.com/office/drawing/2014/main" id="{6D92489B-6BA2-43A2-B90B-CA587E191A52}"/>
            </a:ext>
          </a:extLst>
        </xdr:cNvPr>
        <xdr:cNvSpPr txBox="1"/>
      </xdr:nvSpPr>
      <xdr:spPr>
        <a:xfrm>
          <a:off x="2608795" y="626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122549</xdr:rowOff>
    </xdr:from>
    <xdr:to>
      <xdr:col>10</xdr:col>
      <xdr:colOff>114300</xdr:colOff>
      <xdr:row>33</xdr:row>
      <xdr:rowOff>127738</xdr:rowOff>
    </xdr:to>
    <xdr:cxnSp macro="">
      <xdr:nvCxnSpPr>
        <xdr:cNvPr id="66" name="直線コネクタ 65">
          <a:extLst>
            <a:ext uri="{FF2B5EF4-FFF2-40B4-BE49-F238E27FC236}">
              <a16:creationId xmlns:a16="http://schemas.microsoft.com/office/drawing/2014/main" id="{5F237639-5FCC-4AC7-B8DB-73B29C7FC3A2}"/>
            </a:ext>
          </a:extLst>
        </xdr:cNvPr>
        <xdr:cNvCxnSpPr/>
      </xdr:nvCxnSpPr>
      <xdr:spPr>
        <a:xfrm flipV="1">
          <a:off x="1130300" y="5780399"/>
          <a:ext cx="889000" cy="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87694</xdr:rowOff>
    </xdr:from>
    <xdr:to>
      <xdr:col>10</xdr:col>
      <xdr:colOff>165100</xdr:colOff>
      <xdr:row>37</xdr:row>
      <xdr:rowOff>17844</xdr:rowOff>
    </xdr:to>
    <xdr:sp macro="" textlink="">
      <xdr:nvSpPr>
        <xdr:cNvPr id="67" name="フローチャート: 判断 66">
          <a:extLst>
            <a:ext uri="{FF2B5EF4-FFF2-40B4-BE49-F238E27FC236}">
              <a16:creationId xmlns:a16="http://schemas.microsoft.com/office/drawing/2014/main" id="{AD3BBA06-326E-45E2-AF9B-12579E4D340E}"/>
            </a:ext>
          </a:extLst>
        </xdr:cNvPr>
        <xdr:cNvSpPr/>
      </xdr:nvSpPr>
      <xdr:spPr>
        <a:xfrm>
          <a:off x="1968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8971</xdr:rowOff>
    </xdr:from>
    <xdr:ext cx="599010" cy="259045"/>
    <xdr:sp macro="" textlink="">
      <xdr:nvSpPr>
        <xdr:cNvPr id="68" name="テキスト ボックス 67">
          <a:extLst>
            <a:ext uri="{FF2B5EF4-FFF2-40B4-BE49-F238E27FC236}">
              <a16:creationId xmlns:a16="http://schemas.microsoft.com/office/drawing/2014/main" id="{2C78E974-F12A-441B-876D-12D9E39B42BB}"/>
            </a:ext>
          </a:extLst>
        </xdr:cNvPr>
        <xdr:cNvSpPr txBox="1"/>
      </xdr:nvSpPr>
      <xdr:spPr>
        <a:xfrm>
          <a:off x="1719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103433</xdr:rowOff>
    </xdr:from>
    <xdr:to>
      <xdr:col>6</xdr:col>
      <xdr:colOff>38100</xdr:colOff>
      <xdr:row>37</xdr:row>
      <xdr:rowOff>33583</xdr:rowOff>
    </xdr:to>
    <xdr:sp macro="" textlink="">
      <xdr:nvSpPr>
        <xdr:cNvPr id="69" name="フローチャート: 判断 68">
          <a:extLst>
            <a:ext uri="{FF2B5EF4-FFF2-40B4-BE49-F238E27FC236}">
              <a16:creationId xmlns:a16="http://schemas.microsoft.com/office/drawing/2014/main" id="{BECF6347-3142-40A7-892A-A5CA3E0105BE}"/>
            </a:ext>
          </a:extLst>
        </xdr:cNvPr>
        <xdr:cNvSpPr/>
      </xdr:nvSpPr>
      <xdr:spPr>
        <a:xfrm>
          <a:off x="1079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24710</xdr:rowOff>
    </xdr:from>
    <xdr:ext cx="599010" cy="259045"/>
    <xdr:sp macro="" textlink="">
      <xdr:nvSpPr>
        <xdr:cNvPr id="70" name="テキスト ボックス 69">
          <a:extLst>
            <a:ext uri="{FF2B5EF4-FFF2-40B4-BE49-F238E27FC236}">
              <a16:creationId xmlns:a16="http://schemas.microsoft.com/office/drawing/2014/main" id="{2B3B7EE5-00A2-4DB2-903C-D6599747DBFB}"/>
            </a:ext>
          </a:extLst>
        </xdr:cNvPr>
        <xdr:cNvSpPr txBox="1"/>
      </xdr:nvSpPr>
      <xdr:spPr>
        <a:xfrm>
          <a:off x="830795" y="636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B7FA4228-B268-47C5-8B67-3C8283C8FF53}"/>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B82066C0-A3AE-44EB-9296-EE107741457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1EFB0300-D9A3-4B2B-B901-9BD333146089}"/>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88693678-DDDA-4D15-A722-BF3A5C869A5D}"/>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24702914-8D34-4C03-94D8-21CCF6EE6AD6}"/>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134088</xdr:rowOff>
    </xdr:from>
    <xdr:to>
      <xdr:col>24</xdr:col>
      <xdr:colOff>114300</xdr:colOff>
      <xdr:row>32</xdr:row>
      <xdr:rowOff>64238</xdr:rowOff>
    </xdr:to>
    <xdr:sp macro="" textlink="">
      <xdr:nvSpPr>
        <xdr:cNvPr id="76" name="楕円 75">
          <a:extLst>
            <a:ext uri="{FF2B5EF4-FFF2-40B4-BE49-F238E27FC236}">
              <a16:creationId xmlns:a16="http://schemas.microsoft.com/office/drawing/2014/main" id="{721C73B4-331E-4B98-90D0-E88EB5730EBB}"/>
            </a:ext>
          </a:extLst>
        </xdr:cNvPr>
        <xdr:cNvSpPr/>
      </xdr:nvSpPr>
      <xdr:spPr>
        <a:xfrm>
          <a:off x="4584700" y="544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156965</xdr:rowOff>
    </xdr:from>
    <xdr:ext cx="599010" cy="259045"/>
    <xdr:sp macro="" textlink="">
      <xdr:nvSpPr>
        <xdr:cNvPr id="77" name="人件費該当値テキスト">
          <a:extLst>
            <a:ext uri="{FF2B5EF4-FFF2-40B4-BE49-F238E27FC236}">
              <a16:creationId xmlns:a16="http://schemas.microsoft.com/office/drawing/2014/main" id="{A302D3D1-C28B-438E-83E3-27EF6351C0B1}"/>
            </a:ext>
          </a:extLst>
        </xdr:cNvPr>
        <xdr:cNvSpPr txBox="1"/>
      </xdr:nvSpPr>
      <xdr:spPr>
        <a:xfrm>
          <a:off x="4686300" y="5300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68406</xdr:rowOff>
    </xdr:from>
    <xdr:to>
      <xdr:col>20</xdr:col>
      <xdr:colOff>38100</xdr:colOff>
      <xdr:row>32</xdr:row>
      <xdr:rowOff>170006</xdr:rowOff>
    </xdr:to>
    <xdr:sp macro="" textlink="">
      <xdr:nvSpPr>
        <xdr:cNvPr id="78" name="楕円 77">
          <a:extLst>
            <a:ext uri="{FF2B5EF4-FFF2-40B4-BE49-F238E27FC236}">
              <a16:creationId xmlns:a16="http://schemas.microsoft.com/office/drawing/2014/main" id="{A038561C-1809-4354-ACD6-E5E97EF2C274}"/>
            </a:ext>
          </a:extLst>
        </xdr:cNvPr>
        <xdr:cNvSpPr/>
      </xdr:nvSpPr>
      <xdr:spPr>
        <a:xfrm>
          <a:off x="3746500" y="555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15083</xdr:rowOff>
    </xdr:from>
    <xdr:ext cx="599010" cy="259045"/>
    <xdr:sp macro="" textlink="">
      <xdr:nvSpPr>
        <xdr:cNvPr id="79" name="テキスト ボックス 78">
          <a:extLst>
            <a:ext uri="{FF2B5EF4-FFF2-40B4-BE49-F238E27FC236}">
              <a16:creationId xmlns:a16="http://schemas.microsoft.com/office/drawing/2014/main" id="{0F26659B-CDC6-40E3-A140-8AFDDA0D1BFD}"/>
            </a:ext>
          </a:extLst>
        </xdr:cNvPr>
        <xdr:cNvSpPr txBox="1"/>
      </xdr:nvSpPr>
      <xdr:spPr>
        <a:xfrm>
          <a:off x="3497795" y="533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87083</xdr:rowOff>
    </xdr:from>
    <xdr:to>
      <xdr:col>15</xdr:col>
      <xdr:colOff>101600</xdr:colOff>
      <xdr:row>33</xdr:row>
      <xdr:rowOff>17233</xdr:rowOff>
    </xdr:to>
    <xdr:sp macro="" textlink="">
      <xdr:nvSpPr>
        <xdr:cNvPr id="80" name="楕円 79">
          <a:extLst>
            <a:ext uri="{FF2B5EF4-FFF2-40B4-BE49-F238E27FC236}">
              <a16:creationId xmlns:a16="http://schemas.microsoft.com/office/drawing/2014/main" id="{FEF6C4E0-9A90-4A7E-BEB4-099F90611E9A}"/>
            </a:ext>
          </a:extLst>
        </xdr:cNvPr>
        <xdr:cNvSpPr/>
      </xdr:nvSpPr>
      <xdr:spPr>
        <a:xfrm>
          <a:off x="2857500" y="557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33760</xdr:rowOff>
    </xdr:from>
    <xdr:ext cx="599010" cy="259045"/>
    <xdr:sp macro="" textlink="">
      <xdr:nvSpPr>
        <xdr:cNvPr id="81" name="テキスト ボックス 80">
          <a:extLst>
            <a:ext uri="{FF2B5EF4-FFF2-40B4-BE49-F238E27FC236}">
              <a16:creationId xmlns:a16="http://schemas.microsoft.com/office/drawing/2014/main" id="{D0BAE17F-7507-47CA-BAD9-3D17088F1618}"/>
            </a:ext>
          </a:extLst>
        </xdr:cNvPr>
        <xdr:cNvSpPr txBox="1"/>
      </xdr:nvSpPr>
      <xdr:spPr>
        <a:xfrm>
          <a:off x="2608795" y="5348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71749</xdr:rowOff>
    </xdr:from>
    <xdr:to>
      <xdr:col>10</xdr:col>
      <xdr:colOff>165100</xdr:colOff>
      <xdr:row>34</xdr:row>
      <xdr:rowOff>1899</xdr:rowOff>
    </xdr:to>
    <xdr:sp macro="" textlink="">
      <xdr:nvSpPr>
        <xdr:cNvPr id="82" name="楕円 81">
          <a:extLst>
            <a:ext uri="{FF2B5EF4-FFF2-40B4-BE49-F238E27FC236}">
              <a16:creationId xmlns:a16="http://schemas.microsoft.com/office/drawing/2014/main" id="{5DDC4397-BFF5-4310-87C8-E63FCD88B3C1}"/>
            </a:ext>
          </a:extLst>
        </xdr:cNvPr>
        <xdr:cNvSpPr/>
      </xdr:nvSpPr>
      <xdr:spPr>
        <a:xfrm>
          <a:off x="1968500" y="572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18426</xdr:rowOff>
    </xdr:from>
    <xdr:ext cx="599010" cy="259045"/>
    <xdr:sp macro="" textlink="">
      <xdr:nvSpPr>
        <xdr:cNvPr id="83" name="テキスト ボックス 82">
          <a:extLst>
            <a:ext uri="{FF2B5EF4-FFF2-40B4-BE49-F238E27FC236}">
              <a16:creationId xmlns:a16="http://schemas.microsoft.com/office/drawing/2014/main" id="{5727534A-8895-4351-AEC2-880A681E522C}"/>
            </a:ext>
          </a:extLst>
        </xdr:cNvPr>
        <xdr:cNvSpPr txBox="1"/>
      </xdr:nvSpPr>
      <xdr:spPr>
        <a:xfrm>
          <a:off x="1719795" y="5504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76938</xdr:rowOff>
    </xdr:from>
    <xdr:to>
      <xdr:col>6</xdr:col>
      <xdr:colOff>38100</xdr:colOff>
      <xdr:row>34</xdr:row>
      <xdr:rowOff>7088</xdr:rowOff>
    </xdr:to>
    <xdr:sp macro="" textlink="">
      <xdr:nvSpPr>
        <xdr:cNvPr id="84" name="楕円 83">
          <a:extLst>
            <a:ext uri="{FF2B5EF4-FFF2-40B4-BE49-F238E27FC236}">
              <a16:creationId xmlns:a16="http://schemas.microsoft.com/office/drawing/2014/main" id="{1A88B6AF-E298-4FBF-981A-F3BD6425BD27}"/>
            </a:ext>
          </a:extLst>
        </xdr:cNvPr>
        <xdr:cNvSpPr/>
      </xdr:nvSpPr>
      <xdr:spPr>
        <a:xfrm>
          <a:off x="1079500" y="573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23615</xdr:rowOff>
    </xdr:from>
    <xdr:ext cx="599010" cy="259045"/>
    <xdr:sp macro="" textlink="">
      <xdr:nvSpPr>
        <xdr:cNvPr id="85" name="テキスト ボックス 84">
          <a:extLst>
            <a:ext uri="{FF2B5EF4-FFF2-40B4-BE49-F238E27FC236}">
              <a16:creationId xmlns:a16="http://schemas.microsoft.com/office/drawing/2014/main" id="{BBDD916B-3A56-49BE-9D3B-87025E09B134}"/>
            </a:ext>
          </a:extLst>
        </xdr:cNvPr>
        <xdr:cNvSpPr txBox="1"/>
      </xdr:nvSpPr>
      <xdr:spPr>
        <a:xfrm>
          <a:off x="830795" y="5510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7DF9E351-388D-4864-B21E-ADB727F4C91D}"/>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E3B56F51-20FD-4CCA-8468-D7E084093502}"/>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A3E05EC5-BA16-45A1-ABC1-AA4BA992F0FC}"/>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6890D84-D469-4EA6-B83A-2FD17B060A31}"/>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56F5282-05D0-4267-B940-3355086E2C51}"/>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4701B723-FA26-46F0-BFAE-713039DF94D9}"/>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865CEED9-CE35-4125-9CE9-0F74F6DD8B09}"/>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A1F6CC34-D07E-4A24-A655-715BC06BEEFF}"/>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2B3EBED1-2375-475F-9012-9EDF79E18D7A}"/>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19C59645-4118-4462-9D32-A32F72CE3D99}"/>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2DC2B627-2933-4ECA-A0F5-11D2EA475288}"/>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4C5213BD-89C4-457D-B88B-768A90EC8303}"/>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98" name="テキスト ボックス 97">
          <a:extLst>
            <a:ext uri="{FF2B5EF4-FFF2-40B4-BE49-F238E27FC236}">
              <a16:creationId xmlns:a16="http://schemas.microsoft.com/office/drawing/2014/main" id="{6111AF65-663E-41C2-ACF5-6E0A174E191D}"/>
            </a:ext>
          </a:extLst>
        </xdr:cNvPr>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9767FD1C-3EFF-48C5-93F3-DAE17F319D3F}"/>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A21C7E88-DA28-4F22-83E7-8BF93A5BA96A}"/>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CA5EE97B-2FB9-49F4-98FC-ED5DD99BE777}"/>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3A860A07-EB7D-42FF-A13F-74C5580B1F92}"/>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7962909A-E5D0-415D-8257-89291C6AAFE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8EDFF8F4-5C90-4AF5-847A-57721F70E643}"/>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28823500-B10F-4E86-9DA1-C0CAE4A03E3C}"/>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65E896A7-AFD1-4E55-8381-C74D59CCB2AB}"/>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4A8F2392-B89C-45E1-B675-C94E0769DB29}"/>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393EA8E2-106B-40FD-8873-F9E3DB2A3511}"/>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2548EAC6-7E05-4C4C-98B2-1303F396DDD8}"/>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FA88BBFA-F9ED-4476-94E7-1B83C3FBD082}"/>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B7123DE7-AE82-4BAC-8B24-8D3D561966B5}"/>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37705</xdr:rowOff>
    </xdr:from>
    <xdr:to>
      <xdr:col>24</xdr:col>
      <xdr:colOff>62865</xdr:colOff>
      <xdr:row>59</xdr:row>
      <xdr:rowOff>128250</xdr:rowOff>
    </xdr:to>
    <xdr:cxnSp macro="">
      <xdr:nvCxnSpPr>
        <xdr:cNvPr id="112" name="直線コネクタ 111">
          <a:extLst>
            <a:ext uri="{FF2B5EF4-FFF2-40B4-BE49-F238E27FC236}">
              <a16:creationId xmlns:a16="http://schemas.microsoft.com/office/drawing/2014/main" id="{E57083B1-8D7A-47E0-A7FF-796E50A24E07}"/>
            </a:ext>
          </a:extLst>
        </xdr:cNvPr>
        <xdr:cNvCxnSpPr/>
      </xdr:nvCxnSpPr>
      <xdr:spPr>
        <a:xfrm flipV="1">
          <a:off x="4633595" y="8781655"/>
          <a:ext cx="1270" cy="1462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132077</xdr:rowOff>
    </xdr:from>
    <xdr:ext cx="534377" cy="259045"/>
    <xdr:sp macro="" textlink="">
      <xdr:nvSpPr>
        <xdr:cNvPr id="113" name="物件費最小値テキスト">
          <a:extLst>
            <a:ext uri="{FF2B5EF4-FFF2-40B4-BE49-F238E27FC236}">
              <a16:creationId xmlns:a16="http://schemas.microsoft.com/office/drawing/2014/main" id="{084AC732-576C-4634-9F88-EF88057F5816}"/>
            </a:ext>
          </a:extLst>
        </xdr:cNvPr>
        <xdr:cNvSpPr txBox="1"/>
      </xdr:nvSpPr>
      <xdr:spPr>
        <a:xfrm>
          <a:off x="4686300" y="1024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128250</xdr:rowOff>
    </xdr:from>
    <xdr:to>
      <xdr:col>24</xdr:col>
      <xdr:colOff>152400</xdr:colOff>
      <xdr:row>59</xdr:row>
      <xdr:rowOff>128250</xdr:rowOff>
    </xdr:to>
    <xdr:cxnSp macro="">
      <xdr:nvCxnSpPr>
        <xdr:cNvPr id="114" name="直線コネクタ 113">
          <a:extLst>
            <a:ext uri="{FF2B5EF4-FFF2-40B4-BE49-F238E27FC236}">
              <a16:creationId xmlns:a16="http://schemas.microsoft.com/office/drawing/2014/main" id="{5E9E067C-3069-41ED-B670-E5C24EA734BD}"/>
            </a:ext>
          </a:extLst>
        </xdr:cNvPr>
        <xdr:cNvCxnSpPr/>
      </xdr:nvCxnSpPr>
      <xdr:spPr>
        <a:xfrm>
          <a:off x="4546600" y="1024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155832</xdr:rowOff>
    </xdr:from>
    <xdr:ext cx="599010" cy="259045"/>
    <xdr:sp macro="" textlink="">
      <xdr:nvSpPr>
        <xdr:cNvPr id="115" name="物件費最大値テキスト">
          <a:extLst>
            <a:ext uri="{FF2B5EF4-FFF2-40B4-BE49-F238E27FC236}">
              <a16:creationId xmlns:a16="http://schemas.microsoft.com/office/drawing/2014/main" id="{BF87BA5F-E2B4-4B99-A6CF-8FDF82381126}"/>
            </a:ext>
          </a:extLst>
        </xdr:cNvPr>
        <xdr:cNvSpPr txBox="1"/>
      </xdr:nvSpPr>
      <xdr:spPr>
        <a:xfrm>
          <a:off x="4686300" y="855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37705</xdr:rowOff>
    </xdr:from>
    <xdr:to>
      <xdr:col>24</xdr:col>
      <xdr:colOff>152400</xdr:colOff>
      <xdr:row>51</xdr:row>
      <xdr:rowOff>37705</xdr:rowOff>
    </xdr:to>
    <xdr:cxnSp macro="">
      <xdr:nvCxnSpPr>
        <xdr:cNvPr id="116" name="直線コネクタ 115">
          <a:extLst>
            <a:ext uri="{FF2B5EF4-FFF2-40B4-BE49-F238E27FC236}">
              <a16:creationId xmlns:a16="http://schemas.microsoft.com/office/drawing/2014/main" id="{BB92A1E8-1B23-465D-81E6-E49423D3AFA1}"/>
            </a:ext>
          </a:extLst>
        </xdr:cNvPr>
        <xdr:cNvCxnSpPr/>
      </xdr:nvCxnSpPr>
      <xdr:spPr>
        <a:xfrm>
          <a:off x="4546600" y="878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14375</xdr:rowOff>
    </xdr:from>
    <xdr:to>
      <xdr:col>24</xdr:col>
      <xdr:colOff>63500</xdr:colOff>
      <xdr:row>57</xdr:row>
      <xdr:rowOff>126696</xdr:rowOff>
    </xdr:to>
    <xdr:cxnSp macro="">
      <xdr:nvCxnSpPr>
        <xdr:cNvPr id="117" name="直線コネクタ 116">
          <a:extLst>
            <a:ext uri="{FF2B5EF4-FFF2-40B4-BE49-F238E27FC236}">
              <a16:creationId xmlns:a16="http://schemas.microsoft.com/office/drawing/2014/main" id="{DD5BCEFF-8F5B-4071-8038-545CB7BE3264}"/>
            </a:ext>
          </a:extLst>
        </xdr:cNvPr>
        <xdr:cNvCxnSpPr/>
      </xdr:nvCxnSpPr>
      <xdr:spPr>
        <a:xfrm flipV="1">
          <a:off x="3797300" y="9787025"/>
          <a:ext cx="838200" cy="11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132912</xdr:rowOff>
    </xdr:from>
    <xdr:ext cx="599010" cy="259045"/>
    <xdr:sp macro="" textlink="">
      <xdr:nvSpPr>
        <xdr:cNvPr id="118" name="物件費平均値テキスト">
          <a:extLst>
            <a:ext uri="{FF2B5EF4-FFF2-40B4-BE49-F238E27FC236}">
              <a16:creationId xmlns:a16="http://schemas.microsoft.com/office/drawing/2014/main" id="{DD6EDEAE-6BE0-470A-9068-F8C80A8F5661}"/>
            </a:ext>
          </a:extLst>
        </xdr:cNvPr>
        <xdr:cNvSpPr txBox="1"/>
      </xdr:nvSpPr>
      <xdr:spPr>
        <a:xfrm>
          <a:off x="4686300" y="99055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154485</xdr:rowOff>
    </xdr:from>
    <xdr:to>
      <xdr:col>24</xdr:col>
      <xdr:colOff>114300</xdr:colOff>
      <xdr:row>58</xdr:row>
      <xdr:rowOff>84635</xdr:rowOff>
    </xdr:to>
    <xdr:sp macro="" textlink="">
      <xdr:nvSpPr>
        <xdr:cNvPr id="119" name="フローチャート: 判断 118">
          <a:extLst>
            <a:ext uri="{FF2B5EF4-FFF2-40B4-BE49-F238E27FC236}">
              <a16:creationId xmlns:a16="http://schemas.microsoft.com/office/drawing/2014/main" id="{6F6CA59C-98F9-4C92-9B5B-7BCFA9C3F0F0}"/>
            </a:ext>
          </a:extLst>
        </xdr:cNvPr>
        <xdr:cNvSpPr/>
      </xdr:nvSpPr>
      <xdr:spPr>
        <a:xfrm>
          <a:off x="4584700" y="992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126696</xdr:rowOff>
    </xdr:from>
    <xdr:to>
      <xdr:col>19</xdr:col>
      <xdr:colOff>177800</xdr:colOff>
      <xdr:row>58</xdr:row>
      <xdr:rowOff>63240</xdr:rowOff>
    </xdr:to>
    <xdr:cxnSp macro="">
      <xdr:nvCxnSpPr>
        <xdr:cNvPr id="120" name="直線コネクタ 119">
          <a:extLst>
            <a:ext uri="{FF2B5EF4-FFF2-40B4-BE49-F238E27FC236}">
              <a16:creationId xmlns:a16="http://schemas.microsoft.com/office/drawing/2014/main" id="{312F1A6E-EC8B-4A8B-9C8A-91300F6588A9}"/>
            </a:ext>
          </a:extLst>
        </xdr:cNvPr>
        <xdr:cNvCxnSpPr/>
      </xdr:nvCxnSpPr>
      <xdr:spPr>
        <a:xfrm flipV="1">
          <a:off x="2908300" y="9899346"/>
          <a:ext cx="889000" cy="107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2679</xdr:rowOff>
    </xdr:from>
    <xdr:to>
      <xdr:col>20</xdr:col>
      <xdr:colOff>38100</xdr:colOff>
      <xdr:row>58</xdr:row>
      <xdr:rowOff>104279</xdr:rowOff>
    </xdr:to>
    <xdr:sp macro="" textlink="">
      <xdr:nvSpPr>
        <xdr:cNvPr id="121" name="フローチャート: 判断 120">
          <a:extLst>
            <a:ext uri="{FF2B5EF4-FFF2-40B4-BE49-F238E27FC236}">
              <a16:creationId xmlns:a16="http://schemas.microsoft.com/office/drawing/2014/main" id="{38BDE2F3-2F6B-4360-908F-9185EE33FF3A}"/>
            </a:ext>
          </a:extLst>
        </xdr:cNvPr>
        <xdr:cNvSpPr/>
      </xdr:nvSpPr>
      <xdr:spPr>
        <a:xfrm>
          <a:off x="3746500" y="994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95406</xdr:rowOff>
    </xdr:from>
    <xdr:ext cx="599010" cy="259045"/>
    <xdr:sp macro="" textlink="">
      <xdr:nvSpPr>
        <xdr:cNvPr id="122" name="テキスト ボックス 121">
          <a:extLst>
            <a:ext uri="{FF2B5EF4-FFF2-40B4-BE49-F238E27FC236}">
              <a16:creationId xmlns:a16="http://schemas.microsoft.com/office/drawing/2014/main" id="{5F63FACB-6DD8-4529-BB5C-20B6FC6C5777}"/>
            </a:ext>
          </a:extLst>
        </xdr:cNvPr>
        <xdr:cNvSpPr txBox="1"/>
      </xdr:nvSpPr>
      <xdr:spPr>
        <a:xfrm>
          <a:off x="3497795" y="10039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49605</xdr:rowOff>
    </xdr:from>
    <xdr:to>
      <xdr:col>15</xdr:col>
      <xdr:colOff>50800</xdr:colOff>
      <xdr:row>58</xdr:row>
      <xdr:rowOff>63240</xdr:rowOff>
    </xdr:to>
    <xdr:cxnSp macro="">
      <xdr:nvCxnSpPr>
        <xdr:cNvPr id="123" name="直線コネクタ 122">
          <a:extLst>
            <a:ext uri="{FF2B5EF4-FFF2-40B4-BE49-F238E27FC236}">
              <a16:creationId xmlns:a16="http://schemas.microsoft.com/office/drawing/2014/main" id="{1E134DF1-7D53-491F-9316-3C71DA16ED02}"/>
            </a:ext>
          </a:extLst>
        </xdr:cNvPr>
        <xdr:cNvCxnSpPr/>
      </xdr:nvCxnSpPr>
      <xdr:spPr>
        <a:xfrm>
          <a:off x="2019300" y="9993705"/>
          <a:ext cx="889000" cy="1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46272</xdr:rowOff>
    </xdr:from>
    <xdr:to>
      <xdr:col>15</xdr:col>
      <xdr:colOff>101600</xdr:colOff>
      <xdr:row>58</xdr:row>
      <xdr:rowOff>147872</xdr:rowOff>
    </xdr:to>
    <xdr:sp macro="" textlink="">
      <xdr:nvSpPr>
        <xdr:cNvPr id="124" name="フローチャート: 判断 123">
          <a:extLst>
            <a:ext uri="{FF2B5EF4-FFF2-40B4-BE49-F238E27FC236}">
              <a16:creationId xmlns:a16="http://schemas.microsoft.com/office/drawing/2014/main" id="{3699875D-E9C6-43C1-83EC-5665243DE69C}"/>
            </a:ext>
          </a:extLst>
        </xdr:cNvPr>
        <xdr:cNvSpPr/>
      </xdr:nvSpPr>
      <xdr:spPr>
        <a:xfrm>
          <a:off x="2857500" y="999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138999</xdr:rowOff>
    </xdr:from>
    <xdr:ext cx="599010" cy="259045"/>
    <xdr:sp macro="" textlink="">
      <xdr:nvSpPr>
        <xdr:cNvPr id="125" name="テキスト ボックス 124">
          <a:extLst>
            <a:ext uri="{FF2B5EF4-FFF2-40B4-BE49-F238E27FC236}">
              <a16:creationId xmlns:a16="http://schemas.microsoft.com/office/drawing/2014/main" id="{C261B7F8-4065-4E0E-B594-641D2E97502B}"/>
            </a:ext>
          </a:extLst>
        </xdr:cNvPr>
        <xdr:cNvSpPr txBox="1"/>
      </xdr:nvSpPr>
      <xdr:spPr>
        <a:xfrm>
          <a:off x="2608795" y="10083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49605</xdr:rowOff>
    </xdr:from>
    <xdr:to>
      <xdr:col>10</xdr:col>
      <xdr:colOff>114300</xdr:colOff>
      <xdr:row>58</xdr:row>
      <xdr:rowOff>89515</xdr:rowOff>
    </xdr:to>
    <xdr:cxnSp macro="">
      <xdr:nvCxnSpPr>
        <xdr:cNvPr id="126" name="直線コネクタ 125">
          <a:extLst>
            <a:ext uri="{FF2B5EF4-FFF2-40B4-BE49-F238E27FC236}">
              <a16:creationId xmlns:a16="http://schemas.microsoft.com/office/drawing/2014/main" id="{D8946DFF-A926-45F1-8E67-BC65B6218E54}"/>
            </a:ext>
          </a:extLst>
        </xdr:cNvPr>
        <xdr:cNvCxnSpPr/>
      </xdr:nvCxnSpPr>
      <xdr:spPr>
        <a:xfrm flipV="1">
          <a:off x="1130300" y="9993705"/>
          <a:ext cx="889000" cy="3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53640</xdr:rowOff>
    </xdr:from>
    <xdr:to>
      <xdr:col>10</xdr:col>
      <xdr:colOff>165100</xdr:colOff>
      <xdr:row>58</xdr:row>
      <xdr:rowOff>155240</xdr:rowOff>
    </xdr:to>
    <xdr:sp macro="" textlink="">
      <xdr:nvSpPr>
        <xdr:cNvPr id="127" name="フローチャート: 判断 126">
          <a:extLst>
            <a:ext uri="{FF2B5EF4-FFF2-40B4-BE49-F238E27FC236}">
              <a16:creationId xmlns:a16="http://schemas.microsoft.com/office/drawing/2014/main" id="{00F12167-9FD3-491D-B906-73E93F859D4E}"/>
            </a:ext>
          </a:extLst>
        </xdr:cNvPr>
        <xdr:cNvSpPr/>
      </xdr:nvSpPr>
      <xdr:spPr>
        <a:xfrm>
          <a:off x="1968500" y="999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146367</xdr:rowOff>
    </xdr:from>
    <xdr:ext cx="599010" cy="259045"/>
    <xdr:sp macro="" textlink="">
      <xdr:nvSpPr>
        <xdr:cNvPr id="128" name="テキスト ボックス 127">
          <a:extLst>
            <a:ext uri="{FF2B5EF4-FFF2-40B4-BE49-F238E27FC236}">
              <a16:creationId xmlns:a16="http://schemas.microsoft.com/office/drawing/2014/main" id="{87E53446-E703-4347-B15A-D13C341E62CB}"/>
            </a:ext>
          </a:extLst>
        </xdr:cNvPr>
        <xdr:cNvSpPr txBox="1"/>
      </xdr:nvSpPr>
      <xdr:spPr>
        <a:xfrm>
          <a:off x="1719795" y="10090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78492</xdr:rowOff>
    </xdr:from>
    <xdr:to>
      <xdr:col>6</xdr:col>
      <xdr:colOff>38100</xdr:colOff>
      <xdr:row>59</xdr:row>
      <xdr:rowOff>8642</xdr:rowOff>
    </xdr:to>
    <xdr:sp macro="" textlink="">
      <xdr:nvSpPr>
        <xdr:cNvPr id="129" name="フローチャート: 判断 128">
          <a:extLst>
            <a:ext uri="{FF2B5EF4-FFF2-40B4-BE49-F238E27FC236}">
              <a16:creationId xmlns:a16="http://schemas.microsoft.com/office/drawing/2014/main" id="{FB2CF8CA-61CA-4A21-B5B8-6AAD86719035}"/>
            </a:ext>
          </a:extLst>
        </xdr:cNvPr>
        <xdr:cNvSpPr/>
      </xdr:nvSpPr>
      <xdr:spPr>
        <a:xfrm>
          <a:off x="1079500" y="1002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171219</xdr:rowOff>
    </xdr:from>
    <xdr:ext cx="599010" cy="259045"/>
    <xdr:sp macro="" textlink="">
      <xdr:nvSpPr>
        <xdr:cNvPr id="130" name="テキスト ボックス 129">
          <a:extLst>
            <a:ext uri="{FF2B5EF4-FFF2-40B4-BE49-F238E27FC236}">
              <a16:creationId xmlns:a16="http://schemas.microsoft.com/office/drawing/2014/main" id="{44C15B1B-BB2F-45DF-A94E-3C19CA36DBD4}"/>
            </a:ext>
          </a:extLst>
        </xdr:cNvPr>
        <xdr:cNvSpPr txBox="1"/>
      </xdr:nvSpPr>
      <xdr:spPr>
        <a:xfrm>
          <a:off x="830795" y="10115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70CDF2E5-B69F-4A5D-8001-2FA42821F9ED}"/>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20342DDC-341C-4209-A887-0123B807A87F}"/>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589BD504-4CFB-4C95-9E6D-A2B967FC3ECC}"/>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496405D5-ED67-406D-8050-DBC26FC2E1C8}"/>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7AC53225-6CE9-4427-8206-D44C29DB8D58}"/>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135025</xdr:rowOff>
    </xdr:from>
    <xdr:to>
      <xdr:col>24</xdr:col>
      <xdr:colOff>114300</xdr:colOff>
      <xdr:row>57</xdr:row>
      <xdr:rowOff>65175</xdr:rowOff>
    </xdr:to>
    <xdr:sp macro="" textlink="">
      <xdr:nvSpPr>
        <xdr:cNvPr id="136" name="楕円 135">
          <a:extLst>
            <a:ext uri="{FF2B5EF4-FFF2-40B4-BE49-F238E27FC236}">
              <a16:creationId xmlns:a16="http://schemas.microsoft.com/office/drawing/2014/main" id="{F9A52D24-8F97-4E49-8F00-D938D8960BDE}"/>
            </a:ext>
          </a:extLst>
        </xdr:cNvPr>
        <xdr:cNvSpPr/>
      </xdr:nvSpPr>
      <xdr:spPr>
        <a:xfrm>
          <a:off x="4584700" y="97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157902</xdr:rowOff>
    </xdr:from>
    <xdr:ext cx="599010" cy="259045"/>
    <xdr:sp macro="" textlink="">
      <xdr:nvSpPr>
        <xdr:cNvPr id="137" name="物件費該当値テキスト">
          <a:extLst>
            <a:ext uri="{FF2B5EF4-FFF2-40B4-BE49-F238E27FC236}">
              <a16:creationId xmlns:a16="http://schemas.microsoft.com/office/drawing/2014/main" id="{F2D1E430-6C40-4E17-8927-A6AA4DF6C1CB}"/>
            </a:ext>
          </a:extLst>
        </xdr:cNvPr>
        <xdr:cNvSpPr txBox="1"/>
      </xdr:nvSpPr>
      <xdr:spPr>
        <a:xfrm>
          <a:off x="4686300" y="958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75896</xdr:rowOff>
    </xdr:from>
    <xdr:to>
      <xdr:col>20</xdr:col>
      <xdr:colOff>38100</xdr:colOff>
      <xdr:row>58</xdr:row>
      <xdr:rowOff>6046</xdr:rowOff>
    </xdr:to>
    <xdr:sp macro="" textlink="">
      <xdr:nvSpPr>
        <xdr:cNvPr id="138" name="楕円 137">
          <a:extLst>
            <a:ext uri="{FF2B5EF4-FFF2-40B4-BE49-F238E27FC236}">
              <a16:creationId xmlns:a16="http://schemas.microsoft.com/office/drawing/2014/main" id="{F9C1675C-AE82-41DA-8E21-3777708D35F9}"/>
            </a:ext>
          </a:extLst>
        </xdr:cNvPr>
        <xdr:cNvSpPr/>
      </xdr:nvSpPr>
      <xdr:spPr>
        <a:xfrm>
          <a:off x="3746500" y="984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22573</xdr:rowOff>
    </xdr:from>
    <xdr:ext cx="599010" cy="259045"/>
    <xdr:sp macro="" textlink="">
      <xdr:nvSpPr>
        <xdr:cNvPr id="139" name="テキスト ボックス 138">
          <a:extLst>
            <a:ext uri="{FF2B5EF4-FFF2-40B4-BE49-F238E27FC236}">
              <a16:creationId xmlns:a16="http://schemas.microsoft.com/office/drawing/2014/main" id="{DBA5E132-6B30-4B59-8BF9-23E37D3DD1DC}"/>
            </a:ext>
          </a:extLst>
        </xdr:cNvPr>
        <xdr:cNvSpPr txBox="1"/>
      </xdr:nvSpPr>
      <xdr:spPr>
        <a:xfrm>
          <a:off x="3497795" y="962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12440</xdr:rowOff>
    </xdr:from>
    <xdr:to>
      <xdr:col>15</xdr:col>
      <xdr:colOff>101600</xdr:colOff>
      <xdr:row>58</xdr:row>
      <xdr:rowOff>114040</xdr:rowOff>
    </xdr:to>
    <xdr:sp macro="" textlink="">
      <xdr:nvSpPr>
        <xdr:cNvPr id="140" name="楕円 139">
          <a:extLst>
            <a:ext uri="{FF2B5EF4-FFF2-40B4-BE49-F238E27FC236}">
              <a16:creationId xmlns:a16="http://schemas.microsoft.com/office/drawing/2014/main" id="{C71F506B-D008-4614-B475-6817D0F0229D}"/>
            </a:ext>
          </a:extLst>
        </xdr:cNvPr>
        <xdr:cNvSpPr/>
      </xdr:nvSpPr>
      <xdr:spPr>
        <a:xfrm>
          <a:off x="2857500" y="995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130567</xdr:rowOff>
    </xdr:from>
    <xdr:ext cx="599010" cy="259045"/>
    <xdr:sp macro="" textlink="">
      <xdr:nvSpPr>
        <xdr:cNvPr id="141" name="テキスト ボックス 140">
          <a:extLst>
            <a:ext uri="{FF2B5EF4-FFF2-40B4-BE49-F238E27FC236}">
              <a16:creationId xmlns:a16="http://schemas.microsoft.com/office/drawing/2014/main" id="{F663FA6B-1303-45CA-934B-D1D3BB3243EC}"/>
            </a:ext>
          </a:extLst>
        </xdr:cNvPr>
        <xdr:cNvSpPr txBox="1"/>
      </xdr:nvSpPr>
      <xdr:spPr>
        <a:xfrm>
          <a:off x="2608795" y="9731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170255</xdr:rowOff>
    </xdr:from>
    <xdr:to>
      <xdr:col>10</xdr:col>
      <xdr:colOff>165100</xdr:colOff>
      <xdr:row>58</xdr:row>
      <xdr:rowOff>100405</xdr:rowOff>
    </xdr:to>
    <xdr:sp macro="" textlink="">
      <xdr:nvSpPr>
        <xdr:cNvPr id="142" name="楕円 141">
          <a:extLst>
            <a:ext uri="{FF2B5EF4-FFF2-40B4-BE49-F238E27FC236}">
              <a16:creationId xmlns:a16="http://schemas.microsoft.com/office/drawing/2014/main" id="{7AC9E3CF-AC77-4419-9589-52FB9178D200}"/>
            </a:ext>
          </a:extLst>
        </xdr:cNvPr>
        <xdr:cNvSpPr/>
      </xdr:nvSpPr>
      <xdr:spPr>
        <a:xfrm>
          <a:off x="1968500" y="99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116932</xdr:rowOff>
    </xdr:from>
    <xdr:ext cx="599010" cy="259045"/>
    <xdr:sp macro="" textlink="">
      <xdr:nvSpPr>
        <xdr:cNvPr id="143" name="テキスト ボックス 142">
          <a:extLst>
            <a:ext uri="{FF2B5EF4-FFF2-40B4-BE49-F238E27FC236}">
              <a16:creationId xmlns:a16="http://schemas.microsoft.com/office/drawing/2014/main" id="{9348A01E-3371-43AB-B734-516547123048}"/>
            </a:ext>
          </a:extLst>
        </xdr:cNvPr>
        <xdr:cNvSpPr txBox="1"/>
      </xdr:nvSpPr>
      <xdr:spPr>
        <a:xfrm>
          <a:off x="1719795" y="971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38715</xdr:rowOff>
    </xdr:from>
    <xdr:to>
      <xdr:col>6</xdr:col>
      <xdr:colOff>38100</xdr:colOff>
      <xdr:row>58</xdr:row>
      <xdr:rowOff>140315</xdr:rowOff>
    </xdr:to>
    <xdr:sp macro="" textlink="">
      <xdr:nvSpPr>
        <xdr:cNvPr id="144" name="楕円 143">
          <a:extLst>
            <a:ext uri="{FF2B5EF4-FFF2-40B4-BE49-F238E27FC236}">
              <a16:creationId xmlns:a16="http://schemas.microsoft.com/office/drawing/2014/main" id="{B38B21C4-96EB-4B01-A04C-6B749D7D8248}"/>
            </a:ext>
          </a:extLst>
        </xdr:cNvPr>
        <xdr:cNvSpPr/>
      </xdr:nvSpPr>
      <xdr:spPr>
        <a:xfrm>
          <a:off x="1079500" y="998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156842</xdr:rowOff>
    </xdr:from>
    <xdr:ext cx="599010" cy="259045"/>
    <xdr:sp macro="" textlink="">
      <xdr:nvSpPr>
        <xdr:cNvPr id="145" name="テキスト ボックス 144">
          <a:extLst>
            <a:ext uri="{FF2B5EF4-FFF2-40B4-BE49-F238E27FC236}">
              <a16:creationId xmlns:a16="http://schemas.microsoft.com/office/drawing/2014/main" id="{D32FC080-1118-4575-BAB3-F887DB815124}"/>
            </a:ext>
          </a:extLst>
        </xdr:cNvPr>
        <xdr:cNvSpPr txBox="1"/>
      </xdr:nvSpPr>
      <xdr:spPr>
        <a:xfrm>
          <a:off x="830795" y="9758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3967E137-6DBF-4F84-83D6-7543563FEB93}"/>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479FC05A-027D-4496-A36C-E5EC5B95841B}"/>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F0B7B791-55AF-4956-9A5F-93C3D29C98AD}"/>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F3A4880-9B8B-4AD0-ACED-B00593D96715}"/>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A441D887-C359-4FBD-81CF-BE5B5F4E2297}"/>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AB2C1FF8-045D-4CD6-BA2B-86E9F8F9102D}"/>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D7F365F8-6043-4488-8861-D5B38EED506F}"/>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99043EB1-FA9F-446B-86F4-BF230C0E97E8}"/>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5FACBF9C-E439-4820-A43B-083707E6C802}"/>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CBC5C4A6-AFD5-4F15-9EF4-BA76E9CB65C3}"/>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BA98F202-7B77-4254-9124-B27DB54F8F15}"/>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EBF9E049-1584-47FB-AE96-EC745825369F}"/>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53D980A5-F470-4719-83B5-5724257E4D03}"/>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a:extLst>
            <a:ext uri="{FF2B5EF4-FFF2-40B4-BE49-F238E27FC236}">
              <a16:creationId xmlns:a16="http://schemas.microsoft.com/office/drawing/2014/main" id="{805B1C02-7364-47C1-9018-70D46E039609}"/>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68959769-5783-4506-9EA2-265C42366D51}"/>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931F951E-B80F-4D1D-AA44-8A375FB4F601}"/>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42784A4C-FF89-4A09-86A6-EA3E9964818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3" name="テキスト ボックス 162">
          <a:extLst>
            <a:ext uri="{FF2B5EF4-FFF2-40B4-BE49-F238E27FC236}">
              <a16:creationId xmlns:a16="http://schemas.microsoft.com/office/drawing/2014/main" id="{1F41AD19-B769-438C-B620-27DFE80E1406}"/>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28F436A9-26A0-4A5E-A77A-2D0BCB02C248}"/>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5" name="テキスト ボックス 164">
          <a:extLst>
            <a:ext uri="{FF2B5EF4-FFF2-40B4-BE49-F238E27FC236}">
              <a16:creationId xmlns:a16="http://schemas.microsoft.com/office/drawing/2014/main" id="{99336F48-805B-4152-A45A-3A1BEFD8F9D3}"/>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DA68769F-96FA-4092-8289-18E862905A82}"/>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D8A773D4-3AE8-428B-9C58-3F1C7A5693E1}"/>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20C95AC7-7395-4883-A617-28CD71A16748}"/>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57290</xdr:rowOff>
    </xdr:from>
    <xdr:to>
      <xdr:col>24</xdr:col>
      <xdr:colOff>62865</xdr:colOff>
      <xdr:row>79</xdr:row>
      <xdr:rowOff>43535</xdr:rowOff>
    </xdr:to>
    <xdr:cxnSp macro="">
      <xdr:nvCxnSpPr>
        <xdr:cNvPr id="169" name="直線コネクタ 168">
          <a:extLst>
            <a:ext uri="{FF2B5EF4-FFF2-40B4-BE49-F238E27FC236}">
              <a16:creationId xmlns:a16="http://schemas.microsoft.com/office/drawing/2014/main" id="{16B6667F-F937-44E3-A37E-BBB2B1A6A9B1}"/>
            </a:ext>
          </a:extLst>
        </xdr:cNvPr>
        <xdr:cNvCxnSpPr/>
      </xdr:nvCxnSpPr>
      <xdr:spPr>
        <a:xfrm flipV="1">
          <a:off x="4633595" y="12230240"/>
          <a:ext cx="1270" cy="1357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47362</xdr:rowOff>
    </xdr:from>
    <xdr:ext cx="313932" cy="259045"/>
    <xdr:sp macro="" textlink="">
      <xdr:nvSpPr>
        <xdr:cNvPr id="170" name="維持補修費最小値テキスト">
          <a:extLst>
            <a:ext uri="{FF2B5EF4-FFF2-40B4-BE49-F238E27FC236}">
              <a16:creationId xmlns:a16="http://schemas.microsoft.com/office/drawing/2014/main" id="{2D3FC6E3-1C25-4E06-AABD-5E81FE62E392}"/>
            </a:ext>
          </a:extLst>
        </xdr:cNvPr>
        <xdr:cNvSpPr txBox="1"/>
      </xdr:nvSpPr>
      <xdr:spPr>
        <a:xfrm>
          <a:off x="4686300" y="13591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43535</xdr:rowOff>
    </xdr:from>
    <xdr:to>
      <xdr:col>24</xdr:col>
      <xdr:colOff>152400</xdr:colOff>
      <xdr:row>79</xdr:row>
      <xdr:rowOff>43535</xdr:rowOff>
    </xdr:to>
    <xdr:cxnSp macro="">
      <xdr:nvCxnSpPr>
        <xdr:cNvPr id="171" name="直線コネクタ 170">
          <a:extLst>
            <a:ext uri="{FF2B5EF4-FFF2-40B4-BE49-F238E27FC236}">
              <a16:creationId xmlns:a16="http://schemas.microsoft.com/office/drawing/2014/main" id="{8DF36D65-9F0B-4900-A573-E128E31ACB1B}"/>
            </a:ext>
          </a:extLst>
        </xdr:cNvPr>
        <xdr:cNvCxnSpPr/>
      </xdr:nvCxnSpPr>
      <xdr:spPr>
        <a:xfrm>
          <a:off x="4546600" y="1358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3967</xdr:rowOff>
    </xdr:from>
    <xdr:ext cx="534377" cy="259045"/>
    <xdr:sp macro="" textlink="">
      <xdr:nvSpPr>
        <xdr:cNvPr id="172" name="維持補修費最大値テキスト">
          <a:extLst>
            <a:ext uri="{FF2B5EF4-FFF2-40B4-BE49-F238E27FC236}">
              <a16:creationId xmlns:a16="http://schemas.microsoft.com/office/drawing/2014/main" id="{02AC2186-3801-4B6A-B25F-B5D364B11B49}"/>
            </a:ext>
          </a:extLst>
        </xdr:cNvPr>
        <xdr:cNvSpPr txBox="1"/>
      </xdr:nvSpPr>
      <xdr:spPr>
        <a:xfrm>
          <a:off x="4686300" y="1200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57290</xdr:rowOff>
    </xdr:from>
    <xdr:to>
      <xdr:col>24</xdr:col>
      <xdr:colOff>152400</xdr:colOff>
      <xdr:row>71</xdr:row>
      <xdr:rowOff>57290</xdr:rowOff>
    </xdr:to>
    <xdr:cxnSp macro="">
      <xdr:nvCxnSpPr>
        <xdr:cNvPr id="173" name="直線コネクタ 172">
          <a:extLst>
            <a:ext uri="{FF2B5EF4-FFF2-40B4-BE49-F238E27FC236}">
              <a16:creationId xmlns:a16="http://schemas.microsoft.com/office/drawing/2014/main" id="{D519953E-9CB3-4539-85C8-19854C9869FC}"/>
            </a:ext>
          </a:extLst>
        </xdr:cNvPr>
        <xdr:cNvCxnSpPr/>
      </xdr:nvCxnSpPr>
      <xdr:spPr>
        <a:xfrm>
          <a:off x="4546600" y="122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4254</xdr:rowOff>
    </xdr:from>
    <xdr:to>
      <xdr:col>24</xdr:col>
      <xdr:colOff>63500</xdr:colOff>
      <xdr:row>78</xdr:row>
      <xdr:rowOff>82817</xdr:rowOff>
    </xdr:to>
    <xdr:cxnSp macro="">
      <xdr:nvCxnSpPr>
        <xdr:cNvPr id="174" name="直線コネクタ 173">
          <a:extLst>
            <a:ext uri="{FF2B5EF4-FFF2-40B4-BE49-F238E27FC236}">
              <a16:creationId xmlns:a16="http://schemas.microsoft.com/office/drawing/2014/main" id="{84AF0015-0A17-4C82-8B8D-08A935109634}"/>
            </a:ext>
          </a:extLst>
        </xdr:cNvPr>
        <xdr:cNvCxnSpPr/>
      </xdr:nvCxnSpPr>
      <xdr:spPr>
        <a:xfrm flipV="1">
          <a:off x="3797300" y="13377354"/>
          <a:ext cx="838200" cy="78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119378</xdr:rowOff>
    </xdr:from>
    <xdr:ext cx="534377" cy="259045"/>
    <xdr:sp macro="" textlink="">
      <xdr:nvSpPr>
        <xdr:cNvPr id="175" name="維持補修費平均値テキスト">
          <a:extLst>
            <a:ext uri="{FF2B5EF4-FFF2-40B4-BE49-F238E27FC236}">
              <a16:creationId xmlns:a16="http://schemas.microsoft.com/office/drawing/2014/main" id="{C0D7C87D-8A36-479B-8302-88600A0E8F36}"/>
            </a:ext>
          </a:extLst>
        </xdr:cNvPr>
        <xdr:cNvSpPr txBox="1"/>
      </xdr:nvSpPr>
      <xdr:spPr>
        <a:xfrm>
          <a:off x="4686300" y="12978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96501</xdr:rowOff>
    </xdr:from>
    <xdr:to>
      <xdr:col>24</xdr:col>
      <xdr:colOff>114300</xdr:colOff>
      <xdr:row>77</xdr:row>
      <xdr:rowOff>26651</xdr:rowOff>
    </xdr:to>
    <xdr:sp macro="" textlink="">
      <xdr:nvSpPr>
        <xdr:cNvPr id="176" name="フローチャート: 判断 175">
          <a:extLst>
            <a:ext uri="{FF2B5EF4-FFF2-40B4-BE49-F238E27FC236}">
              <a16:creationId xmlns:a16="http://schemas.microsoft.com/office/drawing/2014/main" id="{61032C1E-4E38-46A0-8940-8BB1374B28C8}"/>
            </a:ext>
          </a:extLst>
        </xdr:cNvPr>
        <xdr:cNvSpPr/>
      </xdr:nvSpPr>
      <xdr:spPr>
        <a:xfrm>
          <a:off x="45847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78569</xdr:rowOff>
    </xdr:from>
    <xdr:to>
      <xdr:col>19</xdr:col>
      <xdr:colOff>177800</xdr:colOff>
      <xdr:row>78</xdr:row>
      <xdr:rowOff>82817</xdr:rowOff>
    </xdr:to>
    <xdr:cxnSp macro="">
      <xdr:nvCxnSpPr>
        <xdr:cNvPr id="177" name="直線コネクタ 176">
          <a:extLst>
            <a:ext uri="{FF2B5EF4-FFF2-40B4-BE49-F238E27FC236}">
              <a16:creationId xmlns:a16="http://schemas.microsoft.com/office/drawing/2014/main" id="{BB2ABF8C-3448-45CF-8A56-69CC748A59F4}"/>
            </a:ext>
          </a:extLst>
        </xdr:cNvPr>
        <xdr:cNvCxnSpPr/>
      </xdr:nvCxnSpPr>
      <xdr:spPr>
        <a:xfrm>
          <a:off x="2908300" y="13451669"/>
          <a:ext cx="889000" cy="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119362</xdr:rowOff>
    </xdr:from>
    <xdr:to>
      <xdr:col>20</xdr:col>
      <xdr:colOff>38100</xdr:colOff>
      <xdr:row>77</xdr:row>
      <xdr:rowOff>49512</xdr:rowOff>
    </xdr:to>
    <xdr:sp macro="" textlink="">
      <xdr:nvSpPr>
        <xdr:cNvPr id="178" name="フローチャート: 判断 177">
          <a:extLst>
            <a:ext uri="{FF2B5EF4-FFF2-40B4-BE49-F238E27FC236}">
              <a16:creationId xmlns:a16="http://schemas.microsoft.com/office/drawing/2014/main" id="{26919DD8-6F26-417C-8F16-FBD107D73E98}"/>
            </a:ext>
          </a:extLst>
        </xdr:cNvPr>
        <xdr:cNvSpPr/>
      </xdr:nvSpPr>
      <xdr:spPr>
        <a:xfrm>
          <a:off x="3746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66038</xdr:rowOff>
    </xdr:from>
    <xdr:ext cx="534377" cy="259045"/>
    <xdr:sp macro="" textlink="">
      <xdr:nvSpPr>
        <xdr:cNvPr id="179" name="テキスト ボックス 178">
          <a:extLst>
            <a:ext uri="{FF2B5EF4-FFF2-40B4-BE49-F238E27FC236}">
              <a16:creationId xmlns:a16="http://schemas.microsoft.com/office/drawing/2014/main" id="{62DD8DC8-A9A6-46DD-9B2C-68061BA9515B}"/>
            </a:ext>
          </a:extLst>
        </xdr:cNvPr>
        <xdr:cNvSpPr txBox="1"/>
      </xdr:nvSpPr>
      <xdr:spPr>
        <a:xfrm>
          <a:off x="3530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78569</xdr:rowOff>
    </xdr:from>
    <xdr:to>
      <xdr:col>15</xdr:col>
      <xdr:colOff>50800</xdr:colOff>
      <xdr:row>78</xdr:row>
      <xdr:rowOff>90436</xdr:rowOff>
    </xdr:to>
    <xdr:cxnSp macro="">
      <xdr:nvCxnSpPr>
        <xdr:cNvPr id="180" name="直線コネクタ 179">
          <a:extLst>
            <a:ext uri="{FF2B5EF4-FFF2-40B4-BE49-F238E27FC236}">
              <a16:creationId xmlns:a16="http://schemas.microsoft.com/office/drawing/2014/main" id="{CA79E9EE-F443-4EED-954D-2E7E02B87CDA}"/>
            </a:ext>
          </a:extLst>
        </xdr:cNvPr>
        <xdr:cNvCxnSpPr/>
      </xdr:nvCxnSpPr>
      <xdr:spPr>
        <a:xfrm flipV="1">
          <a:off x="2019300" y="13451669"/>
          <a:ext cx="889000" cy="1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163461</xdr:rowOff>
    </xdr:from>
    <xdr:to>
      <xdr:col>15</xdr:col>
      <xdr:colOff>101600</xdr:colOff>
      <xdr:row>77</xdr:row>
      <xdr:rowOff>93611</xdr:rowOff>
    </xdr:to>
    <xdr:sp macro="" textlink="">
      <xdr:nvSpPr>
        <xdr:cNvPr id="181" name="フローチャート: 判断 180">
          <a:extLst>
            <a:ext uri="{FF2B5EF4-FFF2-40B4-BE49-F238E27FC236}">
              <a16:creationId xmlns:a16="http://schemas.microsoft.com/office/drawing/2014/main" id="{7BA58590-8EDD-47BF-A1D6-C58F4D9BA2C9}"/>
            </a:ext>
          </a:extLst>
        </xdr:cNvPr>
        <xdr:cNvSpPr/>
      </xdr:nvSpPr>
      <xdr:spPr>
        <a:xfrm>
          <a:off x="2857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110138</xdr:rowOff>
    </xdr:from>
    <xdr:ext cx="534377" cy="259045"/>
    <xdr:sp macro="" textlink="">
      <xdr:nvSpPr>
        <xdr:cNvPr id="182" name="テキスト ボックス 181">
          <a:extLst>
            <a:ext uri="{FF2B5EF4-FFF2-40B4-BE49-F238E27FC236}">
              <a16:creationId xmlns:a16="http://schemas.microsoft.com/office/drawing/2014/main" id="{335CABB7-3D15-4B18-B117-FFB10480E09A}"/>
            </a:ext>
          </a:extLst>
        </xdr:cNvPr>
        <xdr:cNvSpPr txBox="1"/>
      </xdr:nvSpPr>
      <xdr:spPr>
        <a:xfrm>
          <a:off x="2641111" y="12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51955</xdr:rowOff>
    </xdr:from>
    <xdr:to>
      <xdr:col>10</xdr:col>
      <xdr:colOff>114300</xdr:colOff>
      <xdr:row>78</xdr:row>
      <xdr:rowOff>90436</xdr:rowOff>
    </xdr:to>
    <xdr:cxnSp macro="">
      <xdr:nvCxnSpPr>
        <xdr:cNvPr id="183" name="直線コネクタ 182">
          <a:extLst>
            <a:ext uri="{FF2B5EF4-FFF2-40B4-BE49-F238E27FC236}">
              <a16:creationId xmlns:a16="http://schemas.microsoft.com/office/drawing/2014/main" id="{28B57A24-2B69-483C-BF0D-88F044F364CE}"/>
            </a:ext>
          </a:extLst>
        </xdr:cNvPr>
        <xdr:cNvCxnSpPr/>
      </xdr:nvCxnSpPr>
      <xdr:spPr>
        <a:xfrm>
          <a:off x="1130300" y="13425055"/>
          <a:ext cx="8890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33426</xdr:rowOff>
    </xdr:from>
    <xdr:to>
      <xdr:col>10</xdr:col>
      <xdr:colOff>165100</xdr:colOff>
      <xdr:row>77</xdr:row>
      <xdr:rowOff>135026</xdr:rowOff>
    </xdr:to>
    <xdr:sp macro="" textlink="">
      <xdr:nvSpPr>
        <xdr:cNvPr id="184" name="フローチャート: 判断 183">
          <a:extLst>
            <a:ext uri="{FF2B5EF4-FFF2-40B4-BE49-F238E27FC236}">
              <a16:creationId xmlns:a16="http://schemas.microsoft.com/office/drawing/2014/main" id="{2D272B3D-F7C1-463D-B42D-9F06A72F79E8}"/>
            </a:ext>
          </a:extLst>
        </xdr:cNvPr>
        <xdr:cNvSpPr/>
      </xdr:nvSpPr>
      <xdr:spPr>
        <a:xfrm>
          <a:off x="1968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151553</xdr:rowOff>
    </xdr:from>
    <xdr:ext cx="534377" cy="259045"/>
    <xdr:sp macro="" textlink="">
      <xdr:nvSpPr>
        <xdr:cNvPr id="185" name="テキスト ボックス 184">
          <a:extLst>
            <a:ext uri="{FF2B5EF4-FFF2-40B4-BE49-F238E27FC236}">
              <a16:creationId xmlns:a16="http://schemas.microsoft.com/office/drawing/2014/main" id="{8D44C649-DD3B-4E1D-89F0-27816BC6D870}"/>
            </a:ext>
          </a:extLst>
        </xdr:cNvPr>
        <xdr:cNvSpPr txBox="1"/>
      </xdr:nvSpPr>
      <xdr:spPr>
        <a:xfrm>
          <a:off x="1752111" y="130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31998</xdr:rowOff>
    </xdr:from>
    <xdr:to>
      <xdr:col>6</xdr:col>
      <xdr:colOff>38100</xdr:colOff>
      <xdr:row>77</xdr:row>
      <xdr:rowOff>133598</xdr:rowOff>
    </xdr:to>
    <xdr:sp macro="" textlink="">
      <xdr:nvSpPr>
        <xdr:cNvPr id="186" name="フローチャート: 判断 185">
          <a:extLst>
            <a:ext uri="{FF2B5EF4-FFF2-40B4-BE49-F238E27FC236}">
              <a16:creationId xmlns:a16="http://schemas.microsoft.com/office/drawing/2014/main" id="{C13C70C9-74E3-4750-A071-DDB036B14D9A}"/>
            </a:ext>
          </a:extLst>
        </xdr:cNvPr>
        <xdr:cNvSpPr/>
      </xdr:nvSpPr>
      <xdr:spPr>
        <a:xfrm>
          <a:off x="1079500" y="1323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150125</xdr:rowOff>
    </xdr:from>
    <xdr:ext cx="534377" cy="259045"/>
    <xdr:sp macro="" textlink="">
      <xdr:nvSpPr>
        <xdr:cNvPr id="187" name="テキスト ボックス 186">
          <a:extLst>
            <a:ext uri="{FF2B5EF4-FFF2-40B4-BE49-F238E27FC236}">
              <a16:creationId xmlns:a16="http://schemas.microsoft.com/office/drawing/2014/main" id="{CFA4738A-394C-46EF-906C-C81191B07607}"/>
            </a:ext>
          </a:extLst>
        </xdr:cNvPr>
        <xdr:cNvSpPr txBox="1"/>
      </xdr:nvSpPr>
      <xdr:spPr>
        <a:xfrm>
          <a:off x="863111" y="1300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BE4CC459-C932-40E6-9093-11012F1F2E73}"/>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52363E55-EDC1-46BE-B1CC-DF25109B8D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46794D2C-C349-4991-9147-EFBBFFF0EC28}"/>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D19CF848-CCBD-4626-AA22-DF4882E50A86}"/>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DDA388DD-3563-4D7E-856D-877A3790855A}"/>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124904</xdr:rowOff>
    </xdr:from>
    <xdr:to>
      <xdr:col>24</xdr:col>
      <xdr:colOff>114300</xdr:colOff>
      <xdr:row>78</xdr:row>
      <xdr:rowOff>55054</xdr:rowOff>
    </xdr:to>
    <xdr:sp macro="" textlink="">
      <xdr:nvSpPr>
        <xdr:cNvPr id="193" name="楕円 192">
          <a:extLst>
            <a:ext uri="{FF2B5EF4-FFF2-40B4-BE49-F238E27FC236}">
              <a16:creationId xmlns:a16="http://schemas.microsoft.com/office/drawing/2014/main" id="{69E571AC-E873-4082-99C1-EDC5FEE48EBC}"/>
            </a:ext>
          </a:extLst>
        </xdr:cNvPr>
        <xdr:cNvSpPr/>
      </xdr:nvSpPr>
      <xdr:spPr>
        <a:xfrm>
          <a:off x="4584700" y="1332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103331</xdr:rowOff>
    </xdr:from>
    <xdr:ext cx="534377" cy="259045"/>
    <xdr:sp macro="" textlink="">
      <xdr:nvSpPr>
        <xdr:cNvPr id="194" name="維持補修費該当値テキスト">
          <a:extLst>
            <a:ext uri="{FF2B5EF4-FFF2-40B4-BE49-F238E27FC236}">
              <a16:creationId xmlns:a16="http://schemas.microsoft.com/office/drawing/2014/main" id="{9154B57E-023C-4786-AB6C-469A5E7A26DB}"/>
            </a:ext>
          </a:extLst>
        </xdr:cNvPr>
        <xdr:cNvSpPr txBox="1"/>
      </xdr:nvSpPr>
      <xdr:spPr>
        <a:xfrm>
          <a:off x="4686300" y="1330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32017</xdr:rowOff>
    </xdr:from>
    <xdr:to>
      <xdr:col>20</xdr:col>
      <xdr:colOff>38100</xdr:colOff>
      <xdr:row>78</xdr:row>
      <xdr:rowOff>133617</xdr:rowOff>
    </xdr:to>
    <xdr:sp macro="" textlink="">
      <xdr:nvSpPr>
        <xdr:cNvPr id="195" name="楕円 194">
          <a:extLst>
            <a:ext uri="{FF2B5EF4-FFF2-40B4-BE49-F238E27FC236}">
              <a16:creationId xmlns:a16="http://schemas.microsoft.com/office/drawing/2014/main" id="{FB5D37DE-7E2B-4F5F-AA9F-D60B041159A6}"/>
            </a:ext>
          </a:extLst>
        </xdr:cNvPr>
        <xdr:cNvSpPr/>
      </xdr:nvSpPr>
      <xdr:spPr>
        <a:xfrm>
          <a:off x="3746500" y="1340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124744</xdr:rowOff>
    </xdr:from>
    <xdr:ext cx="469744" cy="259045"/>
    <xdr:sp macro="" textlink="">
      <xdr:nvSpPr>
        <xdr:cNvPr id="196" name="テキスト ボックス 195">
          <a:extLst>
            <a:ext uri="{FF2B5EF4-FFF2-40B4-BE49-F238E27FC236}">
              <a16:creationId xmlns:a16="http://schemas.microsoft.com/office/drawing/2014/main" id="{42014AF3-981E-49D3-B663-1F7885E24374}"/>
            </a:ext>
          </a:extLst>
        </xdr:cNvPr>
        <xdr:cNvSpPr txBox="1"/>
      </xdr:nvSpPr>
      <xdr:spPr>
        <a:xfrm>
          <a:off x="3562428" y="13497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27769</xdr:rowOff>
    </xdr:from>
    <xdr:to>
      <xdr:col>15</xdr:col>
      <xdr:colOff>101600</xdr:colOff>
      <xdr:row>78</xdr:row>
      <xdr:rowOff>129369</xdr:rowOff>
    </xdr:to>
    <xdr:sp macro="" textlink="">
      <xdr:nvSpPr>
        <xdr:cNvPr id="197" name="楕円 196">
          <a:extLst>
            <a:ext uri="{FF2B5EF4-FFF2-40B4-BE49-F238E27FC236}">
              <a16:creationId xmlns:a16="http://schemas.microsoft.com/office/drawing/2014/main" id="{8A6F3002-3E4E-438C-80AD-B93F15489517}"/>
            </a:ext>
          </a:extLst>
        </xdr:cNvPr>
        <xdr:cNvSpPr/>
      </xdr:nvSpPr>
      <xdr:spPr>
        <a:xfrm>
          <a:off x="2857500" y="1340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120496</xdr:rowOff>
    </xdr:from>
    <xdr:ext cx="469744" cy="259045"/>
    <xdr:sp macro="" textlink="">
      <xdr:nvSpPr>
        <xdr:cNvPr id="198" name="テキスト ボックス 197">
          <a:extLst>
            <a:ext uri="{FF2B5EF4-FFF2-40B4-BE49-F238E27FC236}">
              <a16:creationId xmlns:a16="http://schemas.microsoft.com/office/drawing/2014/main" id="{936DB92B-6E50-4A21-B528-CCA8FA8CBF02}"/>
            </a:ext>
          </a:extLst>
        </xdr:cNvPr>
        <xdr:cNvSpPr txBox="1"/>
      </xdr:nvSpPr>
      <xdr:spPr>
        <a:xfrm>
          <a:off x="2673428" y="13493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39636</xdr:rowOff>
    </xdr:from>
    <xdr:to>
      <xdr:col>10</xdr:col>
      <xdr:colOff>165100</xdr:colOff>
      <xdr:row>78</xdr:row>
      <xdr:rowOff>141236</xdr:rowOff>
    </xdr:to>
    <xdr:sp macro="" textlink="">
      <xdr:nvSpPr>
        <xdr:cNvPr id="199" name="楕円 198">
          <a:extLst>
            <a:ext uri="{FF2B5EF4-FFF2-40B4-BE49-F238E27FC236}">
              <a16:creationId xmlns:a16="http://schemas.microsoft.com/office/drawing/2014/main" id="{868E2608-8479-4C88-9A4C-B5F101878AB2}"/>
            </a:ext>
          </a:extLst>
        </xdr:cNvPr>
        <xdr:cNvSpPr/>
      </xdr:nvSpPr>
      <xdr:spPr>
        <a:xfrm>
          <a:off x="1968500" y="134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132363</xdr:rowOff>
    </xdr:from>
    <xdr:ext cx="469744" cy="259045"/>
    <xdr:sp macro="" textlink="">
      <xdr:nvSpPr>
        <xdr:cNvPr id="200" name="テキスト ボックス 199">
          <a:extLst>
            <a:ext uri="{FF2B5EF4-FFF2-40B4-BE49-F238E27FC236}">
              <a16:creationId xmlns:a16="http://schemas.microsoft.com/office/drawing/2014/main" id="{CE5FB42B-8610-4CEA-8B68-DCFD6BA35262}"/>
            </a:ext>
          </a:extLst>
        </xdr:cNvPr>
        <xdr:cNvSpPr txBox="1"/>
      </xdr:nvSpPr>
      <xdr:spPr>
        <a:xfrm>
          <a:off x="1784428" y="1350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1155</xdr:rowOff>
    </xdr:from>
    <xdr:to>
      <xdr:col>6</xdr:col>
      <xdr:colOff>38100</xdr:colOff>
      <xdr:row>78</xdr:row>
      <xdr:rowOff>102755</xdr:rowOff>
    </xdr:to>
    <xdr:sp macro="" textlink="">
      <xdr:nvSpPr>
        <xdr:cNvPr id="201" name="楕円 200">
          <a:extLst>
            <a:ext uri="{FF2B5EF4-FFF2-40B4-BE49-F238E27FC236}">
              <a16:creationId xmlns:a16="http://schemas.microsoft.com/office/drawing/2014/main" id="{006ED626-AAEF-47AF-8963-2828B138753D}"/>
            </a:ext>
          </a:extLst>
        </xdr:cNvPr>
        <xdr:cNvSpPr/>
      </xdr:nvSpPr>
      <xdr:spPr>
        <a:xfrm>
          <a:off x="1079500" y="1337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93882</xdr:rowOff>
    </xdr:from>
    <xdr:ext cx="469744" cy="259045"/>
    <xdr:sp macro="" textlink="">
      <xdr:nvSpPr>
        <xdr:cNvPr id="202" name="テキスト ボックス 201">
          <a:extLst>
            <a:ext uri="{FF2B5EF4-FFF2-40B4-BE49-F238E27FC236}">
              <a16:creationId xmlns:a16="http://schemas.microsoft.com/office/drawing/2014/main" id="{66373030-CC26-4B93-87B5-022946E7AF4D}"/>
            </a:ext>
          </a:extLst>
        </xdr:cNvPr>
        <xdr:cNvSpPr txBox="1"/>
      </xdr:nvSpPr>
      <xdr:spPr>
        <a:xfrm>
          <a:off x="895428" y="13466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2A647519-A36E-4893-BD5B-75E250A016E9}"/>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B1382E33-940B-490D-96C8-AE7BC58E2254}"/>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6AA304C3-7E28-43B6-B8AC-23DF0D05736C}"/>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F2276976-0761-4ECA-8734-A3140AFE2A66}"/>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BF4E4312-2867-4961-9DA1-209A04E46902}"/>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891BC7B8-ACF8-4797-AD43-2D6C5938569A}"/>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9FDC57DB-056D-4CFD-B922-D9CC3F6A498E}"/>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2CA5D378-215C-4513-97E7-50B0C746E57A}"/>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F4F40E7F-2C39-4EE0-90BE-5AD27AA7E209}"/>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590429B-43A3-4EF0-B6C0-78DC565FE1F1}"/>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C792B104-2DEF-4D8A-B392-E76782BA287E}"/>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1D137819-8DD6-4CED-AA58-A48F45E7785C}"/>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D9E70C1-664C-4620-922A-9235825D9E2D}"/>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B587BE2F-BF04-446D-913C-E12EC1148B6F}"/>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27B6BADF-9BA0-4478-83B9-EC2891389062}"/>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6BE28A28-8604-4B31-B81D-1F17FDD92559}"/>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AA96AF0D-9301-473C-A9DE-C78DE5638E74}"/>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87AA0242-5B82-4A9D-A8CC-EE459D2A8909}"/>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E8B80035-8CF8-4E6C-83B9-82E7420910DF}"/>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8CCE2078-0A31-43B0-B45C-A9DED7D3CDC7}"/>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9C5AF0C6-BB1E-41EE-98CD-17C8AE56D269}"/>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75438789-8AD5-488A-AD5E-BEE2FF65FECF}"/>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AC70BD13-BD9F-4846-8929-31FFA7B37345}"/>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260AE3B2-6CFE-414F-B2BC-40F29AF4D2DE}"/>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F70CAE26-15D8-41D1-8625-5EB9EAB24FD8}"/>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262D0B5F-8AE5-4412-AAC5-76844B20931B}"/>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11271</xdr:rowOff>
    </xdr:from>
    <xdr:to>
      <xdr:col>24</xdr:col>
      <xdr:colOff>62865</xdr:colOff>
      <xdr:row>98</xdr:row>
      <xdr:rowOff>28318</xdr:rowOff>
    </xdr:to>
    <xdr:cxnSp macro="">
      <xdr:nvCxnSpPr>
        <xdr:cNvPr id="229" name="直線コネクタ 228">
          <a:extLst>
            <a:ext uri="{FF2B5EF4-FFF2-40B4-BE49-F238E27FC236}">
              <a16:creationId xmlns:a16="http://schemas.microsoft.com/office/drawing/2014/main" id="{409A8D13-FD5F-4866-B396-5ABCC4E14447}"/>
            </a:ext>
          </a:extLst>
        </xdr:cNvPr>
        <xdr:cNvCxnSpPr/>
      </xdr:nvCxnSpPr>
      <xdr:spPr>
        <a:xfrm flipV="1">
          <a:off x="4633595" y="15441771"/>
          <a:ext cx="1270" cy="1388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32145</xdr:rowOff>
    </xdr:from>
    <xdr:ext cx="534377" cy="259045"/>
    <xdr:sp macro="" textlink="">
      <xdr:nvSpPr>
        <xdr:cNvPr id="230" name="扶助費最小値テキスト">
          <a:extLst>
            <a:ext uri="{FF2B5EF4-FFF2-40B4-BE49-F238E27FC236}">
              <a16:creationId xmlns:a16="http://schemas.microsoft.com/office/drawing/2014/main" id="{ABFF18EC-0542-446F-8EA9-1B61E2B0B234}"/>
            </a:ext>
          </a:extLst>
        </xdr:cNvPr>
        <xdr:cNvSpPr txBox="1"/>
      </xdr:nvSpPr>
      <xdr:spPr>
        <a:xfrm>
          <a:off x="4686300" y="1683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28318</xdr:rowOff>
    </xdr:from>
    <xdr:to>
      <xdr:col>24</xdr:col>
      <xdr:colOff>152400</xdr:colOff>
      <xdr:row>98</xdr:row>
      <xdr:rowOff>28318</xdr:rowOff>
    </xdr:to>
    <xdr:cxnSp macro="">
      <xdr:nvCxnSpPr>
        <xdr:cNvPr id="231" name="直線コネクタ 230">
          <a:extLst>
            <a:ext uri="{FF2B5EF4-FFF2-40B4-BE49-F238E27FC236}">
              <a16:creationId xmlns:a16="http://schemas.microsoft.com/office/drawing/2014/main" id="{61207E96-7794-41FA-9F7E-A2510BDD15CC}"/>
            </a:ext>
          </a:extLst>
        </xdr:cNvPr>
        <xdr:cNvCxnSpPr/>
      </xdr:nvCxnSpPr>
      <xdr:spPr>
        <a:xfrm>
          <a:off x="4546600" y="16830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129398</xdr:rowOff>
    </xdr:from>
    <xdr:ext cx="599010" cy="259045"/>
    <xdr:sp macro="" textlink="">
      <xdr:nvSpPr>
        <xdr:cNvPr id="232" name="扶助費最大値テキスト">
          <a:extLst>
            <a:ext uri="{FF2B5EF4-FFF2-40B4-BE49-F238E27FC236}">
              <a16:creationId xmlns:a16="http://schemas.microsoft.com/office/drawing/2014/main" id="{71EBE4BD-0D40-45EB-81D2-841EDBF26711}"/>
            </a:ext>
          </a:extLst>
        </xdr:cNvPr>
        <xdr:cNvSpPr txBox="1"/>
      </xdr:nvSpPr>
      <xdr:spPr>
        <a:xfrm>
          <a:off x="4686300" y="15216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11271</xdr:rowOff>
    </xdr:from>
    <xdr:to>
      <xdr:col>24</xdr:col>
      <xdr:colOff>152400</xdr:colOff>
      <xdr:row>90</xdr:row>
      <xdr:rowOff>11271</xdr:rowOff>
    </xdr:to>
    <xdr:cxnSp macro="">
      <xdr:nvCxnSpPr>
        <xdr:cNvPr id="233" name="直線コネクタ 232">
          <a:extLst>
            <a:ext uri="{FF2B5EF4-FFF2-40B4-BE49-F238E27FC236}">
              <a16:creationId xmlns:a16="http://schemas.microsoft.com/office/drawing/2014/main" id="{EC3218EC-6AB3-4BFE-9D17-10A85BFD6300}"/>
            </a:ext>
          </a:extLst>
        </xdr:cNvPr>
        <xdr:cNvCxnSpPr/>
      </xdr:nvCxnSpPr>
      <xdr:spPr>
        <a:xfrm>
          <a:off x="4546600" y="15441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143847</xdr:rowOff>
    </xdr:from>
    <xdr:to>
      <xdr:col>24</xdr:col>
      <xdr:colOff>63500</xdr:colOff>
      <xdr:row>96</xdr:row>
      <xdr:rowOff>105584</xdr:rowOff>
    </xdr:to>
    <xdr:cxnSp macro="">
      <xdr:nvCxnSpPr>
        <xdr:cNvPr id="234" name="直線コネクタ 233">
          <a:extLst>
            <a:ext uri="{FF2B5EF4-FFF2-40B4-BE49-F238E27FC236}">
              <a16:creationId xmlns:a16="http://schemas.microsoft.com/office/drawing/2014/main" id="{43DAFA58-552E-449C-B532-2EEC1A50AB4F}"/>
            </a:ext>
          </a:extLst>
        </xdr:cNvPr>
        <xdr:cNvCxnSpPr/>
      </xdr:nvCxnSpPr>
      <xdr:spPr>
        <a:xfrm>
          <a:off x="3797300" y="16260147"/>
          <a:ext cx="838200" cy="30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49141</xdr:rowOff>
    </xdr:from>
    <xdr:ext cx="534377" cy="259045"/>
    <xdr:sp macro="" textlink="">
      <xdr:nvSpPr>
        <xdr:cNvPr id="235" name="扶助費平均値テキスト">
          <a:extLst>
            <a:ext uri="{FF2B5EF4-FFF2-40B4-BE49-F238E27FC236}">
              <a16:creationId xmlns:a16="http://schemas.microsoft.com/office/drawing/2014/main" id="{020BF9E8-AAC9-4B11-8674-0C86EE982EFD}"/>
            </a:ext>
          </a:extLst>
        </xdr:cNvPr>
        <xdr:cNvSpPr txBox="1"/>
      </xdr:nvSpPr>
      <xdr:spPr>
        <a:xfrm>
          <a:off x="4686300" y="16165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26264</xdr:rowOff>
    </xdr:from>
    <xdr:to>
      <xdr:col>24</xdr:col>
      <xdr:colOff>114300</xdr:colOff>
      <xdr:row>95</xdr:row>
      <xdr:rowOff>127864</xdr:rowOff>
    </xdr:to>
    <xdr:sp macro="" textlink="">
      <xdr:nvSpPr>
        <xdr:cNvPr id="236" name="フローチャート: 判断 235">
          <a:extLst>
            <a:ext uri="{FF2B5EF4-FFF2-40B4-BE49-F238E27FC236}">
              <a16:creationId xmlns:a16="http://schemas.microsoft.com/office/drawing/2014/main" id="{8F086243-EE9C-47B5-8933-B387D9418E30}"/>
            </a:ext>
          </a:extLst>
        </xdr:cNvPr>
        <xdr:cNvSpPr/>
      </xdr:nvSpPr>
      <xdr:spPr>
        <a:xfrm>
          <a:off x="4584700" y="1631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143847</xdr:rowOff>
    </xdr:from>
    <xdr:to>
      <xdr:col>19</xdr:col>
      <xdr:colOff>177800</xdr:colOff>
      <xdr:row>97</xdr:row>
      <xdr:rowOff>35153</xdr:rowOff>
    </xdr:to>
    <xdr:cxnSp macro="">
      <xdr:nvCxnSpPr>
        <xdr:cNvPr id="237" name="直線コネクタ 236">
          <a:extLst>
            <a:ext uri="{FF2B5EF4-FFF2-40B4-BE49-F238E27FC236}">
              <a16:creationId xmlns:a16="http://schemas.microsoft.com/office/drawing/2014/main" id="{15A397C8-5CE7-4882-ABD6-1310578050F4}"/>
            </a:ext>
          </a:extLst>
        </xdr:cNvPr>
        <xdr:cNvCxnSpPr/>
      </xdr:nvCxnSpPr>
      <xdr:spPr>
        <a:xfrm flipV="1">
          <a:off x="2908300" y="16260147"/>
          <a:ext cx="889000" cy="40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72299</xdr:rowOff>
    </xdr:from>
    <xdr:to>
      <xdr:col>20</xdr:col>
      <xdr:colOff>38100</xdr:colOff>
      <xdr:row>95</xdr:row>
      <xdr:rowOff>2449</xdr:rowOff>
    </xdr:to>
    <xdr:sp macro="" textlink="">
      <xdr:nvSpPr>
        <xdr:cNvPr id="238" name="フローチャート: 判断 237">
          <a:extLst>
            <a:ext uri="{FF2B5EF4-FFF2-40B4-BE49-F238E27FC236}">
              <a16:creationId xmlns:a16="http://schemas.microsoft.com/office/drawing/2014/main" id="{9033D338-B40C-4F4D-BE71-A34753498D29}"/>
            </a:ext>
          </a:extLst>
        </xdr:cNvPr>
        <xdr:cNvSpPr/>
      </xdr:nvSpPr>
      <xdr:spPr>
        <a:xfrm>
          <a:off x="3746500" y="1618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18976</xdr:rowOff>
    </xdr:from>
    <xdr:ext cx="599010" cy="259045"/>
    <xdr:sp macro="" textlink="">
      <xdr:nvSpPr>
        <xdr:cNvPr id="239" name="テキスト ボックス 238">
          <a:extLst>
            <a:ext uri="{FF2B5EF4-FFF2-40B4-BE49-F238E27FC236}">
              <a16:creationId xmlns:a16="http://schemas.microsoft.com/office/drawing/2014/main" id="{ECC5527B-3530-4AAD-B607-BE41DC1501A8}"/>
            </a:ext>
          </a:extLst>
        </xdr:cNvPr>
        <xdr:cNvSpPr txBox="1"/>
      </xdr:nvSpPr>
      <xdr:spPr>
        <a:xfrm>
          <a:off x="3497795" y="15963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35153</xdr:rowOff>
    </xdr:from>
    <xdr:to>
      <xdr:col>15</xdr:col>
      <xdr:colOff>50800</xdr:colOff>
      <xdr:row>97</xdr:row>
      <xdr:rowOff>46050</xdr:rowOff>
    </xdr:to>
    <xdr:cxnSp macro="">
      <xdr:nvCxnSpPr>
        <xdr:cNvPr id="240" name="直線コネクタ 239">
          <a:extLst>
            <a:ext uri="{FF2B5EF4-FFF2-40B4-BE49-F238E27FC236}">
              <a16:creationId xmlns:a16="http://schemas.microsoft.com/office/drawing/2014/main" id="{5B2B60F1-490D-4080-B5F1-87EBECA5DD93}"/>
            </a:ext>
          </a:extLst>
        </xdr:cNvPr>
        <xdr:cNvCxnSpPr/>
      </xdr:nvCxnSpPr>
      <xdr:spPr>
        <a:xfrm flipV="1">
          <a:off x="2019300" y="16665803"/>
          <a:ext cx="8890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56646</xdr:rowOff>
    </xdr:from>
    <xdr:to>
      <xdr:col>15</xdr:col>
      <xdr:colOff>101600</xdr:colOff>
      <xdr:row>96</xdr:row>
      <xdr:rowOff>158246</xdr:rowOff>
    </xdr:to>
    <xdr:sp macro="" textlink="">
      <xdr:nvSpPr>
        <xdr:cNvPr id="241" name="フローチャート: 判断 240">
          <a:extLst>
            <a:ext uri="{FF2B5EF4-FFF2-40B4-BE49-F238E27FC236}">
              <a16:creationId xmlns:a16="http://schemas.microsoft.com/office/drawing/2014/main" id="{76ACB561-B795-4C2C-97ED-9A30BA52CB98}"/>
            </a:ext>
          </a:extLst>
        </xdr:cNvPr>
        <xdr:cNvSpPr/>
      </xdr:nvSpPr>
      <xdr:spPr>
        <a:xfrm>
          <a:off x="2857500" y="1651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3323</xdr:rowOff>
    </xdr:from>
    <xdr:ext cx="534377" cy="259045"/>
    <xdr:sp macro="" textlink="">
      <xdr:nvSpPr>
        <xdr:cNvPr id="242" name="テキスト ボックス 241">
          <a:extLst>
            <a:ext uri="{FF2B5EF4-FFF2-40B4-BE49-F238E27FC236}">
              <a16:creationId xmlns:a16="http://schemas.microsoft.com/office/drawing/2014/main" id="{48C85264-48B0-476B-9BB0-99072B8A2A47}"/>
            </a:ext>
          </a:extLst>
        </xdr:cNvPr>
        <xdr:cNvSpPr txBox="1"/>
      </xdr:nvSpPr>
      <xdr:spPr>
        <a:xfrm>
          <a:off x="2641111" y="1629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46050</xdr:rowOff>
    </xdr:from>
    <xdr:to>
      <xdr:col>10</xdr:col>
      <xdr:colOff>114300</xdr:colOff>
      <xdr:row>97</xdr:row>
      <xdr:rowOff>71642</xdr:rowOff>
    </xdr:to>
    <xdr:cxnSp macro="">
      <xdr:nvCxnSpPr>
        <xdr:cNvPr id="243" name="直線コネクタ 242">
          <a:extLst>
            <a:ext uri="{FF2B5EF4-FFF2-40B4-BE49-F238E27FC236}">
              <a16:creationId xmlns:a16="http://schemas.microsoft.com/office/drawing/2014/main" id="{3A0F6D7C-FEF5-4D96-A597-34D7AF1D6BB6}"/>
            </a:ext>
          </a:extLst>
        </xdr:cNvPr>
        <xdr:cNvCxnSpPr/>
      </xdr:nvCxnSpPr>
      <xdr:spPr>
        <a:xfrm flipV="1">
          <a:off x="1130300" y="16676700"/>
          <a:ext cx="889000" cy="2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69720</xdr:rowOff>
    </xdr:from>
    <xdr:to>
      <xdr:col>10</xdr:col>
      <xdr:colOff>165100</xdr:colOff>
      <xdr:row>96</xdr:row>
      <xdr:rowOff>171320</xdr:rowOff>
    </xdr:to>
    <xdr:sp macro="" textlink="">
      <xdr:nvSpPr>
        <xdr:cNvPr id="244" name="フローチャート: 判断 243">
          <a:extLst>
            <a:ext uri="{FF2B5EF4-FFF2-40B4-BE49-F238E27FC236}">
              <a16:creationId xmlns:a16="http://schemas.microsoft.com/office/drawing/2014/main" id="{A2A47321-B8D2-468C-A249-F959759B88F8}"/>
            </a:ext>
          </a:extLst>
        </xdr:cNvPr>
        <xdr:cNvSpPr/>
      </xdr:nvSpPr>
      <xdr:spPr>
        <a:xfrm>
          <a:off x="1968500" y="1652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16397</xdr:rowOff>
    </xdr:from>
    <xdr:ext cx="534377" cy="259045"/>
    <xdr:sp macro="" textlink="">
      <xdr:nvSpPr>
        <xdr:cNvPr id="245" name="テキスト ボックス 244">
          <a:extLst>
            <a:ext uri="{FF2B5EF4-FFF2-40B4-BE49-F238E27FC236}">
              <a16:creationId xmlns:a16="http://schemas.microsoft.com/office/drawing/2014/main" id="{8C0F8B99-CC7B-425A-B31B-C2181100FD9F}"/>
            </a:ext>
          </a:extLst>
        </xdr:cNvPr>
        <xdr:cNvSpPr txBox="1"/>
      </xdr:nvSpPr>
      <xdr:spPr>
        <a:xfrm>
          <a:off x="1752111" y="1630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93058</xdr:rowOff>
    </xdr:from>
    <xdr:to>
      <xdr:col>6</xdr:col>
      <xdr:colOff>38100</xdr:colOff>
      <xdr:row>97</xdr:row>
      <xdr:rowOff>23208</xdr:rowOff>
    </xdr:to>
    <xdr:sp macro="" textlink="">
      <xdr:nvSpPr>
        <xdr:cNvPr id="246" name="フローチャート: 判断 245">
          <a:extLst>
            <a:ext uri="{FF2B5EF4-FFF2-40B4-BE49-F238E27FC236}">
              <a16:creationId xmlns:a16="http://schemas.microsoft.com/office/drawing/2014/main" id="{04DDCD86-CB25-412D-9F0F-EA59DB59A8C4}"/>
            </a:ext>
          </a:extLst>
        </xdr:cNvPr>
        <xdr:cNvSpPr/>
      </xdr:nvSpPr>
      <xdr:spPr>
        <a:xfrm>
          <a:off x="1079500" y="1655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39735</xdr:rowOff>
    </xdr:from>
    <xdr:ext cx="534377" cy="259045"/>
    <xdr:sp macro="" textlink="">
      <xdr:nvSpPr>
        <xdr:cNvPr id="247" name="テキスト ボックス 246">
          <a:extLst>
            <a:ext uri="{FF2B5EF4-FFF2-40B4-BE49-F238E27FC236}">
              <a16:creationId xmlns:a16="http://schemas.microsoft.com/office/drawing/2014/main" id="{84232EBE-A7BA-404E-B985-5AE49001CB7B}"/>
            </a:ext>
          </a:extLst>
        </xdr:cNvPr>
        <xdr:cNvSpPr txBox="1"/>
      </xdr:nvSpPr>
      <xdr:spPr>
        <a:xfrm>
          <a:off x="863111" y="1632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11209C34-8591-470A-AB9D-D2B18EAE0844}"/>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41D019C1-BEE2-4F70-8433-59667AAB24CF}"/>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87EFFD09-9504-4BC6-A5B0-8F4A3F0BC987}"/>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5512FA4F-3170-4D25-91C3-CFECABFEB238}"/>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D20FDAFF-ACDB-4D96-9BBE-35E81ACAAAC5}"/>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54784</xdr:rowOff>
    </xdr:from>
    <xdr:to>
      <xdr:col>24</xdr:col>
      <xdr:colOff>114300</xdr:colOff>
      <xdr:row>96</xdr:row>
      <xdr:rowOff>156384</xdr:rowOff>
    </xdr:to>
    <xdr:sp macro="" textlink="">
      <xdr:nvSpPr>
        <xdr:cNvPr id="253" name="楕円 252">
          <a:extLst>
            <a:ext uri="{FF2B5EF4-FFF2-40B4-BE49-F238E27FC236}">
              <a16:creationId xmlns:a16="http://schemas.microsoft.com/office/drawing/2014/main" id="{F004146A-C3B1-4B53-A44B-A18C72F6D8B6}"/>
            </a:ext>
          </a:extLst>
        </xdr:cNvPr>
        <xdr:cNvSpPr/>
      </xdr:nvSpPr>
      <xdr:spPr>
        <a:xfrm>
          <a:off x="4584700" y="16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33211</xdr:rowOff>
    </xdr:from>
    <xdr:ext cx="534377" cy="259045"/>
    <xdr:sp macro="" textlink="">
      <xdr:nvSpPr>
        <xdr:cNvPr id="254" name="扶助費該当値テキスト">
          <a:extLst>
            <a:ext uri="{FF2B5EF4-FFF2-40B4-BE49-F238E27FC236}">
              <a16:creationId xmlns:a16="http://schemas.microsoft.com/office/drawing/2014/main" id="{7B784B86-4682-4567-A7D3-EE8256D03927}"/>
            </a:ext>
          </a:extLst>
        </xdr:cNvPr>
        <xdr:cNvSpPr txBox="1"/>
      </xdr:nvSpPr>
      <xdr:spPr>
        <a:xfrm>
          <a:off x="4686300" y="1649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93047</xdr:rowOff>
    </xdr:from>
    <xdr:to>
      <xdr:col>20</xdr:col>
      <xdr:colOff>38100</xdr:colOff>
      <xdr:row>95</xdr:row>
      <xdr:rowOff>23197</xdr:rowOff>
    </xdr:to>
    <xdr:sp macro="" textlink="">
      <xdr:nvSpPr>
        <xdr:cNvPr id="255" name="楕円 254">
          <a:extLst>
            <a:ext uri="{FF2B5EF4-FFF2-40B4-BE49-F238E27FC236}">
              <a16:creationId xmlns:a16="http://schemas.microsoft.com/office/drawing/2014/main" id="{105D8FA4-1094-48B0-B8B0-13D68B47D7FD}"/>
            </a:ext>
          </a:extLst>
        </xdr:cNvPr>
        <xdr:cNvSpPr/>
      </xdr:nvSpPr>
      <xdr:spPr>
        <a:xfrm>
          <a:off x="3746500" y="1620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14324</xdr:rowOff>
    </xdr:from>
    <xdr:ext cx="599010" cy="259045"/>
    <xdr:sp macro="" textlink="">
      <xdr:nvSpPr>
        <xdr:cNvPr id="256" name="テキスト ボックス 255">
          <a:extLst>
            <a:ext uri="{FF2B5EF4-FFF2-40B4-BE49-F238E27FC236}">
              <a16:creationId xmlns:a16="http://schemas.microsoft.com/office/drawing/2014/main" id="{E68C7A4F-2706-4074-82B5-1BF4A3255B43}"/>
            </a:ext>
          </a:extLst>
        </xdr:cNvPr>
        <xdr:cNvSpPr txBox="1"/>
      </xdr:nvSpPr>
      <xdr:spPr>
        <a:xfrm>
          <a:off x="3497795" y="1630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155803</xdr:rowOff>
    </xdr:from>
    <xdr:to>
      <xdr:col>15</xdr:col>
      <xdr:colOff>101600</xdr:colOff>
      <xdr:row>97</xdr:row>
      <xdr:rowOff>85953</xdr:rowOff>
    </xdr:to>
    <xdr:sp macro="" textlink="">
      <xdr:nvSpPr>
        <xdr:cNvPr id="257" name="楕円 256">
          <a:extLst>
            <a:ext uri="{FF2B5EF4-FFF2-40B4-BE49-F238E27FC236}">
              <a16:creationId xmlns:a16="http://schemas.microsoft.com/office/drawing/2014/main" id="{033A2263-88FA-4A71-9015-105825D7DC65}"/>
            </a:ext>
          </a:extLst>
        </xdr:cNvPr>
        <xdr:cNvSpPr/>
      </xdr:nvSpPr>
      <xdr:spPr>
        <a:xfrm>
          <a:off x="2857500" y="1661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77080</xdr:rowOff>
    </xdr:from>
    <xdr:ext cx="534377" cy="259045"/>
    <xdr:sp macro="" textlink="">
      <xdr:nvSpPr>
        <xdr:cNvPr id="258" name="テキスト ボックス 257">
          <a:extLst>
            <a:ext uri="{FF2B5EF4-FFF2-40B4-BE49-F238E27FC236}">
              <a16:creationId xmlns:a16="http://schemas.microsoft.com/office/drawing/2014/main" id="{D7F40FA8-CC43-40E9-9B29-60F3CBC0C245}"/>
            </a:ext>
          </a:extLst>
        </xdr:cNvPr>
        <xdr:cNvSpPr txBox="1"/>
      </xdr:nvSpPr>
      <xdr:spPr>
        <a:xfrm>
          <a:off x="2641111" y="1670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166700</xdr:rowOff>
    </xdr:from>
    <xdr:to>
      <xdr:col>10</xdr:col>
      <xdr:colOff>165100</xdr:colOff>
      <xdr:row>97</xdr:row>
      <xdr:rowOff>96850</xdr:rowOff>
    </xdr:to>
    <xdr:sp macro="" textlink="">
      <xdr:nvSpPr>
        <xdr:cNvPr id="259" name="楕円 258">
          <a:extLst>
            <a:ext uri="{FF2B5EF4-FFF2-40B4-BE49-F238E27FC236}">
              <a16:creationId xmlns:a16="http://schemas.microsoft.com/office/drawing/2014/main" id="{FF9F431D-DC00-4CE7-9941-A6A94758BDC3}"/>
            </a:ext>
          </a:extLst>
        </xdr:cNvPr>
        <xdr:cNvSpPr/>
      </xdr:nvSpPr>
      <xdr:spPr>
        <a:xfrm>
          <a:off x="1968500" y="1662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87977</xdr:rowOff>
    </xdr:from>
    <xdr:ext cx="534377" cy="259045"/>
    <xdr:sp macro="" textlink="">
      <xdr:nvSpPr>
        <xdr:cNvPr id="260" name="テキスト ボックス 259">
          <a:extLst>
            <a:ext uri="{FF2B5EF4-FFF2-40B4-BE49-F238E27FC236}">
              <a16:creationId xmlns:a16="http://schemas.microsoft.com/office/drawing/2014/main" id="{FD9CC7EB-2F72-46A2-86F7-CFEDF360B8AF}"/>
            </a:ext>
          </a:extLst>
        </xdr:cNvPr>
        <xdr:cNvSpPr txBox="1"/>
      </xdr:nvSpPr>
      <xdr:spPr>
        <a:xfrm>
          <a:off x="1752111" y="1671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20842</xdr:rowOff>
    </xdr:from>
    <xdr:to>
      <xdr:col>6</xdr:col>
      <xdr:colOff>38100</xdr:colOff>
      <xdr:row>97</xdr:row>
      <xdr:rowOff>122442</xdr:rowOff>
    </xdr:to>
    <xdr:sp macro="" textlink="">
      <xdr:nvSpPr>
        <xdr:cNvPr id="261" name="楕円 260">
          <a:extLst>
            <a:ext uri="{FF2B5EF4-FFF2-40B4-BE49-F238E27FC236}">
              <a16:creationId xmlns:a16="http://schemas.microsoft.com/office/drawing/2014/main" id="{78401A41-377A-478A-BFF0-293F6C14DC41}"/>
            </a:ext>
          </a:extLst>
        </xdr:cNvPr>
        <xdr:cNvSpPr/>
      </xdr:nvSpPr>
      <xdr:spPr>
        <a:xfrm>
          <a:off x="1079500" y="1665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113569</xdr:rowOff>
    </xdr:from>
    <xdr:ext cx="534377" cy="259045"/>
    <xdr:sp macro="" textlink="">
      <xdr:nvSpPr>
        <xdr:cNvPr id="262" name="テキスト ボックス 261">
          <a:extLst>
            <a:ext uri="{FF2B5EF4-FFF2-40B4-BE49-F238E27FC236}">
              <a16:creationId xmlns:a16="http://schemas.microsoft.com/office/drawing/2014/main" id="{9E344916-5D57-4077-8079-A91E77F5F7E9}"/>
            </a:ext>
          </a:extLst>
        </xdr:cNvPr>
        <xdr:cNvSpPr txBox="1"/>
      </xdr:nvSpPr>
      <xdr:spPr>
        <a:xfrm>
          <a:off x="863111" y="1674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FC326CF3-9E9F-418F-98B4-F873D71B33BE}"/>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C2BA3E7F-543F-4CA7-A67E-46566AC16162}"/>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4C39FCA6-9196-4EB2-8729-185172D84771}"/>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DBC820F3-1635-4D6D-99AB-18E9FCE2DE46}"/>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EB022724-40FD-48F0-8911-8B9F99B31E9C}"/>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5C3E22B-8902-4580-AD8A-6AE123478ADD}"/>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6EA566FF-CCF3-4796-8081-E182351ABBC5}"/>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89B6D893-0197-47FC-8631-8607AEE4BF3A}"/>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76BDEA7B-A4BD-4393-A6E6-FDB0F3058B4B}"/>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DFE23BD-2E9E-4196-93E7-FBDE3D8EAD88}"/>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13BA9111-A5B3-4BD1-B003-CED22C38894E}"/>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EE86F48B-046D-4568-A6EA-6B190607C13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5" name="テキスト ボックス 274">
          <a:extLst>
            <a:ext uri="{FF2B5EF4-FFF2-40B4-BE49-F238E27FC236}">
              <a16:creationId xmlns:a16="http://schemas.microsoft.com/office/drawing/2014/main" id="{9C8B29DA-47E4-435F-9705-1D0BE7EB3CEB}"/>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B5498735-E514-471C-B27E-B233FDF08EE6}"/>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BE776290-5F24-4485-8619-93E76C05E0F8}"/>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C2E1C7BE-66EF-444F-9AFA-9AF55FF1CE53}"/>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5E2DE005-E724-42BF-B46B-41F7F57143A6}"/>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542A2958-007F-4FC3-891D-5B992811DA1A}"/>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A887EAF-56FB-43EF-AE6C-1EB11D646106}"/>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EB0D9360-A2F0-4D6A-8DB6-8EAD995CB8D1}"/>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733A5FAD-6AF1-4D65-A6E8-DFAD195B138C}"/>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B49C9DF3-5416-4C97-84E8-414B2303CECF}"/>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56659</xdr:rowOff>
    </xdr:from>
    <xdr:to>
      <xdr:col>54</xdr:col>
      <xdr:colOff>189865</xdr:colOff>
      <xdr:row>38</xdr:row>
      <xdr:rowOff>170671</xdr:rowOff>
    </xdr:to>
    <xdr:cxnSp macro="">
      <xdr:nvCxnSpPr>
        <xdr:cNvPr id="285" name="直線コネクタ 284">
          <a:extLst>
            <a:ext uri="{FF2B5EF4-FFF2-40B4-BE49-F238E27FC236}">
              <a16:creationId xmlns:a16="http://schemas.microsoft.com/office/drawing/2014/main" id="{97E2C3DD-8805-4422-B1BC-9C32FED6D3B0}"/>
            </a:ext>
          </a:extLst>
        </xdr:cNvPr>
        <xdr:cNvCxnSpPr/>
      </xdr:nvCxnSpPr>
      <xdr:spPr>
        <a:xfrm flipV="1">
          <a:off x="10475595" y="5371609"/>
          <a:ext cx="1270" cy="1314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3048</xdr:rowOff>
    </xdr:from>
    <xdr:ext cx="534377" cy="259045"/>
    <xdr:sp macro="" textlink="">
      <xdr:nvSpPr>
        <xdr:cNvPr id="286" name="補助費等最小値テキスト">
          <a:extLst>
            <a:ext uri="{FF2B5EF4-FFF2-40B4-BE49-F238E27FC236}">
              <a16:creationId xmlns:a16="http://schemas.microsoft.com/office/drawing/2014/main" id="{80ADC64A-A982-4665-BBFA-36886C820DA6}"/>
            </a:ext>
          </a:extLst>
        </xdr:cNvPr>
        <xdr:cNvSpPr txBox="1"/>
      </xdr:nvSpPr>
      <xdr:spPr>
        <a:xfrm>
          <a:off x="10528300" y="668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170671</xdr:rowOff>
    </xdr:from>
    <xdr:to>
      <xdr:col>55</xdr:col>
      <xdr:colOff>88900</xdr:colOff>
      <xdr:row>38</xdr:row>
      <xdr:rowOff>170671</xdr:rowOff>
    </xdr:to>
    <xdr:cxnSp macro="">
      <xdr:nvCxnSpPr>
        <xdr:cNvPr id="287" name="直線コネクタ 286">
          <a:extLst>
            <a:ext uri="{FF2B5EF4-FFF2-40B4-BE49-F238E27FC236}">
              <a16:creationId xmlns:a16="http://schemas.microsoft.com/office/drawing/2014/main" id="{5BD41293-0C0D-451A-90ED-C5BFD40A0315}"/>
            </a:ext>
          </a:extLst>
        </xdr:cNvPr>
        <xdr:cNvCxnSpPr/>
      </xdr:nvCxnSpPr>
      <xdr:spPr>
        <a:xfrm>
          <a:off x="10388600" y="668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3336</xdr:rowOff>
    </xdr:from>
    <xdr:ext cx="599010" cy="259045"/>
    <xdr:sp macro="" textlink="">
      <xdr:nvSpPr>
        <xdr:cNvPr id="288" name="補助費等最大値テキスト">
          <a:extLst>
            <a:ext uri="{FF2B5EF4-FFF2-40B4-BE49-F238E27FC236}">
              <a16:creationId xmlns:a16="http://schemas.microsoft.com/office/drawing/2014/main" id="{90D96E0C-0B82-4266-A5E7-31E8B6369D64}"/>
            </a:ext>
          </a:extLst>
        </xdr:cNvPr>
        <xdr:cNvSpPr txBox="1"/>
      </xdr:nvSpPr>
      <xdr:spPr>
        <a:xfrm>
          <a:off x="10528300" y="514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56659</xdr:rowOff>
    </xdr:from>
    <xdr:to>
      <xdr:col>55</xdr:col>
      <xdr:colOff>88900</xdr:colOff>
      <xdr:row>31</xdr:row>
      <xdr:rowOff>56659</xdr:rowOff>
    </xdr:to>
    <xdr:cxnSp macro="">
      <xdr:nvCxnSpPr>
        <xdr:cNvPr id="289" name="直線コネクタ 288">
          <a:extLst>
            <a:ext uri="{FF2B5EF4-FFF2-40B4-BE49-F238E27FC236}">
              <a16:creationId xmlns:a16="http://schemas.microsoft.com/office/drawing/2014/main" id="{D73EB49E-8666-481E-B901-5A1A9660C717}"/>
            </a:ext>
          </a:extLst>
        </xdr:cNvPr>
        <xdr:cNvCxnSpPr/>
      </xdr:nvCxnSpPr>
      <xdr:spPr>
        <a:xfrm>
          <a:off x="10388600" y="537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41937</xdr:rowOff>
    </xdr:from>
    <xdr:to>
      <xdr:col>55</xdr:col>
      <xdr:colOff>0</xdr:colOff>
      <xdr:row>34</xdr:row>
      <xdr:rowOff>48315</xdr:rowOff>
    </xdr:to>
    <xdr:cxnSp macro="">
      <xdr:nvCxnSpPr>
        <xdr:cNvPr id="290" name="直線コネクタ 289">
          <a:extLst>
            <a:ext uri="{FF2B5EF4-FFF2-40B4-BE49-F238E27FC236}">
              <a16:creationId xmlns:a16="http://schemas.microsoft.com/office/drawing/2014/main" id="{E549DECC-E1E9-4046-9275-8DB9FAC98C6F}"/>
            </a:ext>
          </a:extLst>
        </xdr:cNvPr>
        <xdr:cNvCxnSpPr/>
      </xdr:nvCxnSpPr>
      <xdr:spPr>
        <a:xfrm flipV="1">
          <a:off x="9639300" y="5871237"/>
          <a:ext cx="838200" cy="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159933</xdr:rowOff>
    </xdr:from>
    <xdr:ext cx="599010" cy="259045"/>
    <xdr:sp macro="" textlink="">
      <xdr:nvSpPr>
        <xdr:cNvPr id="291" name="補助費等平均値テキスト">
          <a:extLst>
            <a:ext uri="{FF2B5EF4-FFF2-40B4-BE49-F238E27FC236}">
              <a16:creationId xmlns:a16="http://schemas.microsoft.com/office/drawing/2014/main" id="{0E3F1B61-5F41-4D19-BDBC-7EC5FB038BEA}"/>
            </a:ext>
          </a:extLst>
        </xdr:cNvPr>
        <xdr:cNvSpPr txBox="1"/>
      </xdr:nvSpPr>
      <xdr:spPr>
        <a:xfrm>
          <a:off x="10528300" y="61606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10056</xdr:rowOff>
    </xdr:from>
    <xdr:to>
      <xdr:col>55</xdr:col>
      <xdr:colOff>50800</xdr:colOff>
      <xdr:row>36</xdr:row>
      <xdr:rowOff>111656</xdr:rowOff>
    </xdr:to>
    <xdr:sp macro="" textlink="">
      <xdr:nvSpPr>
        <xdr:cNvPr id="292" name="フローチャート: 判断 291">
          <a:extLst>
            <a:ext uri="{FF2B5EF4-FFF2-40B4-BE49-F238E27FC236}">
              <a16:creationId xmlns:a16="http://schemas.microsoft.com/office/drawing/2014/main" id="{1C3008F8-4DF7-4FEB-890B-AB0798D96E20}"/>
            </a:ext>
          </a:extLst>
        </xdr:cNvPr>
        <xdr:cNvSpPr/>
      </xdr:nvSpPr>
      <xdr:spPr>
        <a:xfrm>
          <a:off x="10426700" y="618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146787</xdr:rowOff>
    </xdr:from>
    <xdr:to>
      <xdr:col>50</xdr:col>
      <xdr:colOff>114300</xdr:colOff>
      <xdr:row>34</xdr:row>
      <xdr:rowOff>48315</xdr:rowOff>
    </xdr:to>
    <xdr:cxnSp macro="">
      <xdr:nvCxnSpPr>
        <xdr:cNvPr id="293" name="直線コネクタ 292">
          <a:extLst>
            <a:ext uri="{FF2B5EF4-FFF2-40B4-BE49-F238E27FC236}">
              <a16:creationId xmlns:a16="http://schemas.microsoft.com/office/drawing/2014/main" id="{F9EDF106-FB2E-4881-B42F-90E7DC8EBD2A}"/>
            </a:ext>
          </a:extLst>
        </xdr:cNvPr>
        <xdr:cNvCxnSpPr/>
      </xdr:nvCxnSpPr>
      <xdr:spPr>
        <a:xfrm>
          <a:off x="8750300" y="5461737"/>
          <a:ext cx="889000" cy="41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87569</xdr:rowOff>
    </xdr:from>
    <xdr:to>
      <xdr:col>50</xdr:col>
      <xdr:colOff>165100</xdr:colOff>
      <xdr:row>37</xdr:row>
      <xdr:rowOff>17719</xdr:rowOff>
    </xdr:to>
    <xdr:sp macro="" textlink="">
      <xdr:nvSpPr>
        <xdr:cNvPr id="294" name="フローチャート: 判断 293">
          <a:extLst>
            <a:ext uri="{FF2B5EF4-FFF2-40B4-BE49-F238E27FC236}">
              <a16:creationId xmlns:a16="http://schemas.microsoft.com/office/drawing/2014/main" id="{ADF3C445-F958-44B2-9F3F-2FAC9358FCC4}"/>
            </a:ext>
          </a:extLst>
        </xdr:cNvPr>
        <xdr:cNvSpPr/>
      </xdr:nvSpPr>
      <xdr:spPr>
        <a:xfrm>
          <a:off x="9588500" y="625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8846</xdr:rowOff>
    </xdr:from>
    <xdr:ext cx="599010" cy="259045"/>
    <xdr:sp macro="" textlink="">
      <xdr:nvSpPr>
        <xdr:cNvPr id="295" name="テキスト ボックス 294">
          <a:extLst>
            <a:ext uri="{FF2B5EF4-FFF2-40B4-BE49-F238E27FC236}">
              <a16:creationId xmlns:a16="http://schemas.microsoft.com/office/drawing/2014/main" id="{67DD109F-4C94-42FF-8E11-6E6872921A2B}"/>
            </a:ext>
          </a:extLst>
        </xdr:cNvPr>
        <xdr:cNvSpPr txBox="1"/>
      </xdr:nvSpPr>
      <xdr:spPr>
        <a:xfrm>
          <a:off x="9339795" y="6352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146787</xdr:rowOff>
    </xdr:from>
    <xdr:to>
      <xdr:col>45</xdr:col>
      <xdr:colOff>177800</xdr:colOff>
      <xdr:row>36</xdr:row>
      <xdr:rowOff>74951</xdr:rowOff>
    </xdr:to>
    <xdr:cxnSp macro="">
      <xdr:nvCxnSpPr>
        <xdr:cNvPr id="296" name="直線コネクタ 295">
          <a:extLst>
            <a:ext uri="{FF2B5EF4-FFF2-40B4-BE49-F238E27FC236}">
              <a16:creationId xmlns:a16="http://schemas.microsoft.com/office/drawing/2014/main" id="{DEAD428F-DF7B-4CB0-BDA7-404C1AFCD579}"/>
            </a:ext>
          </a:extLst>
        </xdr:cNvPr>
        <xdr:cNvCxnSpPr/>
      </xdr:nvCxnSpPr>
      <xdr:spPr>
        <a:xfrm flipV="1">
          <a:off x="7861300" y="5461737"/>
          <a:ext cx="889000" cy="78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129019</xdr:rowOff>
    </xdr:from>
    <xdr:to>
      <xdr:col>46</xdr:col>
      <xdr:colOff>38100</xdr:colOff>
      <xdr:row>34</xdr:row>
      <xdr:rowOff>59169</xdr:rowOff>
    </xdr:to>
    <xdr:sp macro="" textlink="">
      <xdr:nvSpPr>
        <xdr:cNvPr id="297" name="フローチャート: 判断 296">
          <a:extLst>
            <a:ext uri="{FF2B5EF4-FFF2-40B4-BE49-F238E27FC236}">
              <a16:creationId xmlns:a16="http://schemas.microsoft.com/office/drawing/2014/main" id="{7D4220F7-8AD7-4A1F-AB39-2F03663FE505}"/>
            </a:ext>
          </a:extLst>
        </xdr:cNvPr>
        <xdr:cNvSpPr/>
      </xdr:nvSpPr>
      <xdr:spPr>
        <a:xfrm>
          <a:off x="8699500" y="57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50296</xdr:rowOff>
    </xdr:from>
    <xdr:ext cx="599010" cy="259045"/>
    <xdr:sp macro="" textlink="">
      <xdr:nvSpPr>
        <xdr:cNvPr id="298" name="テキスト ボックス 297">
          <a:extLst>
            <a:ext uri="{FF2B5EF4-FFF2-40B4-BE49-F238E27FC236}">
              <a16:creationId xmlns:a16="http://schemas.microsoft.com/office/drawing/2014/main" id="{7381D637-E445-4108-A81E-F21A34811525}"/>
            </a:ext>
          </a:extLst>
        </xdr:cNvPr>
        <xdr:cNvSpPr txBox="1"/>
      </xdr:nvSpPr>
      <xdr:spPr>
        <a:xfrm>
          <a:off x="8450795" y="5879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74951</xdr:rowOff>
    </xdr:from>
    <xdr:to>
      <xdr:col>41</xdr:col>
      <xdr:colOff>50800</xdr:colOff>
      <xdr:row>36</xdr:row>
      <xdr:rowOff>151011</xdr:rowOff>
    </xdr:to>
    <xdr:cxnSp macro="">
      <xdr:nvCxnSpPr>
        <xdr:cNvPr id="299" name="直線コネクタ 298">
          <a:extLst>
            <a:ext uri="{FF2B5EF4-FFF2-40B4-BE49-F238E27FC236}">
              <a16:creationId xmlns:a16="http://schemas.microsoft.com/office/drawing/2014/main" id="{3076F55F-79FA-4CD6-B1BD-E49976AA0220}"/>
            </a:ext>
          </a:extLst>
        </xdr:cNvPr>
        <xdr:cNvCxnSpPr/>
      </xdr:nvCxnSpPr>
      <xdr:spPr>
        <a:xfrm flipV="1">
          <a:off x="6972300" y="6247151"/>
          <a:ext cx="889000" cy="7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32038</xdr:rowOff>
    </xdr:from>
    <xdr:to>
      <xdr:col>41</xdr:col>
      <xdr:colOff>101600</xdr:colOff>
      <xdr:row>37</xdr:row>
      <xdr:rowOff>133638</xdr:rowOff>
    </xdr:to>
    <xdr:sp macro="" textlink="">
      <xdr:nvSpPr>
        <xdr:cNvPr id="300" name="フローチャート: 判断 299">
          <a:extLst>
            <a:ext uri="{FF2B5EF4-FFF2-40B4-BE49-F238E27FC236}">
              <a16:creationId xmlns:a16="http://schemas.microsoft.com/office/drawing/2014/main" id="{D798C7E7-7D85-47E6-8CB2-1058F57786CA}"/>
            </a:ext>
          </a:extLst>
        </xdr:cNvPr>
        <xdr:cNvSpPr/>
      </xdr:nvSpPr>
      <xdr:spPr>
        <a:xfrm>
          <a:off x="7810500" y="637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124765</xdr:rowOff>
    </xdr:from>
    <xdr:ext cx="599010" cy="259045"/>
    <xdr:sp macro="" textlink="">
      <xdr:nvSpPr>
        <xdr:cNvPr id="301" name="テキスト ボックス 300">
          <a:extLst>
            <a:ext uri="{FF2B5EF4-FFF2-40B4-BE49-F238E27FC236}">
              <a16:creationId xmlns:a16="http://schemas.microsoft.com/office/drawing/2014/main" id="{F6378483-6CDF-4E0B-8F93-50A65E84C6DA}"/>
            </a:ext>
          </a:extLst>
        </xdr:cNvPr>
        <xdr:cNvSpPr txBox="1"/>
      </xdr:nvSpPr>
      <xdr:spPr>
        <a:xfrm>
          <a:off x="7561795" y="646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46591</xdr:rowOff>
    </xdr:from>
    <xdr:to>
      <xdr:col>36</xdr:col>
      <xdr:colOff>165100</xdr:colOff>
      <xdr:row>37</xdr:row>
      <xdr:rowOff>148191</xdr:rowOff>
    </xdr:to>
    <xdr:sp macro="" textlink="">
      <xdr:nvSpPr>
        <xdr:cNvPr id="302" name="フローチャート: 判断 301">
          <a:extLst>
            <a:ext uri="{FF2B5EF4-FFF2-40B4-BE49-F238E27FC236}">
              <a16:creationId xmlns:a16="http://schemas.microsoft.com/office/drawing/2014/main" id="{BA00CE7D-469C-49B2-B88F-DBC941196629}"/>
            </a:ext>
          </a:extLst>
        </xdr:cNvPr>
        <xdr:cNvSpPr/>
      </xdr:nvSpPr>
      <xdr:spPr>
        <a:xfrm>
          <a:off x="6921500" y="639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139318</xdr:rowOff>
    </xdr:from>
    <xdr:ext cx="599010" cy="259045"/>
    <xdr:sp macro="" textlink="">
      <xdr:nvSpPr>
        <xdr:cNvPr id="303" name="テキスト ボックス 302">
          <a:extLst>
            <a:ext uri="{FF2B5EF4-FFF2-40B4-BE49-F238E27FC236}">
              <a16:creationId xmlns:a16="http://schemas.microsoft.com/office/drawing/2014/main" id="{642C5D7E-ECF4-4E23-A0B1-50E332DF5906}"/>
            </a:ext>
          </a:extLst>
        </xdr:cNvPr>
        <xdr:cNvSpPr txBox="1"/>
      </xdr:nvSpPr>
      <xdr:spPr>
        <a:xfrm>
          <a:off x="6672795" y="6482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1419FD89-A492-4FD7-A8D9-16D0FEEBF0D1}"/>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A7DE6152-4428-4E05-A24D-65D0206991FA}"/>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142B3374-FB5B-4FF3-BEA3-BE87B4B0DA84}"/>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F08686B7-7E09-4CEE-9FEC-C618345A4808}"/>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4A16672-0634-46F8-B814-C9E8D62C58EA}"/>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162587</xdr:rowOff>
    </xdr:from>
    <xdr:to>
      <xdr:col>55</xdr:col>
      <xdr:colOff>50800</xdr:colOff>
      <xdr:row>34</xdr:row>
      <xdr:rowOff>92737</xdr:rowOff>
    </xdr:to>
    <xdr:sp macro="" textlink="">
      <xdr:nvSpPr>
        <xdr:cNvPr id="309" name="楕円 308">
          <a:extLst>
            <a:ext uri="{FF2B5EF4-FFF2-40B4-BE49-F238E27FC236}">
              <a16:creationId xmlns:a16="http://schemas.microsoft.com/office/drawing/2014/main" id="{C01D2AB5-BC3F-4A74-8457-6BE8642ECA5F}"/>
            </a:ext>
          </a:extLst>
        </xdr:cNvPr>
        <xdr:cNvSpPr/>
      </xdr:nvSpPr>
      <xdr:spPr>
        <a:xfrm>
          <a:off x="10426700" y="582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14014</xdr:rowOff>
    </xdr:from>
    <xdr:ext cx="599010" cy="259045"/>
    <xdr:sp macro="" textlink="">
      <xdr:nvSpPr>
        <xdr:cNvPr id="310" name="補助費等該当値テキスト">
          <a:extLst>
            <a:ext uri="{FF2B5EF4-FFF2-40B4-BE49-F238E27FC236}">
              <a16:creationId xmlns:a16="http://schemas.microsoft.com/office/drawing/2014/main" id="{7B6D17AF-52CA-4BBA-B194-9EA5E2F582D5}"/>
            </a:ext>
          </a:extLst>
        </xdr:cNvPr>
        <xdr:cNvSpPr txBox="1"/>
      </xdr:nvSpPr>
      <xdr:spPr>
        <a:xfrm>
          <a:off x="10528300" y="5671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168965</xdr:rowOff>
    </xdr:from>
    <xdr:to>
      <xdr:col>50</xdr:col>
      <xdr:colOff>165100</xdr:colOff>
      <xdr:row>34</xdr:row>
      <xdr:rowOff>99115</xdr:rowOff>
    </xdr:to>
    <xdr:sp macro="" textlink="">
      <xdr:nvSpPr>
        <xdr:cNvPr id="311" name="楕円 310">
          <a:extLst>
            <a:ext uri="{FF2B5EF4-FFF2-40B4-BE49-F238E27FC236}">
              <a16:creationId xmlns:a16="http://schemas.microsoft.com/office/drawing/2014/main" id="{D05B30EF-D558-4D20-B285-C99DA79FE519}"/>
            </a:ext>
          </a:extLst>
        </xdr:cNvPr>
        <xdr:cNvSpPr/>
      </xdr:nvSpPr>
      <xdr:spPr>
        <a:xfrm>
          <a:off x="9588500" y="582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115642</xdr:rowOff>
    </xdr:from>
    <xdr:ext cx="599010" cy="259045"/>
    <xdr:sp macro="" textlink="">
      <xdr:nvSpPr>
        <xdr:cNvPr id="312" name="テキスト ボックス 311">
          <a:extLst>
            <a:ext uri="{FF2B5EF4-FFF2-40B4-BE49-F238E27FC236}">
              <a16:creationId xmlns:a16="http://schemas.microsoft.com/office/drawing/2014/main" id="{19116F14-7163-48AE-862C-9D5AD17CEBDF}"/>
            </a:ext>
          </a:extLst>
        </xdr:cNvPr>
        <xdr:cNvSpPr txBox="1"/>
      </xdr:nvSpPr>
      <xdr:spPr>
        <a:xfrm>
          <a:off x="9339795" y="560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95987</xdr:rowOff>
    </xdr:from>
    <xdr:to>
      <xdr:col>46</xdr:col>
      <xdr:colOff>38100</xdr:colOff>
      <xdr:row>32</xdr:row>
      <xdr:rowOff>26137</xdr:rowOff>
    </xdr:to>
    <xdr:sp macro="" textlink="">
      <xdr:nvSpPr>
        <xdr:cNvPr id="313" name="楕円 312">
          <a:extLst>
            <a:ext uri="{FF2B5EF4-FFF2-40B4-BE49-F238E27FC236}">
              <a16:creationId xmlns:a16="http://schemas.microsoft.com/office/drawing/2014/main" id="{1C04D317-2B33-4F6E-B8EE-7EADD1831919}"/>
            </a:ext>
          </a:extLst>
        </xdr:cNvPr>
        <xdr:cNvSpPr/>
      </xdr:nvSpPr>
      <xdr:spPr>
        <a:xfrm>
          <a:off x="8699500" y="541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42664</xdr:rowOff>
    </xdr:from>
    <xdr:ext cx="599010" cy="259045"/>
    <xdr:sp macro="" textlink="">
      <xdr:nvSpPr>
        <xdr:cNvPr id="314" name="テキスト ボックス 313">
          <a:extLst>
            <a:ext uri="{FF2B5EF4-FFF2-40B4-BE49-F238E27FC236}">
              <a16:creationId xmlns:a16="http://schemas.microsoft.com/office/drawing/2014/main" id="{330B3BD5-29C0-4516-9C25-4BDA2284D134}"/>
            </a:ext>
          </a:extLst>
        </xdr:cNvPr>
        <xdr:cNvSpPr txBox="1"/>
      </xdr:nvSpPr>
      <xdr:spPr>
        <a:xfrm>
          <a:off x="8450795" y="518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24151</xdr:rowOff>
    </xdr:from>
    <xdr:to>
      <xdr:col>41</xdr:col>
      <xdr:colOff>101600</xdr:colOff>
      <xdr:row>36</xdr:row>
      <xdr:rowOff>125751</xdr:rowOff>
    </xdr:to>
    <xdr:sp macro="" textlink="">
      <xdr:nvSpPr>
        <xdr:cNvPr id="315" name="楕円 314">
          <a:extLst>
            <a:ext uri="{FF2B5EF4-FFF2-40B4-BE49-F238E27FC236}">
              <a16:creationId xmlns:a16="http://schemas.microsoft.com/office/drawing/2014/main" id="{B7E9FCC8-7DD5-4E51-98D8-0BD0759BA56B}"/>
            </a:ext>
          </a:extLst>
        </xdr:cNvPr>
        <xdr:cNvSpPr/>
      </xdr:nvSpPr>
      <xdr:spPr>
        <a:xfrm>
          <a:off x="7810500" y="619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142278</xdr:rowOff>
    </xdr:from>
    <xdr:ext cx="599010" cy="259045"/>
    <xdr:sp macro="" textlink="">
      <xdr:nvSpPr>
        <xdr:cNvPr id="316" name="テキスト ボックス 315">
          <a:extLst>
            <a:ext uri="{FF2B5EF4-FFF2-40B4-BE49-F238E27FC236}">
              <a16:creationId xmlns:a16="http://schemas.microsoft.com/office/drawing/2014/main" id="{24AE216A-FA7E-49E0-8119-5A571CDF787E}"/>
            </a:ext>
          </a:extLst>
        </xdr:cNvPr>
        <xdr:cNvSpPr txBox="1"/>
      </xdr:nvSpPr>
      <xdr:spPr>
        <a:xfrm>
          <a:off x="7561795" y="5971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100211</xdr:rowOff>
    </xdr:from>
    <xdr:to>
      <xdr:col>36</xdr:col>
      <xdr:colOff>165100</xdr:colOff>
      <xdr:row>37</xdr:row>
      <xdr:rowOff>30361</xdr:rowOff>
    </xdr:to>
    <xdr:sp macro="" textlink="">
      <xdr:nvSpPr>
        <xdr:cNvPr id="317" name="楕円 316">
          <a:extLst>
            <a:ext uri="{FF2B5EF4-FFF2-40B4-BE49-F238E27FC236}">
              <a16:creationId xmlns:a16="http://schemas.microsoft.com/office/drawing/2014/main" id="{4ED9B29B-EF40-4889-B61A-DF775CDDECA9}"/>
            </a:ext>
          </a:extLst>
        </xdr:cNvPr>
        <xdr:cNvSpPr/>
      </xdr:nvSpPr>
      <xdr:spPr>
        <a:xfrm>
          <a:off x="6921500" y="627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46888</xdr:rowOff>
    </xdr:from>
    <xdr:ext cx="599010" cy="259045"/>
    <xdr:sp macro="" textlink="">
      <xdr:nvSpPr>
        <xdr:cNvPr id="318" name="テキスト ボックス 317">
          <a:extLst>
            <a:ext uri="{FF2B5EF4-FFF2-40B4-BE49-F238E27FC236}">
              <a16:creationId xmlns:a16="http://schemas.microsoft.com/office/drawing/2014/main" id="{FD690330-DCF9-4AE8-94F1-265C2750E78E}"/>
            </a:ext>
          </a:extLst>
        </xdr:cNvPr>
        <xdr:cNvSpPr txBox="1"/>
      </xdr:nvSpPr>
      <xdr:spPr>
        <a:xfrm>
          <a:off x="6672795" y="6047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58E07F62-2290-423F-823A-7D653A783B48}"/>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F80DA484-FBC1-40E4-9214-5BED401B9557}"/>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6BD68F61-FAC1-4CCB-BCA0-C0F3FA59BD86}"/>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251DFE6A-1F1E-4604-9CD0-EEEF271E12D5}"/>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53213931-205D-4AA4-A0D7-5B57A980273B}"/>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F78E8763-51CA-4DDD-B43C-8F47DEF1D0DC}"/>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F14EFDA8-99FC-471F-A13F-DBD4A6650E3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D649984-168B-4875-844F-493B1D57B807}"/>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BC2111A6-74F1-4944-9128-1BE5FB8D9F51}"/>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455B6900-A93D-4D39-A391-D5F683D1A7B1}"/>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9742F78D-B704-4E19-8328-A5383B152D57}"/>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AA326E6E-1649-4722-9BA8-D245FA24D1B9}"/>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8D7C8785-081E-4FEB-BEEC-5D6B5CC0C793}"/>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42ACA077-7EEE-4D74-8E44-7AE2A1CFE2FE}"/>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E76974F3-9EE1-4810-908B-CCEB9E78DF24}"/>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6E8F69C9-8D36-428B-8EE9-CFAB21143C52}"/>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5E3B10F2-13E3-4A5A-8FFE-DE3E3EA2BD58}"/>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2ECB1E60-356D-4EBF-881C-6E0421F26188}"/>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130E58AA-DB0E-4DCD-8E9D-C51015BABF9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D139DA7A-3E3D-42E7-99D4-358E36B49023}"/>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8A491468-515C-41E2-ACB8-DD9165F06C92}"/>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130119</xdr:rowOff>
    </xdr:from>
    <xdr:to>
      <xdr:col>54</xdr:col>
      <xdr:colOff>189865</xdr:colOff>
      <xdr:row>58</xdr:row>
      <xdr:rowOff>75098</xdr:rowOff>
    </xdr:to>
    <xdr:cxnSp macro="">
      <xdr:nvCxnSpPr>
        <xdr:cNvPr id="340" name="直線コネクタ 339">
          <a:extLst>
            <a:ext uri="{FF2B5EF4-FFF2-40B4-BE49-F238E27FC236}">
              <a16:creationId xmlns:a16="http://schemas.microsoft.com/office/drawing/2014/main" id="{B0ED2123-F9CA-48EF-9AD3-6F288CCCD129}"/>
            </a:ext>
          </a:extLst>
        </xdr:cNvPr>
        <xdr:cNvCxnSpPr/>
      </xdr:nvCxnSpPr>
      <xdr:spPr>
        <a:xfrm flipV="1">
          <a:off x="10475595" y="8702619"/>
          <a:ext cx="1270" cy="131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78925</xdr:rowOff>
    </xdr:from>
    <xdr:ext cx="534377" cy="259045"/>
    <xdr:sp macro="" textlink="">
      <xdr:nvSpPr>
        <xdr:cNvPr id="341" name="普通建設事業費最小値テキスト">
          <a:extLst>
            <a:ext uri="{FF2B5EF4-FFF2-40B4-BE49-F238E27FC236}">
              <a16:creationId xmlns:a16="http://schemas.microsoft.com/office/drawing/2014/main" id="{C1A3D299-8C65-4809-AE19-CD4F5A6A4266}"/>
            </a:ext>
          </a:extLst>
        </xdr:cNvPr>
        <xdr:cNvSpPr txBox="1"/>
      </xdr:nvSpPr>
      <xdr:spPr>
        <a:xfrm>
          <a:off x="10528300" y="100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75098</xdr:rowOff>
    </xdr:from>
    <xdr:to>
      <xdr:col>55</xdr:col>
      <xdr:colOff>88900</xdr:colOff>
      <xdr:row>58</xdr:row>
      <xdr:rowOff>75098</xdr:rowOff>
    </xdr:to>
    <xdr:cxnSp macro="">
      <xdr:nvCxnSpPr>
        <xdr:cNvPr id="342" name="直線コネクタ 341">
          <a:extLst>
            <a:ext uri="{FF2B5EF4-FFF2-40B4-BE49-F238E27FC236}">
              <a16:creationId xmlns:a16="http://schemas.microsoft.com/office/drawing/2014/main" id="{50D3DA43-9FE1-4DB9-8B3F-DE91FAE908CE}"/>
            </a:ext>
          </a:extLst>
        </xdr:cNvPr>
        <xdr:cNvCxnSpPr/>
      </xdr:nvCxnSpPr>
      <xdr:spPr>
        <a:xfrm>
          <a:off x="10388600" y="10019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76796</xdr:rowOff>
    </xdr:from>
    <xdr:ext cx="599010" cy="259045"/>
    <xdr:sp macro="" textlink="">
      <xdr:nvSpPr>
        <xdr:cNvPr id="343" name="普通建設事業費最大値テキスト">
          <a:extLst>
            <a:ext uri="{FF2B5EF4-FFF2-40B4-BE49-F238E27FC236}">
              <a16:creationId xmlns:a16="http://schemas.microsoft.com/office/drawing/2014/main" id="{05D91B86-6086-4B82-AE9E-1B5CA780369C}"/>
            </a:ext>
          </a:extLst>
        </xdr:cNvPr>
        <xdr:cNvSpPr txBox="1"/>
      </xdr:nvSpPr>
      <xdr:spPr>
        <a:xfrm>
          <a:off x="10528300" y="8477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130119</xdr:rowOff>
    </xdr:from>
    <xdr:to>
      <xdr:col>55</xdr:col>
      <xdr:colOff>88900</xdr:colOff>
      <xdr:row>50</xdr:row>
      <xdr:rowOff>130119</xdr:rowOff>
    </xdr:to>
    <xdr:cxnSp macro="">
      <xdr:nvCxnSpPr>
        <xdr:cNvPr id="344" name="直線コネクタ 343">
          <a:extLst>
            <a:ext uri="{FF2B5EF4-FFF2-40B4-BE49-F238E27FC236}">
              <a16:creationId xmlns:a16="http://schemas.microsoft.com/office/drawing/2014/main" id="{BD7E2AB9-7F31-437F-951A-325EE1F5E961}"/>
            </a:ext>
          </a:extLst>
        </xdr:cNvPr>
        <xdr:cNvCxnSpPr/>
      </xdr:nvCxnSpPr>
      <xdr:spPr>
        <a:xfrm>
          <a:off x="10388600" y="870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161538</xdr:rowOff>
    </xdr:from>
    <xdr:to>
      <xdr:col>55</xdr:col>
      <xdr:colOff>0</xdr:colOff>
      <xdr:row>57</xdr:row>
      <xdr:rowOff>23519</xdr:rowOff>
    </xdr:to>
    <xdr:cxnSp macro="">
      <xdr:nvCxnSpPr>
        <xdr:cNvPr id="345" name="直線コネクタ 344">
          <a:extLst>
            <a:ext uri="{FF2B5EF4-FFF2-40B4-BE49-F238E27FC236}">
              <a16:creationId xmlns:a16="http://schemas.microsoft.com/office/drawing/2014/main" id="{13B8A3AD-5EA1-46FE-AAF2-43C5BB7E31DB}"/>
            </a:ext>
          </a:extLst>
        </xdr:cNvPr>
        <xdr:cNvCxnSpPr/>
      </xdr:nvCxnSpPr>
      <xdr:spPr>
        <a:xfrm>
          <a:off x="9639300" y="9591288"/>
          <a:ext cx="838200" cy="20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158052</xdr:rowOff>
    </xdr:from>
    <xdr:ext cx="599010" cy="259045"/>
    <xdr:sp macro="" textlink="">
      <xdr:nvSpPr>
        <xdr:cNvPr id="346" name="普通建設事業費平均値テキスト">
          <a:extLst>
            <a:ext uri="{FF2B5EF4-FFF2-40B4-BE49-F238E27FC236}">
              <a16:creationId xmlns:a16="http://schemas.microsoft.com/office/drawing/2014/main" id="{22EB1F4F-2E12-4978-9F51-FE051E193B55}"/>
            </a:ext>
          </a:extLst>
        </xdr:cNvPr>
        <xdr:cNvSpPr txBox="1"/>
      </xdr:nvSpPr>
      <xdr:spPr>
        <a:xfrm>
          <a:off x="10528300" y="9416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135175</xdr:rowOff>
    </xdr:from>
    <xdr:to>
      <xdr:col>55</xdr:col>
      <xdr:colOff>50800</xdr:colOff>
      <xdr:row>56</xdr:row>
      <xdr:rowOff>65325</xdr:rowOff>
    </xdr:to>
    <xdr:sp macro="" textlink="">
      <xdr:nvSpPr>
        <xdr:cNvPr id="347" name="フローチャート: 判断 346">
          <a:extLst>
            <a:ext uri="{FF2B5EF4-FFF2-40B4-BE49-F238E27FC236}">
              <a16:creationId xmlns:a16="http://schemas.microsoft.com/office/drawing/2014/main" id="{0F80FB3F-6513-4218-919C-AB2344B003B1}"/>
            </a:ext>
          </a:extLst>
        </xdr:cNvPr>
        <xdr:cNvSpPr/>
      </xdr:nvSpPr>
      <xdr:spPr>
        <a:xfrm>
          <a:off x="10426700" y="956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161538</xdr:rowOff>
    </xdr:from>
    <xdr:to>
      <xdr:col>50</xdr:col>
      <xdr:colOff>114300</xdr:colOff>
      <xdr:row>57</xdr:row>
      <xdr:rowOff>33440</xdr:rowOff>
    </xdr:to>
    <xdr:cxnSp macro="">
      <xdr:nvCxnSpPr>
        <xdr:cNvPr id="348" name="直線コネクタ 347">
          <a:extLst>
            <a:ext uri="{FF2B5EF4-FFF2-40B4-BE49-F238E27FC236}">
              <a16:creationId xmlns:a16="http://schemas.microsoft.com/office/drawing/2014/main" id="{F378263A-F486-44FD-B8DF-6A3CB7CE2334}"/>
            </a:ext>
          </a:extLst>
        </xdr:cNvPr>
        <xdr:cNvCxnSpPr/>
      </xdr:nvCxnSpPr>
      <xdr:spPr>
        <a:xfrm flipV="1">
          <a:off x="8750300" y="9591288"/>
          <a:ext cx="889000" cy="21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153105</xdr:rowOff>
    </xdr:from>
    <xdr:to>
      <xdr:col>50</xdr:col>
      <xdr:colOff>165100</xdr:colOff>
      <xdr:row>56</xdr:row>
      <xdr:rowOff>83255</xdr:rowOff>
    </xdr:to>
    <xdr:sp macro="" textlink="">
      <xdr:nvSpPr>
        <xdr:cNvPr id="349" name="フローチャート: 判断 348">
          <a:extLst>
            <a:ext uri="{FF2B5EF4-FFF2-40B4-BE49-F238E27FC236}">
              <a16:creationId xmlns:a16="http://schemas.microsoft.com/office/drawing/2014/main" id="{2B9E1CF8-94A9-46F2-B66B-09670F40C9C4}"/>
            </a:ext>
          </a:extLst>
        </xdr:cNvPr>
        <xdr:cNvSpPr/>
      </xdr:nvSpPr>
      <xdr:spPr>
        <a:xfrm>
          <a:off x="9588500" y="95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74382</xdr:rowOff>
    </xdr:from>
    <xdr:ext cx="599010" cy="259045"/>
    <xdr:sp macro="" textlink="">
      <xdr:nvSpPr>
        <xdr:cNvPr id="350" name="テキスト ボックス 349">
          <a:extLst>
            <a:ext uri="{FF2B5EF4-FFF2-40B4-BE49-F238E27FC236}">
              <a16:creationId xmlns:a16="http://schemas.microsoft.com/office/drawing/2014/main" id="{293EE6E5-B8D3-4883-B009-604A24A517C2}"/>
            </a:ext>
          </a:extLst>
        </xdr:cNvPr>
        <xdr:cNvSpPr txBox="1"/>
      </xdr:nvSpPr>
      <xdr:spPr>
        <a:xfrm>
          <a:off x="9339795" y="967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19955</xdr:rowOff>
    </xdr:from>
    <xdr:to>
      <xdr:col>45</xdr:col>
      <xdr:colOff>177800</xdr:colOff>
      <xdr:row>57</xdr:row>
      <xdr:rowOff>33440</xdr:rowOff>
    </xdr:to>
    <xdr:cxnSp macro="">
      <xdr:nvCxnSpPr>
        <xdr:cNvPr id="351" name="直線コネクタ 350">
          <a:extLst>
            <a:ext uri="{FF2B5EF4-FFF2-40B4-BE49-F238E27FC236}">
              <a16:creationId xmlns:a16="http://schemas.microsoft.com/office/drawing/2014/main" id="{E590F6A8-4FE4-49BC-A8AB-E0D8508B52B5}"/>
            </a:ext>
          </a:extLst>
        </xdr:cNvPr>
        <xdr:cNvCxnSpPr/>
      </xdr:nvCxnSpPr>
      <xdr:spPr>
        <a:xfrm>
          <a:off x="7861300" y="9621155"/>
          <a:ext cx="889000" cy="18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145607</xdr:rowOff>
    </xdr:from>
    <xdr:to>
      <xdr:col>46</xdr:col>
      <xdr:colOff>38100</xdr:colOff>
      <xdr:row>56</xdr:row>
      <xdr:rowOff>75757</xdr:rowOff>
    </xdr:to>
    <xdr:sp macro="" textlink="">
      <xdr:nvSpPr>
        <xdr:cNvPr id="352" name="フローチャート: 判断 351">
          <a:extLst>
            <a:ext uri="{FF2B5EF4-FFF2-40B4-BE49-F238E27FC236}">
              <a16:creationId xmlns:a16="http://schemas.microsoft.com/office/drawing/2014/main" id="{85781340-442F-4CE5-A527-485D2C9335F9}"/>
            </a:ext>
          </a:extLst>
        </xdr:cNvPr>
        <xdr:cNvSpPr/>
      </xdr:nvSpPr>
      <xdr:spPr>
        <a:xfrm>
          <a:off x="8699500" y="957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92284</xdr:rowOff>
    </xdr:from>
    <xdr:ext cx="599010" cy="259045"/>
    <xdr:sp macro="" textlink="">
      <xdr:nvSpPr>
        <xdr:cNvPr id="353" name="テキスト ボックス 352">
          <a:extLst>
            <a:ext uri="{FF2B5EF4-FFF2-40B4-BE49-F238E27FC236}">
              <a16:creationId xmlns:a16="http://schemas.microsoft.com/office/drawing/2014/main" id="{7390DA1B-E4F9-441C-AD78-2B936CF6439C}"/>
            </a:ext>
          </a:extLst>
        </xdr:cNvPr>
        <xdr:cNvSpPr txBox="1"/>
      </xdr:nvSpPr>
      <xdr:spPr>
        <a:xfrm>
          <a:off x="8450795" y="935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19955</xdr:rowOff>
    </xdr:from>
    <xdr:to>
      <xdr:col>41</xdr:col>
      <xdr:colOff>50800</xdr:colOff>
      <xdr:row>57</xdr:row>
      <xdr:rowOff>131759</xdr:rowOff>
    </xdr:to>
    <xdr:cxnSp macro="">
      <xdr:nvCxnSpPr>
        <xdr:cNvPr id="354" name="直線コネクタ 353">
          <a:extLst>
            <a:ext uri="{FF2B5EF4-FFF2-40B4-BE49-F238E27FC236}">
              <a16:creationId xmlns:a16="http://schemas.microsoft.com/office/drawing/2014/main" id="{5DB13B4E-08B9-415E-9460-0DF8FCE9E6C6}"/>
            </a:ext>
          </a:extLst>
        </xdr:cNvPr>
        <xdr:cNvCxnSpPr/>
      </xdr:nvCxnSpPr>
      <xdr:spPr>
        <a:xfrm flipV="1">
          <a:off x="6972300" y="9621155"/>
          <a:ext cx="889000" cy="28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168284</xdr:rowOff>
    </xdr:from>
    <xdr:to>
      <xdr:col>41</xdr:col>
      <xdr:colOff>101600</xdr:colOff>
      <xdr:row>56</xdr:row>
      <xdr:rowOff>98434</xdr:rowOff>
    </xdr:to>
    <xdr:sp macro="" textlink="">
      <xdr:nvSpPr>
        <xdr:cNvPr id="355" name="フローチャート: 判断 354">
          <a:extLst>
            <a:ext uri="{FF2B5EF4-FFF2-40B4-BE49-F238E27FC236}">
              <a16:creationId xmlns:a16="http://schemas.microsoft.com/office/drawing/2014/main" id="{878277C2-78CF-456E-AC19-2EB496313729}"/>
            </a:ext>
          </a:extLst>
        </xdr:cNvPr>
        <xdr:cNvSpPr/>
      </xdr:nvSpPr>
      <xdr:spPr>
        <a:xfrm>
          <a:off x="7810500" y="959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89561</xdr:rowOff>
    </xdr:from>
    <xdr:ext cx="599010" cy="259045"/>
    <xdr:sp macro="" textlink="">
      <xdr:nvSpPr>
        <xdr:cNvPr id="356" name="テキスト ボックス 355">
          <a:extLst>
            <a:ext uri="{FF2B5EF4-FFF2-40B4-BE49-F238E27FC236}">
              <a16:creationId xmlns:a16="http://schemas.microsoft.com/office/drawing/2014/main" id="{73254C70-1D7A-4A00-AB06-4699F8512A5F}"/>
            </a:ext>
          </a:extLst>
        </xdr:cNvPr>
        <xdr:cNvSpPr txBox="1"/>
      </xdr:nvSpPr>
      <xdr:spPr>
        <a:xfrm>
          <a:off x="7561795" y="969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48902</xdr:rowOff>
    </xdr:from>
    <xdr:to>
      <xdr:col>36</xdr:col>
      <xdr:colOff>165100</xdr:colOff>
      <xdr:row>56</xdr:row>
      <xdr:rowOff>150502</xdr:rowOff>
    </xdr:to>
    <xdr:sp macro="" textlink="">
      <xdr:nvSpPr>
        <xdr:cNvPr id="357" name="フローチャート: 判断 356">
          <a:extLst>
            <a:ext uri="{FF2B5EF4-FFF2-40B4-BE49-F238E27FC236}">
              <a16:creationId xmlns:a16="http://schemas.microsoft.com/office/drawing/2014/main" id="{19A9A83F-25EB-46CC-AB15-5CA898C270D1}"/>
            </a:ext>
          </a:extLst>
        </xdr:cNvPr>
        <xdr:cNvSpPr/>
      </xdr:nvSpPr>
      <xdr:spPr>
        <a:xfrm>
          <a:off x="6921500" y="965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167029</xdr:rowOff>
    </xdr:from>
    <xdr:ext cx="599010" cy="259045"/>
    <xdr:sp macro="" textlink="">
      <xdr:nvSpPr>
        <xdr:cNvPr id="358" name="テキスト ボックス 357">
          <a:extLst>
            <a:ext uri="{FF2B5EF4-FFF2-40B4-BE49-F238E27FC236}">
              <a16:creationId xmlns:a16="http://schemas.microsoft.com/office/drawing/2014/main" id="{98719C87-B011-4EF5-BC2B-06EF9DBF25FB}"/>
            </a:ext>
          </a:extLst>
        </xdr:cNvPr>
        <xdr:cNvSpPr txBox="1"/>
      </xdr:nvSpPr>
      <xdr:spPr>
        <a:xfrm>
          <a:off x="6672795" y="942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1EBE0AC9-653C-4602-8E7E-06AF9C5A4B68}"/>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6098F014-70A9-4933-951D-E06F816C9511}"/>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AFB6B490-C3B9-4B91-81A2-61CC458EB734}"/>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80AE4895-BBBC-42DE-B6A6-F5709806DBC3}"/>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1AAEB81D-03A9-4A42-B95C-952F643AC813}"/>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144169</xdr:rowOff>
    </xdr:from>
    <xdr:to>
      <xdr:col>55</xdr:col>
      <xdr:colOff>50800</xdr:colOff>
      <xdr:row>57</xdr:row>
      <xdr:rowOff>74319</xdr:rowOff>
    </xdr:to>
    <xdr:sp macro="" textlink="">
      <xdr:nvSpPr>
        <xdr:cNvPr id="364" name="楕円 363">
          <a:extLst>
            <a:ext uri="{FF2B5EF4-FFF2-40B4-BE49-F238E27FC236}">
              <a16:creationId xmlns:a16="http://schemas.microsoft.com/office/drawing/2014/main" id="{10348E7B-E590-4515-BBE6-F5A5DD5C2BB8}"/>
            </a:ext>
          </a:extLst>
        </xdr:cNvPr>
        <xdr:cNvSpPr/>
      </xdr:nvSpPr>
      <xdr:spPr>
        <a:xfrm>
          <a:off x="10426700" y="974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122596</xdr:rowOff>
    </xdr:from>
    <xdr:ext cx="599010" cy="259045"/>
    <xdr:sp macro="" textlink="">
      <xdr:nvSpPr>
        <xdr:cNvPr id="365" name="普通建設事業費該当値テキスト">
          <a:extLst>
            <a:ext uri="{FF2B5EF4-FFF2-40B4-BE49-F238E27FC236}">
              <a16:creationId xmlns:a16="http://schemas.microsoft.com/office/drawing/2014/main" id="{F2542755-2ECF-454C-9840-DE78993A3356}"/>
            </a:ext>
          </a:extLst>
        </xdr:cNvPr>
        <xdr:cNvSpPr txBox="1"/>
      </xdr:nvSpPr>
      <xdr:spPr>
        <a:xfrm>
          <a:off x="10528300" y="9723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110738</xdr:rowOff>
    </xdr:from>
    <xdr:to>
      <xdr:col>50</xdr:col>
      <xdr:colOff>165100</xdr:colOff>
      <xdr:row>56</xdr:row>
      <xdr:rowOff>40888</xdr:rowOff>
    </xdr:to>
    <xdr:sp macro="" textlink="">
      <xdr:nvSpPr>
        <xdr:cNvPr id="366" name="楕円 365">
          <a:extLst>
            <a:ext uri="{FF2B5EF4-FFF2-40B4-BE49-F238E27FC236}">
              <a16:creationId xmlns:a16="http://schemas.microsoft.com/office/drawing/2014/main" id="{8F38F5EB-61B3-4068-96C9-044D08AC800F}"/>
            </a:ext>
          </a:extLst>
        </xdr:cNvPr>
        <xdr:cNvSpPr/>
      </xdr:nvSpPr>
      <xdr:spPr>
        <a:xfrm>
          <a:off x="9588500" y="954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57415</xdr:rowOff>
    </xdr:from>
    <xdr:ext cx="599010" cy="259045"/>
    <xdr:sp macro="" textlink="">
      <xdr:nvSpPr>
        <xdr:cNvPr id="367" name="テキスト ボックス 366">
          <a:extLst>
            <a:ext uri="{FF2B5EF4-FFF2-40B4-BE49-F238E27FC236}">
              <a16:creationId xmlns:a16="http://schemas.microsoft.com/office/drawing/2014/main" id="{2AC6B19A-97F5-4D8B-A169-F594392DC87C}"/>
            </a:ext>
          </a:extLst>
        </xdr:cNvPr>
        <xdr:cNvSpPr txBox="1"/>
      </xdr:nvSpPr>
      <xdr:spPr>
        <a:xfrm>
          <a:off x="9339795" y="9315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154090</xdr:rowOff>
    </xdr:from>
    <xdr:to>
      <xdr:col>46</xdr:col>
      <xdr:colOff>38100</xdr:colOff>
      <xdr:row>57</xdr:row>
      <xdr:rowOff>84240</xdr:rowOff>
    </xdr:to>
    <xdr:sp macro="" textlink="">
      <xdr:nvSpPr>
        <xdr:cNvPr id="368" name="楕円 367">
          <a:extLst>
            <a:ext uri="{FF2B5EF4-FFF2-40B4-BE49-F238E27FC236}">
              <a16:creationId xmlns:a16="http://schemas.microsoft.com/office/drawing/2014/main" id="{91BE0090-2ED7-4415-80F5-9BF74FBCB444}"/>
            </a:ext>
          </a:extLst>
        </xdr:cNvPr>
        <xdr:cNvSpPr/>
      </xdr:nvSpPr>
      <xdr:spPr>
        <a:xfrm>
          <a:off x="8699500" y="975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75367</xdr:rowOff>
    </xdr:from>
    <xdr:ext cx="599010" cy="259045"/>
    <xdr:sp macro="" textlink="">
      <xdr:nvSpPr>
        <xdr:cNvPr id="369" name="テキスト ボックス 368">
          <a:extLst>
            <a:ext uri="{FF2B5EF4-FFF2-40B4-BE49-F238E27FC236}">
              <a16:creationId xmlns:a16="http://schemas.microsoft.com/office/drawing/2014/main" id="{FFD7C494-25C4-42AB-AD7F-AD907F2D4AEB}"/>
            </a:ext>
          </a:extLst>
        </xdr:cNvPr>
        <xdr:cNvSpPr txBox="1"/>
      </xdr:nvSpPr>
      <xdr:spPr>
        <a:xfrm>
          <a:off x="8450795" y="9848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140605</xdr:rowOff>
    </xdr:from>
    <xdr:to>
      <xdr:col>41</xdr:col>
      <xdr:colOff>101600</xdr:colOff>
      <xdr:row>56</xdr:row>
      <xdr:rowOff>70755</xdr:rowOff>
    </xdr:to>
    <xdr:sp macro="" textlink="">
      <xdr:nvSpPr>
        <xdr:cNvPr id="370" name="楕円 369">
          <a:extLst>
            <a:ext uri="{FF2B5EF4-FFF2-40B4-BE49-F238E27FC236}">
              <a16:creationId xmlns:a16="http://schemas.microsoft.com/office/drawing/2014/main" id="{AB3350FC-07CB-49D6-93F9-AA00B5CA9F60}"/>
            </a:ext>
          </a:extLst>
        </xdr:cNvPr>
        <xdr:cNvSpPr/>
      </xdr:nvSpPr>
      <xdr:spPr>
        <a:xfrm>
          <a:off x="7810500" y="957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87282</xdr:rowOff>
    </xdr:from>
    <xdr:ext cx="599010" cy="259045"/>
    <xdr:sp macro="" textlink="">
      <xdr:nvSpPr>
        <xdr:cNvPr id="371" name="テキスト ボックス 370">
          <a:extLst>
            <a:ext uri="{FF2B5EF4-FFF2-40B4-BE49-F238E27FC236}">
              <a16:creationId xmlns:a16="http://schemas.microsoft.com/office/drawing/2014/main" id="{50F66A84-671F-4B30-B6A1-1143E93B0972}"/>
            </a:ext>
          </a:extLst>
        </xdr:cNvPr>
        <xdr:cNvSpPr txBox="1"/>
      </xdr:nvSpPr>
      <xdr:spPr>
        <a:xfrm>
          <a:off x="7561795" y="934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80959</xdr:rowOff>
    </xdr:from>
    <xdr:to>
      <xdr:col>36</xdr:col>
      <xdr:colOff>165100</xdr:colOff>
      <xdr:row>58</xdr:row>
      <xdr:rowOff>11109</xdr:rowOff>
    </xdr:to>
    <xdr:sp macro="" textlink="">
      <xdr:nvSpPr>
        <xdr:cNvPr id="372" name="楕円 371">
          <a:extLst>
            <a:ext uri="{FF2B5EF4-FFF2-40B4-BE49-F238E27FC236}">
              <a16:creationId xmlns:a16="http://schemas.microsoft.com/office/drawing/2014/main" id="{3C3C5E56-261D-4FF4-B91F-38F0E2B6D52D}"/>
            </a:ext>
          </a:extLst>
        </xdr:cNvPr>
        <xdr:cNvSpPr/>
      </xdr:nvSpPr>
      <xdr:spPr>
        <a:xfrm>
          <a:off x="6921500" y="985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2236</xdr:rowOff>
    </xdr:from>
    <xdr:ext cx="534377" cy="259045"/>
    <xdr:sp macro="" textlink="">
      <xdr:nvSpPr>
        <xdr:cNvPr id="373" name="テキスト ボックス 372">
          <a:extLst>
            <a:ext uri="{FF2B5EF4-FFF2-40B4-BE49-F238E27FC236}">
              <a16:creationId xmlns:a16="http://schemas.microsoft.com/office/drawing/2014/main" id="{68821FB8-9A4A-4563-B672-F170E4952259}"/>
            </a:ext>
          </a:extLst>
        </xdr:cNvPr>
        <xdr:cNvSpPr txBox="1"/>
      </xdr:nvSpPr>
      <xdr:spPr>
        <a:xfrm>
          <a:off x="6705111" y="994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D110CDD2-8A48-409B-97E9-AB1CCD6CD60A}"/>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55B74B6C-2A0A-4660-99BC-47E2780B964E}"/>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3ECBF809-286A-4969-BB04-4F260A0FB566}"/>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6EC984EB-75FA-4981-8C7C-A26798E09CD9}"/>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CBC0F8CD-ABA1-49D3-B226-760489D351C7}"/>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F79835EA-7FEA-4D8D-B00E-FCEB2E618F55}"/>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6D8FC487-B96D-46FB-A692-598618F79BFF}"/>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1DCF73AA-1D77-4EB6-A8EC-CB40B472482E}"/>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ED7D4B42-1C54-4082-9E2F-75D92676D811}"/>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CC0512C7-7A32-4F12-8753-106BF4A3C8D1}"/>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60E1EDED-D57C-4D9E-9AD2-45C55E508AEF}"/>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7A0C0E5B-2307-4CDB-8366-3CAEC0DFE9C5}"/>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94769CED-310B-4FE1-85F7-7963C2C28E0F}"/>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7928695-E570-42EB-84C9-04B9E20B4CFC}"/>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CEC671F9-5A07-4D18-BCB7-06A7C6DA5BDE}"/>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20F81992-101C-44C8-A23B-B041E517312C}"/>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6BA7747A-DE3E-419D-BEE0-BEB644DDD6F4}"/>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8CD9A975-EEA9-4BE7-94AF-1A93D306B833}"/>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AA03E6BF-DFE7-4E21-9942-C3E9E9A684B1}"/>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EFE99F47-F7B9-4543-A94C-F46A7F52692D}"/>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97DD1CBF-A721-4E0F-B06A-4E78A4CF2D66}"/>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C126C28-2AF1-444D-9BCB-D86F4C2D8361}"/>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44C80A15-A8C1-4DB5-A461-A572EF59EAB6}"/>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1938</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F12453AD-6DD0-49D1-983D-3588F2165E95}"/>
            </a:ext>
          </a:extLst>
        </xdr:cNvPr>
        <xdr:cNvCxnSpPr/>
      </xdr:nvCxnSpPr>
      <xdr:spPr>
        <a:xfrm flipV="1">
          <a:off x="10475595" y="12003438"/>
          <a:ext cx="1270" cy="158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1419DFE5-5394-4A1C-8C9E-55C106381BF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142791D8-A774-4681-A6F5-5A8F86074AF7}"/>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120065</xdr:rowOff>
    </xdr:from>
    <xdr:ext cx="599010" cy="259045"/>
    <xdr:sp macro="" textlink="">
      <xdr:nvSpPr>
        <xdr:cNvPr id="400" name="普通建設事業費 （ うち新規整備　）最大値テキスト">
          <a:extLst>
            <a:ext uri="{FF2B5EF4-FFF2-40B4-BE49-F238E27FC236}">
              <a16:creationId xmlns:a16="http://schemas.microsoft.com/office/drawing/2014/main" id="{C8216428-220C-4FBF-AE84-444206732F91}"/>
            </a:ext>
          </a:extLst>
        </xdr:cNvPr>
        <xdr:cNvSpPr txBox="1"/>
      </xdr:nvSpPr>
      <xdr:spPr>
        <a:xfrm>
          <a:off x="10528300" y="1177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1938</xdr:rowOff>
    </xdr:from>
    <xdr:to>
      <xdr:col>55</xdr:col>
      <xdr:colOff>88900</xdr:colOff>
      <xdr:row>70</xdr:row>
      <xdr:rowOff>1938</xdr:rowOff>
    </xdr:to>
    <xdr:cxnSp macro="">
      <xdr:nvCxnSpPr>
        <xdr:cNvPr id="401" name="直線コネクタ 400">
          <a:extLst>
            <a:ext uri="{FF2B5EF4-FFF2-40B4-BE49-F238E27FC236}">
              <a16:creationId xmlns:a16="http://schemas.microsoft.com/office/drawing/2014/main" id="{05B5EDA9-56F3-4F42-9704-113E07D60657}"/>
            </a:ext>
          </a:extLst>
        </xdr:cNvPr>
        <xdr:cNvCxnSpPr/>
      </xdr:nvCxnSpPr>
      <xdr:spPr>
        <a:xfrm>
          <a:off x="10388600" y="12003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33641</xdr:rowOff>
    </xdr:from>
    <xdr:to>
      <xdr:col>55</xdr:col>
      <xdr:colOff>0</xdr:colOff>
      <xdr:row>78</xdr:row>
      <xdr:rowOff>118094</xdr:rowOff>
    </xdr:to>
    <xdr:cxnSp macro="">
      <xdr:nvCxnSpPr>
        <xdr:cNvPr id="402" name="直線コネクタ 401">
          <a:extLst>
            <a:ext uri="{FF2B5EF4-FFF2-40B4-BE49-F238E27FC236}">
              <a16:creationId xmlns:a16="http://schemas.microsoft.com/office/drawing/2014/main" id="{DF83098B-7D58-4DC7-B519-68BFEF860F33}"/>
            </a:ext>
          </a:extLst>
        </xdr:cNvPr>
        <xdr:cNvCxnSpPr/>
      </xdr:nvCxnSpPr>
      <xdr:spPr>
        <a:xfrm>
          <a:off x="9639300" y="13406741"/>
          <a:ext cx="838200" cy="8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139513</xdr:rowOff>
    </xdr:from>
    <xdr:ext cx="534377" cy="259045"/>
    <xdr:sp macro="" textlink="">
      <xdr:nvSpPr>
        <xdr:cNvPr id="403" name="普通建設事業費 （ うち新規整備　）平均値テキスト">
          <a:extLst>
            <a:ext uri="{FF2B5EF4-FFF2-40B4-BE49-F238E27FC236}">
              <a16:creationId xmlns:a16="http://schemas.microsoft.com/office/drawing/2014/main" id="{200FD26F-77EE-4149-B8CA-4D7D23DA0CB3}"/>
            </a:ext>
          </a:extLst>
        </xdr:cNvPr>
        <xdr:cNvSpPr txBox="1"/>
      </xdr:nvSpPr>
      <xdr:spPr>
        <a:xfrm>
          <a:off x="10528300" y="13169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116636</xdr:rowOff>
    </xdr:from>
    <xdr:to>
      <xdr:col>55</xdr:col>
      <xdr:colOff>50800</xdr:colOff>
      <xdr:row>78</xdr:row>
      <xdr:rowOff>46786</xdr:rowOff>
    </xdr:to>
    <xdr:sp macro="" textlink="">
      <xdr:nvSpPr>
        <xdr:cNvPr id="404" name="フローチャート: 判断 403">
          <a:extLst>
            <a:ext uri="{FF2B5EF4-FFF2-40B4-BE49-F238E27FC236}">
              <a16:creationId xmlns:a16="http://schemas.microsoft.com/office/drawing/2014/main" id="{A83297AF-2D3E-4CE9-B8B9-5761A8680D64}"/>
            </a:ext>
          </a:extLst>
        </xdr:cNvPr>
        <xdr:cNvSpPr/>
      </xdr:nvSpPr>
      <xdr:spPr>
        <a:xfrm>
          <a:off x="104267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33641</xdr:rowOff>
    </xdr:from>
    <xdr:to>
      <xdr:col>50</xdr:col>
      <xdr:colOff>114300</xdr:colOff>
      <xdr:row>78</xdr:row>
      <xdr:rowOff>41878</xdr:rowOff>
    </xdr:to>
    <xdr:cxnSp macro="">
      <xdr:nvCxnSpPr>
        <xdr:cNvPr id="405" name="直線コネクタ 404">
          <a:extLst>
            <a:ext uri="{FF2B5EF4-FFF2-40B4-BE49-F238E27FC236}">
              <a16:creationId xmlns:a16="http://schemas.microsoft.com/office/drawing/2014/main" id="{EF77B6A3-8B28-4958-AC0C-1078716C5B89}"/>
            </a:ext>
          </a:extLst>
        </xdr:cNvPr>
        <xdr:cNvCxnSpPr/>
      </xdr:nvCxnSpPr>
      <xdr:spPr>
        <a:xfrm flipV="1">
          <a:off x="8750300" y="13406741"/>
          <a:ext cx="889000" cy="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159488</xdr:rowOff>
    </xdr:from>
    <xdr:to>
      <xdr:col>50</xdr:col>
      <xdr:colOff>165100</xdr:colOff>
      <xdr:row>78</xdr:row>
      <xdr:rowOff>89638</xdr:rowOff>
    </xdr:to>
    <xdr:sp macro="" textlink="">
      <xdr:nvSpPr>
        <xdr:cNvPr id="406" name="フローチャート: 判断 405">
          <a:extLst>
            <a:ext uri="{FF2B5EF4-FFF2-40B4-BE49-F238E27FC236}">
              <a16:creationId xmlns:a16="http://schemas.microsoft.com/office/drawing/2014/main" id="{874D19C5-5001-43C1-9A45-06CE7BCF1F21}"/>
            </a:ext>
          </a:extLst>
        </xdr:cNvPr>
        <xdr:cNvSpPr/>
      </xdr:nvSpPr>
      <xdr:spPr>
        <a:xfrm>
          <a:off x="9588500" y="13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80765</xdr:rowOff>
    </xdr:from>
    <xdr:ext cx="534377" cy="259045"/>
    <xdr:sp macro="" textlink="">
      <xdr:nvSpPr>
        <xdr:cNvPr id="407" name="テキスト ボックス 406">
          <a:extLst>
            <a:ext uri="{FF2B5EF4-FFF2-40B4-BE49-F238E27FC236}">
              <a16:creationId xmlns:a16="http://schemas.microsoft.com/office/drawing/2014/main" id="{5323BDF8-767A-445F-8A77-59D92BF3700F}"/>
            </a:ext>
          </a:extLst>
        </xdr:cNvPr>
        <xdr:cNvSpPr txBox="1"/>
      </xdr:nvSpPr>
      <xdr:spPr>
        <a:xfrm>
          <a:off x="9372111" y="1345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82307</xdr:rowOff>
    </xdr:from>
    <xdr:to>
      <xdr:col>45</xdr:col>
      <xdr:colOff>177800</xdr:colOff>
      <xdr:row>78</xdr:row>
      <xdr:rowOff>41878</xdr:rowOff>
    </xdr:to>
    <xdr:cxnSp macro="">
      <xdr:nvCxnSpPr>
        <xdr:cNvPr id="408" name="直線コネクタ 407">
          <a:extLst>
            <a:ext uri="{FF2B5EF4-FFF2-40B4-BE49-F238E27FC236}">
              <a16:creationId xmlns:a16="http://schemas.microsoft.com/office/drawing/2014/main" id="{8428910F-B26A-4518-82C9-0BF76166E6D1}"/>
            </a:ext>
          </a:extLst>
        </xdr:cNvPr>
        <xdr:cNvCxnSpPr/>
      </xdr:nvCxnSpPr>
      <xdr:spPr>
        <a:xfrm>
          <a:off x="7861300" y="13283957"/>
          <a:ext cx="889000" cy="13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159987</xdr:rowOff>
    </xdr:from>
    <xdr:to>
      <xdr:col>46</xdr:col>
      <xdr:colOff>38100</xdr:colOff>
      <xdr:row>78</xdr:row>
      <xdr:rowOff>90137</xdr:rowOff>
    </xdr:to>
    <xdr:sp macro="" textlink="">
      <xdr:nvSpPr>
        <xdr:cNvPr id="409" name="フローチャート: 判断 408">
          <a:extLst>
            <a:ext uri="{FF2B5EF4-FFF2-40B4-BE49-F238E27FC236}">
              <a16:creationId xmlns:a16="http://schemas.microsoft.com/office/drawing/2014/main" id="{9D062CE8-2E75-4355-8026-23DEBAB3846E}"/>
            </a:ext>
          </a:extLst>
        </xdr:cNvPr>
        <xdr:cNvSpPr/>
      </xdr:nvSpPr>
      <xdr:spPr>
        <a:xfrm>
          <a:off x="8699500" y="1336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106664</xdr:rowOff>
    </xdr:from>
    <xdr:ext cx="534377" cy="259045"/>
    <xdr:sp macro="" textlink="">
      <xdr:nvSpPr>
        <xdr:cNvPr id="410" name="テキスト ボックス 409">
          <a:extLst>
            <a:ext uri="{FF2B5EF4-FFF2-40B4-BE49-F238E27FC236}">
              <a16:creationId xmlns:a16="http://schemas.microsoft.com/office/drawing/2014/main" id="{29D6D77E-BD9B-472C-8DF7-970E68B1EA1A}"/>
            </a:ext>
          </a:extLst>
        </xdr:cNvPr>
        <xdr:cNvSpPr txBox="1"/>
      </xdr:nvSpPr>
      <xdr:spPr>
        <a:xfrm>
          <a:off x="8483111" y="1313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82307</xdr:rowOff>
    </xdr:from>
    <xdr:to>
      <xdr:col>41</xdr:col>
      <xdr:colOff>50800</xdr:colOff>
      <xdr:row>78</xdr:row>
      <xdr:rowOff>93097</xdr:rowOff>
    </xdr:to>
    <xdr:cxnSp macro="">
      <xdr:nvCxnSpPr>
        <xdr:cNvPr id="411" name="直線コネクタ 410">
          <a:extLst>
            <a:ext uri="{FF2B5EF4-FFF2-40B4-BE49-F238E27FC236}">
              <a16:creationId xmlns:a16="http://schemas.microsoft.com/office/drawing/2014/main" id="{84C8DA34-410A-423F-A6D6-DF92CB6BA468}"/>
            </a:ext>
          </a:extLst>
        </xdr:cNvPr>
        <xdr:cNvCxnSpPr/>
      </xdr:nvCxnSpPr>
      <xdr:spPr>
        <a:xfrm flipV="1">
          <a:off x="6972300" y="13283957"/>
          <a:ext cx="889000" cy="18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170701</xdr:rowOff>
    </xdr:from>
    <xdr:to>
      <xdr:col>41</xdr:col>
      <xdr:colOff>101600</xdr:colOff>
      <xdr:row>78</xdr:row>
      <xdr:rowOff>100851</xdr:rowOff>
    </xdr:to>
    <xdr:sp macro="" textlink="">
      <xdr:nvSpPr>
        <xdr:cNvPr id="412" name="フローチャート: 判断 411">
          <a:extLst>
            <a:ext uri="{FF2B5EF4-FFF2-40B4-BE49-F238E27FC236}">
              <a16:creationId xmlns:a16="http://schemas.microsoft.com/office/drawing/2014/main" id="{D3CEC36A-650A-4895-85B8-4B03976127E1}"/>
            </a:ext>
          </a:extLst>
        </xdr:cNvPr>
        <xdr:cNvSpPr/>
      </xdr:nvSpPr>
      <xdr:spPr>
        <a:xfrm>
          <a:off x="7810500" y="1337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91978</xdr:rowOff>
    </xdr:from>
    <xdr:ext cx="534377" cy="259045"/>
    <xdr:sp macro="" textlink="">
      <xdr:nvSpPr>
        <xdr:cNvPr id="413" name="テキスト ボックス 412">
          <a:extLst>
            <a:ext uri="{FF2B5EF4-FFF2-40B4-BE49-F238E27FC236}">
              <a16:creationId xmlns:a16="http://schemas.microsoft.com/office/drawing/2014/main" id="{C4BFCB94-3C24-4642-A262-43C483EE86B2}"/>
            </a:ext>
          </a:extLst>
        </xdr:cNvPr>
        <xdr:cNvSpPr txBox="1"/>
      </xdr:nvSpPr>
      <xdr:spPr>
        <a:xfrm>
          <a:off x="7594111" y="1346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14308</xdr:rowOff>
    </xdr:from>
    <xdr:to>
      <xdr:col>36</xdr:col>
      <xdr:colOff>165100</xdr:colOff>
      <xdr:row>78</xdr:row>
      <xdr:rowOff>115908</xdr:rowOff>
    </xdr:to>
    <xdr:sp macro="" textlink="">
      <xdr:nvSpPr>
        <xdr:cNvPr id="414" name="フローチャート: 判断 413">
          <a:extLst>
            <a:ext uri="{FF2B5EF4-FFF2-40B4-BE49-F238E27FC236}">
              <a16:creationId xmlns:a16="http://schemas.microsoft.com/office/drawing/2014/main" id="{181E711C-0948-4A67-A66F-9ED14CBAA3CD}"/>
            </a:ext>
          </a:extLst>
        </xdr:cNvPr>
        <xdr:cNvSpPr/>
      </xdr:nvSpPr>
      <xdr:spPr>
        <a:xfrm>
          <a:off x="6921500" y="1338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132435</xdr:rowOff>
    </xdr:from>
    <xdr:ext cx="534377" cy="259045"/>
    <xdr:sp macro="" textlink="">
      <xdr:nvSpPr>
        <xdr:cNvPr id="415" name="テキスト ボックス 414">
          <a:extLst>
            <a:ext uri="{FF2B5EF4-FFF2-40B4-BE49-F238E27FC236}">
              <a16:creationId xmlns:a16="http://schemas.microsoft.com/office/drawing/2014/main" id="{9154B49E-F871-4772-9D85-511774B4F9A2}"/>
            </a:ext>
          </a:extLst>
        </xdr:cNvPr>
        <xdr:cNvSpPr txBox="1"/>
      </xdr:nvSpPr>
      <xdr:spPr>
        <a:xfrm>
          <a:off x="6705111" y="1316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31475100-FF73-46D4-9095-A6FA6F3EB482}"/>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B517582D-1E52-490F-8F20-C8655D6F88EE}"/>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88C1A102-0C4D-4B26-A9A9-4F49978AF689}"/>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E3B707E7-10FC-4DC4-BD5F-58978AB833F8}"/>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2A85758D-FE1C-45A2-8FB0-457E0CD28137}"/>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67294</xdr:rowOff>
    </xdr:from>
    <xdr:to>
      <xdr:col>55</xdr:col>
      <xdr:colOff>50800</xdr:colOff>
      <xdr:row>78</xdr:row>
      <xdr:rowOff>168894</xdr:rowOff>
    </xdr:to>
    <xdr:sp macro="" textlink="">
      <xdr:nvSpPr>
        <xdr:cNvPr id="421" name="楕円 420">
          <a:extLst>
            <a:ext uri="{FF2B5EF4-FFF2-40B4-BE49-F238E27FC236}">
              <a16:creationId xmlns:a16="http://schemas.microsoft.com/office/drawing/2014/main" id="{32255827-AB70-484D-828D-7BE7285D1602}"/>
            </a:ext>
          </a:extLst>
        </xdr:cNvPr>
        <xdr:cNvSpPr/>
      </xdr:nvSpPr>
      <xdr:spPr>
        <a:xfrm>
          <a:off x="10426700" y="1344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153671</xdr:rowOff>
    </xdr:from>
    <xdr:ext cx="534377" cy="259045"/>
    <xdr:sp macro="" textlink="">
      <xdr:nvSpPr>
        <xdr:cNvPr id="422" name="普通建設事業費 （ うち新規整備　）該当値テキスト">
          <a:extLst>
            <a:ext uri="{FF2B5EF4-FFF2-40B4-BE49-F238E27FC236}">
              <a16:creationId xmlns:a16="http://schemas.microsoft.com/office/drawing/2014/main" id="{F35C1139-1059-439D-8201-103A01479687}"/>
            </a:ext>
          </a:extLst>
        </xdr:cNvPr>
        <xdr:cNvSpPr txBox="1"/>
      </xdr:nvSpPr>
      <xdr:spPr>
        <a:xfrm>
          <a:off x="10528300" y="1335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154291</xdr:rowOff>
    </xdr:from>
    <xdr:to>
      <xdr:col>50</xdr:col>
      <xdr:colOff>165100</xdr:colOff>
      <xdr:row>78</xdr:row>
      <xdr:rowOff>84441</xdr:rowOff>
    </xdr:to>
    <xdr:sp macro="" textlink="">
      <xdr:nvSpPr>
        <xdr:cNvPr id="423" name="楕円 422">
          <a:extLst>
            <a:ext uri="{FF2B5EF4-FFF2-40B4-BE49-F238E27FC236}">
              <a16:creationId xmlns:a16="http://schemas.microsoft.com/office/drawing/2014/main" id="{11CA77D1-6CE6-4EE3-8B33-20CF2AA1DB51}"/>
            </a:ext>
          </a:extLst>
        </xdr:cNvPr>
        <xdr:cNvSpPr/>
      </xdr:nvSpPr>
      <xdr:spPr>
        <a:xfrm>
          <a:off x="9588500" y="1335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100968</xdr:rowOff>
    </xdr:from>
    <xdr:ext cx="534377" cy="259045"/>
    <xdr:sp macro="" textlink="">
      <xdr:nvSpPr>
        <xdr:cNvPr id="424" name="テキスト ボックス 423">
          <a:extLst>
            <a:ext uri="{FF2B5EF4-FFF2-40B4-BE49-F238E27FC236}">
              <a16:creationId xmlns:a16="http://schemas.microsoft.com/office/drawing/2014/main" id="{C5F921A3-D6C0-487F-AB54-DBC875690498}"/>
            </a:ext>
          </a:extLst>
        </xdr:cNvPr>
        <xdr:cNvSpPr txBox="1"/>
      </xdr:nvSpPr>
      <xdr:spPr>
        <a:xfrm>
          <a:off x="9372111" y="1313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162528</xdr:rowOff>
    </xdr:from>
    <xdr:to>
      <xdr:col>46</xdr:col>
      <xdr:colOff>38100</xdr:colOff>
      <xdr:row>78</xdr:row>
      <xdr:rowOff>92678</xdr:rowOff>
    </xdr:to>
    <xdr:sp macro="" textlink="">
      <xdr:nvSpPr>
        <xdr:cNvPr id="425" name="楕円 424">
          <a:extLst>
            <a:ext uri="{FF2B5EF4-FFF2-40B4-BE49-F238E27FC236}">
              <a16:creationId xmlns:a16="http://schemas.microsoft.com/office/drawing/2014/main" id="{44E66915-1814-40C5-AAA3-ADD99B1435F2}"/>
            </a:ext>
          </a:extLst>
        </xdr:cNvPr>
        <xdr:cNvSpPr/>
      </xdr:nvSpPr>
      <xdr:spPr>
        <a:xfrm>
          <a:off x="8699500" y="1336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83805</xdr:rowOff>
    </xdr:from>
    <xdr:ext cx="534377" cy="259045"/>
    <xdr:sp macro="" textlink="">
      <xdr:nvSpPr>
        <xdr:cNvPr id="426" name="テキスト ボックス 425">
          <a:extLst>
            <a:ext uri="{FF2B5EF4-FFF2-40B4-BE49-F238E27FC236}">
              <a16:creationId xmlns:a16="http://schemas.microsoft.com/office/drawing/2014/main" id="{AD90CD7E-678F-469C-858F-5CA780BE1DC9}"/>
            </a:ext>
          </a:extLst>
        </xdr:cNvPr>
        <xdr:cNvSpPr txBox="1"/>
      </xdr:nvSpPr>
      <xdr:spPr>
        <a:xfrm>
          <a:off x="8483111" y="1345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31507</xdr:rowOff>
    </xdr:from>
    <xdr:to>
      <xdr:col>41</xdr:col>
      <xdr:colOff>101600</xdr:colOff>
      <xdr:row>77</xdr:row>
      <xdr:rowOff>133107</xdr:rowOff>
    </xdr:to>
    <xdr:sp macro="" textlink="">
      <xdr:nvSpPr>
        <xdr:cNvPr id="427" name="楕円 426">
          <a:extLst>
            <a:ext uri="{FF2B5EF4-FFF2-40B4-BE49-F238E27FC236}">
              <a16:creationId xmlns:a16="http://schemas.microsoft.com/office/drawing/2014/main" id="{7FEF63B6-F389-4005-9EC5-E2544E854DD6}"/>
            </a:ext>
          </a:extLst>
        </xdr:cNvPr>
        <xdr:cNvSpPr/>
      </xdr:nvSpPr>
      <xdr:spPr>
        <a:xfrm>
          <a:off x="7810500" y="1323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149634</xdr:rowOff>
    </xdr:from>
    <xdr:ext cx="534377" cy="259045"/>
    <xdr:sp macro="" textlink="">
      <xdr:nvSpPr>
        <xdr:cNvPr id="428" name="テキスト ボックス 427">
          <a:extLst>
            <a:ext uri="{FF2B5EF4-FFF2-40B4-BE49-F238E27FC236}">
              <a16:creationId xmlns:a16="http://schemas.microsoft.com/office/drawing/2014/main" id="{F403DFB7-6A0A-40F3-B235-3DC7BA9E8538}"/>
            </a:ext>
          </a:extLst>
        </xdr:cNvPr>
        <xdr:cNvSpPr txBox="1"/>
      </xdr:nvSpPr>
      <xdr:spPr>
        <a:xfrm>
          <a:off x="7594111" y="1300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42297</xdr:rowOff>
    </xdr:from>
    <xdr:to>
      <xdr:col>36</xdr:col>
      <xdr:colOff>165100</xdr:colOff>
      <xdr:row>78</xdr:row>
      <xdr:rowOff>143897</xdr:rowOff>
    </xdr:to>
    <xdr:sp macro="" textlink="">
      <xdr:nvSpPr>
        <xdr:cNvPr id="429" name="楕円 428">
          <a:extLst>
            <a:ext uri="{FF2B5EF4-FFF2-40B4-BE49-F238E27FC236}">
              <a16:creationId xmlns:a16="http://schemas.microsoft.com/office/drawing/2014/main" id="{3B785ED6-4913-4D2A-9159-6C780B3068DD}"/>
            </a:ext>
          </a:extLst>
        </xdr:cNvPr>
        <xdr:cNvSpPr/>
      </xdr:nvSpPr>
      <xdr:spPr>
        <a:xfrm>
          <a:off x="6921500" y="1341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135024</xdr:rowOff>
    </xdr:from>
    <xdr:ext cx="534377" cy="259045"/>
    <xdr:sp macro="" textlink="">
      <xdr:nvSpPr>
        <xdr:cNvPr id="430" name="テキスト ボックス 429">
          <a:extLst>
            <a:ext uri="{FF2B5EF4-FFF2-40B4-BE49-F238E27FC236}">
              <a16:creationId xmlns:a16="http://schemas.microsoft.com/office/drawing/2014/main" id="{7848221D-AFE9-49C5-B46F-5E61679CE28E}"/>
            </a:ext>
          </a:extLst>
        </xdr:cNvPr>
        <xdr:cNvSpPr txBox="1"/>
      </xdr:nvSpPr>
      <xdr:spPr>
        <a:xfrm>
          <a:off x="6705111" y="1350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E1B54F82-F77C-40A6-AF97-BF04D47650DE}"/>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60E78867-D3C4-44F0-92DF-A8B11089D68D}"/>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FEAEA443-2E25-4014-9F7A-731D6A0E29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BD4739A1-0106-4167-9BDA-9FCA6F05AC6B}"/>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4EEE405B-3DC5-4170-AB5C-34DF35EC069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EA4000C7-19DD-4B6E-AF5E-5F17397D1C83}"/>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89E9A7AA-69AA-4B5F-A4DB-F640DD8DCE7F}"/>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9F283EFE-BA54-4C79-95A9-4BF96CA11B56}"/>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197D1F18-CAB5-4B40-9C76-35A82D10ED7B}"/>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CFC738A-8AEE-49AD-B060-DE2DBFC46BB5}"/>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C0662A-0EFA-4D6D-9D9D-78FC5E544033}"/>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D9958A60-4EC0-4312-9BF7-5FE09CBA62E2}"/>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981F8BD5-A70D-4449-BEB5-C3C06CCCF7A4}"/>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16E1B11A-D103-4BE2-A3A7-A4E32CD3716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A3421018-F8D4-44C9-921F-2AC9595421FB}"/>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212F0381-4136-4AE2-A8FA-91CA05AB649E}"/>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6066BF12-099A-434F-B369-6707F8D0E90E}"/>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91BB6C48-094D-4791-843B-6E66FE0DD566}"/>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DB74BB98-A7A8-48EF-ACD0-EB119D26F12C}"/>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9BB13EF3-5F91-4D16-AC79-F2AFEC3928D1}"/>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AD8405CA-B9EA-4D83-84CE-C37B06FC5798}"/>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131669</xdr:rowOff>
    </xdr:from>
    <xdr:to>
      <xdr:col>54</xdr:col>
      <xdr:colOff>189865</xdr:colOff>
      <xdr:row>98</xdr:row>
      <xdr:rowOff>123417</xdr:rowOff>
    </xdr:to>
    <xdr:cxnSp macro="">
      <xdr:nvCxnSpPr>
        <xdr:cNvPr id="452" name="直線コネクタ 451">
          <a:extLst>
            <a:ext uri="{FF2B5EF4-FFF2-40B4-BE49-F238E27FC236}">
              <a16:creationId xmlns:a16="http://schemas.microsoft.com/office/drawing/2014/main" id="{86205821-AF34-462E-A7CC-900790E56E1E}"/>
            </a:ext>
          </a:extLst>
        </xdr:cNvPr>
        <xdr:cNvCxnSpPr/>
      </xdr:nvCxnSpPr>
      <xdr:spPr>
        <a:xfrm flipV="1">
          <a:off x="10475595" y="15733619"/>
          <a:ext cx="1270" cy="1191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127244</xdr:rowOff>
    </xdr:from>
    <xdr:ext cx="469744" cy="259045"/>
    <xdr:sp macro="" textlink="">
      <xdr:nvSpPr>
        <xdr:cNvPr id="453" name="普通建設事業費 （ うち更新整備　）最小値テキスト">
          <a:extLst>
            <a:ext uri="{FF2B5EF4-FFF2-40B4-BE49-F238E27FC236}">
              <a16:creationId xmlns:a16="http://schemas.microsoft.com/office/drawing/2014/main" id="{1D4BAAC6-ED5E-4E7A-A6DF-8D0E424C6D42}"/>
            </a:ext>
          </a:extLst>
        </xdr:cNvPr>
        <xdr:cNvSpPr txBox="1"/>
      </xdr:nvSpPr>
      <xdr:spPr>
        <a:xfrm>
          <a:off x="10528300" y="1692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123417</xdr:rowOff>
    </xdr:from>
    <xdr:to>
      <xdr:col>55</xdr:col>
      <xdr:colOff>88900</xdr:colOff>
      <xdr:row>98</xdr:row>
      <xdr:rowOff>123417</xdr:rowOff>
    </xdr:to>
    <xdr:cxnSp macro="">
      <xdr:nvCxnSpPr>
        <xdr:cNvPr id="454" name="直線コネクタ 453">
          <a:extLst>
            <a:ext uri="{FF2B5EF4-FFF2-40B4-BE49-F238E27FC236}">
              <a16:creationId xmlns:a16="http://schemas.microsoft.com/office/drawing/2014/main" id="{A51E32F6-4391-4595-9E0D-AC7444571369}"/>
            </a:ext>
          </a:extLst>
        </xdr:cNvPr>
        <xdr:cNvCxnSpPr/>
      </xdr:nvCxnSpPr>
      <xdr:spPr>
        <a:xfrm>
          <a:off x="10388600" y="1692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78346</xdr:rowOff>
    </xdr:from>
    <xdr:ext cx="599010" cy="259045"/>
    <xdr:sp macro="" textlink="">
      <xdr:nvSpPr>
        <xdr:cNvPr id="455" name="普通建設事業費 （ うち更新整備　）最大値テキスト">
          <a:extLst>
            <a:ext uri="{FF2B5EF4-FFF2-40B4-BE49-F238E27FC236}">
              <a16:creationId xmlns:a16="http://schemas.microsoft.com/office/drawing/2014/main" id="{842BD2B3-9362-4E1C-889B-0693156F8C61}"/>
            </a:ext>
          </a:extLst>
        </xdr:cNvPr>
        <xdr:cNvSpPr txBox="1"/>
      </xdr:nvSpPr>
      <xdr:spPr>
        <a:xfrm>
          <a:off x="10528300" y="15508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131669</xdr:rowOff>
    </xdr:from>
    <xdr:to>
      <xdr:col>55</xdr:col>
      <xdr:colOff>88900</xdr:colOff>
      <xdr:row>91</xdr:row>
      <xdr:rowOff>131669</xdr:rowOff>
    </xdr:to>
    <xdr:cxnSp macro="">
      <xdr:nvCxnSpPr>
        <xdr:cNvPr id="456" name="直線コネクタ 455">
          <a:extLst>
            <a:ext uri="{FF2B5EF4-FFF2-40B4-BE49-F238E27FC236}">
              <a16:creationId xmlns:a16="http://schemas.microsoft.com/office/drawing/2014/main" id="{167E9BA0-3CD3-4636-8458-848E987B4A26}"/>
            </a:ext>
          </a:extLst>
        </xdr:cNvPr>
        <xdr:cNvCxnSpPr/>
      </xdr:nvCxnSpPr>
      <xdr:spPr>
        <a:xfrm>
          <a:off x="10388600" y="1573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136829</xdr:rowOff>
    </xdr:from>
    <xdr:to>
      <xdr:col>55</xdr:col>
      <xdr:colOff>0</xdr:colOff>
      <xdr:row>97</xdr:row>
      <xdr:rowOff>111105</xdr:rowOff>
    </xdr:to>
    <xdr:cxnSp macro="">
      <xdr:nvCxnSpPr>
        <xdr:cNvPr id="457" name="直線コネクタ 456">
          <a:extLst>
            <a:ext uri="{FF2B5EF4-FFF2-40B4-BE49-F238E27FC236}">
              <a16:creationId xmlns:a16="http://schemas.microsoft.com/office/drawing/2014/main" id="{58853A3D-7143-4046-A9F5-AEA756E8A78A}"/>
            </a:ext>
          </a:extLst>
        </xdr:cNvPr>
        <xdr:cNvCxnSpPr/>
      </xdr:nvCxnSpPr>
      <xdr:spPr>
        <a:xfrm>
          <a:off x="9639300" y="16596029"/>
          <a:ext cx="838200" cy="145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27463</xdr:rowOff>
    </xdr:from>
    <xdr:ext cx="599010" cy="259045"/>
    <xdr:sp macro="" textlink="">
      <xdr:nvSpPr>
        <xdr:cNvPr id="458" name="普通建設事業費 （ うち更新整備　）平均値テキスト">
          <a:extLst>
            <a:ext uri="{FF2B5EF4-FFF2-40B4-BE49-F238E27FC236}">
              <a16:creationId xmlns:a16="http://schemas.microsoft.com/office/drawing/2014/main" id="{621191D7-2B89-4820-A66E-72B70CA53EE7}"/>
            </a:ext>
          </a:extLst>
        </xdr:cNvPr>
        <xdr:cNvSpPr txBox="1"/>
      </xdr:nvSpPr>
      <xdr:spPr>
        <a:xfrm>
          <a:off x="10528300" y="164866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4586</xdr:rowOff>
    </xdr:from>
    <xdr:to>
      <xdr:col>55</xdr:col>
      <xdr:colOff>50800</xdr:colOff>
      <xdr:row>97</xdr:row>
      <xdr:rowOff>106186</xdr:rowOff>
    </xdr:to>
    <xdr:sp macro="" textlink="">
      <xdr:nvSpPr>
        <xdr:cNvPr id="459" name="フローチャート: 判断 458">
          <a:extLst>
            <a:ext uri="{FF2B5EF4-FFF2-40B4-BE49-F238E27FC236}">
              <a16:creationId xmlns:a16="http://schemas.microsoft.com/office/drawing/2014/main" id="{D8B2748B-D703-4784-B54B-A0F513799004}"/>
            </a:ext>
          </a:extLst>
        </xdr:cNvPr>
        <xdr:cNvSpPr/>
      </xdr:nvSpPr>
      <xdr:spPr>
        <a:xfrm>
          <a:off x="10426700" y="1663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136829</xdr:rowOff>
    </xdr:from>
    <xdr:to>
      <xdr:col>50</xdr:col>
      <xdr:colOff>114300</xdr:colOff>
      <xdr:row>97</xdr:row>
      <xdr:rowOff>166903</xdr:rowOff>
    </xdr:to>
    <xdr:cxnSp macro="">
      <xdr:nvCxnSpPr>
        <xdr:cNvPr id="460" name="直線コネクタ 459">
          <a:extLst>
            <a:ext uri="{FF2B5EF4-FFF2-40B4-BE49-F238E27FC236}">
              <a16:creationId xmlns:a16="http://schemas.microsoft.com/office/drawing/2014/main" id="{F08581DE-41CE-4C65-B081-693544FA103D}"/>
            </a:ext>
          </a:extLst>
        </xdr:cNvPr>
        <xdr:cNvCxnSpPr/>
      </xdr:nvCxnSpPr>
      <xdr:spPr>
        <a:xfrm flipV="1">
          <a:off x="8750300" y="16596029"/>
          <a:ext cx="889000" cy="20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16731</xdr:rowOff>
    </xdr:from>
    <xdr:to>
      <xdr:col>50</xdr:col>
      <xdr:colOff>165100</xdr:colOff>
      <xdr:row>97</xdr:row>
      <xdr:rowOff>118331</xdr:rowOff>
    </xdr:to>
    <xdr:sp macro="" textlink="">
      <xdr:nvSpPr>
        <xdr:cNvPr id="461" name="フローチャート: 判断 460">
          <a:extLst>
            <a:ext uri="{FF2B5EF4-FFF2-40B4-BE49-F238E27FC236}">
              <a16:creationId xmlns:a16="http://schemas.microsoft.com/office/drawing/2014/main" id="{4D059A13-943F-4AC2-8A67-28965B563EA8}"/>
            </a:ext>
          </a:extLst>
        </xdr:cNvPr>
        <xdr:cNvSpPr/>
      </xdr:nvSpPr>
      <xdr:spPr>
        <a:xfrm>
          <a:off x="9588500" y="1664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109458</xdr:rowOff>
    </xdr:from>
    <xdr:ext cx="599010" cy="259045"/>
    <xdr:sp macro="" textlink="">
      <xdr:nvSpPr>
        <xdr:cNvPr id="462" name="テキスト ボックス 461">
          <a:extLst>
            <a:ext uri="{FF2B5EF4-FFF2-40B4-BE49-F238E27FC236}">
              <a16:creationId xmlns:a16="http://schemas.microsoft.com/office/drawing/2014/main" id="{BF0E2075-BDF4-4CA0-9758-0E73A961808C}"/>
            </a:ext>
          </a:extLst>
        </xdr:cNvPr>
        <xdr:cNvSpPr txBox="1"/>
      </xdr:nvSpPr>
      <xdr:spPr>
        <a:xfrm>
          <a:off x="9339795" y="1674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141264</xdr:rowOff>
    </xdr:from>
    <xdr:to>
      <xdr:col>45</xdr:col>
      <xdr:colOff>177800</xdr:colOff>
      <xdr:row>97</xdr:row>
      <xdr:rowOff>166903</xdr:rowOff>
    </xdr:to>
    <xdr:cxnSp macro="">
      <xdr:nvCxnSpPr>
        <xdr:cNvPr id="463" name="直線コネクタ 462">
          <a:extLst>
            <a:ext uri="{FF2B5EF4-FFF2-40B4-BE49-F238E27FC236}">
              <a16:creationId xmlns:a16="http://schemas.microsoft.com/office/drawing/2014/main" id="{385A006B-9FEC-4F1F-8AFB-57660E5AC004}"/>
            </a:ext>
          </a:extLst>
        </xdr:cNvPr>
        <xdr:cNvCxnSpPr/>
      </xdr:nvCxnSpPr>
      <xdr:spPr>
        <a:xfrm>
          <a:off x="7861300" y="16771914"/>
          <a:ext cx="889000" cy="2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149033</xdr:rowOff>
    </xdr:from>
    <xdr:to>
      <xdr:col>46</xdr:col>
      <xdr:colOff>38100</xdr:colOff>
      <xdr:row>97</xdr:row>
      <xdr:rowOff>79183</xdr:rowOff>
    </xdr:to>
    <xdr:sp macro="" textlink="">
      <xdr:nvSpPr>
        <xdr:cNvPr id="464" name="フローチャート: 判断 463">
          <a:extLst>
            <a:ext uri="{FF2B5EF4-FFF2-40B4-BE49-F238E27FC236}">
              <a16:creationId xmlns:a16="http://schemas.microsoft.com/office/drawing/2014/main" id="{6684520A-9AA3-481A-B1DD-7BF5B89F3289}"/>
            </a:ext>
          </a:extLst>
        </xdr:cNvPr>
        <xdr:cNvSpPr/>
      </xdr:nvSpPr>
      <xdr:spPr>
        <a:xfrm>
          <a:off x="8699500" y="1660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95710</xdr:rowOff>
    </xdr:from>
    <xdr:ext cx="599010" cy="259045"/>
    <xdr:sp macro="" textlink="">
      <xdr:nvSpPr>
        <xdr:cNvPr id="465" name="テキスト ボックス 464">
          <a:extLst>
            <a:ext uri="{FF2B5EF4-FFF2-40B4-BE49-F238E27FC236}">
              <a16:creationId xmlns:a16="http://schemas.microsoft.com/office/drawing/2014/main" id="{ABEEC596-ADC6-4A7E-A363-4631973D02E5}"/>
            </a:ext>
          </a:extLst>
        </xdr:cNvPr>
        <xdr:cNvSpPr txBox="1"/>
      </xdr:nvSpPr>
      <xdr:spPr>
        <a:xfrm>
          <a:off x="8450795" y="1638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141264</xdr:rowOff>
    </xdr:from>
    <xdr:to>
      <xdr:col>41</xdr:col>
      <xdr:colOff>50800</xdr:colOff>
      <xdr:row>98</xdr:row>
      <xdr:rowOff>51495</xdr:rowOff>
    </xdr:to>
    <xdr:cxnSp macro="">
      <xdr:nvCxnSpPr>
        <xdr:cNvPr id="466" name="直線コネクタ 465">
          <a:extLst>
            <a:ext uri="{FF2B5EF4-FFF2-40B4-BE49-F238E27FC236}">
              <a16:creationId xmlns:a16="http://schemas.microsoft.com/office/drawing/2014/main" id="{D78ABF5C-C0CB-446D-9876-A52A9CD5D28C}"/>
            </a:ext>
          </a:extLst>
        </xdr:cNvPr>
        <xdr:cNvCxnSpPr/>
      </xdr:nvCxnSpPr>
      <xdr:spPr>
        <a:xfrm flipV="1">
          <a:off x="6972300" y="16771914"/>
          <a:ext cx="889000" cy="8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2645</xdr:rowOff>
    </xdr:from>
    <xdr:to>
      <xdr:col>41</xdr:col>
      <xdr:colOff>101600</xdr:colOff>
      <xdr:row>97</xdr:row>
      <xdr:rowOff>104245</xdr:rowOff>
    </xdr:to>
    <xdr:sp macro="" textlink="">
      <xdr:nvSpPr>
        <xdr:cNvPr id="467" name="フローチャート: 判断 466">
          <a:extLst>
            <a:ext uri="{FF2B5EF4-FFF2-40B4-BE49-F238E27FC236}">
              <a16:creationId xmlns:a16="http://schemas.microsoft.com/office/drawing/2014/main" id="{12EC8FC9-1D98-41FA-A929-E603FEBC4C9C}"/>
            </a:ext>
          </a:extLst>
        </xdr:cNvPr>
        <xdr:cNvSpPr/>
      </xdr:nvSpPr>
      <xdr:spPr>
        <a:xfrm>
          <a:off x="7810500" y="166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120772</xdr:rowOff>
    </xdr:from>
    <xdr:ext cx="599010" cy="259045"/>
    <xdr:sp macro="" textlink="">
      <xdr:nvSpPr>
        <xdr:cNvPr id="468" name="テキスト ボックス 467">
          <a:extLst>
            <a:ext uri="{FF2B5EF4-FFF2-40B4-BE49-F238E27FC236}">
              <a16:creationId xmlns:a16="http://schemas.microsoft.com/office/drawing/2014/main" id="{90112D88-251F-48C0-A3AC-89E62C795A41}"/>
            </a:ext>
          </a:extLst>
        </xdr:cNvPr>
        <xdr:cNvSpPr txBox="1"/>
      </xdr:nvSpPr>
      <xdr:spPr>
        <a:xfrm>
          <a:off x="7561795" y="1640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34717</xdr:rowOff>
    </xdr:from>
    <xdr:to>
      <xdr:col>36</xdr:col>
      <xdr:colOff>165100</xdr:colOff>
      <xdr:row>97</xdr:row>
      <xdr:rowOff>136317</xdr:rowOff>
    </xdr:to>
    <xdr:sp macro="" textlink="">
      <xdr:nvSpPr>
        <xdr:cNvPr id="469" name="フローチャート: 判断 468">
          <a:extLst>
            <a:ext uri="{FF2B5EF4-FFF2-40B4-BE49-F238E27FC236}">
              <a16:creationId xmlns:a16="http://schemas.microsoft.com/office/drawing/2014/main" id="{26063C75-7189-4E98-8B52-B589903104DE}"/>
            </a:ext>
          </a:extLst>
        </xdr:cNvPr>
        <xdr:cNvSpPr/>
      </xdr:nvSpPr>
      <xdr:spPr>
        <a:xfrm>
          <a:off x="6921500" y="166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152844</xdr:rowOff>
    </xdr:from>
    <xdr:ext cx="534377" cy="259045"/>
    <xdr:sp macro="" textlink="">
      <xdr:nvSpPr>
        <xdr:cNvPr id="470" name="テキスト ボックス 469">
          <a:extLst>
            <a:ext uri="{FF2B5EF4-FFF2-40B4-BE49-F238E27FC236}">
              <a16:creationId xmlns:a16="http://schemas.microsoft.com/office/drawing/2014/main" id="{7E180959-B743-41A9-886E-004C6DD9992A}"/>
            </a:ext>
          </a:extLst>
        </xdr:cNvPr>
        <xdr:cNvSpPr txBox="1"/>
      </xdr:nvSpPr>
      <xdr:spPr>
        <a:xfrm>
          <a:off x="6705111" y="1644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456D3862-A14A-4076-B6DC-12567427EB13}"/>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A485C031-4A18-4751-9C9C-DA575AF58C09}"/>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1A32374F-64B6-4AAB-A52D-1957F1DB7524}"/>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B53624F7-E05F-4467-9F0A-6861FAABD837}"/>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AB2A4D4E-8267-40E6-AC71-4A8E8B69CFC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60305</xdr:rowOff>
    </xdr:from>
    <xdr:to>
      <xdr:col>55</xdr:col>
      <xdr:colOff>50800</xdr:colOff>
      <xdr:row>97</xdr:row>
      <xdr:rowOff>161905</xdr:rowOff>
    </xdr:to>
    <xdr:sp macro="" textlink="">
      <xdr:nvSpPr>
        <xdr:cNvPr id="476" name="楕円 475">
          <a:extLst>
            <a:ext uri="{FF2B5EF4-FFF2-40B4-BE49-F238E27FC236}">
              <a16:creationId xmlns:a16="http://schemas.microsoft.com/office/drawing/2014/main" id="{D25EC3F4-1EDE-4EE6-BB52-8DE23ED77C03}"/>
            </a:ext>
          </a:extLst>
        </xdr:cNvPr>
        <xdr:cNvSpPr/>
      </xdr:nvSpPr>
      <xdr:spPr>
        <a:xfrm>
          <a:off x="10426700" y="1669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38732</xdr:rowOff>
    </xdr:from>
    <xdr:ext cx="534377" cy="259045"/>
    <xdr:sp macro="" textlink="">
      <xdr:nvSpPr>
        <xdr:cNvPr id="477" name="普通建設事業費 （ うち更新整備　）該当値テキスト">
          <a:extLst>
            <a:ext uri="{FF2B5EF4-FFF2-40B4-BE49-F238E27FC236}">
              <a16:creationId xmlns:a16="http://schemas.microsoft.com/office/drawing/2014/main" id="{13FFFACC-9D03-4F36-99C9-453A8BF86379}"/>
            </a:ext>
          </a:extLst>
        </xdr:cNvPr>
        <xdr:cNvSpPr txBox="1"/>
      </xdr:nvSpPr>
      <xdr:spPr>
        <a:xfrm>
          <a:off x="10528300" y="166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86029</xdr:rowOff>
    </xdr:from>
    <xdr:to>
      <xdr:col>50</xdr:col>
      <xdr:colOff>165100</xdr:colOff>
      <xdr:row>97</xdr:row>
      <xdr:rowOff>16179</xdr:rowOff>
    </xdr:to>
    <xdr:sp macro="" textlink="">
      <xdr:nvSpPr>
        <xdr:cNvPr id="478" name="楕円 477">
          <a:extLst>
            <a:ext uri="{FF2B5EF4-FFF2-40B4-BE49-F238E27FC236}">
              <a16:creationId xmlns:a16="http://schemas.microsoft.com/office/drawing/2014/main" id="{5ABAB933-B90F-4F21-8ABD-84893E0E6001}"/>
            </a:ext>
          </a:extLst>
        </xdr:cNvPr>
        <xdr:cNvSpPr/>
      </xdr:nvSpPr>
      <xdr:spPr>
        <a:xfrm>
          <a:off x="9588500" y="1654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32706</xdr:rowOff>
    </xdr:from>
    <xdr:ext cx="599010" cy="259045"/>
    <xdr:sp macro="" textlink="">
      <xdr:nvSpPr>
        <xdr:cNvPr id="479" name="テキスト ボックス 478">
          <a:extLst>
            <a:ext uri="{FF2B5EF4-FFF2-40B4-BE49-F238E27FC236}">
              <a16:creationId xmlns:a16="http://schemas.microsoft.com/office/drawing/2014/main" id="{E1B50740-53C7-4AF5-988B-430C610AA969}"/>
            </a:ext>
          </a:extLst>
        </xdr:cNvPr>
        <xdr:cNvSpPr txBox="1"/>
      </xdr:nvSpPr>
      <xdr:spPr>
        <a:xfrm>
          <a:off x="9339795" y="16320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116103</xdr:rowOff>
    </xdr:from>
    <xdr:to>
      <xdr:col>46</xdr:col>
      <xdr:colOff>38100</xdr:colOff>
      <xdr:row>98</xdr:row>
      <xdr:rowOff>46253</xdr:rowOff>
    </xdr:to>
    <xdr:sp macro="" textlink="">
      <xdr:nvSpPr>
        <xdr:cNvPr id="480" name="楕円 479">
          <a:extLst>
            <a:ext uri="{FF2B5EF4-FFF2-40B4-BE49-F238E27FC236}">
              <a16:creationId xmlns:a16="http://schemas.microsoft.com/office/drawing/2014/main" id="{CB5D83B4-A168-4EB7-BA89-2B3C59366FE9}"/>
            </a:ext>
          </a:extLst>
        </xdr:cNvPr>
        <xdr:cNvSpPr/>
      </xdr:nvSpPr>
      <xdr:spPr>
        <a:xfrm>
          <a:off x="8699500" y="1674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37380</xdr:rowOff>
    </xdr:from>
    <xdr:ext cx="534377" cy="259045"/>
    <xdr:sp macro="" textlink="">
      <xdr:nvSpPr>
        <xdr:cNvPr id="481" name="テキスト ボックス 480">
          <a:extLst>
            <a:ext uri="{FF2B5EF4-FFF2-40B4-BE49-F238E27FC236}">
              <a16:creationId xmlns:a16="http://schemas.microsoft.com/office/drawing/2014/main" id="{58263016-10DE-4EE0-B70A-D1C1A5A3F19F}"/>
            </a:ext>
          </a:extLst>
        </xdr:cNvPr>
        <xdr:cNvSpPr txBox="1"/>
      </xdr:nvSpPr>
      <xdr:spPr>
        <a:xfrm>
          <a:off x="8483111" y="1683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90464</xdr:rowOff>
    </xdr:from>
    <xdr:to>
      <xdr:col>41</xdr:col>
      <xdr:colOff>101600</xdr:colOff>
      <xdr:row>98</xdr:row>
      <xdr:rowOff>20614</xdr:rowOff>
    </xdr:to>
    <xdr:sp macro="" textlink="">
      <xdr:nvSpPr>
        <xdr:cNvPr id="482" name="楕円 481">
          <a:extLst>
            <a:ext uri="{FF2B5EF4-FFF2-40B4-BE49-F238E27FC236}">
              <a16:creationId xmlns:a16="http://schemas.microsoft.com/office/drawing/2014/main" id="{3B426478-FDEE-4C13-9AA9-A4035A82F0DF}"/>
            </a:ext>
          </a:extLst>
        </xdr:cNvPr>
        <xdr:cNvSpPr/>
      </xdr:nvSpPr>
      <xdr:spPr>
        <a:xfrm>
          <a:off x="7810500" y="1672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11741</xdr:rowOff>
    </xdr:from>
    <xdr:ext cx="534377" cy="259045"/>
    <xdr:sp macro="" textlink="">
      <xdr:nvSpPr>
        <xdr:cNvPr id="483" name="テキスト ボックス 482">
          <a:extLst>
            <a:ext uri="{FF2B5EF4-FFF2-40B4-BE49-F238E27FC236}">
              <a16:creationId xmlns:a16="http://schemas.microsoft.com/office/drawing/2014/main" id="{E431311D-4322-4061-BD35-998F8F2D3AFA}"/>
            </a:ext>
          </a:extLst>
        </xdr:cNvPr>
        <xdr:cNvSpPr txBox="1"/>
      </xdr:nvSpPr>
      <xdr:spPr>
        <a:xfrm>
          <a:off x="7594111" y="1681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695</xdr:rowOff>
    </xdr:from>
    <xdr:to>
      <xdr:col>36</xdr:col>
      <xdr:colOff>165100</xdr:colOff>
      <xdr:row>98</xdr:row>
      <xdr:rowOff>102295</xdr:rowOff>
    </xdr:to>
    <xdr:sp macro="" textlink="">
      <xdr:nvSpPr>
        <xdr:cNvPr id="484" name="楕円 483">
          <a:extLst>
            <a:ext uri="{FF2B5EF4-FFF2-40B4-BE49-F238E27FC236}">
              <a16:creationId xmlns:a16="http://schemas.microsoft.com/office/drawing/2014/main" id="{264C3448-D967-4452-8184-A07BDC205245}"/>
            </a:ext>
          </a:extLst>
        </xdr:cNvPr>
        <xdr:cNvSpPr/>
      </xdr:nvSpPr>
      <xdr:spPr>
        <a:xfrm>
          <a:off x="6921500" y="1680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93422</xdr:rowOff>
    </xdr:from>
    <xdr:ext cx="534377" cy="259045"/>
    <xdr:sp macro="" textlink="">
      <xdr:nvSpPr>
        <xdr:cNvPr id="485" name="テキスト ボックス 484">
          <a:extLst>
            <a:ext uri="{FF2B5EF4-FFF2-40B4-BE49-F238E27FC236}">
              <a16:creationId xmlns:a16="http://schemas.microsoft.com/office/drawing/2014/main" id="{7A647F65-5D93-43F8-8818-ED1027CF4D68}"/>
            </a:ext>
          </a:extLst>
        </xdr:cNvPr>
        <xdr:cNvSpPr txBox="1"/>
      </xdr:nvSpPr>
      <xdr:spPr>
        <a:xfrm>
          <a:off x="6705111" y="1689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BD7600A9-FA7F-4FA6-8F5E-4500C8C4A152}"/>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9572C47F-D29F-40B9-AB7E-FAECF743E21B}"/>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F1DA62B8-010D-47E7-8A6B-2A66DD776A46}"/>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B4242E39-BD7D-4EDA-B438-FD472DB1167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8B93D58E-166F-4805-AB8F-8653FEFB9034}"/>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6E1507C4-51B1-4D77-B33D-360355ED74D5}"/>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2615EBC2-F531-4FF7-B073-AE0B51CC480C}"/>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789A6BEE-CBF8-471B-A3ED-4AB97E61258B}"/>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E1FAB53F-9F52-4E47-B568-B619375AB798}"/>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C5E37E63-A261-421D-A1FA-8BF18B228B02}"/>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E80C1809-65B4-47D6-9750-6D2BFBD16697}"/>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5E9F3AAA-0DAB-4D8B-B636-21FD82F87D06}"/>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8D1F8E89-CA2A-4911-9CAC-D66CBFEAD748}"/>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D198E361-916E-45FB-B5DD-C1482D302116}"/>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20F71D0-A8FE-45BC-9A08-FB9D2EE4351B}"/>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36103FFE-028E-481F-8F4F-D4D4F996BF6A}"/>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15B16A8D-02EF-4AE1-847A-847286A67B64}"/>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A214118D-50B0-45D9-B4D7-483F98811749}"/>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98500914-8DB5-45F7-B38D-9BBA202A7CC7}"/>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15EEFE51-69E8-40F7-AE5E-B0F0BAD45F8B}"/>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3E4679C7-E8F2-4332-B1CE-1385B7224B27}"/>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FFC3E6AA-D65D-43BE-8950-4A58ED4CEB46}"/>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A288EC62-2916-429F-B6B4-83DCCD538586}"/>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28511</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120004FA-B4F4-44EE-9173-EA9AB5126737}"/>
            </a:ext>
          </a:extLst>
        </xdr:cNvPr>
        <xdr:cNvCxnSpPr/>
      </xdr:nvCxnSpPr>
      <xdr:spPr>
        <a:xfrm flipV="1">
          <a:off x="16317595" y="5172011"/>
          <a:ext cx="1269" cy="155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a:extLst>
            <a:ext uri="{FF2B5EF4-FFF2-40B4-BE49-F238E27FC236}">
              <a16:creationId xmlns:a16="http://schemas.microsoft.com/office/drawing/2014/main" id="{7BD5C773-9A08-4998-9E4B-20DA1CFD4736}"/>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76F8BC83-88CB-4D17-A1AF-62138054BC09}"/>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146638</xdr:rowOff>
    </xdr:from>
    <xdr:ext cx="599010" cy="259045"/>
    <xdr:sp macro="" textlink="">
      <xdr:nvSpPr>
        <xdr:cNvPr id="512" name="災害復旧事業費最大値テキスト">
          <a:extLst>
            <a:ext uri="{FF2B5EF4-FFF2-40B4-BE49-F238E27FC236}">
              <a16:creationId xmlns:a16="http://schemas.microsoft.com/office/drawing/2014/main" id="{2BC0F186-C2AC-4864-B1CB-C5127CA63869}"/>
            </a:ext>
          </a:extLst>
        </xdr:cNvPr>
        <xdr:cNvSpPr txBox="1"/>
      </xdr:nvSpPr>
      <xdr:spPr>
        <a:xfrm>
          <a:off x="16370300" y="4947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28511</xdr:rowOff>
    </xdr:from>
    <xdr:to>
      <xdr:col>86</xdr:col>
      <xdr:colOff>25400</xdr:colOff>
      <xdr:row>30</xdr:row>
      <xdr:rowOff>28511</xdr:rowOff>
    </xdr:to>
    <xdr:cxnSp macro="">
      <xdr:nvCxnSpPr>
        <xdr:cNvPr id="513" name="直線コネクタ 512">
          <a:extLst>
            <a:ext uri="{FF2B5EF4-FFF2-40B4-BE49-F238E27FC236}">
              <a16:creationId xmlns:a16="http://schemas.microsoft.com/office/drawing/2014/main" id="{095A8543-1CAE-4EC6-AEAF-1DAD69E4F6CC}"/>
            </a:ext>
          </a:extLst>
        </xdr:cNvPr>
        <xdr:cNvCxnSpPr/>
      </xdr:nvCxnSpPr>
      <xdr:spPr>
        <a:xfrm>
          <a:off x="16230600" y="517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107112</xdr:rowOff>
    </xdr:from>
    <xdr:to>
      <xdr:col>85</xdr:col>
      <xdr:colOff>127000</xdr:colOff>
      <xdr:row>37</xdr:row>
      <xdr:rowOff>32868</xdr:rowOff>
    </xdr:to>
    <xdr:cxnSp macro="">
      <xdr:nvCxnSpPr>
        <xdr:cNvPr id="514" name="直線コネクタ 513">
          <a:extLst>
            <a:ext uri="{FF2B5EF4-FFF2-40B4-BE49-F238E27FC236}">
              <a16:creationId xmlns:a16="http://schemas.microsoft.com/office/drawing/2014/main" id="{0459B80D-3451-4EF0-9897-943403ACC60B}"/>
            </a:ext>
          </a:extLst>
        </xdr:cNvPr>
        <xdr:cNvCxnSpPr/>
      </xdr:nvCxnSpPr>
      <xdr:spPr>
        <a:xfrm flipV="1">
          <a:off x="15481300" y="6107862"/>
          <a:ext cx="838200" cy="26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129291</xdr:rowOff>
    </xdr:from>
    <xdr:ext cx="534377" cy="259045"/>
    <xdr:sp macro="" textlink="">
      <xdr:nvSpPr>
        <xdr:cNvPr id="515" name="災害復旧事業費平均値テキスト">
          <a:extLst>
            <a:ext uri="{FF2B5EF4-FFF2-40B4-BE49-F238E27FC236}">
              <a16:creationId xmlns:a16="http://schemas.microsoft.com/office/drawing/2014/main" id="{6FC15571-23B4-4555-82DE-916B554AE4D1}"/>
            </a:ext>
          </a:extLst>
        </xdr:cNvPr>
        <xdr:cNvSpPr txBox="1"/>
      </xdr:nvSpPr>
      <xdr:spPr>
        <a:xfrm>
          <a:off x="16370300" y="64729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150863</xdr:rowOff>
    </xdr:from>
    <xdr:to>
      <xdr:col>85</xdr:col>
      <xdr:colOff>177800</xdr:colOff>
      <xdr:row>38</xdr:row>
      <xdr:rowOff>81014</xdr:rowOff>
    </xdr:to>
    <xdr:sp macro="" textlink="">
      <xdr:nvSpPr>
        <xdr:cNvPr id="516" name="フローチャート: 判断 515">
          <a:extLst>
            <a:ext uri="{FF2B5EF4-FFF2-40B4-BE49-F238E27FC236}">
              <a16:creationId xmlns:a16="http://schemas.microsoft.com/office/drawing/2014/main" id="{311948D9-A922-409F-A1A7-79A3BC02DBA7}"/>
            </a:ext>
          </a:extLst>
        </xdr:cNvPr>
        <xdr:cNvSpPr/>
      </xdr:nvSpPr>
      <xdr:spPr>
        <a:xfrm>
          <a:off x="16268700" y="64945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25197</xdr:rowOff>
    </xdr:from>
    <xdr:to>
      <xdr:col>81</xdr:col>
      <xdr:colOff>50800</xdr:colOff>
      <xdr:row>37</xdr:row>
      <xdr:rowOff>32868</xdr:rowOff>
    </xdr:to>
    <xdr:cxnSp macro="">
      <xdr:nvCxnSpPr>
        <xdr:cNvPr id="517" name="直線コネクタ 516">
          <a:extLst>
            <a:ext uri="{FF2B5EF4-FFF2-40B4-BE49-F238E27FC236}">
              <a16:creationId xmlns:a16="http://schemas.microsoft.com/office/drawing/2014/main" id="{4EFB8317-77D0-4A2B-85D7-30EF324A39A3}"/>
            </a:ext>
          </a:extLst>
        </xdr:cNvPr>
        <xdr:cNvCxnSpPr/>
      </xdr:nvCxnSpPr>
      <xdr:spPr>
        <a:xfrm>
          <a:off x="14592300" y="6025947"/>
          <a:ext cx="889000" cy="35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163258</xdr:rowOff>
    </xdr:from>
    <xdr:to>
      <xdr:col>81</xdr:col>
      <xdr:colOff>101600</xdr:colOff>
      <xdr:row>38</xdr:row>
      <xdr:rowOff>93408</xdr:rowOff>
    </xdr:to>
    <xdr:sp macro="" textlink="">
      <xdr:nvSpPr>
        <xdr:cNvPr id="518" name="フローチャート: 判断 517">
          <a:extLst>
            <a:ext uri="{FF2B5EF4-FFF2-40B4-BE49-F238E27FC236}">
              <a16:creationId xmlns:a16="http://schemas.microsoft.com/office/drawing/2014/main" id="{0ACF1434-5481-4174-9661-9C107134842B}"/>
            </a:ext>
          </a:extLst>
        </xdr:cNvPr>
        <xdr:cNvSpPr/>
      </xdr:nvSpPr>
      <xdr:spPr>
        <a:xfrm>
          <a:off x="15430500" y="650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84535</xdr:rowOff>
    </xdr:from>
    <xdr:ext cx="534377" cy="259045"/>
    <xdr:sp macro="" textlink="">
      <xdr:nvSpPr>
        <xdr:cNvPr id="519" name="テキスト ボックス 518">
          <a:extLst>
            <a:ext uri="{FF2B5EF4-FFF2-40B4-BE49-F238E27FC236}">
              <a16:creationId xmlns:a16="http://schemas.microsoft.com/office/drawing/2014/main" id="{8AA6FAE0-06B7-45E2-BA4F-C7B0A34E6E5D}"/>
            </a:ext>
          </a:extLst>
        </xdr:cNvPr>
        <xdr:cNvSpPr txBox="1"/>
      </xdr:nvSpPr>
      <xdr:spPr>
        <a:xfrm>
          <a:off x="15214111" y="659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16904</xdr:rowOff>
    </xdr:from>
    <xdr:to>
      <xdr:col>76</xdr:col>
      <xdr:colOff>114300</xdr:colOff>
      <xdr:row>35</xdr:row>
      <xdr:rowOff>25197</xdr:rowOff>
    </xdr:to>
    <xdr:cxnSp macro="">
      <xdr:nvCxnSpPr>
        <xdr:cNvPr id="520" name="直線コネクタ 519">
          <a:extLst>
            <a:ext uri="{FF2B5EF4-FFF2-40B4-BE49-F238E27FC236}">
              <a16:creationId xmlns:a16="http://schemas.microsoft.com/office/drawing/2014/main" id="{FD4B8654-A699-4A4A-BA6E-25247A8406CE}"/>
            </a:ext>
          </a:extLst>
        </xdr:cNvPr>
        <xdr:cNvCxnSpPr/>
      </xdr:nvCxnSpPr>
      <xdr:spPr>
        <a:xfrm>
          <a:off x="13703300" y="6017654"/>
          <a:ext cx="889000" cy="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102870</xdr:rowOff>
    </xdr:from>
    <xdr:to>
      <xdr:col>76</xdr:col>
      <xdr:colOff>165100</xdr:colOff>
      <xdr:row>38</xdr:row>
      <xdr:rowOff>33020</xdr:rowOff>
    </xdr:to>
    <xdr:sp macro="" textlink="">
      <xdr:nvSpPr>
        <xdr:cNvPr id="521" name="フローチャート: 判断 520">
          <a:extLst>
            <a:ext uri="{FF2B5EF4-FFF2-40B4-BE49-F238E27FC236}">
              <a16:creationId xmlns:a16="http://schemas.microsoft.com/office/drawing/2014/main" id="{8EF80A0E-3F79-460E-A1BA-B967618E799E}"/>
            </a:ext>
          </a:extLst>
        </xdr:cNvPr>
        <xdr:cNvSpPr/>
      </xdr:nvSpPr>
      <xdr:spPr>
        <a:xfrm>
          <a:off x="145415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24147</xdr:rowOff>
    </xdr:from>
    <xdr:ext cx="534377" cy="259045"/>
    <xdr:sp macro="" textlink="">
      <xdr:nvSpPr>
        <xdr:cNvPr id="522" name="テキスト ボックス 521">
          <a:extLst>
            <a:ext uri="{FF2B5EF4-FFF2-40B4-BE49-F238E27FC236}">
              <a16:creationId xmlns:a16="http://schemas.microsoft.com/office/drawing/2014/main" id="{961703B3-1342-4E35-979E-4A16A1ABEF44}"/>
            </a:ext>
          </a:extLst>
        </xdr:cNvPr>
        <xdr:cNvSpPr txBox="1"/>
      </xdr:nvSpPr>
      <xdr:spPr>
        <a:xfrm>
          <a:off x="14325111" y="653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16904</xdr:rowOff>
    </xdr:from>
    <xdr:to>
      <xdr:col>71</xdr:col>
      <xdr:colOff>177800</xdr:colOff>
      <xdr:row>35</xdr:row>
      <xdr:rowOff>113512</xdr:rowOff>
    </xdr:to>
    <xdr:cxnSp macro="">
      <xdr:nvCxnSpPr>
        <xdr:cNvPr id="523" name="直線コネクタ 522">
          <a:extLst>
            <a:ext uri="{FF2B5EF4-FFF2-40B4-BE49-F238E27FC236}">
              <a16:creationId xmlns:a16="http://schemas.microsoft.com/office/drawing/2014/main" id="{60F61F8B-5182-4D9E-BE64-84D6639AA1BD}"/>
            </a:ext>
          </a:extLst>
        </xdr:cNvPr>
        <xdr:cNvCxnSpPr/>
      </xdr:nvCxnSpPr>
      <xdr:spPr>
        <a:xfrm flipV="1">
          <a:off x="12814300" y="6017654"/>
          <a:ext cx="889000" cy="9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127102</xdr:rowOff>
    </xdr:from>
    <xdr:to>
      <xdr:col>72</xdr:col>
      <xdr:colOff>38100</xdr:colOff>
      <xdr:row>38</xdr:row>
      <xdr:rowOff>57252</xdr:rowOff>
    </xdr:to>
    <xdr:sp macro="" textlink="">
      <xdr:nvSpPr>
        <xdr:cNvPr id="524" name="フローチャート: 判断 523">
          <a:extLst>
            <a:ext uri="{FF2B5EF4-FFF2-40B4-BE49-F238E27FC236}">
              <a16:creationId xmlns:a16="http://schemas.microsoft.com/office/drawing/2014/main" id="{FB9281ED-90D7-4984-A1E0-AF8F3B453B46}"/>
            </a:ext>
          </a:extLst>
        </xdr:cNvPr>
        <xdr:cNvSpPr/>
      </xdr:nvSpPr>
      <xdr:spPr>
        <a:xfrm>
          <a:off x="13652500" y="64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48379</xdr:rowOff>
    </xdr:from>
    <xdr:ext cx="534377" cy="259045"/>
    <xdr:sp macro="" textlink="">
      <xdr:nvSpPr>
        <xdr:cNvPr id="525" name="テキスト ボックス 524">
          <a:extLst>
            <a:ext uri="{FF2B5EF4-FFF2-40B4-BE49-F238E27FC236}">
              <a16:creationId xmlns:a16="http://schemas.microsoft.com/office/drawing/2014/main" id="{1A29B252-75FF-4F3E-A9F0-6A3A97EB06F4}"/>
            </a:ext>
          </a:extLst>
        </xdr:cNvPr>
        <xdr:cNvSpPr txBox="1"/>
      </xdr:nvSpPr>
      <xdr:spPr>
        <a:xfrm>
          <a:off x="13436111" y="656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134645</xdr:rowOff>
    </xdr:from>
    <xdr:to>
      <xdr:col>67</xdr:col>
      <xdr:colOff>101600</xdr:colOff>
      <xdr:row>38</xdr:row>
      <xdr:rowOff>64795</xdr:rowOff>
    </xdr:to>
    <xdr:sp macro="" textlink="">
      <xdr:nvSpPr>
        <xdr:cNvPr id="526" name="フローチャート: 判断 525">
          <a:extLst>
            <a:ext uri="{FF2B5EF4-FFF2-40B4-BE49-F238E27FC236}">
              <a16:creationId xmlns:a16="http://schemas.microsoft.com/office/drawing/2014/main" id="{10C29B60-5274-4C92-BF31-98B456C0DA45}"/>
            </a:ext>
          </a:extLst>
        </xdr:cNvPr>
        <xdr:cNvSpPr/>
      </xdr:nvSpPr>
      <xdr:spPr>
        <a:xfrm>
          <a:off x="12763500" y="64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55922</xdr:rowOff>
    </xdr:from>
    <xdr:ext cx="534377" cy="259045"/>
    <xdr:sp macro="" textlink="">
      <xdr:nvSpPr>
        <xdr:cNvPr id="527" name="テキスト ボックス 526">
          <a:extLst>
            <a:ext uri="{FF2B5EF4-FFF2-40B4-BE49-F238E27FC236}">
              <a16:creationId xmlns:a16="http://schemas.microsoft.com/office/drawing/2014/main" id="{E2A38EBB-835B-4E6B-8172-F031909AABAB}"/>
            </a:ext>
          </a:extLst>
        </xdr:cNvPr>
        <xdr:cNvSpPr txBox="1"/>
      </xdr:nvSpPr>
      <xdr:spPr>
        <a:xfrm>
          <a:off x="12547111" y="657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9A21C070-E84D-446A-925F-33E7E7B001D4}"/>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B891F0D-D55E-486A-BFD5-7D775A1D03E1}"/>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87B4758C-F8D0-4E0F-9836-B5F1B87664B2}"/>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FD4EA6E-435A-45CA-9C30-7D5CE9E739A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336BFBFC-8734-4284-81BE-79A3A3E1A988}"/>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56312</xdr:rowOff>
    </xdr:from>
    <xdr:to>
      <xdr:col>85</xdr:col>
      <xdr:colOff>177800</xdr:colOff>
      <xdr:row>35</xdr:row>
      <xdr:rowOff>157912</xdr:rowOff>
    </xdr:to>
    <xdr:sp macro="" textlink="">
      <xdr:nvSpPr>
        <xdr:cNvPr id="533" name="楕円 532">
          <a:extLst>
            <a:ext uri="{FF2B5EF4-FFF2-40B4-BE49-F238E27FC236}">
              <a16:creationId xmlns:a16="http://schemas.microsoft.com/office/drawing/2014/main" id="{E857B5AA-3FDA-40EE-B253-6C1B314A2894}"/>
            </a:ext>
          </a:extLst>
        </xdr:cNvPr>
        <xdr:cNvSpPr/>
      </xdr:nvSpPr>
      <xdr:spPr>
        <a:xfrm>
          <a:off x="16268700" y="605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79189</xdr:rowOff>
    </xdr:from>
    <xdr:ext cx="534377" cy="259045"/>
    <xdr:sp macro="" textlink="">
      <xdr:nvSpPr>
        <xdr:cNvPr id="534" name="災害復旧事業費該当値テキスト">
          <a:extLst>
            <a:ext uri="{FF2B5EF4-FFF2-40B4-BE49-F238E27FC236}">
              <a16:creationId xmlns:a16="http://schemas.microsoft.com/office/drawing/2014/main" id="{0C84BBC1-2662-4138-AA83-E520FDC7F389}"/>
            </a:ext>
          </a:extLst>
        </xdr:cNvPr>
        <xdr:cNvSpPr txBox="1"/>
      </xdr:nvSpPr>
      <xdr:spPr>
        <a:xfrm>
          <a:off x="16370300" y="590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153518</xdr:rowOff>
    </xdr:from>
    <xdr:to>
      <xdr:col>81</xdr:col>
      <xdr:colOff>101600</xdr:colOff>
      <xdr:row>37</xdr:row>
      <xdr:rowOff>83668</xdr:rowOff>
    </xdr:to>
    <xdr:sp macro="" textlink="">
      <xdr:nvSpPr>
        <xdr:cNvPr id="535" name="楕円 534">
          <a:extLst>
            <a:ext uri="{FF2B5EF4-FFF2-40B4-BE49-F238E27FC236}">
              <a16:creationId xmlns:a16="http://schemas.microsoft.com/office/drawing/2014/main" id="{457BBA6D-384C-4EC3-8D66-81B87B2554F0}"/>
            </a:ext>
          </a:extLst>
        </xdr:cNvPr>
        <xdr:cNvSpPr/>
      </xdr:nvSpPr>
      <xdr:spPr>
        <a:xfrm>
          <a:off x="15430500" y="632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100195</xdr:rowOff>
    </xdr:from>
    <xdr:ext cx="534377" cy="259045"/>
    <xdr:sp macro="" textlink="">
      <xdr:nvSpPr>
        <xdr:cNvPr id="536" name="テキスト ボックス 535">
          <a:extLst>
            <a:ext uri="{FF2B5EF4-FFF2-40B4-BE49-F238E27FC236}">
              <a16:creationId xmlns:a16="http://schemas.microsoft.com/office/drawing/2014/main" id="{647AC8BC-F784-42D0-8F05-0EC35B4304C9}"/>
            </a:ext>
          </a:extLst>
        </xdr:cNvPr>
        <xdr:cNvSpPr txBox="1"/>
      </xdr:nvSpPr>
      <xdr:spPr>
        <a:xfrm>
          <a:off x="15214111" y="610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145847</xdr:rowOff>
    </xdr:from>
    <xdr:to>
      <xdr:col>76</xdr:col>
      <xdr:colOff>165100</xdr:colOff>
      <xdr:row>35</xdr:row>
      <xdr:rowOff>75997</xdr:rowOff>
    </xdr:to>
    <xdr:sp macro="" textlink="">
      <xdr:nvSpPr>
        <xdr:cNvPr id="537" name="楕円 536">
          <a:extLst>
            <a:ext uri="{FF2B5EF4-FFF2-40B4-BE49-F238E27FC236}">
              <a16:creationId xmlns:a16="http://schemas.microsoft.com/office/drawing/2014/main" id="{0BBC76C5-4FA8-467F-8A4C-524D9D3CC5B2}"/>
            </a:ext>
          </a:extLst>
        </xdr:cNvPr>
        <xdr:cNvSpPr/>
      </xdr:nvSpPr>
      <xdr:spPr>
        <a:xfrm>
          <a:off x="14541500" y="597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92524</xdr:rowOff>
    </xdr:from>
    <xdr:ext cx="534377" cy="259045"/>
    <xdr:sp macro="" textlink="">
      <xdr:nvSpPr>
        <xdr:cNvPr id="538" name="テキスト ボックス 537">
          <a:extLst>
            <a:ext uri="{FF2B5EF4-FFF2-40B4-BE49-F238E27FC236}">
              <a16:creationId xmlns:a16="http://schemas.microsoft.com/office/drawing/2014/main" id="{E6808618-2873-4F9F-9A04-5D9E04737877}"/>
            </a:ext>
          </a:extLst>
        </xdr:cNvPr>
        <xdr:cNvSpPr txBox="1"/>
      </xdr:nvSpPr>
      <xdr:spPr>
        <a:xfrm>
          <a:off x="14325111" y="575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137554</xdr:rowOff>
    </xdr:from>
    <xdr:to>
      <xdr:col>72</xdr:col>
      <xdr:colOff>38100</xdr:colOff>
      <xdr:row>35</xdr:row>
      <xdr:rowOff>67704</xdr:rowOff>
    </xdr:to>
    <xdr:sp macro="" textlink="">
      <xdr:nvSpPr>
        <xdr:cNvPr id="539" name="楕円 538">
          <a:extLst>
            <a:ext uri="{FF2B5EF4-FFF2-40B4-BE49-F238E27FC236}">
              <a16:creationId xmlns:a16="http://schemas.microsoft.com/office/drawing/2014/main" id="{E96E8750-E13F-466F-BE47-BD62E546DDC8}"/>
            </a:ext>
          </a:extLst>
        </xdr:cNvPr>
        <xdr:cNvSpPr/>
      </xdr:nvSpPr>
      <xdr:spPr>
        <a:xfrm>
          <a:off x="13652500" y="596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84231</xdr:rowOff>
    </xdr:from>
    <xdr:ext cx="534377" cy="259045"/>
    <xdr:sp macro="" textlink="">
      <xdr:nvSpPr>
        <xdr:cNvPr id="540" name="テキスト ボックス 539">
          <a:extLst>
            <a:ext uri="{FF2B5EF4-FFF2-40B4-BE49-F238E27FC236}">
              <a16:creationId xmlns:a16="http://schemas.microsoft.com/office/drawing/2014/main" id="{D372E9AC-81C6-4B15-878B-6CA44A83B4CB}"/>
            </a:ext>
          </a:extLst>
        </xdr:cNvPr>
        <xdr:cNvSpPr txBox="1"/>
      </xdr:nvSpPr>
      <xdr:spPr>
        <a:xfrm>
          <a:off x="13436111" y="574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62712</xdr:rowOff>
    </xdr:from>
    <xdr:to>
      <xdr:col>67</xdr:col>
      <xdr:colOff>101600</xdr:colOff>
      <xdr:row>35</xdr:row>
      <xdr:rowOff>164312</xdr:rowOff>
    </xdr:to>
    <xdr:sp macro="" textlink="">
      <xdr:nvSpPr>
        <xdr:cNvPr id="541" name="楕円 540">
          <a:extLst>
            <a:ext uri="{FF2B5EF4-FFF2-40B4-BE49-F238E27FC236}">
              <a16:creationId xmlns:a16="http://schemas.microsoft.com/office/drawing/2014/main" id="{BFB9AB7D-6D63-4FEB-BFC3-A14A50FC2805}"/>
            </a:ext>
          </a:extLst>
        </xdr:cNvPr>
        <xdr:cNvSpPr/>
      </xdr:nvSpPr>
      <xdr:spPr>
        <a:xfrm>
          <a:off x="12763500" y="606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9389</xdr:rowOff>
    </xdr:from>
    <xdr:ext cx="534377" cy="259045"/>
    <xdr:sp macro="" textlink="">
      <xdr:nvSpPr>
        <xdr:cNvPr id="542" name="テキスト ボックス 541">
          <a:extLst>
            <a:ext uri="{FF2B5EF4-FFF2-40B4-BE49-F238E27FC236}">
              <a16:creationId xmlns:a16="http://schemas.microsoft.com/office/drawing/2014/main" id="{1F71087F-4B76-4D33-8E7F-C6F63F9F0627}"/>
            </a:ext>
          </a:extLst>
        </xdr:cNvPr>
        <xdr:cNvSpPr txBox="1"/>
      </xdr:nvSpPr>
      <xdr:spPr>
        <a:xfrm>
          <a:off x="12547111" y="583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330EC8BC-11DA-4327-972D-78521662FD3F}"/>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C5591075-ECB0-49E4-A975-862EA4A69D97}"/>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4A7869EF-53E4-495A-97B2-81C6DD166427}"/>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E58A63CE-3368-4B9B-AFB7-78141B8097D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22DE45AA-30CB-4F97-9954-FA1B7B2593CE}"/>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8EB6BA23-67EA-46CC-BA43-B4C2C61A594C}"/>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2D3F5E38-7AB7-4EFE-A7D9-CED351624C5B}"/>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C9C3D727-BEE1-48F6-8B00-E48DE5EA10DD}"/>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B37D84A9-B2D2-4AF0-931C-5353FD67988B}"/>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471AFB80-166B-4A37-B24D-D66F294C8B6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EDDE882C-1672-45FB-A6D8-E94E313D559C}"/>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a:extLst>
            <a:ext uri="{FF2B5EF4-FFF2-40B4-BE49-F238E27FC236}">
              <a16:creationId xmlns:a16="http://schemas.microsoft.com/office/drawing/2014/main" id="{460ADDC6-0F97-4A0B-BF91-5DCB2BA8208B}"/>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189C4EA3-E574-4241-9B27-62B04AE17B9D}"/>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6" name="テキスト ボックス 555">
          <a:extLst>
            <a:ext uri="{FF2B5EF4-FFF2-40B4-BE49-F238E27FC236}">
              <a16:creationId xmlns:a16="http://schemas.microsoft.com/office/drawing/2014/main" id="{BB3CDC3F-506A-42C0-873A-A76EBA7698AF}"/>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AB798A5A-7E83-4B5F-A323-4A90B90F7954}"/>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FB28625C-1234-4AB9-AB08-B5B90AB5884B}"/>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2935398E-7EA6-411F-BCCC-E72F9B556FDC}"/>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0" name="テキスト ボックス 559">
          <a:extLst>
            <a:ext uri="{FF2B5EF4-FFF2-40B4-BE49-F238E27FC236}">
              <a16:creationId xmlns:a16="http://schemas.microsoft.com/office/drawing/2014/main" id="{58686D6A-EE6B-41EA-9A83-30C52E36D0E2}"/>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65CDA42B-1E3D-400A-90FB-756AEBC331D3}"/>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62" name="テキスト ボックス 561">
          <a:extLst>
            <a:ext uri="{FF2B5EF4-FFF2-40B4-BE49-F238E27FC236}">
              <a16:creationId xmlns:a16="http://schemas.microsoft.com/office/drawing/2014/main" id="{AB341D84-372C-4C0E-838E-8E437B2AAD16}"/>
            </a:ext>
          </a:extLst>
        </xdr:cNvPr>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DEF7D02D-9FD8-47CF-9BAF-A46E0628607A}"/>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B6B86B5D-B4DB-4E30-B20D-3AFBC675632A}"/>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A62BA8C8-607E-45C3-BAA3-FEA2A629A95C}"/>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66" name="直線コネクタ 565">
          <a:extLst>
            <a:ext uri="{FF2B5EF4-FFF2-40B4-BE49-F238E27FC236}">
              <a16:creationId xmlns:a16="http://schemas.microsoft.com/office/drawing/2014/main" id="{8B820F79-7919-4404-8E5E-AFDB6D555D80}"/>
            </a:ext>
          </a:extLst>
        </xdr:cNvPr>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7" name="失業対策事業費最小値テキスト">
          <a:extLst>
            <a:ext uri="{FF2B5EF4-FFF2-40B4-BE49-F238E27FC236}">
              <a16:creationId xmlns:a16="http://schemas.microsoft.com/office/drawing/2014/main" id="{56CAFEF2-BBE0-4941-B8E1-057AE47CFB2C}"/>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8" name="直線コネクタ 567">
          <a:extLst>
            <a:ext uri="{FF2B5EF4-FFF2-40B4-BE49-F238E27FC236}">
              <a16:creationId xmlns:a16="http://schemas.microsoft.com/office/drawing/2014/main" id="{196F4B06-281B-47D9-99F9-5BE641BFCDCD}"/>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69" name="失業対策事業費最大値テキスト">
          <a:extLst>
            <a:ext uri="{FF2B5EF4-FFF2-40B4-BE49-F238E27FC236}">
              <a16:creationId xmlns:a16="http://schemas.microsoft.com/office/drawing/2014/main" id="{2757C2C3-F560-46C7-B253-8FFDC329ECA8}"/>
            </a:ext>
          </a:extLst>
        </xdr:cNvPr>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0" name="直線コネクタ 569">
          <a:extLst>
            <a:ext uri="{FF2B5EF4-FFF2-40B4-BE49-F238E27FC236}">
              <a16:creationId xmlns:a16="http://schemas.microsoft.com/office/drawing/2014/main" id="{DF8CE2A4-D1C7-46C7-A749-2E304C563685}"/>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1" name="直線コネクタ 570">
          <a:extLst>
            <a:ext uri="{FF2B5EF4-FFF2-40B4-BE49-F238E27FC236}">
              <a16:creationId xmlns:a16="http://schemas.microsoft.com/office/drawing/2014/main" id="{79D3C11B-2651-4113-933F-3E8AC364DE72}"/>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72" name="失業対策事業費平均値テキスト">
          <a:extLst>
            <a:ext uri="{FF2B5EF4-FFF2-40B4-BE49-F238E27FC236}">
              <a16:creationId xmlns:a16="http://schemas.microsoft.com/office/drawing/2014/main" id="{E215B4B2-ED4D-4D95-A0F5-603A9FFA2675}"/>
            </a:ext>
          </a:extLst>
        </xdr:cNvPr>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3" name="フローチャート: 判断 572">
          <a:extLst>
            <a:ext uri="{FF2B5EF4-FFF2-40B4-BE49-F238E27FC236}">
              <a16:creationId xmlns:a16="http://schemas.microsoft.com/office/drawing/2014/main" id="{5CB82E4A-8FB5-49AD-BB4A-8B5DE752AEB7}"/>
            </a:ext>
          </a:extLst>
        </xdr:cNvPr>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4" name="直線コネクタ 573">
          <a:extLst>
            <a:ext uri="{FF2B5EF4-FFF2-40B4-BE49-F238E27FC236}">
              <a16:creationId xmlns:a16="http://schemas.microsoft.com/office/drawing/2014/main" id="{40D965C3-1869-4709-B62A-1FD7C083898A}"/>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5" name="フローチャート: 判断 574">
          <a:extLst>
            <a:ext uri="{FF2B5EF4-FFF2-40B4-BE49-F238E27FC236}">
              <a16:creationId xmlns:a16="http://schemas.microsoft.com/office/drawing/2014/main" id="{A1235978-8AE9-4186-818E-DE6FD85E66C3}"/>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76" name="テキスト ボックス 575">
          <a:extLst>
            <a:ext uri="{FF2B5EF4-FFF2-40B4-BE49-F238E27FC236}">
              <a16:creationId xmlns:a16="http://schemas.microsoft.com/office/drawing/2014/main" id="{B4E63253-8D71-4C5B-AB9B-05EB7B56147E}"/>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7" name="直線コネクタ 576">
          <a:extLst>
            <a:ext uri="{FF2B5EF4-FFF2-40B4-BE49-F238E27FC236}">
              <a16:creationId xmlns:a16="http://schemas.microsoft.com/office/drawing/2014/main" id="{53387497-2C6F-4B88-9A06-C445EED4E2B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53</xdr:row>
      <xdr:rowOff>69850</xdr:rowOff>
    </xdr:from>
    <xdr:to>
      <xdr:col>76</xdr:col>
      <xdr:colOff>165100</xdr:colOff>
      <xdr:row>54</xdr:row>
      <xdr:rowOff>0</xdr:rowOff>
    </xdr:to>
    <xdr:sp macro="" textlink="">
      <xdr:nvSpPr>
        <xdr:cNvPr id="578" name="フローチャート: 判断 577">
          <a:extLst>
            <a:ext uri="{FF2B5EF4-FFF2-40B4-BE49-F238E27FC236}">
              <a16:creationId xmlns:a16="http://schemas.microsoft.com/office/drawing/2014/main" id="{A0EDF743-F563-4E64-89CD-AA556C039F5E}"/>
            </a:ext>
          </a:extLst>
        </xdr:cNvPr>
        <xdr:cNvSpPr/>
      </xdr:nvSpPr>
      <xdr:spPr>
        <a:xfrm>
          <a:off x="14541500" y="915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52</xdr:row>
      <xdr:rowOff>16527</xdr:rowOff>
    </xdr:from>
    <xdr:ext cx="249299" cy="259045"/>
    <xdr:sp macro="" textlink="">
      <xdr:nvSpPr>
        <xdr:cNvPr id="579" name="テキスト ボックス 578">
          <a:extLst>
            <a:ext uri="{FF2B5EF4-FFF2-40B4-BE49-F238E27FC236}">
              <a16:creationId xmlns:a16="http://schemas.microsoft.com/office/drawing/2014/main" id="{A860F128-8DB0-4FCB-A83F-8E00CA2BBD3E}"/>
            </a:ext>
          </a:extLst>
        </xdr:cNvPr>
        <xdr:cNvSpPr txBox="1"/>
      </xdr:nvSpPr>
      <xdr:spPr>
        <a:xfrm>
          <a:off x="14467650" y="893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0" name="直線コネクタ 579">
          <a:extLst>
            <a:ext uri="{FF2B5EF4-FFF2-40B4-BE49-F238E27FC236}">
              <a16:creationId xmlns:a16="http://schemas.microsoft.com/office/drawing/2014/main" id="{8FA9BF66-487C-4FA8-BB03-7D3AB79E64B7}"/>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1" name="フローチャート: 判断 580">
          <a:extLst>
            <a:ext uri="{FF2B5EF4-FFF2-40B4-BE49-F238E27FC236}">
              <a16:creationId xmlns:a16="http://schemas.microsoft.com/office/drawing/2014/main" id="{19D9A10B-A08E-45D3-9F4A-964E40002AF1}"/>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2" name="テキスト ボックス 581">
          <a:extLst>
            <a:ext uri="{FF2B5EF4-FFF2-40B4-BE49-F238E27FC236}">
              <a16:creationId xmlns:a16="http://schemas.microsoft.com/office/drawing/2014/main" id="{EBE548C8-1F66-4ED9-95AD-572DEAB90179}"/>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3" name="フローチャート: 判断 582">
          <a:extLst>
            <a:ext uri="{FF2B5EF4-FFF2-40B4-BE49-F238E27FC236}">
              <a16:creationId xmlns:a16="http://schemas.microsoft.com/office/drawing/2014/main" id="{BA1CB0E2-C353-4545-925D-12791B0FCAC2}"/>
            </a:ext>
          </a:extLst>
        </xdr:cNvPr>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84" name="テキスト ボックス 583">
          <a:extLst>
            <a:ext uri="{FF2B5EF4-FFF2-40B4-BE49-F238E27FC236}">
              <a16:creationId xmlns:a16="http://schemas.microsoft.com/office/drawing/2014/main" id="{3806E05F-1D84-4215-B030-0A3194350D8D}"/>
            </a:ext>
          </a:extLst>
        </xdr:cNvPr>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F85E19DA-F9D5-4BC4-A989-490DA39034BC}"/>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76DD90FE-AA06-4F1E-A8EB-843BD35D056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DB2EF4FB-CE35-4A3E-B54C-31D917914B1D}"/>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7315AF96-D54B-449A-8D75-51354B91D274}"/>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CD87C5C9-1EA2-4051-9DEC-5573BBFB1DA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0" name="楕円 589">
          <a:extLst>
            <a:ext uri="{FF2B5EF4-FFF2-40B4-BE49-F238E27FC236}">
              <a16:creationId xmlns:a16="http://schemas.microsoft.com/office/drawing/2014/main" id="{D1B1CB2F-D0C8-46F9-8445-C5D63737962B}"/>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91" name="失業対策事業費該当値テキスト">
          <a:extLst>
            <a:ext uri="{FF2B5EF4-FFF2-40B4-BE49-F238E27FC236}">
              <a16:creationId xmlns:a16="http://schemas.microsoft.com/office/drawing/2014/main" id="{96C26BED-8DC5-4C67-8C1C-2701D863EDC2}"/>
            </a:ext>
          </a:extLst>
        </xdr:cNvPr>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2" name="楕円 591">
          <a:extLst>
            <a:ext uri="{FF2B5EF4-FFF2-40B4-BE49-F238E27FC236}">
              <a16:creationId xmlns:a16="http://schemas.microsoft.com/office/drawing/2014/main" id="{6FEECC87-67B6-447F-8D97-5F3769B174E7}"/>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93" name="テキスト ボックス 592">
          <a:extLst>
            <a:ext uri="{FF2B5EF4-FFF2-40B4-BE49-F238E27FC236}">
              <a16:creationId xmlns:a16="http://schemas.microsoft.com/office/drawing/2014/main" id="{C1CFC937-9156-4AC5-BEBF-D09AA5DDE8EC}"/>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4" name="楕円 593">
          <a:extLst>
            <a:ext uri="{FF2B5EF4-FFF2-40B4-BE49-F238E27FC236}">
              <a16:creationId xmlns:a16="http://schemas.microsoft.com/office/drawing/2014/main" id="{BA00885C-9829-4B90-8C3A-77592EB00CC2}"/>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5" name="テキスト ボックス 594">
          <a:extLst>
            <a:ext uri="{FF2B5EF4-FFF2-40B4-BE49-F238E27FC236}">
              <a16:creationId xmlns:a16="http://schemas.microsoft.com/office/drawing/2014/main" id="{800F5D58-59E7-4F14-B4D8-7A0759F1016E}"/>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6" name="楕円 595">
          <a:extLst>
            <a:ext uri="{FF2B5EF4-FFF2-40B4-BE49-F238E27FC236}">
              <a16:creationId xmlns:a16="http://schemas.microsoft.com/office/drawing/2014/main" id="{38810EFD-F876-43FD-BB37-A4CC66F38D97}"/>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485B7211-BC75-4B2E-AB30-6253D28DD925}"/>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8" name="楕円 597">
          <a:extLst>
            <a:ext uri="{FF2B5EF4-FFF2-40B4-BE49-F238E27FC236}">
              <a16:creationId xmlns:a16="http://schemas.microsoft.com/office/drawing/2014/main" id="{DCED68E2-9359-4D05-AE30-06D49860C452}"/>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9" name="テキスト ボックス 598">
          <a:extLst>
            <a:ext uri="{FF2B5EF4-FFF2-40B4-BE49-F238E27FC236}">
              <a16:creationId xmlns:a16="http://schemas.microsoft.com/office/drawing/2014/main" id="{785256D5-CE55-4512-AE99-F6339969EB44}"/>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3E039C05-1687-45AA-9A70-CC247A2E1E2C}"/>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EE08C33B-BE12-4408-A022-758658698197}"/>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CB1698E1-1B47-4DF3-B537-DB38540E6873}"/>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F3CCEACB-B394-4F63-B717-CBA7997EDB58}"/>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8334BF2-55A6-47AA-8E5F-AAFF04409D79}"/>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92E73792-B5DE-40F0-8C4F-EA8D1A44DE6C}"/>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D2FD2574-4600-4551-9B5B-42B1FA27BCC9}"/>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9E7B5DE3-C2EB-40E2-9C2D-F35BA2CFF406}"/>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8A85479-58B0-4378-B8CB-E69026C33AEE}"/>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57B6C47B-0D2E-44BB-B15D-4D71CDB8FFBA}"/>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393EE776-8A78-4C25-B644-8E3D2FF4A174}"/>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BCAEE98D-A782-4D00-97EE-1CE2942B5B4A}"/>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FD228DC9-302F-49DF-BF16-1086FE9074AB}"/>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FA274C6B-DC35-4E06-B10E-8BC088B3F262}"/>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8C60CD05-815C-479B-AACF-1837E0F7A7B2}"/>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D7A623E-798E-45F1-BF86-270A75B416DB}"/>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3A18CED6-0702-4DD0-970C-464DD26E129B}"/>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78BFF625-60F7-4828-AB4C-25B3E7134C44}"/>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570565E7-4EA7-4AE8-9516-98FCD575C02F}"/>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7A2C6EBC-E32A-4FF1-B7F6-904B2292A07D}"/>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E37F2248-7195-4DEA-9916-E8EB8058783D}"/>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2F93EB9C-E62D-4C84-9A86-3EC5EBEF56F3}"/>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D55ADECF-6534-4D25-BFBB-F82667568334}"/>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123378</xdr:rowOff>
    </xdr:from>
    <xdr:to>
      <xdr:col>85</xdr:col>
      <xdr:colOff>126364</xdr:colOff>
      <xdr:row>79</xdr:row>
      <xdr:rowOff>41551</xdr:rowOff>
    </xdr:to>
    <xdr:cxnSp macro="">
      <xdr:nvCxnSpPr>
        <xdr:cNvPr id="623" name="直線コネクタ 622">
          <a:extLst>
            <a:ext uri="{FF2B5EF4-FFF2-40B4-BE49-F238E27FC236}">
              <a16:creationId xmlns:a16="http://schemas.microsoft.com/office/drawing/2014/main" id="{8507060E-D977-4180-A064-56291E88A6A9}"/>
            </a:ext>
          </a:extLst>
        </xdr:cNvPr>
        <xdr:cNvCxnSpPr/>
      </xdr:nvCxnSpPr>
      <xdr:spPr>
        <a:xfrm flipV="1">
          <a:off x="16317595" y="12296328"/>
          <a:ext cx="1269" cy="1289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45378</xdr:rowOff>
    </xdr:from>
    <xdr:ext cx="378565" cy="259045"/>
    <xdr:sp macro="" textlink="">
      <xdr:nvSpPr>
        <xdr:cNvPr id="624" name="公債費最小値テキスト">
          <a:extLst>
            <a:ext uri="{FF2B5EF4-FFF2-40B4-BE49-F238E27FC236}">
              <a16:creationId xmlns:a16="http://schemas.microsoft.com/office/drawing/2014/main" id="{CF7AACBA-9406-4644-A7F3-986270B17FBB}"/>
            </a:ext>
          </a:extLst>
        </xdr:cNvPr>
        <xdr:cNvSpPr txBox="1"/>
      </xdr:nvSpPr>
      <xdr:spPr>
        <a:xfrm>
          <a:off x="16370300" y="13589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41551</xdr:rowOff>
    </xdr:from>
    <xdr:to>
      <xdr:col>86</xdr:col>
      <xdr:colOff>25400</xdr:colOff>
      <xdr:row>79</xdr:row>
      <xdr:rowOff>41551</xdr:rowOff>
    </xdr:to>
    <xdr:cxnSp macro="">
      <xdr:nvCxnSpPr>
        <xdr:cNvPr id="625" name="直線コネクタ 624">
          <a:extLst>
            <a:ext uri="{FF2B5EF4-FFF2-40B4-BE49-F238E27FC236}">
              <a16:creationId xmlns:a16="http://schemas.microsoft.com/office/drawing/2014/main" id="{6C5C28AB-683C-4A86-82D8-DE8CB23977C7}"/>
            </a:ext>
          </a:extLst>
        </xdr:cNvPr>
        <xdr:cNvCxnSpPr/>
      </xdr:nvCxnSpPr>
      <xdr:spPr>
        <a:xfrm>
          <a:off x="16230600" y="13586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70055</xdr:rowOff>
    </xdr:from>
    <xdr:ext cx="599010" cy="259045"/>
    <xdr:sp macro="" textlink="">
      <xdr:nvSpPr>
        <xdr:cNvPr id="626" name="公債費最大値テキスト">
          <a:extLst>
            <a:ext uri="{FF2B5EF4-FFF2-40B4-BE49-F238E27FC236}">
              <a16:creationId xmlns:a16="http://schemas.microsoft.com/office/drawing/2014/main" id="{13DA6768-AE60-45A1-9541-FB0D3737F762}"/>
            </a:ext>
          </a:extLst>
        </xdr:cNvPr>
        <xdr:cNvSpPr txBox="1"/>
      </xdr:nvSpPr>
      <xdr:spPr>
        <a:xfrm>
          <a:off x="16370300" y="12071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123378</xdr:rowOff>
    </xdr:from>
    <xdr:to>
      <xdr:col>86</xdr:col>
      <xdr:colOff>25400</xdr:colOff>
      <xdr:row>71</xdr:row>
      <xdr:rowOff>123378</xdr:rowOff>
    </xdr:to>
    <xdr:cxnSp macro="">
      <xdr:nvCxnSpPr>
        <xdr:cNvPr id="627" name="直線コネクタ 626">
          <a:extLst>
            <a:ext uri="{FF2B5EF4-FFF2-40B4-BE49-F238E27FC236}">
              <a16:creationId xmlns:a16="http://schemas.microsoft.com/office/drawing/2014/main" id="{F295BFCC-942D-4028-AD14-CC3E136DC5A0}"/>
            </a:ext>
          </a:extLst>
        </xdr:cNvPr>
        <xdr:cNvCxnSpPr/>
      </xdr:nvCxnSpPr>
      <xdr:spPr>
        <a:xfrm>
          <a:off x="16230600" y="12296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134930</xdr:rowOff>
    </xdr:from>
    <xdr:to>
      <xdr:col>85</xdr:col>
      <xdr:colOff>127000</xdr:colOff>
      <xdr:row>76</xdr:row>
      <xdr:rowOff>146935</xdr:rowOff>
    </xdr:to>
    <xdr:cxnSp macro="">
      <xdr:nvCxnSpPr>
        <xdr:cNvPr id="628" name="直線コネクタ 627">
          <a:extLst>
            <a:ext uri="{FF2B5EF4-FFF2-40B4-BE49-F238E27FC236}">
              <a16:creationId xmlns:a16="http://schemas.microsoft.com/office/drawing/2014/main" id="{A7F20F6F-ECAB-4B7F-A33A-33F9D75A0339}"/>
            </a:ext>
          </a:extLst>
        </xdr:cNvPr>
        <xdr:cNvCxnSpPr/>
      </xdr:nvCxnSpPr>
      <xdr:spPr>
        <a:xfrm flipV="1">
          <a:off x="15481300" y="13165130"/>
          <a:ext cx="838200" cy="1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35326</xdr:rowOff>
    </xdr:from>
    <xdr:ext cx="599010" cy="259045"/>
    <xdr:sp macro="" textlink="">
      <xdr:nvSpPr>
        <xdr:cNvPr id="629" name="公債費平均値テキスト">
          <a:extLst>
            <a:ext uri="{FF2B5EF4-FFF2-40B4-BE49-F238E27FC236}">
              <a16:creationId xmlns:a16="http://schemas.microsoft.com/office/drawing/2014/main" id="{61AD20E2-F371-4C01-86F1-76560A47DAF9}"/>
            </a:ext>
          </a:extLst>
        </xdr:cNvPr>
        <xdr:cNvSpPr txBox="1"/>
      </xdr:nvSpPr>
      <xdr:spPr>
        <a:xfrm>
          <a:off x="16370300" y="12894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12449</xdr:rowOff>
    </xdr:from>
    <xdr:to>
      <xdr:col>85</xdr:col>
      <xdr:colOff>177800</xdr:colOff>
      <xdr:row>76</xdr:row>
      <xdr:rowOff>114049</xdr:rowOff>
    </xdr:to>
    <xdr:sp macro="" textlink="">
      <xdr:nvSpPr>
        <xdr:cNvPr id="630" name="フローチャート: 判断 629">
          <a:extLst>
            <a:ext uri="{FF2B5EF4-FFF2-40B4-BE49-F238E27FC236}">
              <a16:creationId xmlns:a16="http://schemas.microsoft.com/office/drawing/2014/main" id="{04CEC1CA-2C4A-47FE-B0DD-2E1151C6383A}"/>
            </a:ext>
          </a:extLst>
        </xdr:cNvPr>
        <xdr:cNvSpPr/>
      </xdr:nvSpPr>
      <xdr:spPr>
        <a:xfrm>
          <a:off x="162687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146935</xdr:rowOff>
    </xdr:from>
    <xdr:to>
      <xdr:col>81</xdr:col>
      <xdr:colOff>50800</xdr:colOff>
      <xdr:row>76</xdr:row>
      <xdr:rowOff>165867</xdr:rowOff>
    </xdr:to>
    <xdr:cxnSp macro="">
      <xdr:nvCxnSpPr>
        <xdr:cNvPr id="631" name="直線コネクタ 630">
          <a:extLst>
            <a:ext uri="{FF2B5EF4-FFF2-40B4-BE49-F238E27FC236}">
              <a16:creationId xmlns:a16="http://schemas.microsoft.com/office/drawing/2014/main" id="{94BCEE5B-DDED-47F5-A005-7A40CCAF1239}"/>
            </a:ext>
          </a:extLst>
        </xdr:cNvPr>
        <xdr:cNvCxnSpPr/>
      </xdr:nvCxnSpPr>
      <xdr:spPr>
        <a:xfrm flipV="1">
          <a:off x="14592300" y="13177135"/>
          <a:ext cx="889000" cy="1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54702</xdr:rowOff>
    </xdr:from>
    <xdr:to>
      <xdr:col>81</xdr:col>
      <xdr:colOff>101600</xdr:colOff>
      <xdr:row>76</xdr:row>
      <xdr:rowOff>156302</xdr:rowOff>
    </xdr:to>
    <xdr:sp macro="" textlink="">
      <xdr:nvSpPr>
        <xdr:cNvPr id="632" name="フローチャート: 判断 631">
          <a:extLst>
            <a:ext uri="{FF2B5EF4-FFF2-40B4-BE49-F238E27FC236}">
              <a16:creationId xmlns:a16="http://schemas.microsoft.com/office/drawing/2014/main" id="{15B7A282-7181-43EB-948D-3B63AF79D88F}"/>
            </a:ext>
          </a:extLst>
        </xdr:cNvPr>
        <xdr:cNvSpPr/>
      </xdr:nvSpPr>
      <xdr:spPr>
        <a:xfrm>
          <a:off x="15430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1378</xdr:rowOff>
    </xdr:from>
    <xdr:ext cx="599010" cy="259045"/>
    <xdr:sp macro="" textlink="">
      <xdr:nvSpPr>
        <xdr:cNvPr id="633" name="テキスト ボックス 632">
          <a:extLst>
            <a:ext uri="{FF2B5EF4-FFF2-40B4-BE49-F238E27FC236}">
              <a16:creationId xmlns:a16="http://schemas.microsoft.com/office/drawing/2014/main" id="{862269B6-8E06-4BA7-ACAF-EE94A0B363D9}"/>
            </a:ext>
          </a:extLst>
        </xdr:cNvPr>
        <xdr:cNvSpPr txBox="1"/>
      </xdr:nvSpPr>
      <xdr:spPr>
        <a:xfrm>
          <a:off x="15181795" y="1286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135879</xdr:rowOff>
    </xdr:from>
    <xdr:to>
      <xdr:col>76</xdr:col>
      <xdr:colOff>114300</xdr:colOff>
      <xdr:row>76</xdr:row>
      <xdr:rowOff>165867</xdr:rowOff>
    </xdr:to>
    <xdr:cxnSp macro="">
      <xdr:nvCxnSpPr>
        <xdr:cNvPr id="634" name="直線コネクタ 633">
          <a:extLst>
            <a:ext uri="{FF2B5EF4-FFF2-40B4-BE49-F238E27FC236}">
              <a16:creationId xmlns:a16="http://schemas.microsoft.com/office/drawing/2014/main" id="{53B6B2B4-C668-45A7-8D3A-818C06974A89}"/>
            </a:ext>
          </a:extLst>
        </xdr:cNvPr>
        <xdr:cNvCxnSpPr/>
      </xdr:nvCxnSpPr>
      <xdr:spPr>
        <a:xfrm>
          <a:off x="13703300" y="13166079"/>
          <a:ext cx="889000" cy="2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84519</xdr:rowOff>
    </xdr:from>
    <xdr:to>
      <xdr:col>76</xdr:col>
      <xdr:colOff>165100</xdr:colOff>
      <xdr:row>77</xdr:row>
      <xdr:rowOff>14669</xdr:rowOff>
    </xdr:to>
    <xdr:sp macro="" textlink="">
      <xdr:nvSpPr>
        <xdr:cNvPr id="635" name="フローチャート: 判断 634">
          <a:extLst>
            <a:ext uri="{FF2B5EF4-FFF2-40B4-BE49-F238E27FC236}">
              <a16:creationId xmlns:a16="http://schemas.microsoft.com/office/drawing/2014/main" id="{98DE7773-926E-44D8-A9A3-2CFE8EC3132B}"/>
            </a:ext>
          </a:extLst>
        </xdr:cNvPr>
        <xdr:cNvSpPr/>
      </xdr:nvSpPr>
      <xdr:spPr>
        <a:xfrm>
          <a:off x="14541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31196</xdr:rowOff>
    </xdr:from>
    <xdr:ext cx="599010" cy="259045"/>
    <xdr:sp macro="" textlink="">
      <xdr:nvSpPr>
        <xdr:cNvPr id="636" name="テキスト ボックス 635">
          <a:extLst>
            <a:ext uri="{FF2B5EF4-FFF2-40B4-BE49-F238E27FC236}">
              <a16:creationId xmlns:a16="http://schemas.microsoft.com/office/drawing/2014/main" id="{5F55DE1B-D964-4BD5-B8C9-42F6217E3752}"/>
            </a:ext>
          </a:extLst>
        </xdr:cNvPr>
        <xdr:cNvSpPr txBox="1"/>
      </xdr:nvSpPr>
      <xdr:spPr>
        <a:xfrm>
          <a:off x="14292795" y="1288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109685</xdr:rowOff>
    </xdr:from>
    <xdr:to>
      <xdr:col>71</xdr:col>
      <xdr:colOff>177800</xdr:colOff>
      <xdr:row>76</xdr:row>
      <xdr:rowOff>135879</xdr:rowOff>
    </xdr:to>
    <xdr:cxnSp macro="">
      <xdr:nvCxnSpPr>
        <xdr:cNvPr id="637" name="直線コネクタ 636">
          <a:extLst>
            <a:ext uri="{FF2B5EF4-FFF2-40B4-BE49-F238E27FC236}">
              <a16:creationId xmlns:a16="http://schemas.microsoft.com/office/drawing/2014/main" id="{03979B44-E081-4CB5-9FD5-53FE4311CD60}"/>
            </a:ext>
          </a:extLst>
        </xdr:cNvPr>
        <xdr:cNvCxnSpPr/>
      </xdr:nvCxnSpPr>
      <xdr:spPr>
        <a:xfrm>
          <a:off x="12814300" y="13139885"/>
          <a:ext cx="889000" cy="2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83348</xdr:rowOff>
    </xdr:from>
    <xdr:to>
      <xdr:col>72</xdr:col>
      <xdr:colOff>38100</xdr:colOff>
      <xdr:row>77</xdr:row>
      <xdr:rowOff>13498</xdr:rowOff>
    </xdr:to>
    <xdr:sp macro="" textlink="">
      <xdr:nvSpPr>
        <xdr:cNvPr id="638" name="フローチャート: 判断 637">
          <a:extLst>
            <a:ext uri="{FF2B5EF4-FFF2-40B4-BE49-F238E27FC236}">
              <a16:creationId xmlns:a16="http://schemas.microsoft.com/office/drawing/2014/main" id="{92A49E3C-F071-4CCB-B0AE-46E4F8E6696D}"/>
            </a:ext>
          </a:extLst>
        </xdr:cNvPr>
        <xdr:cNvSpPr/>
      </xdr:nvSpPr>
      <xdr:spPr>
        <a:xfrm>
          <a:off x="13652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30026</xdr:rowOff>
    </xdr:from>
    <xdr:ext cx="599010" cy="259045"/>
    <xdr:sp macro="" textlink="">
      <xdr:nvSpPr>
        <xdr:cNvPr id="639" name="テキスト ボックス 638">
          <a:extLst>
            <a:ext uri="{FF2B5EF4-FFF2-40B4-BE49-F238E27FC236}">
              <a16:creationId xmlns:a16="http://schemas.microsoft.com/office/drawing/2014/main" id="{C8AD9646-76B2-43D8-89D9-8E0191989060}"/>
            </a:ext>
          </a:extLst>
        </xdr:cNvPr>
        <xdr:cNvSpPr txBox="1"/>
      </xdr:nvSpPr>
      <xdr:spPr>
        <a:xfrm>
          <a:off x="13403795" y="1288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77519</xdr:rowOff>
    </xdr:from>
    <xdr:to>
      <xdr:col>67</xdr:col>
      <xdr:colOff>101600</xdr:colOff>
      <xdr:row>77</xdr:row>
      <xdr:rowOff>7669</xdr:rowOff>
    </xdr:to>
    <xdr:sp macro="" textlink="">
      <xdr:nvSpPr>
        <xdr:cNvPr id="640" name="フローチャート: 判断 639">
          <a:extLst>
            <a:ext uri="{FF2B5EF4-FFF2-40B4-BE49-F238E27FC236}">
              <a16:creationId xmlns:a16="http://schemas.microsoft.com/office/drawing/2014/main" id="{8F069665-CFF2-4EAD-A325-DD547DB91469}"/>
            </a:ext>
          </a:extLst>
        </xdr:cNvPr>
        <xdr:cNvSpPr/>
      </xdr:nvSpPr>
      <xdr:spPr>
        <a:xfrm>
          <a:off x="12763500" y="1310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170246</xdr:rowOff>
    </xdr:from>
    <xdr:ext cx="599010" cy="259045"/>
    <xdr:sp macro="" textlink="">
      <xdr:nvSpPr>
        <xdr:cNvPr id="641" name="テキスト ボックス 640">
          <a:extLst>
            <a:ext uri="{FF2B5EF4-FFF2-40B4-BE49-F238E27FC236}">
              <a16:creationId xmlns:a16="http://schemas.microsoft.com/office/drawing/2014/main" id="{64DAC3C3-BF87-4931-A3C4-FF6D49B9B3A0}"/>
            </a:ext>
          </a:extLst>
        </xdr:cNvPr>
        <xdr:cNvSpPr txBox="1"/>
      </xdr:nvSpPr>
      <xdr:spPr>
        <a:xfrm>
          <a:off x="12514795" y="13200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FB66D49E-849A-42F7-90DF-C59961AA58BD}"/>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6EBBE359-2439-42E3-BB6E-EE22FDAF4B7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67F4D12-C9FB-41E7-92E4-F1B81B9CD7AD}"/>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88A2CBC1-14ED-4CA6-B9C7-648FE4FACE0B}"/>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2B14AB6-55B5-4DC1-A7E0-6B499A140BA5}"/>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84130</xdr:rowOff>
    </xdr:from>
    <xdr:to>
      <xdr:col>85</xdr:col>
      <xdr:colOff>177800</xdr:colOff>
      <xdr:row>77</xdr:row>
      <xdr:rowOff>14280</xdr:rowOff>
    </xdr:to>
    <xdr:sp macro="" textlink="">
      <xdr:nvSpPr>
        <xdr:cNvPr id="647" name="楕円 646">
          <a:extLst>
            <a:ext uri="{FF2B5EF4-FFF2-40B4-BE49-F238E27FC236}">
              <a16:creationId xmlns:a16="http://schemas.microsoft.com/office/drawing/2014/main" id="{0EF21F40-1EBB-4A5A-96BA-DBCCB7AECF4C}"/>
            </a:ext>
          </a:extLst>
        </xdr:cNvPr>
        <xdr:cNvSpPr/>
      </xdr:nvSpPr>
      <xdr:spPr>
        <a:xfrm>
          <a:off x="16268700" y="131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62557</xdr:rowOff>
    </xdr:from>
    <xdr:ext cx="599010" cy="259045"/>
    <xdr:sp macro="" textlink="">
      <xdr:nvSpPr>
        <xdr:cNvPr id="648" name="公債費該当値テキスト">
          <a:extLst>
            <a:ext uri="{FF2B5EF4-FFF2-40B4-BE49-F238E27FC236}">
              <a16:creationId xmlns:a16="http://schemas.microsoft.com/office/drawing/2014/main" id="{AD90E277-11AF-485C-9CC5-C59543968058}"/>
            </a:ext>
          </a:extLst>
        </xdr:cNvPr>
        <xdr:cNvSpPr txBox="1"/>
      </xdr:nvSpPr>
      <xdr:spPr>
        <a:xfrm>
          <a:off x="16370300" y="13092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96135</xdr:rowOff>
    </xdr:from>
    <xdr:to>
      <xdr:col>81</xdr:col>
      <xdr:colOff>101600</xdr:colOff>
      <xdr:row>77</xdr:row>
      <xdr:rowOff>26285</xdr:rowOff>
    </xdr:to>
    <xdr:sp macro="" textlink="">
      <xdr:nvSpPr>
        <xdr:cNvPr id="649" name="楕円 648">
          <a:extLst>
            <a:ext uri="{FF2B5EF4-FFF2-40B4-BE49-F238E27FC236}">
              <a16:creationId xmlns:a16="http://schemas.microsoft.com/office/drawing/2014/main" id="{B443156A-9C80-48FA-B2D4-6F7E9FFA38B3}"/>
            </a:ext>
          </a:extLst>
        </xdr:cNvPr>
        <xdr:cNvSpPr/>
      </xdr:nvSpPr>
      <xdr:spPr>
        <a:xfrm>
          <a:off x="15430500" y="1312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17412</xdr:rowOff>
    </xdr:from>
    <xdr:ext cx="599010" cy="259045"/>
    <xdr:sp macro="" textlink="">
      <xdr:nvSpPr>
        <xdr:cNvPr id="650" name="テキスト ボックス 649">
          <a:extLst>
            <a:ext uri="{FF2B5EF4-FFF2-40B4-BE49-F238E27FC236}">
              <a16:creationId xmlns:a16="http://schemas.microsoft.com/office/drawing/2014/main" id="{FC6CFEF9-9D44-41BE-AAC4-04EEE533BB48}"/>
            </a:ext>
          </a:extLst>
        </xdr:cNvPr>
        <xdr:cNvSpPr txBox="1"/>
      </xdr:nvSpPr>
      <xdr:spPr>
        <a:xfrm>
          <a:off x="15181795" y="13219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115067</xdr:rowOff>
    </xdr:from>
    <xdr:to>
      <xdr:col>76</xdr:col>
      <xdr:colOff>165100</xdr:colOff>
      <xdr:row>77</xdr:row>
      <xdr:rowOff>45217</xdr:rowOff>
    </xdr:to>
    <xdr:sp macro="" textlink="">
      <xdr:nvSpPr>
        <xdr:cNvPr id="651" name="楕円 650">
          <a:extLst>
            <a:ext uri="{FF2B5EF4-FFF2-40B4-BE49-F238E27FC236}">
              <a16:creationId xmlns:a16="http://schemas.microsoft.com/office/drawing/2014/main" id="{337095C0-5D3A-487F-B1FA-262C8666CFF8}"/>
            </a:ext>
          </a:extLst>
        </xdr:cNvPr>
        <xdr:cNvSpPr/>
      </xdr:nvSpPr>
      <xdr:spPr>
        <a:xfrm>
          <a:off x="14541500" y="1314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36344</xdr:rowOff>
    </xdr:from>
    <xdr:ext cx="599010" cy="259045"/>
    <xdr:sp macro="" textlink="">
      <xdr:nvSpPr>
        <xdr:cNvPr id="652" name="テキスト ボックス 651">
          <a:extLst>
            <a:ext uri="{FF2B5EF4-FFF2-40B4-BE49-F238E27FC236}">
              <a16:creationId xmlns:a16="http://schemas.microsoft.com/office/drawing/2014/main" id="{957515B2-6791-4155-A7A9-0D93C86B528F}"/>
            </a:ext>
          </a:extLst>
        </xdr:cNvPr>
        <xdr:cNvSpPr txBox="1"/>
      </xdr:nvSpPr>
      <xdr:spPr>
        <a:xfrm>
          <a:off x="14292795" y="1323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85079</xdr:rowOff>
    </xdr:from>
    <xdr:to>
      <xdr:col>72</xdr:col>
      <xdr:colOff>38100</xdr:colOff>
      <xdr:row>77</xdr:row>
      <xdr:rowOff>15229</xdr:rowOff>
    </xdr:to>
    <xdr:sp macro="" textlink="">
      <xdr:nvSpPr>
        <xdr:cNvPr id="653" name="楕円 652">
          <a:extLst>
            <a:ext uri="{FF2B5EF4-FFF2-40B4-BE49-F238E27FC236}">
              <a16:creationId xmlns:a16="http://schemas.microsoft.com/office/drawing/2014/main" id="{AB465AAC-3D76-4275-B72F-659F730BD8D4}"/>
            </a:ext>
          </a:extLst>
        </xdr:cNvPr>
        <xdr:cNvSpPr/>
      </xdr:nvSpPr>
      <xdr:spPr>
        <a:xfrm>
          <a:off x="13652500" y="1311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6356</xdr:rowOff>
    </xdr:from>
    <xdr:ext cx="599010" cy="259045"/>
    <xdr:sp macro="" textlink="">
      <xdr:nvSpPr>
        <xdr:cNvPr id="654" name="テキスト ボックス 653">
          <a:extLst>
            <a:ext uri="{FF2B5EF4-FFF2-40B4-BE49-F238E27FC236}">
              <a16:creationId xmlns:a16="http://schemas.microsoft.com/office/drawing/2014/main" id="{BF8DD214-0704-4B38-9D86-1FAAFA7957BE}"/>
            </a:ext>
          </a:extLst>
        </xdr:cNvPr>
        <xdr:cNvSpPr txBox="1"/>
      </xdr:nvSpPr>
      <xdr:spPr>
        <a:xfrm>
          <a:off x="13403795" y="13208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58885</xdr:rowOff>
    </xdr:from>
    <xdr:to>
      <xdr:col>67</xdr:col>
      <xdr:colOff>101600</xdr:colOff>
      <xdr:row>76</xdr:row>
      <xdr:rowOff>160485</xdr:rowOff>
    </xdr:to>
    <xdr:sp macro="" textlink="">
      <xdr:nvSpPr>
        <xdr:cNvPr id="655" name="楕円 654">
          <a:extLst>
            <a:ext uri="{FF2B5EF4-FFF2-40B4-BE49-F238E27FC236}">
              <a16:creationId xmlns:a16="http://schemas.microsoft.com/office/drawing/2014/main" id="{E3B457B5-265B-4094-B814-EFCC13372FA3}"/>
            </a:ext>
          </a:extLst>
        </xdr:cNvPr>
        <xdr:cNvSpPr/>
      </xdr:nvSpPr>
      <xdr:spPr>
        <a:xfrm>
          <a:off x="12763500" y="1308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5562</xdr:rowOff>
    </xdr:from>
    <xdr:ext cx="599010" cy="259045"/>
    <xdr:sp macro="" textlink="">
      <xdr:nvSpPr>
        <xdr:cNvPr id="656" name="テキスト ボックス 655">
          <a:extLst>
            <a:ext uri="{FF2B5EF4-FFF2-40B4-BE49-F238E27FC236}">
              <a16:creationId xmlns:a16="http://schemas.microsoft.com/office/drawing/2014/main" id="{ECBA132C-5F81-4585-88A2-F1B400F356AF}"/>
            </a:ext>
          </a:extLst>
        </xdr:cNvPr>
        <xdr:cNvSpPr txBox="1"/>
      </xdr:nvSpPr>
      <xdr:spPr>
        <a:xfrm>
          <a:off x="12514795" y="12864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80307EF2-6F02-45BF-A49D-B136B227936B}"/>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36108996-C86A-4233-92A1-168F4A448BF4}"/>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21D7E1DE-AACA-4177-A1A6-15331B6EC633}"/>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F28C6988-0E27-482B-87AC-D53786F5F2FF}"/>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E4F5212B-3E07-4F29-BD7E-159D0EB5E264}"/>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D3074385-022F-4078-92E4-6705A122F242}"/>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2FD79EF8-BF34-4D54-9BBA-95C52498D85C}"/>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458967D8-05AA-44A0-A379-3A7FE022D589}"/>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11ED9CD2-0F24-497F-9B9C-A10118AC359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4A7BA870-A3B9-4C52-8D7C-4F97C03B54D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9F6801A2-8C75-4B81-B12D-8F0E427E3DA5}"/>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A6A76FA3-5207-4014-A199-E04049AE49E2}"/>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19339E16-A96F-4413-8963-628AFCDA8B36}"/>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a:extLst>
            <a:ext uri="{FF2B5EF4-FFF2-40B4-BE49-F238E27FC236}">
              <a16:creationId xmlns:a16="http://schemas.microsoft.com/office/drawing/2014/main" id="{4D6A6B36-866E-489B-A525-57566D399066}"/>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33FC7750-D987-4F0C-B780-592F53947297}"/>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a:extLst>
            <a:ext uri="{FF2B5EF4-FFF2-40B4-BE49-F238E27FC236}">
              <a16:creationId xmlns:a16="http://schemas.microsoft.com/office/drawing/2014/main" id="{32B5382C-5E74-4AC4-A142-369BA732582F}"/>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73645AE0-C45A-4609-866E-585ABCAF09E8}"/>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a:extLst>
            <a:ext uri="{FF2B5EF4-FFF2-40B4-BE49-F238E27FC236}">
              <a16:creationId xmlns:a16="http://schemas.microsoft.com/office/drawing/2014/main" id="{4745BA01-EB70-4BE1-9F76-47E87D5A3DD2}"/>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EC93FBBA-1C5D-4A7F-A10A-29A5C48D4073}"/>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a:extLst>
            <a:ext uri="{FF2B5EF4-FFF2-40B4-BE49-F238E27FC236}">
              <a16:creationId xmlns:a16="http://schemas.microsoft.com/office/drawing/2014/main" id="{F55933BE-A140-4931-9BB8-F2C2E9FCDD4D}"/>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39E92CC8-DF18-4571-8800-F0B0284CF6CB}"/>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a:extLst>
            <a:ext uri="{FF2B5EF4-FFF2-40B4-BE49-F238E27FC236}">
              <a16:creationId xmlns:a16="http://schemas.microsoft.com/office/drawing/2014/main" id="{8AB484C6-322F-4325-B951-3BA33FF12241}"/>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2F9DB278-EFC0-4614-9926-00794EBBFB6B}"/>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1B1E7ED7-5EE6-4C66-8C01-E78AC54D2446}"/>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A13AA77B-2CD0-40B2-BC17-F254312B7ED6}"/>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58925</xdr:rowOff>
    </xdr:from>
    <xdr:to>
      <xdr:col>85</xdr:col>
      <xdr:colOff>126364</xdr:colOff>
      <xdr:row>99</xdr:row>
      <xdr:rowOff>88353</xdr:rowOff>
    </xdr:to>
    <xdr:cxnSp macro="">
      <xdr:nvCxnSpPr>
        <xdr:cNvPr id="682" name="直線コネクタ 681">
          <a:extLst>
            <a:ext uri="{FF2B5EF4-FFF2-40B4-BE49-F238E27FC236}">
              <a16:creationId xmlns:a16="http://schemas.microsoft.com/office/drawing/2014/main" id="{E490C17E-EFF2-4DD7-9033-B72C28C44996}"/>
            </a:ext>
          </a:extLst>
        </xdr:cNvPr>
        <xdr:cNvCxnSpPr/>
      </xdr:nvCxnSpPr>
      <xdr:spPr>
        <a:xfrm flipV="1">
          <a:off x="16317595" y="15660875"/>
          <a:ext cx="1269" cy="140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92180</xdr:rowOff>
    </xdr:from>
    <xdr:ext cx="469744" cy="259045"/>
    <xdr:sp macro="" textlink="">
      <xdr:nvSpPr>
        <xdr:cNvPr id="683" name="積立金最小値テキスト">
          <a:extLst>
            <a:ext uri="{FF2B5EF4-FFF2-40B4-BE49-F238E27FC236}">
              <a16:creationId xmlns:a16="http://schemas.microsoft.com/office/drawing/2014/main" id="{EB9C7DF0-407D-4715-A295-E5966F8E35A6}"/>
            </a:ext>
          </a:extLst>
        </xdr:cNvPr>
        <xdr:cNvSpPr txBox="1"/>
      </xdr:nvSpPr>
      <xdr:spPr>
        <a:xfrm>
          <a:off x="16370300" y="1706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88353</xdr:rowOff>
    </xdr:from>
    <xdr:to>
      <xdr:col>86</xdr:col>
      <xdr:colOff>25400</xdr:colOff>
      <xdr:row>99</xdr:row>
      <xdr:rowOff>88353</xdr:rowOff>
    </xdr:to>
    <xdr:cxnSp macro="">
      <xdr:nvCxnSpPr>
        <xdr:cNvPr id="684" name="直線コネクタ 683">
          <a:extLst>
            <a:ext uri="{FF2B5EF4-FFF2-40B4-BE49-F238E27FC236}">
              <a16:creationId xmlns:a16="http://schemas.microsoft.com/office/drawing/2014/main" id="{85273925-F6C1-414D-9C71-5391E07E0EB1}"/>
            </a:ext>
          </a:extLst>
        </xdr:cNvPr>
        <xdr:cNvCxnSpPr/>
      </xdr:nvCxnSpPr>
      <xdr:spPr>
        <a:xfrm>
          <a:off x="16230600" y="17061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5602</xdr:rowOff>
    </xdr:from>
    <xdr:ext cx="599010" cy="259045"/>
    <xdr:sp macro="" textlink="">
      <xdr:nvSpPr>
        <xdr:cNvPr id="685" name="積立金最大値テキスト">
          <a:extLst>
            <a:ext uri="{FF2B5EF4-FFF2-40B4-BE49-F238E27FC236}">
              <a16:creationId xmlns:a16="http://schemas.microsoft.com/office/drawing/2014/main" id="{C7503D6F-803C-432B-A085-3F8DF8C2FBCE}"/>
            </a:ext>
          </a:extLst>
        </xdr:cNvPr>
        <xdr:cNvSpPr txBox="1"/>
      </xdr:nvSpPr>
      <xdr:spPr>
        <a:xfrm>
          <a:off x="16370300" y="1543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58925</xdr:rowOff>
    </xdr:from>
    <xdr:to>
      <xdr:col>86</xdr:col>
      <xdr:colOff>25400</xdr:colOff>
      <xdr:row>91</xdr:row>
      <xdr:rowOff>58925</xdr:rowOff>
    </xdr:to>
    <xdr:cxnSp macro="">
      <xdr:nvCxnSpPr>
        <xdr:cNvPr id="686" name="直線コネクタ 685">
          <a:extLst>
            <a:ext uri="{FF2B5EF4-FFF2-40B4-BE49-F238E27FC236}">
              <a16:creationId xmlns:a16="http://schemas.microsoft.com/office/drawing/2014/main" id="{21E7AF4F-4E23-4D23-B696-1D82B59EA69C}"/>
            </a:ext>
          </a:extLst>
        </xdr:cNvPr>
        <xdr:cNvCxnSpPr/>
      </xdr:nvCxnSpPr>
      <xdr:spPr>
        <a:xfrm>
          <a:off x="16230600" y="1566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145791</xdr:rowOff>
    </xdr:from>
    <xdr:to>
      <xdr:col>85</xdr:col>
      <xdr:colOff>127000</xdr:colOff>
      <xdr:row>99</xdr:row>
      <xdr:rowOff>35720</xdr:rowOff>
    </xdr:to>
    <xdr:cxnSp macro="">
      <xdr:nvCxnSpPr>
        <xdr:cNvPr id="687" name="直線コネクタ 686">
          <a:extLst>
            <a:ext uri="{FF2B5EF4-FFF2-40B4-BE49-F238E27FC236}">
              <a16:creationId xmlns:a16="http://schemas.microsoft.com/office/drawing/2014/main" id="{C74A0472-BE44-45F6-901F-773BA6290EA1}"/>
            </a:ext>
          </a:extLst>
        </xdr:cNvPr>
        <xdr:cNvCxnSpPr/>
      </xdr:nvCxnSpPr>
      <xdr:spPr>
        <a:xfrm>
          <a:off x="15481300" y="16947891"/>
          <a:ext cx="838200" cy="6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158993</xdr:rowOff>
    </xdr:from>
    <xdr:ext cx="534377" cy="259045"/>
    <xdr:sp macro="" textlink="">
      <xdr:nvSpPr>
        <xdr:cNvPr id="688" name="積立金平均値テキスト">
          <a:extLst>
            <a:ext uri="{FF2B5EF4-FFF2-40B4-BE49-F238E27FC236}">
              <a16:creationId xmlns:a16="http://schemas.microsoft.com/office/drawing/2014/main" id="{E10FF7CF-4406-48F5-A7DB-FD4FE2F50B7B}"/>
            </a:ext>
          </a:extLst>
        </xdr:cNvPr>
        <xdr:cNvSpPr txBox="1"/>
      </xdr:nvSpPr>
      <xdr:spPr>
        <a:xfrm>
          <a:off x="16370300" y="16618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136116</xdr:rowOff>
    </xdr:from>
    <xdr:to>
      <xdr:col>85</xdr:col>
      <xdr:colOff>177800</xdr:colOff>
      <xdr:row>98</xdr:row>
      <xdr:rowOff>66266</xdr:rowOff>
    </xdr:to>
    <xdr:sp macro="" textlink="">
      <xdr:nvSpPr>
        <xdr:cNvPr id="689" name="フローチャート: 判断 688">
          <a:extLst>
            <a:ext uri="{FF2B5EF4-FFF2-40B4-BE49-F238E27FC236}">
              <a16:creationId xmlns:a16="http://schemas.microsoft.com/office/drawing/2014/main" id="{6BEF7F1D-B573-44B9-9062-90A37BBCCF0F}"/>
            </a:ext>
          </a:extLst>
        </xdr:cNvPr>
        <xdr:cNvSpPr/>
      </xdr:nvSpPr>
      <xdr:spPr>
        <a:xfrm>
          <a:off x="16268700" y="16766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145791</xdr:rowOff>
    </xdr:from>
    <xdr:to>
      <xdr:col>81</xdr:col>
      <xdr:colOff>50800</xdr:colOff>
      <xdr:row>99</xdr:row>
      <xdr:rowOff>89588</xdr:rowOff>
    </xdr:to>
    <xdr:cxnSp macro="">
      <xdr:nvCxnSpPr>
        <xdr:cNvPr id="690" name="直線コネクタ 689">
          <a:extLst>
            <a:ext uri="{FF2B5EF4-FFF2-40B4-BE49-F238E27FC236}">
              <a16:creationId xmlns:a16="http://schemas.microsoft.com/office/drawing/2014/main" id="{1F5006BB-B863-4C1C-9CF5-46232D672F86}"/>
            </a:ext>
          </a:extLst>
        </xdr:cNvPr>
        <xdr:cNvCxnSpPr/>
      </xdr:nvCxnSpPr>
      <xdr:spPr>
        <a:xfrm flipV="1">
          <a:off x="14592300" y="16947891"/>
          <a:ext cx="889000" cy="11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15477</xdr:rowOff>
    </xdr:from>
    <xdr:to>
      <xdr:col>81</xdr:col>
      <xdr:colOff>101600</xdr:colOff>
      <xdr:row>97</xdr:row>
      <xdr:rowOff>117077</xdr:rowOff>
    </xdr:to>
    <xdr:sp macro="" textlink="">
      <xdr:nvSpPr>
        <xdr:cNvPr id="691" name="フローチャート: 判断 690">
          <a:extLst>
            <a:ext uri="{FF2B5EF4-FFF2-40B4-BE49-F238E27FC236}">
              <a16:creationId xmlns:a16="http://schemas.microsoft.com/office/drawing/2014/main" id="{C92B7D96-7695-4B96-A529-668E4817CDDA}"/>
            </a:ext>
          </a:extLst>
        </xdr:cNvPr>
        <xdr:cNvSpPr/>
      </xdr:nvSpPr>
      <xdr:spPr>
        <a:xfrm>
          <a:off x="15430500" y="1664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133604</xdr:rowOff>
    </xdr:from>
    <xdr:ext cx="599010" cy="259045"/>
    <xdr:sp macro="" textlink="">
      <xdr:nvSpPr>
        <xdr:cNvPr id="692" name="テキスト ボックス 691">
          <a:extLst>
            <a:ext uri="{FF2B5EF4-FFF2-40B4-BE49-F238E27FC236}">
              <a16:creationId xmlns:a16="http://schemas.microsoft.com/office/drawing/2014/main" id="{E9CDB893-D4B7-4309-A3FF-87CEE86D901A}"/>
            </a:ext>
          </a:extLst>
        </xdr:cNvPr>
        <xdr:cNvSpPr txBox="1"/>
      </xdr:nvSpPr>
      <xdr:spPr>
        <a:xfrm>
          <a:off x="15181795" y="16421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78125</xdr:rowOff>
    </xdr:from>
    <xdr:to>
      <xdr:col>76</xdr:col>
      <xdr:colOff>114300</xdr:colOff>
      <xdr:row>99</xdr:row>
      <xdr:rowOff>89588</xdr:rowOff>
    </xdr:to>
    <xdr:cxnSp macro="">
      <xdr:nvCxnSpPr>
        <xdr:cNvPr id="693" name="直線コネクタ 692">
          <a:extLst>
            <a:ext uri="{FF2B5EF4-FFF2-40B4-BE49-F238E27FC236}">
              <a16:creationId xmlns:a16="http://schemas.microsoft.com/office/drawing/2014/main" id="{F5E1335C-187B-46BB-9A05-CB5F6F943C11}"/>
            </a:ext>
          </a:extLst>
        </xdr:cNvPr>
        <xdr:cNvCxnSpPr/>
      </xdr:nvCxnSpPr>
      <xdr:spPr>
        <a:xfrm>
          <a:off x="13703300" y="17051675"/>
          <a:ext cx="889000" cy="1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141700</xdr:rowOff>
    </xdr:from>
    <xdr:to>
      <xdr:col>76</xdr:col>
      <xdr:colOff>165100</xdr:colOff>
      <xdr:row>98</xdr:row>
      <xdr:rowOff>71850</xdr:rowOff>
    </xdr:to>
    <xdr:sp macro="" textlink="">
      <xdr:nvSpPr>
        <xdr:cNvPr id="694" name="フローチャート: 判断 693">
          <a:extLst>
            <a:ext uri="{FF2B5EF4-FFF2-40B4-BE49-F238E27FC236}">
              <a16:creationId xmlns:a16="http://schemas.microsoft.com/office/drawing/2014/main" id="{59103F7D-CDFE-4B79-B5E5-908E3D2E6C2E}"/>
            </a:ext>
          </a:extLst>
        </xdr:cNvPr>
        <xdr:cNvSpPr/>
      </xdr:nvSpPr>
      <xdr:spPr>
        <a:xfrm>
          <a:off x="14541500" y="1677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88377</xdr:rowOff>
    </xdr:from>
    <xdr:ext cx="534377" cy="259045"/>
    <xdr:sp macro="" textlink="">
      <xdr:nvSpPr>
        <xdr:cNvPr id="695" name="テキスト ボックス 694">
          <a:extLst>
            <a:ext uri="{FF2B5EF4-FFF2-40B4-BE49-F238E27FC236}">
              <a16:creationId xmlns:a16="http://schemas.microsoft.com/office/drawing/2014/main" id="{8D2A6ECB-8E1E-4A7B-8A9B-EF709C03AD05}"/>
            </a:ext>
          </a:extLst>
        </xdr:cNvPr>
        <xdr:cNvSpPr txBox="1"/>
      </xdr:nvSpPr>
      <xdr:spPr>
        <a:xfrm>
          <a:off x="14325111" y="1654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78125</xdr:rowOff>
    </xdr:from>
    <xdr:to>
      <xdr:col>71</xdr:col>
      <xdr:colOff>177800</xdr:colOff>
      <xdr:row>99</xdr:row>
      <xdr:rowOff>80708</xdr:rowOff>
    </xdr:to>
    <xdr:cxnSp macro="">
      <xdr:nvCxnSpPr>
        <xdr:cNvPr id="696" name="直線コネクタ 695">
          <a:extLst>
            <a:ext uri="{FF2B5EF4-FFF2-40B4-BE49-F238E27FC236}">
              <a16:creationId xmlns:a16="http://schemas.microsoft.com/office/drawing/2014/main" id="{A5611AB6-F77D-4309-B3A0-BD0A0AA78D00}"/>
            </a:ext>
          </a:extLst>
        </xdr:cNvPr>
        <xdr:cNvCxnSpPr/>
      </xdr:nvCxnSpPr>
      <xdr:spPr>
        <a:xfrm flipV="1">
          <a:off x="12814300" y="17051675"/>
          <a:ext cx="889000" cy="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48369</xdr:rowOff>
    </xdr:from>
    <xdr:to>
      <xdr:col>72</xdr:col>
      <xdr:colOff>38100</xdr:colOff>
      <xdr:row>98</xdr:row>
      <xdr:rowOff>149969</xdr:rowOff>
    </xdr:to>
    <xdr:sp macro="" textlink="">
      <xdr:nvSpPr>
        <xdr:cNvPr id="697" name="フローチャート: 判断 696">
          <a:extLst>
            <a:ext uri="{FF2B5EF4-FFF2-40B4-BE49-F238E27FC236}">
              <a16:creationId xmlns:a16="http://schemas.microsoft.com/office/drawing/2014/main" id="{5BB4BAA7-C965-4521-AB5E-B8B29EAB1E40}"/>
            </a:ext>
          </a:extLst>
        </xdr:cNvPr>
        <xdr:cNvSpPr/>
      </xdr:nvSpPr>
      <xdr:spPr>
        <a:xfrm>
          <a:off x="13652500" y="168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166496</xdr:rowOff>
    </xdr:from>
    <xdr:ext cx="534377" cy="259045"/>
    <xdr:sp macro="" textlink="">
      <xdr:nvSpPr>
        <xdr:cNvPr id="698" name="テキスト ボックス 697">
          <a:extLst>
            <a:ext uri="{FF2B5EF4-FFF2-40B4-BE49-F238E27FC236}">
              <a16:creationId xmlns:a16="http://schemas.microsoft.com/office/drawing/2014/main" id="{98F22F58-F55E-4808-B567-16D51D03D801}"/>
            </a:ext>
          </a:extLst>
        </xdr:cNvPr>
        <xdr:cNvSpPr txBox="1"/>
      </xdr:nvSpPr>
      <xdr:spPr>
        <a:xfrm>
          <a:off x="13436111" y="166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66207</xdr:rowOff>
    </xdr:from>
    <xdr:to>
      <xdr:col>67</xdr:col>
      <xdr:colOff>101600</xdr:colOff>
      <xdr:row>98</xdr:row>
      <xdr:rowOff>167807</xdr:rowOff>
    </xdr:to>
    <xdr:sp macro="" textlink="">
      <xdr:nvSpPr>
        <xdr:cNvPr id="699" name="フローチャート: 判断 698">
          <a:extLst>
            <a:ext uri="{FF2B5EF4-FFF2-40B4-BE49-F238E27FC236}">
              <a16:creationId xmlns:a16="http://schemas.microsoft.com/office/drawing/2014/main" id="{F822C02D-F763-4D69-B218-F61AE21DC5F3}"/>
            </a:ext>
          </a:extLst>
        </xdr:cNvPr>
        <xdr:cNvSpPr/>
      </xdr:nvSpPr>
      <xdr:spPr>
        <a:xfrm>
          <a:off x="12763500" y="1686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12884</xdr:rowOff>
    </xdr:from>
    <xdr:ext cx="534377" cy="259045"/>
    <xdr:sp macro="" textlink="">
      <xdr:nvSpPr>
        <xdr:cNvPr id="700" name="テキスト ボックス 699">
          <a:extLst>
            <a:ext uri="{FF2B5EF4-FFF2-40B4-BE49-F238E27FC236}">
              <a16:creationId xmlns:a16="http://schemas.microsoft.com/office/drawing/2014/main" id="{EC4D84DD-B578-4BCA-B3AF-C79A8DE8AF31}"/>
            </a:ext>
          </a:extLst>
        </xdr:cNvPr>
        <xdr:cNvSpPr txBox="1"/>
      </xdr:nvSpPr>
      <xdr:spPr>
        <a:xfrm>
          <a:off x="12547111" y="1664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AF4C1EA7-66F9-4FCF-9BF3-CB3AF540A61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8C14871D-E546-463B-9D74-B15262DB50B2}"/>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926BD5D-703B-432D-8CEC-FF9D79954F21}"/>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C7F5565C-7DF3-444D-818E-6663E35236A5}"/>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47F2DD0-49FB-43DE-B984-97F8A839776C}"/>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156370</xdr:rowOff>
    </xdr:from>
    <xdr:to>
      <xdr:col>85</xdr:col>
      <xdr:colOff>177800</xdr:colOff>
      <xdr:row>99</xdr:row>
      <xdr:rowOff>86520</xdr:rowOff>
    </xdr:to>
    <xdr:sp macro="" textlink="">
      <xdr:nvSpPr>
        <xdr:cNvPr id="706" name="楕円 705">
          <a:extLst>
            <a:ext uri="{FF2B5EF4-FFF2-40B4-BE49-F238E27FC236}">
              <a16:creationId xmlns:a16="http://schemas.microsoft.com/office/drawing/2014/main" id="{62B51657-24FE-42AE-BD5B-930285769945}"/>
            </a:ext>
          </a:extLst>
        </xdr:cNvPr>
        <xdr:cNvSpPr/>
      </xdr:nvSpPr>
      <xdr:spPr>
        <a:xfrm>
          <a:off x="16268700" y="1695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71297</xdr:rowOff>
    </xdr:from>
    <xdr:ext cx="534377" cy="259045"/>
    <xdr:sp macro="" textlink="">
      <xdr:nvSpPr>
        <xdr:cNvPr id="707" name="積立金該当値テキスト">
          <a:extLst>
            <a:ext uri="{FF2B5EF4-FFF2-40B4-BE49-F238E27FC236}">
              <a16:creationId xmlns:a16="http://schemas.microsoft.com/office/drawing/2014/main" id="{6F7E8321-1243-489E-881B-E4FF5ABF8B17}"/>
            </a:ext>
          </a:extLst>
        </xdr:cNvPr>
        <xdr:cNvSpPr txBox="1"/>
      </xdr:nvSpPr>
      <xdr:spPr>
        <a:xfrm>
          <a:off x="16370300" y="1687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94991</xdr:rowOff>
    </xdr:from>
    <xdr:to>
      <xdr:col>81</xdr:col>
      <xdr:colOff>101600</xdr:colOff>
      <xdr:row>99</xdr:row>
      <xdr:rowOff>25141</xdr:rowOff>
    </xdr:to>
    <xdr:sp macro="" textlink="">
      <xdr:nvSpPr>
        <xdr:cNvPr id="708" name="楕円 707">
          <a:extLst>
            <a:ext uri="{FF2B5EF4-FFF2-40B4-BE49-F238E27FC236}">
              <a16:creationId xmlns:a16="http://schemas.microsoft.com/office/drawing/2014/main" id="{5E2E77AD-7C66-469E-833B-94BF43BDBCAF}"/>
            </a:ext>
          </a:extLst>
        </xdr:cNvPr>
        <xdr:cNvSpPr/>
      </xdr:nvSpPr>
      <xdr:spPr>
        <a:xfrm>
          <a:off x="15430500" y="1689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16268</xdr:rowOff>
    </xdr:from>
    <xdr:ext cx="534377" cy="259045"/>
    <xdr:sp macro="" textlink="">
      <xdr:nvSpPr>
        <xdr:cNvPr id="709" name="テキスト ボックス 708">
          <a:extLst>
            <a:ext uri="{FF2B5EF4-FFF2-40B4-BE49-F238E27FC236}">
              <a16:creationId xmlns:a16="http://schemas.microsoft.com/office/drawing/2014/main" id="{63DAEC8C-951B-4A3E-9CF0-915C39249DA4}"/>
            </a:ext>
          </a:extLst>
        </xdr:cNvPr>
        <xdr:cNvSpPr txBox="1"/>
      </xdr:nvSpPr>
      <xdr:spPr>
        <a:xfrm>
          <a:off x="15214111" y="1698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38788</xdr:rowOff>
    </xdr:from>
    <xdr:to>
      <xdr:col>76</xdr:col>
      <xdr:colOff>165100</xdr:colOff>
      <xdr:row>99</xdr:row>
      <xdr:rowOff>140388</xdr:rowOff>
    </xdr:to>
    <xdr:sp macro="" textlink="">
      <xdr:nvSpPr>
        <xdr:cNvPr id="710" name="楕円 709">
          <a:extLst>
            <a:ext uri="{FF2B5EF4-FFF2-40B4-BE49-F238E27FC236}">
              <a16:creationId xmlns:a16="http://schemas.microsoft.com/office/drawing/2014/main" id="{F0D56850-FD74-424F-9140-57B6587AAF7C}"/>
            </a:ext>
          </a:extLst>
        </xdr:cNvPr>
        <xdr:cNvSpPr/>
      </xdr:nvSpPr>
      <xdr:spPr>
        <a:xfrm>
          <a:off x="14541500" y="1701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131515</xdr:rowOff>
    </xdr:from>
    <xdr:ext cx="469744" cy="259045"/>
    <xdr:sp macro="" textlink="">
      <xdr:nvSpPr>
        <xdr:cNvPr id="711" name="テキスト ボックス 710">
          <a:extLst>
            <a:ext uri="{FF2B5EF4-FFF2-40B4-BE49-F238E27FC236}">
              <a16:creationId xmlns:a16="http://schemas.microsoft.com/office/drawing/2014/main" id="{7DFD42F4-B91C-4841-B637-6B876EE147A1}"/>
            </a:ext>
          </a:extLst>
        </xdr:cNvPr>
        <xdr:cNvSpPr txBox="1"/>
      </xdr:nvSpPr>
      <xdr:spPr>
        <a:xfrm>
          <a:off x="14357428" y="1710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27325</xdr:rowOff>
    </xdr:from>
    <xdr:to>
      <xdr:col>72</xdr:col>
      <xdr:colOff>38100</xdr:colOff>
      <xdr:row>99</xdr:row>
      <xdr:rowOff>128925</xdr:rowOff>
    </xdr:to>
    <xdr:sp macro="" textlink="">
      <xdr:nvSpPr>
        <xdr:cNvPr id="712" name="楕円 711">
          <a:extLst>
            <a:ext uri="{FF2B5EF4-FFF2-40B4-BE49-F238E27FC236}">
              <a16:creationId xmlns:a16="http://schemas.microsoft.com/office/drawing/2014/main" id="{5FD95455-7AB3-4057-84FF-6806CA36E416}"/>
            </a:ext>
          </a:extLst>
        </xdr:cNvPr>
        <xdr:cNvSpPr/>
      </xdr:nvSpPr>
      <xdr:spPr>
        <a:xfrm>
          <a:off x="13652500" y="1700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120052</xdr:rowOff>
    </xdr:from>
    <xdr:ext cx="469744" cy="259045"/>
    <xdr:sp macro="" textlink="">
      <xdr:nvSpPr>
        <xdr:cNvPr id="713" name="テキスト ボックス 712">
          <a:extLst>
            <a:ext uri="{FF2B5EF4-FFF2-40B4-BE49-F238E27FC236}">
              <a16:creationId xmlns:a16="http://schemas.microsoft.com/office/drawing/2014/main" id="{FD151375-00ED-4FAC-A0F8-4B5BF6A1BE00}"/>
            </a:ext>
          </a:extLst>
        </xdr:cNvPr>
        <xdr:cNvSpPr txBox="1"/>
      </xdr:nvSpPr>
      <xdr:spPr>
        <a:xfrm>
          <a:off x="13468428" y="17093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29908</xdr:rowOff>
    </xdr:from>
    <xdr:to>
      <xdr:col>67</xdr:col>
      <xdr:colOff>101600</xdr:colOff>
      <xdr:row>99</xdr:row>
      <xdr:rowOff>131508</xdr:rowOff>
    </xdr:to>
    <xdr:sp macro="" textlink="">
      <xdr:nvSpPr>
        <xdr:cNvPr id="714" name="楕円 713">
          <a:extLst>
            <a:ext uri="{FF2B5EF4-FFF2-40B4-BE49-F238E27FC236}">
              <a16:creationId xmlns:a16="http://schemas.microsoft.com/office/drawing/2014/main" id="{EFCC254A-C2C4-4642-8753-53B0595274FC}"/>
            </a:ext>
          </a:extLst>
        </xdr:cNvPr>
        <xdr:cNvSpPr/>
      </xdr:nvSpPr>
      <xdr:spPr>
        <a:xfrm>
          <a:off x="12763500" y="170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122635</xdr:rowOff>
    </xdr:from>
    <xdr:ext cx="469744" cy="259045"/>
    <xdr:sp macro="" textlink="">
      <xdr:nvSpPr>
        <xdr:cNvPr id="715" name="テキスト ボックス 714">
          <a:extLst>
            <a:ext uri="{FF2B5EF4-FFF2-40B4-BE49-F238E27FC236}">
              <a16:creationId xmlns:a16="http://schemas.microsoft.com/office/drawing/2014/main" id="{E57D4421-DA48-49B0-923F-96A3AD89B571}"/>
            </a:ext>
          </a:extLst>
        </xdr:cNvPr>
        <xdr:cNvSpPr txBox="1"/>
      </xdr:nvSpPr>
      <xdr:spPr>
        <a:xfrm>
          <a:off x="12579428" y="17096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7978D148-33E0-4DBB-AD59-9942A5FEF9C7}"/>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ED8C2537-7439-45FD-BB82-0D421CB2AE4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D9311CCA-D1FB-4593-AB4B-D605211EA50F}"/>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6C1551E8-9784-45F1-9F5C-4F5D705255BE}"/>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3033EF47-4A1C-41CA-8F4A-BDBE87598596}"/>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1654EF4B-A3E3-4472-9277-B3D1DF9CEEF9}"/>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D701BE31-4F90-433E-AF7A-70DCE161349D}"/>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6A060F82-A151-43C2-8DF4-3E1F624A3A8A}"/>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F267D905-F776-4950-9DF4-88ABDA575D5A}"/>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68F5EA73-46FC-4B24-8F1E-FA2715DCA4D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26E8B971-7410-4D23-8E19-48F17EDD4264}"/>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BCDFAEC1-6AAF-4DCD-BB65-2B7DEF3FE6D9}"/>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21C5B814-D3B9-47F2-8C60-6AB4CF3983BD}"/>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25079DC9-A19D-43A1-8B0F-D07E331519EE}"/>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AB09D723-0440-4818-8A3E-EA3D51ECFE17}"/>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4D926A58-DF2B-49A3-92F7-FA55A95BAF35}"/>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3552A919-D452-404D-88C7-A4B3B639A55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407D06D2-C0E1-4332-950E-FE59F1156EBD}"/>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B196CD6C-D84D-4448-8E3B-4F06D5A0BE4C}"/>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542D8698-3AE3-475C-AFF9-986C28988305}"/>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AFA5FED8-2BA6-4AB2-B65A-DE64FF3D822B}"/>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51294EF9-1EE0-4B7F-B4DB-F67F2C6BC0A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A9CC9CA2-3CFF-4DE4-B2B5-D4D95959E057}"/>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98704</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7AF15617-0DD0-47FB-8BA9-4F6993EAE5E5}"/>
            </a:ext>
          </a:extLst>
        </xdr:cNvPr>
        <xdr:cNvCxnSpPr/>
      </xdr:nvCxnSpPr>
      <xdr:spPr>
        <a:xfrm flipV="1">
          <a:off x="22159595" y="5413654"/>
          <a:ext cx="1269" cy="131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BA2D341B-DC05-4ED3-976D-075EF065ACCB}"/>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1CD69F9A-512E-436B-AFE9-8F903FDB6467}"/>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45381</xdr:rowOff>
    </xdr:from>
    <xdr:ext cx="534377" cy="259045"/>
    <xdr:sp macro="" textlink="">
      <xdr:nvSpPr>
        <xdr:cNvPr id="742" name="投資及び出資金最大値テキスト">
          <a:extLst>
            <a:ext uri="{FF2B5EF4-FFF2-40B4-BE49-F238E27FC236}">
              <a16:creationId xmlns:a16="http://schemas.microsoft.com/office/drawing/2014/main" id="{05E16A60-707C-461C-94CB-810A85563947}"/>
            </a:ext>
          </a:extLst>
        </xdr:cNvPr>
        <xdr:cNvSpPr txBox="1"/>
      </xdr:nvSpPr>
      <xdr:spPr>
        <a:xfrm>
          <a:off x="22212300" y="518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98704</xdr:rowOff>
    </xdr:from>
    <xdr:to>
      <xdr:col>116</xdr:col>
      <xdr:colOff>152400</xdr:colOff>
      <xdr:row>31</xdr:row>
      <xdr:rowOff>98704</xdr:rowOff>
    </xdr:to>
    <xdr:cxnSp macro="">
      <xdr:nvCxnSpPr>
        <xdr:cNvPr id="743" name="直線コネクタ 742">
          <a:extLst>
            <a:ext uri="{FF2B5EF4-FFF2-40B4-BE49-F238E27FC236}">
              <a16:creationId xmlns:a16="http://schemas.microsoft.com/office/drawing/2014/main" id="{E120EC4F-182D-42F4-8FF3-0164AD7B58A0}"/>
            </a:ext>
          </a:extLst>
        </xdr:cNvPr>
        <xdr:cNvCxnSpPr/>
      </xdr:nvCxnSpPr>
      <xdr:spPr>
        <a:xfrm>
          <a:off x="22072600" y="541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24524</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89037468-53FF-4892-AE10-C494D1B0CFF4}"/>
            </a:ext>
          </a:extLst>
        </xdr:cNvPr>
        <xdr:cNvCxnSpPr/>
      </xdr:nvCxnSpPr>
      <xdr:spPr>
        <a:xfrm>
          <a:off x="21323300" y="6711074"/>
          <a:ext cx="838200" cy="1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44988</xdr:rowOff>
    </xdr:from>
    <xdr:ext cx="469744" cy="259045"/>
    <xdr:sp macro="" textlink="">
      <xdr:nvSpPr>
        <xdr:cNvPr id="745" name="投資及び出資金平均値テキスト">
          <a:extLst>
            <a:ext uri="{FF2B5EF4-FFF2-40B4-BE49-F238E27FC236}">
              <a16:creationId xmlns:a16="http://schemas.microsoft.com/office/drawing/2014/main" id="{B83EC1E1-6158-4750-8305-DE054CF0D81C}"/>
            </a:ext>
          </a:extLst>
        </xdr:cNvPr>
        <xdr:cNvSpPr txBox="1"/>
      </xdr:nvSpPr>
      <xdr:spPr>
        <a:xfrm>
          <a:off x="22212300" y="6388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22111</xdr:rowOff>
    </xdr:from>
    <xdr:to>
      <xdr:col>116</xdr:col>
      <xdr:colOff>114300</xdr:colOff>
      <xdr:row>38</xdr:row>
      <xdr:rowOff>123711</xdr:rowOff>
    </xdr:to>
    <xdr:sp macro="" textlink="">
      <xdr:nvSpPr>
        <xdr:cNvPr id="746" name="フローチャート: 判断 745">
          <a:extLst>
            <a:ext uri="{FF2B5EF4-FFF2-40B4-BE49-F238E27FC236}">
              <a16:creationId xmlns:a16="http://schemas.microsoft.com/office/drawing/2014/main" id="{53AB1EB0-0085-4BFC-8946-09A76663C4E4}"/>
            </a:ext>
          </a:extLst>
        </xdr:cNvPr>
        <xdr:cNvSpPr/>
      </xdr:nvSpPr>
      <xdr:spPr>
        <a:xfrm>
          <a:off x="221107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24524</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21EEDC47-4432-4F18-822A-193C2318EED6}"/>
            </a:ext>
          </a:extLst>
        </xdr:cNvPr>
        <xdr:cNvCxnSpPr/>
      </xdr:nvCxnSpPr>
      <xdr:spPr>
        <a:xfrm flipV="1">
          <a:off x="20434300" y="6711074"/>
          <a:ext cx="889000" cy="1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147688</xdr:rowOff>
    </xdr:from>
    <xdr:to>
      <xdr:col>112</xdr:col>
      <xdr:colOff>38100</xdr:colOff>
      <xdr:row>38</xdr:row>
      <xdr:rowOff>77839</xdr:rowOff>
    </xdr:to>
    <xdr:sp macro="" textlink="">
      <xdr:nvSpPr>
        <xdr:cNvPr id="748" name="フローチャート: 判断 747">
          <a:extLst>
            <a:ext uri="{FF2B5EF4-FFF2-40B4-BE49-F238E27FC236}">
              <a16:creationId xmlns:a16="http://schemas.microsoft.com/office/drawing/2014/main" id="{6E4250AC-DB4C-414B-87F3-DFB5EED59110}"/>
            </a:ext>
          </a:extLst>
        </xdr:cNvPr>
        <xdr:cNvSpPr/>
      </xdr:nvSpPr>
      <xdr:spPr>
        <a:xfrm>
          <a:off x="21272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94365</xdr:rowOff>
    </xdr:from>
    <xdr:ext cx="469744" cy="259045"/>
    <xdr:sp macro="" textlink="">
      <xdr:nvSpPr>
        <xdr:cNvPr id="749" name="テキスト ボックス 748">
          <a:extLst>
            <a:ext uri="{FF2B5EF4-FFF2-40B4-BE49-F238E27FC236}">
              <a16:creationId xmlns:a16="http://schemas.microsoft.com/office/drawing/2014/main" id="{5B178D43-F643-414C-9D40-BBBE4CFA4785}"/>
            </a:ext>
          </a:extLst>
        </xdr:cNvPr>
        <xdr:cNvSpPr txBox="1"/>
      </xdr:nvSpPr>
      <xdr:spPr>
        <a:xfrm>
          <a:off x="21088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6287F8F6-2407-4DC8-9A47-3446CBAD3DF8}"/>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19748</xdr:rowOff>
    </xdr:from>
    <xdr:to>
      <xdr:col>107</xdr:col>
      <xdr:colOff>101600</xdr:colOff>
      <xdr:row>38</xdr:row>
      <xdr:rowOff>121348</xdr:rowOff>
    </xdr:to>
    <xdr:sp macro="" textlink="">
      <xdr:nvSpPr>
        <xdr:cNvPr id="751" name="フローチャート: 判断 750">
          <a:extLst>
            <a:ext uri="{FF2B5EF4-FFF2-40B4-BE49-F238E27FC236}">
              <a16:creationId xmlns:a16="http://schemas.microsoft.com/office/drawing/2014/main" id="{ECDDD76F-99C9-4201-814F-9539FF9F5110}"/>
            </a:ext>
          </a:extLst>
        </xdr:cNvPr>
        <xdr:cNvSpPr/>
      </xdr:nvSpPr>
      <xdr:spPr>
        <a:xfrm>
          <a:off x="20383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137875</xdr:rowOff>
    </xdr:from>
    <xdr:ext cx="469744" cy="259045"/>
    <xdr:sp macro="" textlink="">
      <xdr:nvSpPr>
        <xdr:cNvPr id="752" name="テキスト ボックス 751">
          <a:extLst>
            <a:ext uri="{FF2B5EF4-FFF2-40B4-BE49-F238E27FC236}">
              <a16:creationId xmlns:a16="http://schemas.microsoft.com/office/drawing/2014/main" id="{0EFBCEC1-3487-4796-9B78-FF3110906D67}"/>
            </a:ext>
          </a:extLst>
        </xdr:cNvPr>
        <xdr:cNvSpPr txBox="1"/>
      </xdr:nvSpPr>
      <xdr:spPr>
        <a:xfrm>
          <a:off x="20199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39878</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3CE67C40-C303-4F8D-A9AE-638F1291DE51}"/>
            </a:ext>
          </a:extLst>
        </xdr:cNvPr>
        <xdr:cNvCxnSpPr/>
      </xdr:nvCxnSpPr>
      <xdr:spPr>
        <a:xfrm>
          <a:off x="18656300" y="67264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29845</xdr:rowOff>
    </xdr:from>
    <xdr:to>
      <xdr:col>102</xdr:col>
      <xdr:colOff>165100</xdr:colOff>
      <xdr:row>38</xdr:row>
      <xdr:rowOff>131445</xdr:rowOff>
    </xdr:to>
    <xdr:sp macro="" textlink="">
      <xdr:nvSpPr>
        <xdr:cNvPr id="754" name="フローチャート: 判断 753">
          <a:extLst>
            <a:ext uri="{FF2B5EF4-FFF2-40B4-BE49-F238E27FC236}">
              <a16:creationId xmlns:a16="http://schemas.microsoft.com/office/drawing/2014/main" id="{C99C351B-2E70-43B2-87E7-B0C26E7B71DE}"/>
            </a:ext>
          </a:extLst>
        </xdr:cNvPr>
        <xdr:cNvSpPr/>
      </xdr:nvSpPr>
      <xdr:spPr>
        <a:xfrm>
          <a:off x="19494500" y="654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147972</xdr:rowOff>
    </xdr:from>
    <xdr:ext cx="469744" cy="259045"/>
    <xdr:sp macro="" textlink="">
      <xdr:nvSpPr>
        <xdr:cNvPr id="755" name="テキスト ボックス 754">
          <a:extLst>
            <a:ext uri="{FF2B5EF4-FFF2-40B4-BE49-F238E27FC236}">
              <a16:creationId xmlns:a16="http://schemas.microsoft.com/office/drawing/2014/main" id="{1DA733DF-12AA-4991-8EE0-3114605BD60F}"/>
            </a:ext>
          </a:extLst>
        </xdr:cNvPr>
        <xdr:cNvSpPr txBox="1"/>
      </xdr:nvSpPr>
      <xdr:spPr>
        <a:xfrm>
          <a:off x="19310428" y="632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49200</xdr:rowOff>
    </xdr:from>
    <xdr:to>
      <xdr:col>98</xdr:col>
      <xdr:colOff>38100</xdr:colOff>
      <xdr:row>38</xdr:row>
      <xdr:rowOff>150800</xdr:rowOff>
    </xdr:to>
    <xdr:sp macro="" textlink="">
      <xdr:nvSpPr>
        <xdr:cNvPr id="756" name="フローチャート: 判断 755">
          <a:extLst>
            <a:ext uri="{FF2B5EF4-FFF2-40B4-BE49-F238E27FC236}">
              <a16:creationId xmlns:a16="http://schemas.microsoft.com/office/drawing/2014/main" id="{70212C39-424B-4CFF-8269-A68A697AC334}"/>
            </a:ext>
          </a:extLst>
        </xdr:cNvPr>
        <xdr:cNvSpPr/>
      </xdr:nvSpPr>
      <xdr:spPr>
        <a:xfrm>
          <a:off x="18605500" y="65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167327</xdr:rowOff>
    </xdr:from>
    <xdr:ext cx="469744" cy="259045"/>
    <xdr:sp macro="" textlink="">
      <xdr:nvSpPr>
        <xdr:cNvPr id="757" name="テキスト ボックス 756">
          <a:extLst>
            <a:ext uri="{FF2B5EF4-FFF2-40B4-BE49-F238E27FC236}">
              <a16:creationId xmlns:a16="http://schemas.microsoft.com/office/drawing/2014/main" id="{7AF2EAC9-0D5A-482F-843A-31E19BC07F64}"/>
            </a:ext>
          </a:extLst>
        </xdr:cNvPr>
        <xdr:cNvSpPr txBox="1"/>
      </xdr:nvSpPr>
      <xdr:spPr>
        <a:xfrm>
          <a:off x="18421428" y="63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FD34614F-498C-4A00-892E-8721DBCCAF27}"/>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12D5B9D9-8D80-4751-8334-19FAA6A630B4}"/>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232AD434-9DAC-45F7-8FC8-9F6C14495233}"/>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E6A95FAF-8E97-43F7-981B-51C9F300BD54}"/>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B43C19CC-3031-40B6-8A4E-2162211298C7}"/>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20AB802-CD68-48FD-A5A8-95851F5FE996}"/>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a:extLst>
            <a:ext uri="{FF2B5EF4-FFF2-40B4-BE49-F238E27FC236}">
              <a16:creationId xmlns:a16="http://schemas.microsoft.com/office/drawing/2014/main" id="{D05B6880-3E05-464D-B338-E28D984E0941}"/>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145174</xdr:rowOff>
    </xdr:from>
    <xdr:to>
      <xdr:col>112</xdr:col>
      <xdr:colOff>38100</xdr:colOff>
      <xdr:row>39</xdr:row>
      <xdr:rowOff>75324</xdr:rowOff>
    </xdr:to>
    <xdr:sp macro="" textlink="">
      <xdr:nvSpPr>
        <xdr:cNvPr id="765" name="楕円 764">
          <a:extLst>
            <a:ext uri="{FF2B5EF4-FFF2-40B4-BE49-F238E27FC236}">
              <a16:creationId xmlns:a16="http://schemas.microsoft.com/office/drawing/2014/main" id="{C2357EFA-BD42-429E-A2AD-C4B64E180907}"/>
            </a:ext>
          </a:extLst>
        </xdr:cNvPr>
        <xdr:cNvSpPr/>
      </xdr:nvSpPr>
      <xdr:spPr>
        <a:xfrm>
          <a:off x="21272500" y="666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66451</xdr:rowOff>
    </xdr:from>
    <xdr:ext cx="378565" cy="259045"/>
    <xdr:sp macro="" textlink="">
      <xdr:nvSpPr>
        <xdr:cNvPr id="766" name="テキスト ボックス 765">
          <a:extLst>
            <a:ext uri="{FF2B5EF4-FFF2-40B4-BE49-F238E27FC236}">
              <a16:creationId xmlns:a16="http://schemas.microsoft.com/office/drawing/2014/main" id="{62FDB9A4-B52B-45B9-BFD4-3D99EA79A083}"/>
            </a:ext>
          </a:extLst>
        </xdr:cNvPr>
        <xdr:cNvSpPr txBox="1"/>
      </xdr:nvSpPr>
      <xdr:spPr>
        <a:xfrm>
          <a:off x="21134017" y="6753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68D2E79F-46D6-481A-97F1-8106839846F7}"/>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626D316A-451B-419A-A722-BAA44C1299BF}"/>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134B7564-ADA8-4453-ACA1-304BBAA255F3}"/>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463E1E16-2145-4CCF-89EB-57451ED1CCF6}"/>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160528</xdr:rowOff>
    </xdr:from>
    <xdr:to>
      <xdr:col>98</xdr:col>
      <xdr:colOff>38100</xdr:colOff>
      <xdr:row>39</xdr:row>
      <xdr:rowOff>90678</xdr:rowOff>
    </xdr:to>
    <xdr:sp macro="" textlink="">
      <xdr:nvSpPr>
        <xdr:cNvPr id="771" name="楕円 770">
          <a:extLst>
            <a:ext uri="{FF2B5EF4-FFF2-40B4-BE49-F238E27FC236}">
              <a16:creationId xmlns:a16="http://schemas.microsoft.com/office/drawing/2014/main" id="{61331BDB-1EA4-4830-A0FA-091E3ED32945}"/>
            </a:ext>
          </a:extLst>
        </xdr:cNvPr>
        <xdr:cNvSpPr/>
      </xdr:nvSpPr>
      <xdr:spPr>
        <a:xfrm>
          <a:off x="18605500" y="667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81805</xdr:rowOff>
    </xdr:from>
    <xdr:ext cx="378565" cy="259045"/>
    <xdr:sp macro="" textlink="">
      <xdr:nvSpPr>
        <xdr:cNvPr id="772" name="テキスト ボックス 771">
          <a:extLst>
            <a:ext uri="{FF2B5EF4-FFF2-40B4-BE49-F238E27FC236}">
              <a16:creationId xmlns:a16="http://schemas.microsoft.com/office/drawing/2014/main" id="{2A82AE2B-F593-4BC7-87A3-941AFF294435}"/>
            </a:ext>
          </a:extLst>
        </xdr:cNvPr>
        <xdr:cNvSpPr txBox="1"/>
      </xdr:nvSpPr>
      <xdr:spPr>
        <a:xfrm>
          <a:off x="18467017" y="6768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8C56D182-4098-41DA-8BC8-058E9703AD93}"/>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5BEF9AA4-C087-4FED-AC5A-60AEB7023429}"/>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3CE0DC4F-D29E-42D0-8912-C71C45608E2D}"/>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DAD3A382-330F-4F6B-B8CB-6DAC0A5A4AD4}"/>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70A857C1-039B-4030-9995-10D2B491D9B6}"/>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BE9EAF6C-7AB1-4D62-9684-237E6776464F}"/>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B33432B6-5DC8-4947-933D-881FC80D32B6}"/>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DAD291F8-E9AA-46CA-9CFA-8D7442EE7727}"/>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BB01FBE2-635B-4334-BD1B-96501D68DF1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DAE9DD06-B48B-4862-AEE7-73527768396E}"/>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3" name="直線コネクタ 782">
          <a:extLst>
            <a:ext uri="{FF2B5EF4-FFF2-40B4-BE49-F238E27FC236}">
              <a16:creationId xmlns:a16="http://schemas.microsoft.com/office/drawing/2014/main" id="{FA8B5685-7384-4328-9CE0-F5D5877F0ACA}"/>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4" name="テキスト ボックス 783">
          <a:extLst>
            <a:ext uri="{FF2B5EF4-FFF2-40B4-BE49-F238E27FC236}">
              <a16:creationId xmlns:a16="http://schemas.microsoft.com/office/drawing/2014/main" id="{09681CD6-88C6-46CC-BD2E-12541C2371F1}"/>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5" name="直線コネクタ 784">
          <a:extLst>
            <a:ext uri="{FF2B5EF4-FFF2-40B4-BE49-F238E27FC236}">
              <a16:creationId xmlns:a16="http://schemas.microsoft.com/office/drawing/2014/main" id="{4A82BAA4-057C-4646-ADF7-D795C11D4DB3}"/>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6" name="テキスト ボックス 785">
          <a:extLst>
            <a:ext uri="{FF2B5EF4-FFF2-40B4-BE49-F238E27FC236}">
              <a16:creationId xmlns:a16="http://schemas.microsoft.com/office/drawing/2014/main" id="{9FB87E8D-DF6C-43BF-AB77-A394109ABCB4}"/>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7" name="直線コネクタ 786">
          <a:extLst>
            <a:ext uri="{FF2B5EF4-FFF2-40B4-BE49-F238E27FC236}">
              <a16:creationId xmlns:a16="http://schemas.microsoft.com/office/drawing/2014/main" id="{84BFE8A0-52EB-43D3-B131-A6801AD1139A}"/>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8" name="テキスト ボックス 787">
          <a:extLst>
            <a:ext uri="{FF2B5EF4-FFF2-40B4-BE49-F238E27FC236}">
              <a16:creationId xmlns:a16="http://schemas.microsoft.com/office/drawing/2014/main" id="{2A7388A5-7214-45CA-99A1-E3E227C7DDBA}"/>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9" name="直線コネクタ 788">
          <a:extLst>
            <a:ext uri="{FF2B5EF4-FFF2-40B4-BE49-F238E27FC236}">
              <a16:creationId xmlns:a16="http://schemas.microsoft.com/office/drawing/2014/main" id="{E2236C89-8AB5-4ED7-9487-306419D01791}"/>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0" name="テキスト ボックス 789">
          <a:extLst>
            <a:ext uri="{FF2B5EF4-FFF2-40B4-BE49-F238E27FC236}">
              <a16:creationId xmlns:a16="http://schemas.microsoft.com/office/drawing/2014/main" id="{D37E85F7-6864-4D6C-9ADC-6AAF36F94221}"/>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1" name="直線コネクタ 790">
          <a:extLst>
            <a:ext uri="{FF2B5EF4-FFF2-40B4-BE49-F238E27FC236}">
              <a16:creationId xmlns:a16="http://schemas.microsoft.com/office/drawing/2014/main" id="{432CB1C5-046C-49D7-B155-6BCCF057AA72}"/>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2" name="テキスト ボックス 791">
          <a:extLst>
            <a:ext uri="{FF2B5EF4-FFF2-40B4-BE49-F238E27FC236}">
              <a16:creationId xmlns:a16="http://schemas.microsoft.com/office/drawing/2014/main" id="{A6D8049D-550C-4F75-824E-C7621B3A6D76}"/>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3" name="直線コネクタ 792">
          <a:extLst>
            <a:ext uri="{FF2B5EF4-FFF2-40B4-BE49-F238E27FC236}">
              <a16:creationId xmlns:a16="http://schemas.microsoft.com/office/drawing/2014/main" id="{4517C423-09BE-4E03-A557-41B666F98A2D}"/>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4" name="テキスト ボックス 793">
          <a:extLst>
            <a:ext uri="{FF2B5EF4-FFF2-40B4-BE49-F238E27FC236}">
              <a16:creationId xmlns:a16="http://schemas.microsoft.com/office/drawing/2014/main" id="{4A67B439-B8A9-4CB2-B283-587D21796125}"/>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649A7EEE-FA6A-4E4F-93D5-BCDB0B853ECA}"/>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6" name="テキスト ボックス 795">
          <a:extLst>
            <a:ext uri="{FF2B5EF4-FFF2-40B4-BE49-F238E27FC236}">
              <a16:creationId xmlns:a16="http://schemas.microsoft.com/office/drawing/2014/main" id="{F0A98C9E-E6F1-4CF4-BEBC-4756A96136EA}"/>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364F2535-0964-4453-A661-13AF472AAEBF}"/>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33989</xdr:rowOff>
    </xdr:from>
    <xdr:to>
      <xdr:col>116</xdr:col>
      <xdr:colOff>62864</xdr:colOff>
      <xdr:row>59</xdr:row>
      <xdr:rowOff>98878</xdr:rowOff>
    </xdr:to>
    <xdr:cxnSp macro="">
      <xdr:nvCxnSpPr>
        <xdr:cNvPr id="798" name="直線コネクタ 797">
          <a:extLst>
            <a:ext uri="{FF2B5EF4-FFF2-40B4-BE49-F238E27FC236}">
              <a16:creationId xmlns:a16="http://schemas.microsoft.com/office/drawing/2014/main" id="{670A5875-A5AB-44FE-9603-453A4728CA15}"/>
            </a:ext>
          </a:extLst>
        </xdr:cNvPr>
        <xdr:cNvCxnSpPr/>
      </xdr:nvCxnSpPr>
      <xdr:spPr>
        <a:xfrm flipV="1">
          <a:off x="22159595" y="8606489"/>
          <a:ext cx="1269" cy="160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9" name="貸付金最小値テキスト">
          <a:extLst>
            <a:ext uri="{FF2B5EF4-FFF2-40B4-BE49-F238E27FC236}">
              <a16:creationId xmlns:a16="http://schemas.microsoft.com/office/drawing/2014/main" id="{29FF2CFD-7AA6-4BC1-90DA-BFA9A5E7E609}"/>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0" name="直線コネクタ 799">
          <a:extLst>
            <a:ext uri="{FF2B5EF4-FFF2-40B4-BE49-F238E27FC236}">
              <a16:creationId xmlns:a16="http://schemas.microsoft.com/office/drawing/2014/main" id="{DE043026-7930-48BD-955C-E415694247E2}"/>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152116</xdr:rowOff>
    </xdr:from>
    <xdr:ext cx="534377" cy="259045"/>
    <xdr:sp macro="" textlink="">
      <xdr:nvSpPr>
        <xdr:cNvPr id="801" name="貸付金最大値テキスト">
          <a:extLst>
            <a:ext uri="{FF2B5EF4-FFF2-40B4-BE49-F238E27FC236}">
              <a16:creationId xmlns:a16="http://schemas.microsoft.com/office/drawing/2014/main" id="{FFCA2481-8C57-40B6-BC8E-B207564038EF}"/>
            </a:ext>
          </a:extLst>
        </xdr:cNvPr>
        <xdr:cNvSpPr txBox="1"/>
      </xdr:nvSpPr>
      <xdr:spPr>
        <a:xfrm>
          <a:off x="22212300" y="83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33989</xdr:rowOff>
    </xdr:from>
    <xdr:to>
      <xdr:col>116</xdr:col>
      <xdr:colOff>152400</xdr:colOff>
      <xdr:row>50</xdr:row>
      <xdr:rowOff>33989</xdr:rowOff>
    </xdr:to>
    <xdr:cxnSp macro="">
      <xdr:nvCxnSpPr>
        <xdr:cNvPr id="802" name="直線コネクタ 801">
          <a:extLst>
            <a:ext uri="{FF2B5EF4-FFF2-40B4-BE49-F238E27FC236}">
              <a16:creationId xmlns:a16="http://schemas.microsoft.com/office/drawing/2014/main" id="{6CFEB9E9-E15A-4699-9089-449C4780CE8A}"/>
            </a:ext>
          </a:extLst>
        </xdr:cNvPr>
        <xdr:cNvCxnSpPr/>
      </xdr:nvCxnSpPr>
      <xdr:spPr>
        <a:xfrm>
          <a:off x="22072600" y="860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53208</xdr:rowOff>
    </xdr:from>
    <xdr:to>
      <xdr:col>116</xdr:col>
      <xdr:colOff>63500</xdr:colOff>
      <xdr:row>59</xdr:row>
      <xdr:rowOff>54367</xdr:rowOff>
    </xdr:to>
    <xdr:cxnSp macro="">
      <xdr:nvCxnSpPr>
        <xdr:cNvPr id="803" name="直線コネクタ 802">
          <a:extLst>
            <a:ext uri="{FF2B5EF4-FFF2-40B4-BE49-F238E27FC236}">
              <a16:creationId xmlns:a16="http://schemas.microsoft.com/office/drawing/2014/main" id="{BD6FD0A3-2FC5-4924-8DAE-8D0D24D8FECA}"/>
            </a:ext>
          </a:extLst>
        </xdr:cNvPr>
        <xdr:cNvCxnSpPr/>
      </xdr:nvCxnSpPr>
      <xdr:spPr>
        <a:xfrm>
          <a:off x="21323300" y="10168758"/>
          <a:ext cx="838200" cy="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116136</xdr:rowOff>
    </xdr:from>
    <xdr:ext cx="469744" cy="259045"/>
    <xdr:sp macro="" textlink="">
      <xdr:nvSpPr>
        <xdr:cNvPr id="804" name="貸付金平均値テキスト">
          <a:extLst>
            <a:ext uri="{FF2B5EF4-FFF2-40B4-BE49-F238E27FC236}">
              <a16:creationId xmlns:a16="http://schemas.microsoft.com/office/drawing/2014/main" id="{66F173ED-7B76-4210-8D8B-88F25BB8D0EB}"/>
            </a:ext>
          </a:extLst>
        </xdr:cNvPr>
        <xdr:cNvSpPr txBox="1"/>
      </xdr:nvSpPr>
      <xdr:spPr>
        <a:xfrm>
          <a:off x="22212300" y="98887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93259</xdr:rowOff>
    </xdr:from>
    <xdr:to>
      <xdr:col>116</xdr:col>
      <xdr:colOff>114300</xdr:colOff>
      <xdr:row>59</xdr:row>
      <xdr:rowOff>23409</xdr:rowOff>
    </xdr:to>
    <xdr:sp macro="" textlink="">
      <xdr:nvSpPr>
        <xdr:cNvPr id="805" name="フローチャート: 判断 804">
          <a:extLst>
            <a:ext uri="{FF2B5EF4-FFF2-40B4-BE49-F238E27FC236}">
              <a16:creationId xmlns:a16="http://schemas.microsoft.com/office/drawing/2014/main" id="{66980678-9F34-40F8-BB85-17E7F6A47EFC}"/>
            </a:ext>
          </a:extLst>
        </xdr:cNvPr>
        <xdr:cNvSpPr/>
      </xdr:nvSpPr>
      <xdr:spPr>
        <a:xfrm>
          <a:off x="22110700" y="1003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52554</xdr:rowOff>
    </xdr:from>
    <xdr:to>
      <xdr:col>111</xdr:col>
      <xdr:colOff>177800</xdr:colOff>
      <xdr:row>59</xdr:row>
      <xdr:rowOff>53208</xdr:rowOff>
    </xdr:to>
    <xdr:cxnSp macro="">
      <xdr:nvCxnSpPr>
        <xdr:cNvPr id="806" name="直線コネクタ 805">
          <a:extLst>
            <a:ext uri="{FF2B5EF4-FFF2-40B4-BE49-F238E27FC236}">
              <a16:creationId xmlns:a16="http://schemas.microsoft.com/office/drawing/2014/main" id="{38E2D971-2CB1-43F3-9EB9-B69784E72381}"/>
            </a:ext>
          </a:extLst>
        </xdr:cNvPr>
        <xdr:cNvCxnSpPr/>
      </xdr:nvCxnSpPr>
      <xdr:spPr>
        <a:xfrm>
          <a:off x="20434300" y="10168104"/>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129248</xdr:rowOff>
    </xdr:from>
    <xdr:to>
      <xdr:col>112</xdr:col>
      <xdr:colOff>38100</xdr:colOff>
      <xdr:row>59</xdr:row>
      <xdr:rowOff>59398</xdr:rowOff>
    </xdr:to>
    <xdr:sp macro="" textlink="">
      <xdr:nvSpPr>
        <xdr:cNvPr id="807" name="フローチャート: 判断 806">
          <a:extLst>
            <a:ext uri="{FF2B5EF4-FFF2-40B4-BE49-F238E27FC236}">
              <a16:creationId xmlns:a16="http://schemas.microsoft.com/office/drawing/2014/main" id="{9DC7EDE9-AE1E-46E5-BC96-FAA40B635E24}"/>
            </a:ext>
          </a:extLst>
        </xdr:cNvPr>
        <xdr:cNvSpPr/>
      </xdr:nvSpPr>
      <xdr:spPr>
        <a:xfrm>
          <a:off x="21272500" y="1007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75925</xdr:rowOff>
    </xdr:from>
    <xdr:ext cx="469744" cy="259045"/>
    <xdr:sp macro="" textlink="">
      <xdr:nvSpPr>
        <xdr:cNvPr id="808" name="テキスト ボックス 807">
          <a:extLst>
            <a:ext uri="{FF2B5EF4-FFF2-40B4-BE49-F238E27FC236}">
              <a16:creationId xmlns:a16="http://schemas.microsoft.com/office/drawing/2014/main" id="{9A72BAF6-CD22-4136-B090-62AA08008B2D}"/>
            </a:ext>
          </a:extLst>
        </xdr:cNvPr>
        <xdr:cNvSpPr txBox="1"/>
      </xdr:nvSpPr>
      <xdr:spPr>
        <a:xfrm>
          <a:off x="21088428" y="984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52554</xdr:rowOff>
    </xdr:from>
    <xdr:to>
      <xdr:col>107</xdr:col>
      <xdr:colOff>50800</xdr:colOff>
      <xdr:row>59</xdr:row>
      <xdr:rowOff>73814</xdr:rowOff>
    </xdr:to>
    <xdr:cxnSp macro="">
      <xdr:nvCxnSpPr>
        <xdr:cNvPr id="809" name="直線コネクタ 808">
          <a:extLst>
            <a:ext uri="{FF2B5EF4-FFF2-40B4-BE49-F238E27FC236}">
              <a16:creationId xmlns:a16="http://schemas.microsoft.com/office/drawing/2014/main" id="{8861FF78-CDA9-4D5D-A8CF-C9C470E38A02}"/>
            </a:ext>
          </a:extLst>
        </xdr:cNvPr>
        <xdr:cNvCxnSpPr/>
      </xdr:nvCxnSpPr>
      <xdr:spPr>
        <a:xfrm flipV="1">
          <a:off x="19545300" y="10168104"/>
          <a:ext cx="8890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126521</xdr:rowOff>
    </xdr:from>
    <xdr:to>
      <xdr:col>107</xdr:col>
      <xdr:colOff>101600</xdr:colOff>
      <xdr:row>59</xdr:row>
      <xdr:rowOff>56671</xdr:rowOff>
    </xdr:to>
    <xdr:sp macro="" textlink="">
      <xdr:nvSpPr>
        <xdr:cNvPr id="810" name="フローチャート: 判断 809">
          <a:extLst>
            <a:ext uri="{FF2B5EF4-FFF2-40B4-BE49-F238E27FC236}">
              <a16:creationId xmlns:a16="http://schemas.microsoft.com/office/drawing/2014/main" id="{0522229F-B562-4DD5-B9A9-E64A7F577B3D}"/>
            </a:ext>
          </a:extLst>
        </xdr:cNvPr>
        <xdr:cNvSpPr/>
      </xdr:nvSpPr>
      <xdr:spPr>
        <a:xfrm>
          <a:off x="20383500" y="1007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73198</xdr:rowOff>
    </xdr:from>
    <xdr:ext cx="469744" cy="259045"/>
    <xdr:sp macro="" textlink="">
      <xdr:nvSpPr>
        <xdr:cNvPr id="811" name="テキスト ボックス 810">
          <a:extLst>
            <a:ext uri="{FF2B5EF4-FFF2-40B4-BE49-F238E27FC236}">
              <a16:creationId xmlns:a16="http://schemas.microsoft.com/office/drawing/2014/main" id="{FF04947A-7258-4FA9-91E0-7B5160280B15}"/>
            </a:ext>
          </a:extLst>
        </xdr:cNvPr>
        <xdr:cNvSpPr txBox="1"/>
      </xdr:nvSpPr>
      <xdr:spPr>
        <a:xfrm>
          <a:off x="20199428" y="984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73814</xdr:rowOff>
    </xdr:from>
    <xdr:to>
      <xdr:col>102</xdr:col>
      <xdr:colOff>114300</xdr:colOff>
      <xdr:row>59</xdr:row>
      <xdr:rowOff>79709</xdr:rowOff>
    </xdr:to>
    <xdr:cxnSp macro="">
      <xdr:nvCxnSpPr>
        <xdr:cNvPr id="812" name="直線コネクタ 811">
          <a:extLst>
            <a:ext uri="{FF2B5EF4-FFF2-40B4-BE49-F238E27FC236}">
              <a16:creationId xmlns:a16="http://schemas.microsoft.com/office/drawing/2014/main" id="{7A219467-5A26-455D-B5A0-86A40CB59E5C}"/>
            </a:ext>
          </a:extLst>
        </xdr:cNvPr>
        <xdr:cNvCxnSpPr/>
      </xdr:nvCxnSpPr>
      <xdr:spPr>
        <a:xfrm flipV="1">
          <a:off x="18656300" y="10189364"/>
          <a:ext cx="889000" cy="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140629</xdr:rowOff>
    </xdr:from>
    <xdr:to>
      <xdr:col>102</xdr:col>
      <xdr:colOff>165100</xdr:colOff>
      <xdr:row>59</xdr:row>
      <xdr:rowOff>70779</xdr:rowOff>
    </xdr:to>
    <xdr:sp macro="" textlink="">
      <xdr:nvSpPr>
        <xdr:cNvPr id="813" name="フローチャート: 判断 812">
          <a:extLst>
            <a:ext uri="{FF2B5EF4-FFF2-40B4-BE49-F238E27FC236}">
              <a16:creationId xmlns:a16="http://schemas.microsoft.com/office/drawing/2014/main" id="{3CD892BE-1A50-4497-8A32-0F3483F3C7A3}"/>
            </a:ext>
          </a:extLst>
        </xdr:cNvPr>
        <xdr:cNvSpPr/>
      </xdr:nvSpPr>
      <xdr:spPr>
        <a:xfrm>
          <a:off x="19494500" y="1008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87306</xdr:rowOff>
    </xdr:from>
    <xdr:ext cx="469744" cy="259045"/>
    <xdr:sp macro="" textlink="">
      <xdr:nvSpPr>
        <xdr:cNvPr id="814" name="テキスト ボックス 813">
          <a:extLst>
            <a:ext uri="{FF2B5EF4-FFF2-40B4-BE49-F238E27FC236}">
              <a16:creationId xmlns:a16="http://schemas.microsoft.com/office/drawing/2014/main" id="{933C8D41-860C-4CA2-8D2C-99D14318185B}"/>
            </a:ext>
          </a:extLst>
        </xdr:cNvPr>
        <xdr:cNvSpPr txBox="1"/>
      </xdr:nvSpPr>
      <xdr:spPr>
        <a:xfrm>
          <a:off x="19310428" y="985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112217</xdr:rowOff>
    </xdr:from>
    <xdr:to>
      <xdr:col>98</xdr:col>
      <xdr:colOff>38100</xdr:colOff>
      <xdr:row>59</xdr:row>
      <xdr:rowOff>42367</xdr:rowOff>
    </xdr:to>
    <xdr:sp macro="" textlink="">
      <xdr:nvSpPr>
        <xdr:cNvPr id="815" name="フローチャート: 判断 814">
          <a:extLst>
            <a:ext uri="{FF2B5EF4-FFF2-40B4-BE49-F238E27FC236}">
              <a16:creationId xmlns:a16="http://schemas.microsoft.com/office/drawing/2014/main" id="{9C0FACDD-F91D-4FDB-975C-73D8FC7D90F3}"/>
            </a:ext>
          </a:extLst>
        </xdr:cNvPr>
        <xdr:cNvSpPr/>
      </xdr:nvSpPr>
      <xdr:spPr>
        <a:xfrm>
          <a:off x="18605500" y="1005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58894</xdr:rowOff>
    </xdr:from>
    <xdr:ext cx="469744" cy="259045"/>
    <xdr:sp macro="" textlink="">
      <xdr:nvSpPr>
        <xdr:cNvPr id="816" name="テキスト ボックス 815">
          <a:extLst>
            <a:ext uri="{FF2B5EF4-FFF2-40B4-BE49-F238E27FC236}">
              <a16:creationId xmlns:a16="http://schemas.microsoft.com/office/drawing/2014/main" id="{3761F789-4638-440A-B3B8-87CC9E079A4F}"/>
            </a:ext>
          </a:extLst>
        </xdr:cNvPr>
        <xdr:cNvSpPr txBox="1"/>
      </xdr:nvSpPr>
      <xdr:spPr>
        <a:xfrm>
          <a:off x="18421428" y="983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E7E6BAFE-F7B8-4926-A82D-F7011F623CA7}"/>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4A875F7F-6372-4586-AB97-6DA4E4E9F171}"/>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7BD3AFF8-3582-4400-8C81-DEB846982FE5}"/>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ECDA940-E600-41B3-9658-31879716957A}"/>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8DA141A4-2644-4B96-9CBF-C442B766C03B}"/>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3567</xdr:rowOff>
    </xdr:from>
    <xdr:to>
      <xdr:col>116</xdr:col>
      <xdr:colOff>114300</xdr:colOff>
      <xdr:row>59</xdr:row>
      <xdr:rowOff>105167</xdr:rowOff>
    </xdr:to>
    <xdr:sp macro="" textlink="">
      <xdr:nvSpPr>
        <xdr:cNvPr id="822" name="楕円 821">
          <a:extLst>
            <a:ext uri="{FF2B5EF4-FFF2-40B4-BE49-F238E27FC236}">
              <a16:creationId xmlns:a16="http://schemas.microsoft.com/office/drawing/2014/main" id="{D467940B-9C70-46A6-B0FB-3448F840F955}"/>
            </a:ext>
          </a:extLst>
        </xdr:cNvPr>
        <xdr:cNvSpPr/>
      </xdr:nvSpPr>
      <xdr:spPr>
        <a:xfrm>
          <a:off x="22110700" y="1011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89944</xdr:rowOff>
    </xdr:from>
    <xdr:ext cx="469744" cy="259045"/>
    <xdr:sp macro="" textlink="">
      <xdr:nvSpPr>
        <xdr:cNvPr id="823" name="貸付金該当値テキスト">
          <a:extLst>
            <a:ext uri="{FF2B5EF4-FFF2-40B4-BE49-F238E27FC236}">
              <a16:creationId xmlns:a16="http://schemas.microsoft.com/office/drawing/2014/main" id="{394A34AB-F2BF-43A6-A243-C2EC9607454D}"/>
            </a:ext>
          </a:extLst>
        </xdr:cNvPr>
        <xdr:cNvSpPr txBox="1"/>
      </xdr:nvSpPr>
      <xdr:spPr>
        <a:xfrm>
          <a:off x="22212300" y="1003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2408</xdr:rowOff>
    </xdr:from>
    <xdr:to>
      <xdr:col>112</xdr:col>
      <xdr:colOff>38100</xdr:colOff>
      <xdr:row>59</xdr:row>
      <xdr:rowOff>104008</xdr:rowOff>
    </xdr:to>
    <xdr:sp macro="" textlink="">
      <xdr:nvSpPr>
        <xdr:cNvPr id="824" name="楕円 823">
          <a:extLst>
            <a:ext uri="{FF2B5EF4-FFF2-40B4-BE49-F238E27FC236}">
              <a16:creationId xmlns:a16="http://schemas.microsoft.com/office/drawing/2014/main" id="{479A48CD-85C3-433C-ABC6-EB9265BA95C6}"/>
            </a:ext>
          </a:extLst>
        </xdr:cNvPr>
        <xdr:cNvSpPr/>
      </xdr:nvSpPr>
      <xdr:spPr>
        <a:xfrm>
          <a:off x="21272500" y="1011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95135</xdr:rowOff>
    </xdr:from>
    <xdr:ext cx="469744" cy="259045"/>
    <xdr:sp macro="" textlink="">
      <xdr:nvSpPr>
        <xdr:cNvPr id="825" name="テキスト ボックス 824">
          <a:extLst>
            <a:ext uri="{FF2B5EF4-FFF2-40B4-BE49-F238E27FC236}">
              <a16:creationId xmlns:a16="http://schemas.microsoft.com/office/drawing/2014/main" id="{22D6F151-0F3D-46ED-978E-4590950E3BD9}"/>
            </a:ext>
          </a:extLst>
        </xdr:cNvPr>
        <xdr:cNvSpPr txBox="1"/>
      </xdr:nvSpPr>
      <xdr:spPr>
        <a:xfrm>
          <a:off x="21088428" y="1021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1754</xdr:rowOff>
    </xdr:from>
    <xdr:to>
      <xdr:col>107</xdr:col>
      <xdr:colOff>101600</xdr:colOff>
      <xdr:row>59</xdr:row>
      <xdr:rowOff>103354</xdr:rowOff>
    </xdr:to>
    <xdr:sp macro="" textlink="">
      <xdr:nvSpPr>
        <xdr:cNvPr id="826" name="楕円 825">
          <a:extLst>
            <a:ext uri="{FF2B5EF4-FFF2-40B4-BE49-F238E27FC236}">
              <a16:creationId xmlns:a16="http://schemas.microsoft.com/office/drawing/2014/main" id="{42395AD2-BE2E-4806-B42D-5AA344E8F6BE}"/>
            </a:ext>
          </a:extLst>
        </xdr:cNvPr>
        <xdr:cNvSpPr/>
      </xdr:nvSpPr>
      <xdr:spPr>
        <a:xfrm>
          <a:off x="20383500" y="1011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94481</xdr:rowOff>
    </xdr:from>
    <xdr:ext cx="469744" cy="259045"/>
    <xdr:sp macro="" textlink="">
      <xdr:nvSpPr>
        <xdr:cNvPr id="827" name="テキスト ボックス 826">
          <a:extLst>
            <a:ext uri="{FF2B5EF4-FFF2-40B4-BE49-F238E27FC236}">
              <a16:creationId xmlns:a16="http://schemas.microsoft.com/office/drawing/2014/main" id="{6B77CE1B-5A1D-4CC0-B3EF-8679F54AABD2}"/>
            </a:ext>
          </a:extLst>
        </xdr:cNvPr>
        <xdr:cNvSpPr txBox="1"/>
      </xdr:nvSpPr>
      <xdr:spPr>
        <a:xfrm>
          <a:off x="20199428" y="1021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23014</xdr:rowOff>
    </xdr:from>
    <xdr:to>
      <xdr:col>102</xdr:col>
      <xdr:colOff>165100</xdr:colOff>
      <xdr:row>59</xdr:row>
      <xdr:rowOff>124614</xdr:rowOff>
    </xdr:to>
    <xdr:sp macro="" textlink="">
      <xdr:nvSpPr>
        <xdr:cNvPr id="828" name="楕円 827">
          <a:extLst>
            <a:ext uri="{FF2B5EF4-FFF2-40B4-BE49-F238E27FC236}">
              <a16:creationId xmlns:a16="http://schemas.microsoft.com/office/drawing/2014/main" id="{5407B7D0-02C2-4539-97B4-358164A319F4}"/>
            </a:ext>
          </a:extLst>
        </xdr:cNvPr>
        <xdr:cNvSpPr/>
      </xdr:nvSpPr>
      <xdr:spPr>
        <a:xfrm>
          <a:off x="19494500" y="1013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115741</xdr:rowOff>
    </xdr:from>
    <xdr:ext cx="469744" cy="259045"/>
    <xdr:sp macro="" textlink="">
      <xdr:nvSpPr>
        <xdr:cNvPr id="829" name="テキスト ボックス 828">
          <a:extLst>
            <a:ext uri="{FF2B5EF4-FFF2-40B4-BE49-F238E27FC236}">
              <a16:creationId xmlns:a16="http://schemas.microsoft.com/office/drawing/2014/main" id="{20D331BF-B0E1-42E1-BAA8-A2FECF3E9C16}"/>
            </a:ext>
          </a:extLst>
        </xdr:cNvPr>
        <xdr:cNvSpPr txBox="1"/>
      </xdr:nvSpPr>
      <xdr:spPr>
        <a:xfrm>
          <a:off x="19310428" y="1023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28909</xdr:rowOff>
    </xdr:from>
    <xdr:to>
      <xdr:col>98</xdr:col>
      <xdr:colOff>38100</xdr:colOff>
      <xdr:row>59</xdr:row>
      <xdr:rowOff>130509</xdr:rowOff>
    </xdr:to>
    <xdr:sp macro="" textlink="">
      <xdr:nvSpPr>
        <xdr:cNvPr id="830" name="楕円 829">
          <a:extLst>
            <a:ext uri="{FF2B5EF4-FFF2-40B4-BE49-F238E27FC236}">
              <a16:creationId xmlns:a16="http://schemas.microsoft.com/office/drawing/2014/main" id="{9E3EC168-8380-4D5C-BBE7-0F6977A73CDE}"/>
            </a:ext>
          </a:extLst>
        </xdr:cNvPr>
        <xdr:cNvSpPr/>
      </xdr:nvSpPr>
      <xdr:spPr>
        <a:xfrm>
          <a:off x="18605500" y="1014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121636</xdr:rowOff>
    </xdr:from>
    <xdr:ext cx="469744" cy="259045"/>
    <xdr:sp macro="" textlink="">
      <xdr:nvSpPr>
        <xdr:cNvPr id="831" name="テキスト ボックス 830">
          <a:extLst>
            <a:ext uri="{FF2B5EF4-FFF2-40B4-BE49-F238E27FC236}">
              <a16:creationId xmlns:a16="http://schemas.microsoft.com/office/drawing/2014/main" id="{FD29221F-69C9-4907-9BE8-AA18F16F5D90}"/>
            </a:ext>
          </a:extLst>
        </xdr:cNvPr>
        <xdr:cNvSpPr txBox="1"/>
      </xdr:nvSpPr>
      <xdr:spPr>
        <a:xfrm>
          <a:off x="18421428" y="1023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4489F1D1-90A2-46B5-83A7-D216EC9A1C97}"/>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A042F34C-F03B-49F9-A52B-839A53A0FD5C}"/>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58CA47A5-AF0D-46D4-90FC-2CDA15C26864}"/>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3B22F9B7-904F-4C99-BADC-C774C1F1D5FC}"/>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5EE0E83D-6F61-4793-B4A3-1DEB340BFF6D}"/>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26CE3C2F-A563-4B7E-849D-815ECAD46B87}"/>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8E153E5B-4FA2-4803-ADAF-4AFD1EEA82D1}"/>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33019EBD-F12F-41A0-9D8C-D6688BCFF849}"/>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FD86ABE8-D284-4A45-B54F-C432AEE0DF1B}"/>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35AE7059-EA85-47E8-863A-23A1325DE309}"/>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a:extLst>
            <a:ext uri="{FF2B5EF4-FFF2-40B4-BE49-F238E27FC236}">
              <a16:creationId xmlns:a16="http://schemas.microsoft.com/office/drawing/2014/main" id="{8B011F10-2609-43B0-9A7A-070A3270E3CB}"/>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a:extLst>
            <a:ext uri="{FF2B5EF4-FFF2-40B4-BE49-F238E27FC236}">
              <a16:creationId xmlns:a16="http://schemas.microsoft.com/office/drawing/2014/main" id="{0B999B84-DF1A-48BB-B23E-1CD6EFCCA579}"/>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a:extLst>
            <a:ext uri="{FF2B5EF4-FFF2-40B4-BE49-F238E27FC236}">
              <a16:creationId xmlns:a16="http://schemas.microsoft.com/office/drawing/2014/main" id="{D27E26E1-3642-48F6-BE42-8E892D2FB914}"/>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a:extLst>
            <a:ext uri="{FF2B5EF4-FFF2-40B4-BE49-F238E27FC236}">
              <a16:creationId xmlns:a16="http://schemas.microsoft.com/office/drawing/2014/main" id="{6773B120-B69C-49E6-B9A8-A543E8C539D5}"/>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a:extLst>
            <a:ext uri="{FF2B5EF4-FFF2-40B4-BE49-F238E27FC236}">
              <a16:creationId xmlns:a16="http://schemas.microsoft.com/office/drawing/2014/main" id="{2AD4EE8A-5AEB-4D68-9623-46239EFA726B}"/>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a:extLst>
            <a:ext uri="{FF2B5EF4-FFF2-40B4-BE49-F238E27FC236}">
              <a16:creationId xmlns:a16="http://schemas.microsoft.com/office/drawing/2014/main" id="{1FB1FF21-074F-4562-B24E-B1529920E8C8}"/>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a:extLst>
            <a:ext uri="{FF2B5EF4-FFF2-40B4-BE49-F238E27FC236}">
              <a16:creationId xmlns:a16="http://schemas.microsoft.com/office/drawing/2014/main" id="{CB76C047-7577-4F6D-891B-AE010B813335}"/>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a:extLst>
            <a:ext uri="{FF2B5EF4-FFF2-40B4-BE49-F238E27FC236}">
              <a16:creationId xmlns:a16="http://schemas.microsoft.com/office/drawing/2014/main" id="{843F1A87-0B34-4BF7-8607-A1663206B4ED}"/>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50" name="テキスト ボックス 849">
          <a:extLst>
            <a:ext uri="{FF2B5EF4-FFF2-40B4-BE49-F238E27FC236}">
              <a16:creationId xmlns:a16="http://schemas.microsoft.com/office/drawing/2014/main" id="{DA15CC48-2473-4DF4-A348-D7D888F64773}"/>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a:extLst>
            <a:ext uri="{FF2B5EF4-FFF2-40B4-BE49-F238E27FC236}">
              <a16:creationId xmlns:a16="http://schemas.microsoft.com/office/drawing/2014/main" id="{08D10BD8-78C8-40F1-AE95-549264D22B8F}"/>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2" name="テキスト ボックス 851">
          <a:extLst>
            <a:ext uri="{FF2B5EF4-FFF2-40B4-BE49-F238E27FC236}">
              <a16:creationId xmlns:a16="http://schemas.microsoft.com/office/drawing/2014/main" id="{A2058211-63B0-47C7-9CCB-DA74305E6EC7}"/>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9A9523FE-D7D4-4C72-B922-9A9DA922BC73}"/>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a16="http://schemas.microsoft.com/office/drawing/2014/main" id="{CD9AA469-41B9-4FFE-8B1E-38405A18BA8F}"/>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F4988D50-92BA-407D-8C81-3FFF6A25777B}"/>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143129</xdr:rowOff>
    </xdr:from>
    <xdr:to>
      <xdr:col>116</xdr:col>
      <xdr:colOff>62864</xdr:colOff>
      <xdr:row>79</xdr:row>
      <xdr:rowOff>110503</xdr:rowOff>
    </xdr:to>
    <xdr:cxnSp macro="">
      <xdr:nvCxnSpPr>
        <xdr:cNvPr id="856" name="直線コネクタ 855">
          <a:extLst>
            <a:ext uri="{FF2B5EF4-FFF2-40B4-BE49-F238E27FC236}">
              <a16:creationId xmlns:a16="http://schemas.microsoft.com/office/drawing/2014/main" id="{9C3A7D60-DD3E-41BB-9ED0-CE284EE96053}"/>
            </a:ext>
          </a:extLst>
        </xdr:cNvPr>
        <xdr:cNvCxnSpPr/>
      </xdr:nvCxnSpPr>
      <xdr:spPr>
        <a:xfrm flipV="1">
          <a:off x="22159595" y="12144629"/>
          <a:ext cx="1269" cy="151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114330</xdr:rowOff>
    </xdr:from>
    <xdr:ext cx="534377" cy="259045"/>
    <xdr:sp macro="" textlink="">
      <xdr:nvSpPr>
        <xdr:cNvPr id="857" name="繰出金最小値テキスト">
          <a:extLst>
            <a:ext uri="{FF2B5EF4-FFF2-40B4-BE49-F238E27FC236}">
              <a16:creationId xmlns:a16="http://schemas.microsoft.com/office/drawing/2014/main" id="{A8F3CA14-4F82-4D10-8733-2E22B6FBE77D}"/>
            </a:ext>
          </a:extLst>
        </xdr:cNvPr>
        <xdr:cNvSpPr txBox="1"/>
      </xdr:nvSpPr>
      <xdr:spPr>
        <a:xfrm>
          <a:off x="22212300" y="1365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110503</xdr:rowOff>
    </xdr:from>
    <xdr:to>
      <xdr:col>116</xdr:col>
      <xdr:colOff>152400</xdr:colOff>
      <xdr:row>79</xdr:row>
      <xdr:rowOff>110503</xdr:rowOff>
    </xdr:to>
    <xdr:cxnSp macro="">
      <xdr:nvCxnSpPr>
        <xdr:cNvPr id="858" name="直線コネクタ 857">
          <a:extLst>
            <a:ext uri="{FF2B5EF4-FFF2-40B4-BE49-F238E27FC236}">
              <a16:creationId xmlns:a16="http://schemas.microsoft.com/office/drawing/2014/main" id="{DB0A183E-1D66-4145-BB89-8488BEF14B01}"/>
            </a:ext>
          </a:extLst>
        </xdr:cNvPr>
        <xdr:cNvCxnSpPr/>
      </xdr:nvCxnSpPr>
      <xdr:spPr>
        <a:xfrm>
          <a:off x="22072600" y="1365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89806</xdr:rowOff>
    </xdr:from>
    <xdr:ext cx="599010" cy="259045"/>
    <xdr:sp macro="" textlink="">
      <xdr:nvSpPr>
        <xdr:cNvPr id="859" name="繰出金最大値テキスト">
          <a:extLst>
            <a:ext uri="{FF2B5EF4-FFF2-40B4-BE49-F238E27FC236}">
              <a16:creationId xmlns:a16="http://schemas.microsoft.com/office/drawing/2014/main" id="{1E0923D1-F010-471C-ADB7-F8DFAD4FD53C}"/>
            </a:ext>
          </a:extLst>
        </xdr:cNvPr>
        <xdr:cNvSpPr txBox="1"/>
      </xdr:nvSpPr>
      <xdr:spPr>
        <a:xfrm>
          <a:off x="22212300" y="11919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143129</xdr:rowOff>
    </xdr:from>
    <xdr:to>
      <xdr:col>116</xdr:col>
      <xdr:colOff>152400</xdr:colOff>
      <xdr:row>70</xdr:row>
      <xdr:rowOff>143129</xdr:rowOff>
    </xdr:to>
    <xdr:cxnSp macro="">
      <xdr:nvCxnSpPr>
        <xdr:cNvPr id="860" name="直線コネクタ 859">
          <a:extLst>
            <a:ext uri="{FF2B5EF4-FFF2-40B4-BE49-F238E27FC236}">
              <a16:creationId xmlns:a16="http://schemas.microsoft.com/office/drawing/2014/main" id="{48236770-0F58-42E2-B44A-78E30B3133BC}"/>
            </a:ext>
          </a:extLst>
        </xdr:cNvPr>
        <xdr:cNvCxnSpPr/>
      </xdr:nvCxnSpPr>
      <xdr:spPr>
        <a:xfrm>
          <a:off x="22072600" y="12144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9055</xdr:rowOff>
    </xdr:from>
    <xdr:to>
      <xdr:col>116</xdr:col>
      <xdr:colOff>63500</xdr:colOff>
      <xdr:row>71</xdr:row>
      <xdr:rowOff>93790</xdr:rowOff>
    </xdr:to>
    <xdr:cxnSp macro="">
      <xdr:nvCxnSpPr>
        <xdr:cNvPr id="861" name="直線コネクタ 860">
          <a:extLst>
            <a:ext uri="{FF2B5EF4-FFF2-40B4-BE49-F238E27FC236}">
              <a16:creationId xmlns:a16="http://schemas.microsoft.com/office/drawing/2014/main" id="{1581593F-8FAB-4E9E-8C97-F89D757B9E9D}"/>
            </a:ext>
          </a:extLst>
        </xdr:cNvPr>
        <xdr:cNvCxnSpPr/>
      </xdr:nvCxnSpPr>
      <xdr:spPr>
        <a:xfrm flipV="1">
          <a:off x="21323300" y="12182005"/>
          <a:ext cx="838200" cy="8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154627</xdr:rowOff>
    </xdr:from>
    <xdr:ext cx="534377" cy="259045"/>
    <xdr:sp macro="" textlink="">
      <xdr:nvSpPr>
        <xdr:cNvPr id="862" name="繰出金平均値テキスト">
          <a:extLst>
            <a:ext uri="{FF2B5EF4-FFF2-40B4-BE49-F238E27FC236}">
              <a16:creationId xmlns:a16="http://schemas.microsoft.com/office/drawing/2014/main" id="{74A11496-1BB7-41C3-82A1-DBBA16F05300}"/>
            </a:ext>
          </a:extLst>
        </xdr:cNvPr>
        <xdr:cNvSpPr txBox="1"/>
      </xdr:nvSpPr>
      <xdr:spPr>
        <a:xfrm>
          <a:off x="22212300" y="12841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4750</xdr:rowOff>
    </xdr:from>
    <xdr:to>
      <xdr:col>116</xdr:col>
      <xdr:colOff>114300</xdr:colOff>
      <xdr:row>75</xdr:row>
      <xdr:rowOff>106350</xdr:rowOff>
    </xdr:to>
    <xdr:sp macro="" textlink="">
      <xdr:nvSpPr>
        <xdr:cNvPr id="863" name="フローチャート: 判断 862">
          <a:extLst>
            <a:ext uri="{FF2B5EF4-FFF2-40B4-BE49-F238E27FC236}">
              <a16:creationId xmlns:a16="http://schemas.microsoft.com/office/drawing/2014/main" id="{3D9ACA02-09A2-4362-B041-D5021DB790EB}"/>
            </a:ext>
          </a:extLst>
        </xdr:cNvPr>
        <xdr:cNvSpPr/>
      </xdr:nvSpPr>
      <xdr:spPr>
        <a:xfrm>
          <a:off x="22110700" y="128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63043</xdr:rowOff>
    </xdr:from>
    <xdr:to>
      <xdr:col>111</xdr:col>
      <xdr:colOff>177800</xdr:colOff>
      <xdr:row>71</xdr:row>
      <xdr:rowOff>93790</xdr:rowOff>
    </xdr:to>
    <xdr:cxnSp macro="">
      <xdr:nvCxnSpPr>
        <xdr:cNvPr id="864" name="直線コネクタ 863">
          <a:extLst>
            <a:ext uri="{FF2B5EF4-FFF2-40B4-BE49-F238E27FC236}">
              <a16:creationId xmlns:a16="http://schemas.microsoft.com/office/drawing/2014/main" id="{CB9183BA-5869-4B1A-82D0-80C015372806}"/>
            </a:ext>
          </a:extLst>
        </xdr:cNvPr>
        <xdr:cNvCxnSpPr/>
      </xdr:nvCxnSpPr>
      <xdr:spPr>
        <a:xfrm>
          <a:off x="20434300" y="12235993"/>
          <a:ext cx="889000" cy="3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34887</xdr:rowOff>
    </xdr:from>
    <xdr:to>
      <xdr:col>112</xdr:col>
      <xdr:colOff>38100</xdr:colOff>
      <xdr:row>75</xdr:row>
      <xdr:rowOff>136487</xdr:rowOff>
    </xdr:to>
    <xdr:sp macro="" textlink="">
      <xdr:nvSpPr>
        <xdr:cNvPr id="865" name="フローチャート: 判断 864">
          <a:extLst>
            <a:ext uri="{FF2B5EF4-FFF2-40B4-BE49-F238E27FC236}">
              <a16:creationId xmlns:a16="http://schemas.microsoft.com/office/drawing/2014/main" id="{C2570BAD-37DB-4E96-BB1F-DC63B539B7DC}"/>
            </a:ext>
          </a:extLst>
        </xdr:cNvPr>
        <xdr:cNvSpPr/>
      </xdr:nvSpPr>
      <xdr:spPr>
        <a:xfrm>
          <a:off x="21272500" y="128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127613</xdr:rowOff>
    </xdr:from>
    <xdr:ext cx="534377" cy="259045"/>
    <xdr:sp macro="" textlink="">
      <xdr:nvSpPr>
        <xdr:cNvPr id="866" name="テキスト ボックス 865">
          <a:extLst>
            <a:ext uri="{FF2B5EF4-FFF2-40B4-BE49-F238E27FC236}">
              <a16:creationId xmlns:a16="http://schemas.microsoft.com/office/drawing/2014/main" id="{A37FE45A-C20D-4587-9568-7A262731C6DB}"/>
            </a:ext>
          </a:extLst>
        </xdr:cNvPr>
        <xdr:cNvSpPr txBox="1"/>
      </xdr:nvSpPr>
      <xdr:spPr>
        <a:xfrm>
          <a:off x="21056111" y="1298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63043</xdr:rowOff>
    </xdr:from>
    <xdr:to>
      <xdr:col>107</xdr:col>
      <xdr:colOff>50800</xdr:colOff>
      <xdr:row>72</xdr:row>
      <xdr:rowOff>18796</xdr:rowOff>
    </xdr:to>
    <xdr:cxnSp macro="">
      <xdr:nvCxnSpPr>
        <xdr:cNvPr id="867" name="直線コネクタ 866">
          <a:extLst>
            <a:ext uri="{FF2B5EF4-FFF2-40B4-BE49-F238E27FC236}">
              <a16:creationId xmlns:a16="http://schemas.microsoft.com/office/drawing/2014/main" id="{5C4A25AE-0A5A-4582-8DC6-E6E3F5CC7FD7}"/>
            </a:ext>
          </a:extLst>
        </xdr:cNvPr>
        <xdr:cNvCxnSpPr/>
      </xdr:nvCxnSpPr>
      <xdr:spPr>
        <a:xfrm flipV="1">
          <a:off x="19545300" y="12235993"/>
          <a:ext cx="889000" cy="12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74511</xdr:rowOff>
    </xdr:from>
    <xdr:to>
      <xdr:col>107</xdr:col>
      <xdr:colOff>101600</xdr:colOff>
      <xdr:row>76</xdr:row>
      <xdr:rowOff>4660</xdr:rowOff>
    </xdr:to>
    <xdr:sp macro="" textlink="">
      <xdr:nvSpPr>
        <xdr:cNvPr id="868" name="フローチャート: 判断 867">
          <a:extLst>
            <a:ext uri="{FF2B5EF4-FFF2-40B4-BE49-F238E27FC236}">
              <a16:creationId xmlns:a16="http://schemas.microsoft.com/office/drawing/2014/main" id="{6A8AD689-C583-4AEF-9FA6-940B7CD86453}"/>
            </a:ext>
          </a:extLst>
        </xdr:cNvPr>
        <xdr:cNvSpPr/>
      </xdr:nvSpPr>
      <xdr:spPr>
        <a:xfrm>
          <a:off x="20383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167237</xdr:rowOff>
    </xdr:from>
    <xdr:ext cx="534377" cy="259045"/>
    <xdr:sp macro="" textlink="">
      <xdr:nvSpPr>
        <xdr:cNvPr id="869" name="テキスト ボックス 868">
          <a:extLst>
            <a:ext uri="{FF2B5EF4-FFF2-40B4-BE49-F238E27FC236}">
              <a16:creationId xmlns:a16="http://schemas.microsoft.com/office/drawing/2014/main" id="{6D05CE3B-A9C3-4C92-B400-D4A3638F6CD5}"/>
            </a:ext>
          </a:extLst>
        </xdr:cNvPr>
        <xdr:cNvSpPr txBox="1"/>
      </xdr:nvSpPr>
      <xdr:spPr>
        <a:xfrm>
          <a:off x="20167111" y="1302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18796</xdr:rowOff>
    </xdr:from>
    <xdr:to>
      <xdr:col>102</xdr:col>
      <xdr:colOff>114300</xdr:colOff>
      <xdr:row>72</xdr:row>
      <xdr:rowOff>43752</xdr:rowOff>
    </xdr:to>
    <xdr:cxnSp macro="">
      <xdr:nvCxnSpPr>
        <xdr:cNvPr id="870" name="直線コネクタ 869">
          <a:extLst>
            <a:ext uri="{FF2B5EF4-FFF2-40B4-BE49-F238E27FC236}">
              <a16:creationId xmlns:a16="http://schemas.microsoft.com/office/drawing/2014/main" id="{3D19ED1D-B273-4685-915F-DCF18DD1D302}"/>
            </a:ext>
          </a:extLst>
        </xdr:cNvPr>
        <xdr:cNvCxnSpPr/>
      </xdr:nvCxnSpPr>
      <xdr:spPr>
        <a:xfrm flipV="1">
          <a:off x="18656300" y="12363196"/>
          <a:ext cx="889000" cy="2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40805</xdr:rowOff>
    </xdr:from>
    <xdr:to>
      <xdr:col>102</xdr:col>
      <xdr:colOff>165100</xdr:colOff>
      <xdr:row>75</xdr:row>
      <xdr:rowOff>142405</xdr:rowOff>
    </xdr:to>
    <xdr:sp macro="" textlink="">
      <xdr:nvSpPr>
        <xdr:cNvPr id="871" name="フローチャート: 判断 870">
          <a:extLst>
            <a:ext uri="{FF2B5EF4-FFF2-40B4-BE49-F238E27FC236}">
              <a16:creationId xmlns:a16="http://schemas.microsoft.com/office/drawing/2014/main" id="{7CA2B41A-B1B1-4393-AEDB-D6DC528F2BA2}"/>
            </a:ext>
          </a:extLst>
        </xdr:cNvPr>
        <xdr:cNvSpPr/>
      </xdr:nvSpPr>
      <xdr:spPr>
        <a:xfrm>
          <a:off x="19494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133532</xdr:rowOff>
    </xdr:from>
    <xdr:ext cx="534377" cy="259045"/>
    <xdr:sp macro="" textlink="">
      <xdr:nvSpPr>
        <xdr:cNvPr id="872" name="テキスト ボックス 871">
          <a:extLst>
            <a:ext uri="{FF2B5EF4-FFF2-40B4-BE49-F238E27FC236}">
              <a16:creationId xmlns:a16="http://schemas.microsoft.com/office/drawing/2014/main" id="{CC9EFDAF-3E13-417E-B539-614213648026}"/>
            </a:ext>
          </a:extLst>
        </xdr:cNvPr>
        <xdr:cNvSpPr txBox="1"/>
      </xdr:nvSpPr>
      <xdr:spPr>
        <a:xfrm>
          <a:off x="19278111" y="1299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38709</xdr:rowOff>
    </xdr:from>
    <xdr:to>
      <xdr:col>98</xdr:col>
      <xdr:colOff>38100</xdr:colOff>
      <xdr:row>75</xdr:row>
      <xdr:rowOff>140309</xdr:rowOff>
    </xdr:to>
    <xdr:sp macro="" textlink="">
      <xdr:nvSpPr>
        <xdr:cNvPr id="873" name="フローチャート: 判断 872">
          <a:extLst>
            <a:ext uri="{FF2B5EF4-FFF2-40B4-BE49-F238E27FC236}">
              <a16:creationId xmlns:a16="http://schemas.microsoft.com/office/drawing/2014/main" id="{B22DDC0F-A4DD-4793-B9E5-E45E1D47185B}"/>
            </a:ext>
          </a:extLst>
        </xdr:cNvPr>
        <xdr:cNvSpPr/>
      </xdr:nvSpPr>
      <xdr:spPr>
        <a:xfrm>
          <a:off x="18605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131436</xdr:rowOff>
    </xdr:from>
    <xdr:ext cx="534377" cy="259045"/>
    <xdr:sp macro="" textlink="">
      <xdr:nvSpPr>
        <xdr:cNvPr id="874" name="テキスト ボックス 873">
          <a:extLst>
            <a:ext uri="{FF2B5EF4-FFF2-40B4-BE49-F238E27FC236}">
              <a16:creationId xmlns:a16="http://schemas.microsoft.com/office/drawing/2014/main" id="{75779E75-21C5-4DA2-B742-3044059E14BA}"/>
            </a:ext>
          </a:extLst>
        </xdr:cNvPr>
        <xdr:cNvSpPr txBox="1"/>
      </xdr:nvSpPr>
      <xdr:spPr>
        <a:xfrm>
          <a:off x="18389111" y="1299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E605355B-BA6D-4F29-B50B-ED980D569457}"/>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689E5291-7DAA-44D6-87E4-622CFF533D52}"/>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73FA24B6-616E-4046-8C3F-75E2729875AC}"/>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D0BE2CAD-1A5F-470E-8EEA-E4B382BA9188}"/>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EEE29345-FAAA-4E5A-A776-86F0C8DD6D6F}"/>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129705</xdr:rowOff>
    </xdr:from>
    <xdr:to>
      <xdr:col>116</xdr:col>
      <xdr:colOff>114300</xdr:colOff>
      <xdr:row>71</xdr:row>
      <xdr:rowOff>59855</xdr:rowOff>
    </xdr:to>
    <xdr:sp macro="" textlink="">
      <xdr:nvSpPr>
        <xdr:cNvPr id="880" name="楕円 879">
          <a:extLst>
            <a:ext uri="{FF2B5EF4-FFF2-40B4-BE49-F238E27FC236}">
              <a16:creationId xmlns:a16="http://schemas.microsoft.com/office/drawing/2014/main" id="{1F5BCBF8-7F3D-4255-BDB8-F5E48E80DA12}"/>
            </a:ext>
          </a:extLst>
        </xdr:cNvPr>
        <xdr:cNvSpPr/>
      </xdr:nvSpPr>
      <xdr:spPr>
        <a:xfrm>
          <a:off x="22110700" y="1213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45356</xdr:rowOff>
    </xdr:from>
    <xdr:ext cx="599010" cy="259045"/>
    <xdr:sp macro="" textlink="">
      <xdr:nvSpPr>
        <xdr:cNvPr id="881" name="繰出金該当値テキスト">
          <a:extLst>
            <a:ext uri="{FF2B5EF4-FFF2-40B4-BE49-F238E27FC236}">
              <a16:creationId xmlns:a16="http://schemas.microsoft.com/office/drawing/2014/main" id="{384F288B-29C4-47DD-BA30-3109042FD249}"/>
            </a:ext>
          </a:extLst>
        </xdr:cNvPr>
        <xdr:cNvSpPr txBox="1"/>
      </xdr:nvSpPr>
      <xdr:spPr>
        <a:xfrm>
          <a:off x="22212300" y="12046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42990</xdr:rowOff>
    </xdr:from>
    <xdr:to>
      <xdr:col>112</xdr:col>
      <xdr:colOff>38100</xdr:colOff>
      <xdr:row>71</xdr:row>
      <xdr:rowOff>144590</xdr:rowOff>
    </xdr:to>
    <xdr:sp macro="" textlink="">
      <xdr:nvSpPr>
        <xdr:cNvPr id="882" name="楕円 881">
          <a:extLst>
            <a:ext uri="{FF2B5EF4-FFF2-40B4-BE49-F238E27FC236}">
              <a16:creationId xmlns:a16="http://schemas.microsoft.com/office/drawing/2014/main" id="{DE0AF146-6C1E-40E3-A839-9D9414A374E1}"/>
            </a:ext>
          </a:extLst>
        </xdr:cNvPr>
        <xdr:cNvSpPr/>
      </xdr:nvSpPr>
      <xdr:spPr>
        <a:xfrm>
          <a:off x="21272500" y="1221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161117</xdr:rowOff>
    </xdr:from>
    <xdr:ext cx="599010" cy="259045"/>
    <xdr:sp macro="" textlink="">
      <xdr:nvSpPr>
        <xdr:cNvPr id="883" name="テキスト ボックス 882">
          <a:extLst>
            <a:ext uri="{FF2B5EF4-FFF2-40B4-BE49-F238E27FC236}">
              <a16:creationId xmlns:a16="http://schemas.microsoft.com/office/drawing/2014/main" id="{7708D00A-1B34-4E44-864F-D583C153DCAD}"/>
            </a:ext>
          </a:extLst>
        </xdr:cNvPr>
        <xdr:cNvSpPr txBox="1"/>
      </xdr:nvSpPr>
      <xdr:spPr>
        <a:xfrm>
          <a:off x="21023795" y="11991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12243</xdr:rowOff>
    </xdr:from>
    <xdr:to>
      <xdr:col>107</xdr:col>
      <xdr:colOff>101600</xdr:colOff>
      <xdr:row>71</xdr:row>
      <xdr:rowOff>113843</xdr:rowOff>
    </xdr:to>
    <xdr:sp macro="" textlink="">
      <xdr:nvSpPr>
        <xdr:cNvPr id="884" name="楕円 883">
          <a:extLst>
            <a:ext uri="{FF2B5EF4-FFF2-40B4-BE49-F238E27FC236}">
              <a16:creationId xmlns:a16="http://schemas.microsoft.com/office/drawing/2014/main" id="{921FE676-4FA6-480F-85D1-9636840CB9DB}"/>
            </a:ext>
          </a:extLst>
        </xdr:cNvPr>
        <xdr:cNvSpPr/>
      </xdr:nvSpPr>
      <xdr:spPr>
        <a:xfrm>
          <a:off x="20383500" y="1218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130370</xdr:rowOff>
    </xdr:from>
    <xdr:ext cx="599010" cy="259045"/>
    <xdr:sp macro="" textlink="">
      <xdr:nvSpPr>
        <xdr:cNvPr id="885" name="テキスト ボックス 884">
          <a:extLst>
            <a:ext uri="{FF2B5EF4-FFF2-40B4-BE49-F238E27FC236}">
              <a16:creationId xmlns:a16="http://schemas.microsoft.com/office/drawing/2014/main" id="{67DE1562-6E80-402E-B1FD-1A3617B65D78}"/>
            </a:ext>
          </a:extLst>
        </xdr:cNvPr>
        <xdr:cNvSpPr txBox="1"/>
      </xdr:nvSpPr>
      <xdr:spPr>
        <a:xfrm>
          <a:off x="20134795" y="11960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139446</xdr:rowOff>
    </xdr:from>
    <xdr:to>
      <xdr:col>102</xdr:col>
      <xdr:colOff>165100</xdr:colOff>
      <xdr:row>72</xdr:row>
      <xdr:rowOff>69596</xdr:rowOff>
    </xdr:to>
    <xdr:sp macro="" textlink="">
      <xdr:nvSpPr>
        <xdr:cNvPr id="886" name="楕円 885">
          <a:extLst>
            <a:ext uri="{FF2B5EF4-FFF2-40B4-BE49-F238E27FC236}">
              <a16:creationId xmlns:a16="http://schemas.microsoft.com/office/drawing/2014/main" id="{C4628431-F2D9-4E73-89CF-C0AD7924B6D0}"/>
            </a:ext>
          </a:extLst>
        </xdr:cNvPr>
        <xdr:cNvSpPr/>
      </xdr:nvSpPr>
      <xdr:spPr>
        <a:xfrm>
          <a:off x="19494500" y="1231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86123</xdr:rowOff>
    </xdr:from>
    <xdr:ext cx="599010" cy="259045"/>
    <xdr:sp macro="" textlink="">
      <xdr:nvSpPr>
        <xdr:cNvPr id="887" name="テキスト ボックス 886">
          <a:extLst>
            <a:ext uri="{FF2B5EF4-FFF2-40B4-BE49-F238E27FC236}">
              <a16:creationId xmlns:a16="http://schemas.microsoft.com/office/drawing/2014/main" id="{D9C968D8-F10A-474F-ABBA-804201D6175A}"/>
            </a:ext>
          </a:extLst>
        </xdr:cNvPr>
        <xdr:cNvSpPr txBox="1"/>
      </xdr:nvSpPr>
      <xdr:spPr>
        <a:xfrm>
          <a:off x="19245795" y="1208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164402</xdr:rowOff>
    </xdr:from>
    <xdr:to>
      <xdr:col>98</xdr:col>
      <xdr:colOff>38100</xdr:colOff>
      <xdr:row>72</xdr:row>
      <xdr:rowOff>94552</xdr:rowOff>
    </xdr:to>
    <xdr:sp macro="" textlink="">
      <xdr:nvSpPr>
        <xdr:cNvPr id="888" name="楕円 887">
          <a:extLst>
            <a:ext uri="{FF2B5EF4-FFF2-40B4-BE49-F238E27FC236}">
              <a16:creationId xmlns:a16="http://schemas.microsoft.com/office/drawing/2014/main" id="{721B4FA6-BF48-42C5-B5B0-133F6EC270A1}"/>
            </a:ext>
          </a:extLst>
        </xdr:cNvPr>
        <xdr:cNvSpPr/>
      </xdr:nvSpPr>
      <xdr:spPr>
        <a:xfrm>
          <a:off x="18605500" y="1233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111079</xdr:rowOff>
    </xdr:from>
    <xdr:ext cx="599010" cy="259045"/>
    <xdr:sp macro="" textlink="">
      <xdr:nvSpPr>
        <xdr:cNvPr id="889" name="テキスト ボックス 888">
          <a:extLst>
            <a:ext uri="{FF2B5EF4-FFF2-40B4-BE49-F238E27FC236}">
              <a16:creationId xmlns:a16="http://schemas.microsoft.com/office/drawing/2014/main" id="{FFC3C343-EDD6-401C-8DE5-2D812E58AF27}"/>
            </a:ext>
          </a:extLst>
        </xdr:cNvPr>
        <xdr:cNvSpPr txBox="1"/>
      </xdr:nvSpPr>
      <xdr:spPr>
        <a:xfrm>
          <a:off x="18356795" y="12112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DC87122A-041E-4F27-B563-F3D0470DB9B1}"/>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95F48EB4-B4DB-4D9B-9545-D67B1E94E858}"/>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46C006B3-E01C-434E-B046-7558BB157629}"/>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64D7C09B-48AC-4B57-9E39-9C47C55738F6}"/>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A16623A3-A96D-4553-BA66-E74A7AA25DC2}"/>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ED514F00-0F52-4924-8327-CCE7074F0CD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4859B156-C412-48FE-94D0-E538729F9BBB}"/>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2FDB9574-047C-4884-AC98-C7E4B065C5BA}"/>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F876EEAF-8EAC-440F-B78E-3780C1FD67D5}"/>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8744E098-3A71-4085-AD43-4AB72AF62AFE}"/>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77A04726-FCB9-4B73-AE07-0E11A22E2FCA}"/>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3AD62ED9-EA5B-42AE-9EEC-8D2847E38708}"/>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632FE05D-E8A0-445D-A90F-FC8F7CDFA254}"/>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C984E362-B7DE-4581-B765-87C8473127F3}"/>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B5932BE5-C11E-4989-B9A4-2F1EF6310795}"/>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7A209300-BB7D-4FD6-A628-591A9E0B2D5F}"/>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C99CE1DB-183A-43C4-AA8F-42ED7C33CB62}"/>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3E2F054F-F903-4573-878D-CAD482FB797F}"/>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DB379314-B8BF-4C8F-B77E-368D90153451}"/>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26810CB6-0A05-49C8-B56D-4D306C59203F}"/>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DF3659FF-DED8-4A1C-BF0A-0538FAC56359}"/>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C66A829B-47D8-4437-AA98-EA789FC95958}"/>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65110B68-12C6-4659-A93F-8700E75C3D36}"/>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498E39E6-E3B0-467F-9109-6BEAA2303C18}"/>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5A00324D-ABF3-4168-BD30-18CAD6E57505}"/>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7B6F5FCA-FC1F-4EDB-84D2-13CF2AB85C2D}"/>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3275410-77A9-499F-B496-883A08F0D8E8}"/>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AAB9A7CC-7711-41EA-B167-D4410193F63D}"/>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FFAF6D79-756B-4A37-954D-C1786053B88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90AD96AA-1819-4411-BC0E-F076C1B5196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B42AA89F-FC99-43B3-8427-161014F49EC8}"/>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57E8193E-1ECF-4628-BB51-2EFFED4CA834}"/>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7AB2E611-B6E3-4F1C-B485-401F560FF54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E0E1DB51-F7D9-404E-8372-94BBF8D1E9B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99C042FD-30E7-474B-925B-AC3815A97AC5}"/>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EF565DC8-E9D6-488D-AA89-F239807FB486}"/>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1FB5844D-A38B-440C-AC41-BD317034E4CE}"/>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D98693EF-6566-4A02-B5E8-0A7A4530F02B}"/>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E7C6E381-E6F1-4B31-A1E1-104A53A957D6}"/>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E1FE4F56-20C4-4E5D-B4A2-B72582C70B92}"/>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561B04AD-1D53-47A7-8B81-2DC7492D3A56}"/>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E33D8056-26C6-414A-8376-CB482601844D}"/>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AB1466D7-B091-4D56-B29D-70FA242335CD}"/>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80CD9E19-632E-404B-9854-ED488E8C5E06}"/>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5EDF8392-5140-4265-96FE-9CAF26E0024D}"/>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E48871AC-905F-420B-8D5D-E75A5BDE98B7}"/>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323B7CA7-2795-4DE2-BA26-299D663FAB43}"/>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E73741EF-837D-4EC9-922B-A9515E9EEA11}"/>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71350E1C-54B9-43AE-8DCD-33A1C374FE89}"/>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7407235D-77A1-446C-8F1F-87E67EBE842E}"/>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EDAC7938-6E7A-48FF-9DEF-A51EE7A899EF}"/>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C5B3D1E4-C1AE-40F0-887B-A866B85E3CC9}"/>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類似団体の住民一人当たりのコストと比較して人件費、補助費等、災害復旧事業費、繰出金が大きく上回っている。</a:t>
          </a:r>
        </a:p>
        <a:p>
          <a:r>
            <a:rPr kumimoji="1" lang="ja-JP" altLang="en-US" sz="1300">
              <a:latin typeface="ＭＳ Ｐゴシック" panose="020B0600070205080204" pitchFamily="50" charset="-128"/>
              <a:ea typeface="ＭＳ Ｐゴシック" panose="020B0600070205080204" pitchFamily="50" charset="-128"/>
            </a:rPr>
            <a:t>　人件費は、合併した１町３村の職員や一部事務組合の職員を引き継いでいるため、職員数が類似団体と比較して多くなっており、人口一人当たりの決算額が高い数値となっている。職員の計画的な採用により、職員数、職員給与費は着実に減少しているが、引き続き定員適正化に努める。</a:t>
          </a:r>
        </a:p>
        <a:p>
          <a:r>
            <a:rPr kumimoji="1" lang="ja-JP" altLang="en-US" sz="1300">
              <a:latin typeface="ＭＳ Ｐゴシック" panose="020B0600070205080204" pitchFamily="50" charset="-128"/>
              <a:ea typeface="ＭＳ Ｐゴシック" panose="020B0600070205080204" pitchFamily="50" charset="-128"/>
            </a:rPr>
            <a:t>　補助費は、令和４年度の松山衛生事務組合加入に伴う負担金の増を主な要因として増加に転じている。また、原油高騰対策事業や価格高騰緊急支援給付金の増により、コロナ前と比較しても歳出が多く、依然類似団体との比較でも高くなっている。</a:t>
          </a:r>
        </a:p>
        <a:p>
          <a:r>
            <a:rPr kumimoji="1" lang="ja-JP" altLang="en-US" sz="1300">
              <a:latin typeface="ＭＳ Ｐゴシック" panose="020B0600070205080204" pitchFamily="50" charset="-128"/>
              <a:ea typeface="ＭＳ Ｐゴシック" panose="020B0600070205080204" pitchFamily="50" charset="-128"/>
            </a:rPr>
            <a:t>　災害復旧事業費については、自然災害（大雪、台風等）の発生に伴う地すべりや崩土除去等の被害が多くなり、コストが上昇している。</a:t>
          </a:r>
        </a:p>
        <a:p>
          <a:r>
            <a:rPr kumimoji="1" lang="ja-JP" altLang="en-US" sz="1300">
              <a:latin typeface="ＭＳ Ｐゴシック" panose="020B0600070205080204" pitchFamily="50" charset="-128"/>
              <a:ea typeface="ＭＳ Ｐゴシック" panose="020B0600070205080204" pitchFamily="50" charset="-128"/>
            </a:rPr>
            <a:t>　繰出金については、国の繰出基準に準じて特別会計及び企業会計へ繰出しを行っているが、この繰出金により特別会計の収支に均衡が保たれている現状であるため、早急な減額は難しいものがある。そのために各特別会計においては効率的かつ安定的な経営に取り組み、年間の繰出金が抑制されるように努める必要がある。特に公営企業に関しては、公立病院経営強化プランや経営戦略に基づき、独立採算の原則のもと経営改善を図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516F6FA-F1DB-42D6-ADE8-52F9D0DD027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61CFCAF0-70FA-4EBB-903E-734EFBE57EB1}"/>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8C5072C5-0BCD-4A21-8D45-63428780911E}"/>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8371AA7C-0979-45D4-BC41-BF33EB8B9C12}"/>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7B20F16-7E35-441E-A8EE-F6AE3E38B92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47BAB8B-27ED-46EB-B3AD-090D2659D90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366443F-0A58-47E8-A4D2-1170E02B288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B27E1CB-998E-47C5-8AC3-BD5BB707B75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A21FBF6-C491-42A6-BC4F-A573B735DB3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E37E05D6-6A9F-4CF3-A1C3-FD146C705EFF}"/>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7,420
7,394
583.69
10,970,509
9,802,485
777,118
5,820,087
9,329,746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EAB98-A6DC-4CED-8027-BD25C1FA1C3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DC04462-0795-4AFF-90E4-29AF7153661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C28C760-DA43-4CEE-BD7A-73FC638A45F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41CFA2F-2AB8-41A3-A743-F2AAF0FB246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395945D-D7DB-48BB-8469-C414E418527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E60CA96-AEB7-4CA1-84BE-9FD98A5E741D}"/>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56F127DB-46B9-4DF4-8315-12EC37E6D4D1}"/>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AFE18D68-D11B-433B-8F4B-8376CA247B37}"/>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D1F17CCE-ADFA-4742-9353-0DCCB73C4CF7}"/>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C6E5749-C8A8-409D-934C-C210E0EA8E0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4231C098-A766-4ABA-9B44-8C35BA2C3642}"/>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2DDA86C6-63FB-493D-A29B-501CA33E51E2}"/>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D3C6D753-F8CB-4103-AEB1-C82A328DE9C5}"/>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2B2DE87-FBE0-43D3-A17F-25F8560B29DA}"/>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45EF418-D7BB-4053-A370-0B99C795C28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8D803770-3ED0-402C-B4EF-6EA03B5A0B34}"/>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714279B-A1AC-467E-A124-2174422C350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DFD28D9D-BCBD-4618-82BB-3D2D344D940D}"/>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A2BFB4DF-4F32-4BEA-ADE5-061E5A61BF55}"/>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408BA5F-260C-46A9-B56E-90F2D7D60BF5}"/>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D4BBFC69-4F98-44E7-B500-7A2962F4D3A4}"/>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57F21CF7-3531-40C1-BB91-936F7A420B6F}"/>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179B8153-B50D-4F4D-B19B-2B739302B2D3}"/>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F8253E21-A15E-4914-8B83-2B6325695243}"/>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F080ACC7-DBBF-4705-A029-B5F568CC826F}"/>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11ED44CC-F03F-4983-90DC-C6710DDC416E}"/>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6465A0EE-F83B-4250-A55E-C43E3BDB6083}"/>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1A80E49C-E684-49F9-AB5E-278363C0DCE6}"/>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6F18F995-EF48-4B84-B735-1A29102B2015}"/>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EAFCA662-3A94-4B79-8A06-A0B1194ECA8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10E60928-C614-436D-B69A-A3AB95E1F696}"/>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46E31FC9-1C42-4626-926D-441417942E37}"/>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90828B2-6DB3-4C07-904E-F17FF89F5108}"/>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5AC31FE-7089-4808-B980-1994048DC657}"/>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C4ADCAFA-A953-4019-91A7-5280D886EC8F}"/>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C532DD0C-94E3-45AA-BF3C-DBABB9BCC6E8}"/>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C7033DE2-A453-42E1-B844-2354FD2FAC03}"/>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C8FE5A84-0C85-4581-88F7-40E44A92573B}"/>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112C0FE4-7030-4DCF-81F1-AC611151A241}"/>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2D6CE73-7B6E-400A-813E-18C0216E50AF}"/>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7D6E2DF1-4E3B-4C21-BD5F-2E87B0D7D9CC}"/>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B10A3989-5BAE-4E04-ADE2-0E93A14915E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18D0242D-C7B5-4172-AA94-C50B698DD8DE}"/>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6C35270-A3A2-4F07-9D19-D6053AB16487}"/>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16002</xdr:rowOff>
    </xdr:from>
    <xdr:to>
      <xdr:col>24</xdr:col>
      <xdr:colOff>62865</xdr:colOff>
      <xdr:row>38</xdr:row>
      <xdr:rowOff>136906</xdr:rowOff>
    </xdr:to>
    <xdr:cxnSp macro="">
      <xdr:nvCxnSpPr>
        <xdr:cNvPr id="56" name="直線コネクタ 55">
          <a:extLst>
            <a:ext uri="{FF2B5EF4-FFF2-40B4-BE49-F238E27FC236}">
              <a16:creationId xmlns:a16="http://schemas.microsoft.com/office/drawing/2014/main" id="{992D24C4-C436-47B4-9AC4-37600E64911E}"/>
            </a:ext>
          </a:extLst>
        </xdr:cNvPr>
        <xdr:cNvCxnSpPr/>
      </xdr:nvCxnSpPr>
      <xdr:spPr>
        <a:xfrm flipV="1">
          <a:off x="4633595" y="5330952"/>
          <a:ext cx="1270" cy="1321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140733</xdr:rowOff>
    </xdr:from>
    <xdr:ext cx="469744" cy="259045"/>
    <xdr:sp macro="" textlink="">
      <xdr:nvSpPr>
        <xdr:cNvPr id="57" name="議会費最小値テキスト">
          <a:extLst>
            <a:ext uri="{FF2B5EF4-FFF2-40B4-BE49-F238E27FC236}">
              <a16:creationId xmlns:a16="http://schemas.microsoft.com/office/drawing/2014/main" id="{ADB69676-7E2D-4E25-B337-202BBDEC5B42}"/>
            </a:ext>
          </a:extLst>
        </xdr:cNvPr>
        <xdr:cNvSpPr txBox="1"/>
      </xdr:nvSpPr>
      <xdr:spPr>
        <a:xfrm>
          <a:off x="4686300" y="665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136906</xdr:rowOff>
    </xdr:from>
    <xdr:to>
      <xdr:col>24</xdr:col>
      <xdr:colOff>152400</xdr:colOff>
      <xdr:row>38</xdr:row>
      <xdr:rowOff>136906</xdr:rowOff>
    </xdr:to>
    <xdr:cxnSp macro="">
      <xdr:nvCxnSpPr>
        <xdr:cNvPr id="58" name="直線コネクタ 57">
          <a:extLst>
            <a:ext uri="{FF2B5EF4-FFF2-40B4-BE49-F238E27FC236}">
              <a16:creationId xmlns:a16="http://schemas.microsoft.com/office/drawing/2014/main" id="{DECBA5F5-75AD-4710-9D29-65301DF6B479}"/>
            </a:ext>
          </a:extLst>
        </xdr:cNvPr>
        <xdr:cNvCxnSpPr/>
      </xdr:nvCxnSpPr>
      <xdr:spPr>
        <a:xfrm>
          <a:off x="4546600" y="665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134129</xdr:rowOff>
    </xdr:from>
    <xdr:ext cx="534377" cy="259045"/>
    <xdr:sp macro="" textlink="">
      <xdr:nvSpPr>
        <xdr:cNvPr id="59" name="議会費最大値テキスト">
          <a:extLst>
            <a:ext uri="{FF2B5EF4-FFF2-40B4-BE49-F238E27FC236}">
              <a16:creationId xmlns:a16="http://schemas.microsoft.com/office/drawing/2014/main" id="{6B3D5B71-7D2E-4B8B-B47D-DFA2AD4B3593}"/>
            </a:ext>
          </a:extLst>
        </xdr:cNvPr>
        <xdr:cNvSpPr txBox="1"/>
      </xdr:nvSpPr>
      <xdr:spPr>
        <a:xfrm>
          <a:off x="4686300" y="510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16002</xdr:rowOff>
    </xdr:from>
    <xdr:to>
      <xdr:col>24</xdr:col>
      <xdr:colOff>152400</xdr:colOff>
      <xdr:row>31</xdr:row>
      <xdr:rowOff>16002</xdr:rowOff>
    </xdr:to>
    <xdr:cxnSp macro="">
      <xdr:nvCxnSpPr>
        <xdr:cNvPr id="60" name="直線コネクタ 59">
          <a:extLst>
            <a:ext uri="{FF2B5EF4-FFF2-40B4-BE49-F238E27FC236}">
              <a16:creationId xmlns:a16="http://schemas.microsoft.com/office/drawing/2014/main" id="{14A3C5BB-3DCB-442D-87D7-1A1E9AF4DC27}"/>
            </a:ext>
          </a:extLst>
        </xdr:cNvPr>
        <xdr:cNvCxnSpPr/>
      </xdr:nvCxnSpPr>
      <xdr:spPr>
        <a:xfrm>
          <a:off x="4546600" y="5330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93345</xdr:rowOff>
    </xdr:from>
    <xdr:to>
      <xdr:col>24</xdr:col>
      <xdr:colOff>63500</xdr:colOff>
      <xdr:row>36</xdr:row>
      <xdr:rowOff>160909</xdr:rowOff>
    </xdr:to>
    <xdr:cxnSp macro="">
      <xdr:nvCxnSpPr>
        <xdr:cNvPr id="61" name="直線コネクタ 60">
          <a:extLst>
            <a:ext uri="{FF2B5EF4-FFF2-40B4-BE49-F238E27FC236}">
              <a16:creationId xmlns:a16="http://schemas.microsoft.com/office/drawing/2014/main" id="{B2119ECD-5207-4E13-9F93-0DBD2D05E4EF}"/>
            </a:ext>
          </a:extLst>
        </xdr:cNvPr>
        <xdr:cNvCxnSpPr/>
      </xdr:nvCxnSpPr>
      <xdr:spPr>
        <a:xfrm flipV="1">
          <a:off x="3797300" y="6265545"/>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141495</xdr:rowOff>
    </xdr:from>
    <xdr:ext cx="534377" cy="259045"/>
    <xdr:sp macro="" textlink="">
      <xdr:nvSpPr>
        <xdr:cNvPr id="62" name="議会費平均値テキスト">
          <a:extLst>
            <a:ext uri="{FF2B5EF4-FFF2-40B4-BE49-F238E27FC236}">
              <a16:creationId xmlns:a16="http://schemas.microsoft.com/office/drawing/2014/main" id="{E1D03278-B03F-4D7A-BBE4-61F93D5BAAFC}"/>
            </a:ext>
          </a:extLst>
        </xdr:cNvPr>
        <xdr:cNvSpPr txBox="1"/>
      </xdr:nvSpPr>
      <xdr:spPr>
        <a:xfrm>
          <a:off x="4686300" y="5970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118618</xdr:rowOff>
    </xdr:from>
    <xdr:to>
      <xdr:col>24</xdr:col>
      <xdr:colOff>114300</xdr:colOff>
      <xdr:row>36</xdr:row>
      <xdr:rowOff>48768</xdr:rowOff>
    </xdr:to>
    <xdr:sp macro="" textlink="">
      <xdr:nvSpPr>
        <xdr:cNvPr id="63" name="フローチャート: 判断 62">
          <a:extLst>
            <a:ext uri="{FF2B5EF4-FFF2-40B4-BE49-F238E27FC236}">
              <a16:creationId xmlns:a16="http://schemas.microsoft.com/office/drawing/2014/main" id="{35E5B89C-170C-4E3F-BF20-A8D8D28298C4}"/>
            </a:ext>
          </a:extLst>
        </xdr:cNvPr>
        <xdr:cNvSpPr/>
      </xdr:nvSpPr>
      <xdr:spPr>
        <a:xfrm>
          <a:off x="45847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160909</xdr:rowOff>
    </xdr:from>
    <xdr:to>
      <xdr:col>19</xdr:col>
      <xdr:colOff>177800</xdr:colOff>
      <xdr:row>37</xdr:row>
      <xdr:rowOff>23495</xdr:rowOff>
    </xdr:to>
    <xdr:cxnSp macro="">
      <xdr:nvCxnSpPr>
        <xdr:cNvPr id="64" name="直線コネクタ 63">
          <a:extLst>
            <a:ext uri="{FF2B5EF4-FFF2-40B4-BE49-F238E27FC236}">
              <a16:creationId xmlns:a16="http://schemas.microsoft.com/office/drawing/2014/main" id="{DF2A74D3-9ECC-4A07-BBDF-CC2451867065}"/>
            </a:ext>
          </a:extLst>
        </xdr:cNvPr>
        <xdr:cNvCxnSpPr/>
      </xdr:nvCxnSpPr>
      <xdr:spPr>
        <a:xfrm flipV="1">
          <a:off x="2908300" y="6333109"/>
          <a:ext cx="889000" cy="3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149225</xdr:rowOff>
    </xdr:from>
    <xdr:to>
      <xdr:col>20</xdr:col>
      <xdr:colOff>38100</xdr:colOff>
      <xdr:row>36</xdr:row>
      <xdr:rowOff>79375</xdr:rowOff>
    </xdr:to>
    <xdr:sp macro="" textlink="">
      <xdr:nvSpPr>
        <xdr:cNvPr id="65" name="フローチャート: 判断 64">
          <a:extLst>
            <a:ext uri="{FF2B5EF4-FFF2-40B4-BE49-F238E27FC236}">
              <a16:creationId xmlns:a16="http://schemas.microsoft.com/office/drawing/2014/main" id="{CD72D526-B19D-407F-9A32-CC46268270C2}"/>
            </a:ext>
          </a:extLst>
        </xdr:cNvPr>
        <xdr:cNvSpPr/>
      </xdr:nvSpPr>
      <xdr:spPr>
        <a:xfrm>
          <a:off x="3746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95902</xdr:rowOff>
    </xdr:from>
    <xdr:ext cx="534377" cy="259045"/>
    <xdr:sp macro="" textlink="">
      <xdr:nvSpPr>
        <xdr:cNvPr id="66" name="テキスト ボックス 65">
          <a:extLst>
            <a:ext uri="{FF2B5EF4-FFF2-40B4-BE49-F238E27FC236}">
              <a16:creationId xmlns:a16="http://schemas.microsoft.com/office/drawing/2014/main" id="{6380EE05-BDCD-4825-9CE4-39D7873623E1}"/>
            </a:ext>
          </a:extLst>
        </xdr:cNvPr>
        <xdr:cNvSpPr txBox="1"/>
      </xdr:nvSpPr>
      <xdr:spPr>
        <a:xfrm>
          <a:off x="3530111" y="59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15621</xdr:rowOff>
    </xdr:from>
    <xdr:to>
      <xdr:col>15</xdr:col>
      <xdr:colOff>50800</xdr:colOff>
      <xdr:row>37</xdr:row>
      <xdr:rowOff>23495</xdr:rowOff>
    </xdr:to>
    <xdr:cxnSp macro="">
      <xdr:nvCxnSpPr>
        <xdr:cNvPr id="67" name="直線コネクタ 66">
          <a:extLst>
            <a:ext uri="{FF2B5EF4-FFF2-40B4-BE49-F238E27FC236}">
              <a16:creationId xmlns:a16="http://schemas.microsoft.com/office/drawing/2014/main" id="{E38CC81C-2EC6-4739-92DC-D050C3623930}"/>
            </a:ext>
          </a:extLst>
        </xdr:cNvPr>
        <xdr:cNvCxnSpPr/>
      </xdr:nvCxnSpPr>
      <xdr:spPr>
        <a:xfrm>
          <a:off x="2019300" y="6359271"/>
          <a:ext cx="889000" cy="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158750</xdr:rowOff>
    </xdr:from>
    <xdr:to>
      <xdr:col>15</xdr:col>
      <xdr:colOff>101600</xdr:colOff>
      <xdr:row>36</xdr:row>
      <xdr:rowOff>88900</xdr:rowOff>
    </xdr:to>
    <xdr:sp macro="" textlink="">
      <xdr:nvSpPr>
        <xdr:cNvPr id="68" name="フローチャート: 判断 67">
          <a:extLst>
            <a:ext uri="{FF2B5EF4-FFF2-40B4-BE49-F238E27FC236}">
              <a16:creationId xmlns:a16="http://schemas.microsoft.com/office/drawing/2014/main" id="{DF59E3AE-97A8-4830-946D-5030FB249982}"/>
            </a:ext>
          </a:extLst>
        </xdr:cNvPr>
        <xdr:cNvSpPr/>
      </xdr:nvSpPr>
      <xdr:spPr>
        <a:xfrm>
          <a:off x="2857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105427</xdr:rowOff>
    </xdr:from>
    <xdr:ext cx="534377" cy="259045"/>
    <xdr:sp macro="" textlink="">
      <xdr:nvSpPr>
        <xdr:cNvPr id="69" name="テキスト ボックス 68">
          <a:extLst>
            <a:ext uri="{FF2B5EF4-FFF2-40B4-BE49-F238E27FC236}">
              <a16:creationId xmlns:a16="http://schemas.microsoft.com/office/drawing/2014/main" id="{1861F497-EEBA-4F5C-869C-DB0E99FAE32F}"/>
            </a:ext>
          </a:extLst>
        </xdr:cNvPr>
        <xdr:cNvSpPr txBox="1"/>
      </xdr:nvSpPr>
      <xdr:spPr>
        <a:xfrm>
          <a:off x="2641111" y="59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15621</xdr:rowOff>
    </xdr:from>
    <xdr:to>
      <xdr:col>10</xdr:col>
      <xdr:colOff>114300</xdr:colOff>
      <xdr:row>37</xdr:row>
      <xdr:rowOff>16002</xdr:rowOff>
    </xdr:to>
    <xdr:cxnSp macro="">
      <xdr:nvCxnSpPr>
        <xdr:cNvPr id="70" name="直線コネクタ 69">
          <a:extLst>
            <a:ext uri="{FF2B5EF4-FFF2-40B4-BE49-F238E27FC236}">
              <a16:creationId xmlns:a16="http://schemas.microsoft.com/office/drawing/2014/main" id="{E30E0268-F079-4FC0-8991-23E2607A0E60}"/>
            </a:ext>
          </a:extLst>
        </xdr:cNvPr>
        <xdr:cNvCxnSpPr/>
      </xdr:nvCxnSpPr>
      <xdr:spPr>
        <a:xfrm flipV="1">
          <a:off x="1130300" y="635927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99060</xdr:rowOff>
    </xdr:from>
    <xdr:to>
      <xdr:col>10</xdr:col>
      <xdr:colOff>165100</xdr:colOff>
      <xdr:row>36</xdr:row>
      <xdr:rowOff>29210</xdr:rowOff>
    </xdr:to>
    <xdr:sp macro="" textlink="">
      <xdr:nvSpPr>
        <xdr:cNvPr id="71" name="フローチャート: 判断 70">
          <a:extLst>
            <a:ext uri="{FF2B5EF4-FFF2-40B4-BE49-F238E27FC236}">
              <a16:creationId xmlns:a16="http://schemas.microsoft.com/office/drawing/2014/main" id="{F4F05D45-E4E1-4B18-9D25-1D8726044E0A}"/>
            </a:ext>
          </a:extLst>
        </xdr:cNvPr>
        <xdr:cNvSpPr/>
      </xdr:nvSpPr>
      <xdr:spPr>
        <a:xfrm>
          <a:off x="1968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45737</xdr:rowOff>
    </xdr:from>
    <xdr:ext cx="534377" cy="259045"/>
    <xdr:sp macro="" textlink="">
      <xdr:nvSpPr>
        <xdr:cNvPr id="72" name="テキスト ボックス 71">
          <a:extLst>
            <a:ext uri="{FF2B5EF4-FFF2-40B4-BE49-F238E27FC236}">
              <a16:creationId xmlns:a16="http://schemas.microsoft.com/office/drawing/2014/main" id="{9490EED2-2786-4104-B5F8-97235B88EF45}"/>
            </a:ext>
          </a:extLst>
        </xdr:cNvPr>
        <xdr:cNvSpPr txBox="1"/>
      </xdr:nvSpPr>
      <xdr:spPr>
        <a:xfrm>
          <a:off x="1752111" y="58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107188</xdr:rowOff>
    </xdr:from>
    <xdr:to>
      <xdr:col>6</xdr:col>
      <xdr:colOff>38100</xdr:colOff>
      <xdr:row>36</xdr:row>
      <xdr:rowOff>37338</xdr:rowOff>
    </xdr:to>
    <xdr:sp macro="" textlink="">
      <xdr:nvSpPr>
        <xdr:cNvPr id="73" name="フローチャート: 判断 72">
          <a:extLst>
            <a:ext uri="{FF2B5EF4-FFF2-40B4-BE49-F238E27FC236}">
              <a16:creationId xmlns:a16="http://schemas.microsoft.com/office/drawing/2014/main" id="{32F3DA6E-DC33-4BD4-BC10-2DB41F96BA0E}"/>
            </a:ext>
          </a:extLst>
        </xdr:cNvPr>
        <xdr:cNvSpPr/>
      </xdr:nvSpPr>
      <xdr:spPr>
        <a:xfrm>
          <a:off x="1079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53865</xdr:rowOff>
    </xdr:from>
    <xdr:ext cx="534377" cy="259045"/>
    <xdr:sp macro="" textlink="">
      <xdr:nvSpPr>
        <xdr:cNvPr id="74" name="テキスト ボックス 73">
          <a:extLst>
            <a:ext uri="{FF2B5EF4-FFF2-40B4-BE49-F238E27FC236}">
              <a16:creationId xmlns:a16="http://schemas.microsoft.com/office/drawing/2014/main" id="{25E2A2C9-739F-48C4-B30D-40EDA5D42C64}"/>
            </a:ext>
          </a:extLst>
        </xdr:cNvPr>
        <xdr:cNvSpPr txBox="1"/>
      </xdr:nvSpPr>
      <xdr:spPr>
        <a:xfrm>
          <a:off x="863111" y="588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28F66923-EF88-4749-B358-D99CDF0F86EC}"/>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1501353D-3A01-4AD1-BB94-80FA6ED7527F}"/>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80FE508A-1240-4F7A-A658-72BB4EA8D94D}"/>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19C61552-2877-4B01-8A0A-ECE201E1D2DB}"/>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4CE4CCD2-A62A-4C47-9038-F04882499C26}"/>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42545</xdr:rowOff>
    </xdr:from>
    <xdr:to>
      <xdr:col>24</xdr:col>
      <xdr:colOff>114300</xdr:colOff>
      <xdr:row>36</xdr:row>
      <xdr:rowOff>144145</xdr:rowOff>
    </xdr:to>
    <xdr:sp macro="" textlink="">
      <xdr:nvSpPr>
        <xdr:cNvPr id="80" name="楕円 79">
          <a:extLst>
            <a:ext uri="{FF2B5EF4-FFF2-40B4-BE49-F238E27FC236}">
              <a16:creationId xmlns:a16="http://schemas.microsoft.com/office/drawing/2014/main" id="{EDF16878-912A-4008-BE35-7A71B4338330}"/>
            </a:ext>
          </a:extLst>
        </xdr:cNvPr>
        <xdr:cNvSpPr/>
      </xdr:nvSpPr>
      <xdr:spPr>
        <a:xfrm>
          <a:off x="4584700" y="62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20972</xdr:rowOff>
    </xdr:from>
    <xdr:ext cx="469744" cy="259045"/>
    <xdr:sp macro="" textlink="">
      <xdr:nvSpPr>
        <xdr:cNvPr id="81" name="議会費該当値テキスト">
          <a:extLst>
            <a:ext uri="{FF2B5EF4-FFF2-40B4-BE49-F238E27FC236}">
              <a16:creationId xmlns:a16="http://schemas.microsoft.com/office/drawing/2014/main" id="{1D3C6A1A-3FC7-4935-9C02-64CC52F6DD9F}"/>
            </a:ext>
          </a:extLst>
        </xdr:cNvPr>
        <xdr:cNvSpPr txBox="1"/>
      </xdr:nvSpPr>
      <xdr:spPr>
        <a:xfrm>
          <a:off x="4686300" y="6193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110109</xdr:rowOff>
    </xdr:from>
    <xdr:to>
      <xdr:col>20</xdr:col>
      <xdr:colOff>38100</xdr:colOff>
      <xdr:row>37</xdr:row>
      <xdr:rowOff>40259</xdr:rowOff>
    </xdr:to>
    <xdr:sp macro="" textlink="">
      <xdr:nvSpPr>
        <xdr:cNvPr id="82" name="楕円 81">
          <a:extLst>
            <a:ext uri="{FF2B5EF4-FFF2-40B4-BE49-F238E27FC236}">
              <a16:creationId xmlns:a16="http://schemas.microsoft.com/office/drawing/2014/main" id="{40CE2F45-A174-4C13-B790-6A78485521C9}"/>
            </a:ext>
          </a:extLst>
        </xdr:cNvPr>
        <xdr:cNvSpPr/>
      </xdr:nvSpPr>
      <xdr:spPr>
        <a:xfrm>
          <a:off x="3746500" y="628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31386</xdr:rowOff>
    </xdr:from>
    <xdr:ext cx="469744" cy="259045"/>
    <xdr:sp macro="" textlink="">
      <xdr:nvSpPr>
        <xdr:cNvPr id="83" name="テキスト ボックス 82">
          <a:extLst>
            <a:ext uri="{FF2B5EF4-FFF2-40B4-BE49-F238E27FC236}">
              <a16:creationId xmlns:a16="http://schemas.microsoft.com/office/drawing/2014/main" id="{3B0F7BDF-DC86-47E8-99C9-9FD93C7A72BD}"/>
            </a:ext>
          </a:extLst>
        </xdr:cNvPr>
        <xdr:cNvSpPr txBox="1"/>
      </xdr:nvSpPr>
      <xdr:spPr>
        <a:xfrm>
          <a:off x="3562428" y="637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144145</xdr:rowOff>
    </xdr:from>
    <xdr:to>
      <xdr:col>15</xdr:col>
      <xdr:colOff>101600</xdr:colOff>
      <xdr:row>37</xdr:row>
      <xdr:rowOff>74295</xdr:rowOff>
    </xdr:to>
    <xdr:sp macro="" textlink="">
      <xdr:nvSpPr>
        <xdr:cNvPr id="84" name="楕円 83">
          <a:extLst>
            <a:ext uri="{FF2B5EF4-FFF2-40B4-BE49-F238E27FC236}">
              <a16:creationId xmlns:a16="http://schemas.microsoft.com/office/drawing/2014/main" id="{F09A1698-540E-49DB-982E-069A978AD337}"/>
            </a:ext>
          </a:extLst>
        </xdr:cNvPr>
        <xdr:cNvSpPr/>
      </xdr:nvSpPr>
      <xdr:spPr>
        <a:xfrm>
          <a:off x="2857500" y="631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65422</xdr:rowOff>
    </xdr:from>
    <xdr:ext cx="469744" cy="259045"/>
    <xdr:sp macro="" textlink="">
      <xdr:nvSpPr>
        <xdr:cNvPr id="85" name="テキスト ボックス 84">
          <a:extLst>
            <a:ext uri="{FF2B5EF4-FFF2-40B4-BE49-F238E27FC236}">
              <a16:creationId xmlns:a16="http://schemas.microsoft.com/office/drawing/2014/main" id="{6C66D4A3-BA12-406D-A4B4-F15DFE9EA1BF}"/>
            </a:ext>
          </a:extLst>
        </xdr:cNvPr>
        <xdr:cNvSpPr txBox="1"/>
      </xdr:nvSpPr>
      <xdr:spPr>
        <a:xfrm>
          <a:off x="2673428" y="640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136271</xdr:rowOff>
    </xdr:from>
    <xdr:to>
      <xdr:col>10</xdr:col>
      <xdr:colOff>165100</xdr:colOff>
      <xdr:row>37</xdr:row>
      <xdr:rowOff>66421</xdr:rowOff>
    </xdr:to>
    <xdr:sp macro="" textlink="">
      <xdr:nvSpPr>
        <xdr:cNvPr id="86" name="楕円 85">
          <a:extLst>
            <a:ext uri="{FF2B5EF4-FFF2-40B4-BE49-F238E27FC236}">
              <a16:creationId xmlns:a16="http://schemas.microsoft.com/office/drawing/2014/main" id="{ACD6282A-0FA4-45D8-9DAA-410AC1002C0B}"/>
            </a:ext>
          </a:extLst>
        </xdr:cNvPr>
        <xdr:cNvSpPr/>
      </xdr:nvSpPr>
      <xdr:spPr>
        <a:xfrm>
          <a:off x="1968500" y="630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57548</xdr:rowOff>
    </xdr:from>
    <xdr:ext cx="469744" cy="259045"/>
    <xdr:sp macro="" textlink="">
      <xdr:nvSpPr>
        <xdr:cNvPr id="87" name="テキスト ボックス 86">
          <a:extLst>
            <a:ext uri="{FF2B5EF4-FFF2-40B4-BE49-F238E27FC236}">
              <a16:creationId xmlns:a16="http://schemas.microsoft.com/office/drawing/2014/main" id="{495EFE1C-53C4-443F-866B-CA5DB285B8D3}"/>
            </a:ext>
          </a:extLst>
        </xdr:cNvPr>
        <xdr:cNvSpPr txBox="1"/>
      </xdr:nvSpPr>
      <xdr:spPr>
        <a:xfrm>
          <a:off x="1784428" y="640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136652</xdr:rowOff>
    </xdr:from>
    <xdr:to>
      <xdr:col>6</xdr:col>
      <xdr:colOff>38100</xdr:colOff>
      <xdr:row>37</xdr:row>
      <xdr:rowOff>66802</xdr:rowOff>
    </xdr:to>
    <xdr:sp macro="" textlink="">
      <xdr:nvSpPr>
        <xdr:cNvPr id="88" name="楕円 87">
          <a:extLst>
            <a:ext uri="{FF2B5EF4-FFF2-40B4-BE49-F238E27FC236}">
              <a16:creationId xmlns:a16="http://schemas.microsoft.com/office/drawing/2014/main" id="{C789336F-D331-49C7-ACF8-8DA8E7615F5F}"/>
            </a:ext>
          </a:extLst>
        </xdr:cNvPr>
        <xdr:cNvSpPr/>
      </xdr:nvSpPr>
      <xdr:spPr>
        <a:xfrm>
          <a:off x="1079500" y="630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57929</xdr:rowOff>
    </xdr:from>
    <xdr:ext cx="469744" cy="259045"/>
    <xdr:sp macro="" textlink="">
      <xdr:nvSpPr>
        <xdr:cNvPr id="89" name="テキスト ボックス 88">
          <a:extLst>
            <a:ext uri="{FF2B5EF4-FFF2-40B4-BE49-F238E27FC236}">
              <a16:creationId xmlns:a16="http://schemas.microsoft.com/office/drawing/2014/main" id="{59F9999A-35CF-4493-9C3D-65705DF9C209}"/>
            </a:ext>
          </a:extLst>
        </xdr:cNvPr>
        <xdr:cNvSpPr txBox="1"/>
      </xdr:nvSpPr>
      <xdr:spPr>
        <a:xfrm>
          <a:off x="895428" y="640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7B714CE0-F1FA-4EB0-B40D-1FF5D3A8334B}"/>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B153DDA-C6BA-4610-820A-AB0E1B847862}"/>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CDE6FCBA-A5FA-4081-89C0-9D025D066BFE}"/>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660BBAA9-8CAF-4D82-B24E-62D4C4A42482}"/>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685E5C76-213D-4ED4-9EDD-E5116711C5D5}"/>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9C12CA37-866B-47C4-BADA-0AEA26A03F16}"/>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B8601C2B-F626-4915-A6F2-D1BF885FE73B}"/>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7F5D41C-F3AC-4FDD-B4C4-8F31252BBDDA}"/>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46E4DA62-4E63-471D-940C-624431023F53}"/>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527ED70E-E7EC-459C-9785-F1B7BDA5B136}"/>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AE20A6A4-C22A-45F1-BDAA-DDB88518AB5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B1ADC336-FFC3-4A38-A60D-F181F725682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232EAD2F-9368-4856-A7AF-32AACD8BC803}"/>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372522CF-BEAC-4BA8-9388-ADA62AF8B196}"/>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A5D1B226-C3AE-45BE-A796-6F8D8F41BBC2}"/>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6C1A9152-B03D-47E5-AC2F-964573650652}"/>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BBB16265-D842-4D8B-8B3C-5858F82FC709}"/>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82514687-778B-43E5-9111-4A17FEFF01E9}"/>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2F1172BC-EE80-438D-894C-67C013C8C4F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87BFDA23-5D44-46B7-B7FC-2095DF63F40F}"/>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49CE0077-1CC6-4FFF-90A9-9CAF8B45CE0C}"/>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8549CFAF-1345-40D5-ABF2-3C4C8C793433}"/>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B0579560-B287-4937-AFEF-840D91C42165}"/>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6C23E4D-65F7-410C-BFD4-EE8B32E04CF7}"/>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874B7B55-35FA-489D-B2AB-504312E6B63A}"/>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49594</xdr:rowOff>
    </xdr:from>
    <xdr:to>
      <xdr:col>24</xdr:col>
      <xdr:colOff>62865</xdr:colOff>
      <xdr:row>58</xdr:row>
      <xdr:rowOff>120031</xdr:rowOff>
    </xdr:to>
    <xdr:cxnSp macro="">
      <xdr:nvCxnSpPr>
        <xdr:cNvPr id="115" name="直線コネクタ 114">
          <a:extLst>
            <a:ext uri="{FF2B5EF4-FFF2-40B4-BE49-F238E27FC236}">
              <a16:creationId xmlns:a16="http://schemas.microsoft.com/office/drawing/2014/main" id="{144DE956-9369-4801-BD25-766D7D055CDD}"/>
            </a:ext>
          </a:extLst>
        </xdr:cNvPr>
        <xdr:cNvCxnSpPr/>
      </xdr:nvCxnSpPr>
      <xdr:spPr>
        <a:xfrm flipV="1">
          <a:off x="4633595" y="8793544"/>
          <a:ext cx="1270" cy="127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123858</xdr:rowOff>
    </xdr:from>
    <xdr:ext cx="534377" cy="259045"/>
    <xdr:sp macro="" textlink="">
      <xdr:nvSpPr>
        <xdr:cNvPr id="116" name="総務費最小値テキスト">
          <a:extLst>
            <a:ext uri="{FF2B5EF4-FFF2-40B4-BE49-F238E27FC236}">
              <a16:creationId xmlns:a16="http://schemas.microsoft.com/office/drawing/2014/main" id="{E68FD6AC-C2F2-4329-A378-802D9A848991}"/>
            </a:ext>
          </a:extLst>
        </xdr:cNvPr>
        <xdr:cNvSpPr txBox="1"/>
      </xdr:nvSpPr>
      <xdr:spPr>
        <a:xfrm>
          <a:off x="4686300" y="1006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120031</xdr:rowOff>
    </xdr:from>
    <xdr:to>
      <xdr:col>24</xdr:col>
      <xdr:colOff>152400</xdr:colOff>
      <xdr:row>58</xdr:row>
      <xdr:rowOff>120031</xdr:rowOff>
    </xdr:to>
    <xdr:cxnSp macro="">
      <xdr:nvCxnSpPr>
        <xdr:cNvPr id="117" name="直線コネクタ 116">
          <a:extLst>
            <a:ext uri="{FF2B5EF4-FFF2-40B4-BE49-F238E27FC236}">
              <a16:creationId xmlns:a16="http://schemas.microsoft.com/office/drawing/2014/main" id="{D45CA29F-0747-42E0-939E-D6B1F95DA6F5}"/>
            </a:ext>
          </a:extLst>
        </xdr:cNvPr>
        <xdr:cNvCxnSpPr/>
      </xdr:nvCxnSpPr>
      <xdr:spPr>
        <a:xfrm>
          <a:off x="4546600" y="1006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167721</xdr:rowOff>
    </xdr:from>
    <xdr:ext cx="599010" cy="259045"/>
    <xdr:sp macro="" textlink="">
      <xdr:nvSpPr>
        <xdr:cNvPr id="118" name="総務費最大値テキスト">
          <a:extLst>
            <a:ext uri="{FF2B5EF4-FFF2-40B4-BE49-F238E27FC236}">
              <a16:creationId xmlns:a16="http://schemas.microsoft.com/office/drawing/2014/main" id="{3195B94C-D598-4342-8714-45672DD34C3D}"/>
            </a:ext>
          </a:extLst>
        </xdr:cNvPr>
        <xdr:cNvSpPr txBox="1"/>
      </xdr:nvSpPr>
      <xdr:spPr>
        <a:xfrm>
          <a:off x="4686300" y="856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870,183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49594</xdr:rowOff>
    </xdr:from>
    <xdr:to>
      <xdr:col>24</xdr:col>
      <xdr:colOff>152400</xdr:colOff>
      <xdr:row>51</xdr:row>
      <xdr:rowOff>49594</xdr:rowOff>
    </xdr:to>
    <xdr:cxnSp macro="">
      <xdr:nvCxnSpPr>
        <xdr:cNvPr id="119" name="直線コネクタ 118">
          <a:extLst>
            <a:ext uri="{FF2B5EF4-FFF2-40B4-BE49-F238E27FC236}">
              <a16:creationId xmlns:a16="http://schemas.microsoft.com/office/drawing/2014/main" id="{1321B690-3099-4FD1-A227-9A7B05CD4BE8}"/>
            </a:ext>
          </a:extLst>
        </xdr:cNvPr>
        <xdr:cNvCxnSpPr/>
      </xdr:nvCxnSpPr>
      <xdr:spPr>
        <a:xfrm>
          <a:off x="4546600" y="87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3687</xdr:rowOff>
    </xdr:from>
    <xdr:to>
      <xdr:col>24</xdr:col>
      <xdr:colOff>63500</xdr:colOff>
      <xdr:row>57</xdr:row>
      <xdr:rowOff>59500</xdr:rowOff>
    </xdr:to>
    <xdr:cxnSp macro="">
      <xdr:nvCxnSpPr>
        <xdr:cNvPr id="120" name="直線コネクタ 119">
          <a:extLst>
            <a:ext uri="{FF2B5EF4-FFF2-40B4-BE49-F238E27FC236}">
              <a16:creationId xmlns:a16="http://schemas.microsoft.com/office/drawing/2014/main" id="{6B349EAD-DE27-4736-9C20-E4B35ED1F454}"/>
            </a:ext>
          </a:extLst>
        </xdr:cNvPr>
        <xdr:cNvCxnSpPr/>
      </xdr:nvCxnSpPr>
      <xdr:spPr>
        <a:xfrm>
          <a:off x="3797300" y="9776337"/>
          <a:ext cx="838200" cy="5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12606</xdr:rowOff>
    </xdr:from>
    <xdr:ext cx="599010" cy="259045"/>
    <xdr:sp macro="" textlink="">
      <xdr:nvSpPr>
        <xdr:cNvPr id="121" name="総務費平均値テキスト">
          <a:extLst>
            <a:ext uri="{FF2B5EF4-FFF2-40B4-BE49-F238E27FC236}">
              <a16:creationId xmlns:a16="http://schemas.microsoft.com/office/drawing/2014/main" id="{186E8662-C92C-42AE-89E7-C8663EB18972}"/>
            </a:ext>
          </a:extLst>
        </xdr:cNvPr>
        <xdr:cNvSpPr txBox="1"/>
      </xdr:nvSpPr>
      <xdr:spPr>
        <a:xfrm>
          <a:off x="4686300" y="9613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161179</xdr:rowOff>
    </xdr:from>
    <xdr:to>
      <xdr:col>24</xdr:col>
      <xdr:colOff>114300</xdr:colOff>
      <xdr:row>57</xdr:row>
      <xdr:rowOff>91329</xdr:rowOff>
    </xdr:to>
    <xdr:sp macro="" textlink="">
      <xdr:nvSpPr>
        <xdr:cNvPr id="122" name="フローチャート: 判断 121">
          <a:extLst>
            <a:ext uri="{FF2B5EF4-FFF2-40B4-BE49-F238E27FC236}">
              <a16:creationId xmlns:a16="http://schemas.microsoft.com/office/drawing/2014/main" id="{BDFCCA5A-1B40-41A9-A9A0-16C70850977A}"/>
            </a:ext>
          </a:extLst>
        </xdr:cNvPr>
        <xdr:cNvSpPr/>
      </xdr:nvSpPr>
      <xdr:spPr>
        <a:xfrm>
          <a:off x="45847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113702</xdr:rowOff>
    </xdr:from>
    <xdr:to>
      <xdr:col>19</xdr:col>
      <xdr:colOff>177800</xdr:colOff>
      <xdr:row>57</xdr:row>
      <xdr:rowOff>3687</xdr:rowOff>
    </xdr:to>
    <xdr:cxnSp macro="">
      <xdr:nvCxnSpPr>
        <xdr:cNvPr id="123" name="直線コネクタ 122">
          <a:extLst>
            <a:ext uri="{FF2B5EF4-FFF2-40B4-BE49-F238E27FC236}">
              <a16:creationId xmlns:a16="http://schemas.microsoft.com/office/drawing/2014/main" id="{357B6753-C58E-4030-94A9-CCC919CDD513}"/>
            </a:ext>
          </a:extLst>
        </xdr:cNvPr>
        <xdr:cNvCxnSpPr/>
      </xdr:nvCxnSpPr>
      <xdr:spPr>
        <a:xfrm>
          <a:off x="2908300" y="9714902"/>
          <a:ext cx="889000" cy="6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119110</xdr:rowOff>
    </xdr:from>
    <xdr:to>
      <xdr:col>20</xdr:col>
      <xdr:colOff>38100</xdr:colOff>
      <xdr:row>57</xdr:row>
      <xdr:rowOff>49260</xdr:rowOff>
    </xdr:to>
    <xdr:sp macro="" textlink="">
      <xdr:nvSpPr>
        <xdr:cNvPr id="124" name="フローチャート: 判断 123">
          <a:extLst>
            <a:ext uri="{FF2B5EF4-FFF2-40B4-BE49-F238E27FC236}">
              <a16:creationId xmlns:a16="http://schemas.microsoft.com/office/drawing/2014/main" id="{7E736056-DD0A-4D04-98EF-3CE8E432A1C0}"/>
            </a:ext>
          </a:extLst>
        </xdr:cNvPr>
        <xdr:cNvSpPr/>
      </xdr:nvSpPr>
      <xdr:spPr>
        <a:xfrm>
          <a:off x="3746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65787</xdr:rowOff>
    </xdr:from>
    <xdr:ext cx="599010" cy="259045"/>
    <xdr:sp macro="" textlink="">
      <xdr:nvSpPr>
        <xdr:cNvPr id="125" name="テキスト ボックス 124">
          <a:extLst>
            <a:ext uri="{FF2B5EF4-FFF2-40B4-BE49-F238E27FC236}">
              <a16:creationId xmlns:a16="http://schemas.microsoft.com/office/drawing/2014/main" id="{F0FC5AB5-923C-4195-928D-7C38B6299C0F}"/>
            </a:ext>
          </a:extLst>
        </xdr:cNvPr>
        <xdr:cNvSpPr txBox="1"/>
      </xdr:nvSpPr>
      <xdr:spPr>
        <a:xfrm>
          <a:off x="3497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113702</xdr:rowOff>
    </xdr:from>
    <xdr:to>
      <xdr:col>15</xdr:col>
      <xdr:colOff>50800</xdr:colOff>
      <xdr:row>57</xdr:row>
      <xdr:rowOff>109575</xdr:rowOff>
    </xdr:to>
    <xdr:cxnSp macro="">
      <xdr:nvCxnSpPr>
        <xdr:cNvPr id="126" name="直線コネクタ 125">
          <a:extLst>
            <a:ext uri="{FF2B5EF4-FFF2-40B4-BE49-F238E27FC236}">
              <a16:creationId xmlns:a16="http://schemas.microsoft.com/office/drawing/2014/main" id="{512D16AF-0C7E-4BA0-B179-48CA5B5E575B}"/>
            </a:ext>
          </a:extLst>
        </xdr:cNvPr>
        <xdr:cNvCxnSpPr/>
      </xdr:nvCxnSpPr>
      <xdr:spPr>
        <a:xfrm flipV="1">
          <a:off x="2019300" y="9714902"/>
          <a:ext cx="889000" cy="16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9866</xdr:rowOff>
    </xdr:from>
    <xdr:to>
      <xdr:col>15</xdr:col>
      <xdr:colOff>101600</xdr:colOff>
      <xdr:row>56</xdr:row>
      <xdr:rowOff>111466</xdr:rowOff>
    </xdr:to>
    <xdr:sp macro="" textlink="">
      <xdr:nvSpPr>
        <xdr:cNvPr id="127" name="フローチャート: 判断 126">
          <a:extLst>
            <a:ext uri="{FF2B5EF4-FFF2-40B4-BE49-F238E27FC236}">
              <a16:creationId xmlns:a16="http://schemas.microsoft.com/office/drawing/2014/main" id="{2654A15D-F50F-4335-BFE3-16F46558F49E}"/>
            </a:ext>
          </a:extLst>
        </xdr:cNvPr>
        <xdr:cNvSpPr/>
      </xdr:nvSpPr>
      <xdr:spPr>
        <a:xfrm>
          <a:off x="2857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127993</xdr:rowOff>
    </xdr:from>
    <xdr:ext cx="599010" cy="259045"/>
    <xdr:sp macro="" textlink="">
      <xdr:nvSpPr>
        <xdr:cNvPr id="128" name="テキスト ボックス 127">
          <a:extLst>
            <a:ext uri="{FF2B5EF4-FFF2-40B4-BE49-F238E27FC236}">
              <a16:creationId xmlns:a16="http://schemas.microsoft.com/office/drawing/2014/main" id="{2AE611D5-3134-46E7-B657-58AD99FE36FB}"/>
            </a:ext>
          </a:extLst>
        </xdr:cNvPr>
        <xdr:cNvSpPr txBox="1"/>
      </xdr:nvSpPr>
      <xdr:spPr>
        <a:xfrm>
          <a:off x="2608795" y="938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109575</xdr:rowOff>
    </xdr:from>
    <xdr:to>
      <xdr:col>10</xdr:col>
      <xdr:colOff>114300</xdr:colOff>
      <xdr:row>58</xdr:row>
      <xdr:rowOff>31453</xdr:rowOff>
    </xdr:to>
    <xdr:cxnSp macro="">
      <xdr:nvCxnSpPr>
        <xdr:cNvPr id="129" name="直線コネクタ 128">
          <a:extLst>
            <a:ext uri="{FF2B5EF4-FFF2-40B4-BE49-F238E27FC236}">
              <a16:creationId xmlns:a16="http://schemas.microsoft.com/office/drawing/2014/main" id="{4AC90849-1A15-4D11-833D-E8D200FFEB8F}"/>
            </a:ext>
          </a:extLst>
        </xdr:cNvPr>
        <xdr:cNvCxnSpPr/>
      </xdr:nvCxnSpPr>
      <xdr:spPr>
        <a:xfrm flipV="1">
          <a:off x="1130300" y="9882225"/>
          <a:ext cx="889000" cy="9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74361</xdr:rowOff>
    </xdr:from>
    <xdr:to>
      <xdr:col>10</xdr:col>
      <xdr:colOff>165100</xdr:colOff>
      <xdr:row>58</xdr:row>
      <xdr:rowOff>4511</xdr:rowOff>
    </xdr:to>
    <xdr:sp macro="" textlink="">
      <xdr:nvSpPr>
        <xdr:cNvPr id="130" name="フローチャート: 判断 129">
          <a:extLst>
            <a:ext uri="{FF2B5EF4-FFF2-40B4-BE49-F238E27FC236}">
              <a16:creationId xmlns:a16="http://schemas.microsoft.com/office/drawing/2014/main" id="{9CC1ACCD-D9B9-4ABE-8268-A2AC13A69E0F}"/>
            </a:ext>
          </a:extLst>
        </xdr:cNvPr>
        <xdr:cNvSpPr/>
      </xdr:nvSpPr>
      <xdr:spPr>
        <a:xfrm>
          <a:off x="1968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167088</xdr:rowOff>
    </xdr:from>
    <xdr:ext cx="599010" cy="259045"/>
    <xdr:sp macro="" textlink="">
      <xdr:nvSpPr>
        <xdr:cNvPr id="131" name="テキスト ボックス 130">
          <a:extLst>
            <a:ext uri="{FF2B5EF4-FFF2-40B4-BE49-F238E27FC236}">
              <a16:creationId xmlns:a16="http://schemas.microsoft.com/office/drawing/2014/main" id="{E5737482-9CF0-4DA0-A3E4-D181D747E7D9}"/>
            </a:ext>
          </a:extLst>
        </xdr:cNvPr>
        <xdr:cNvSpPr txBox="1"/>
      </xdr:nvSpPr>
      <xdr:spPr>
        <a:xfrm>
          <a:off x="1719795" y="993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95855</xdr:rowOff>
    </xdr:from>
    <xdr:to>
      <xdr:col>6</xdr:col>
      <xdr:colOff>38100</xdr:colOff>
      <xdr:row>58</xdr:row>
      <xdr:rowOff>26005</xdr:rowOff>
    </xdr:to>
    <xdr:sp macro="" textlink="">
      <xdr:nvSpPr>
        <xdr:cNvPr id="132" name="フローチャート: 判断 131">
          <a:extLst>
            <a:ext uri="{FF2B5EF4-FFF2-40B4-BE49-F238E27FC236}">
              <a16:creationId xmlns:a16="http://schemas.microsoft.com/office/drawing/2014/main" id="{FAFC747B-1CB5-47AC-ABFF-FAD0A7952CAF}"/>
            </a:ext>
          </a:extLst>
        </xdr:cNvPr>
        <xdr:cNvSpPr/>
      </xdr:nvSpPr>
      <xdr:spPr>
        <a:xfrm>
          <a:off x="1079500" y="98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42532</xdr:rowOff>
    </xdr:from>
    <xdr:ext cx="599010" cy="259045"/>
    <xdr:sp macro="" textlink="">
      <xdr:nvSpPr>
        <xdr:cNvPr id="133" name="テキスト ボックス 132">
          <a:extLst>
            <a:ext uri="{FF2B5EF4-FFF2-40B4-BE49-F238E27FC236}">
              <a16:creationId xmlns:a16="http://schemas.microsoft.com/office/drawing/2014/main" id="{47DCD912-12B0-45B9-8714-D7172C48FAC0}"/>
            </a:ext>
          </a:extLst>
        </xdr:cNvPr>
        <xdr:cNvSpPr txBox="1"/>
      </xdr:nvSpPr>
      <xdr:spPr>
        <a:xfrm>
          <a:off x="830795" y="96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BE0502A8-654A-43DC-9863-0BCAC793C381}"/>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D51B9B01-DCC4-48E4-B32F-AEFF5B3FE67F}"/>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E4432F9D-B5D9-4393-BAFE-9122A31D401B}"/>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66DC1D5E-E611-4E04-B021-5E168C398F4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A411FA03-3CA4-4DAD-BA97-FE01516689D8}"/>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8700</xdr:rowOff>
    </xdr:from>
    <xdr:to>
      <xdr:col>24</xdr:col>
      <xdr:colOff>114300</xdr:colOff>
      <xdr:row>57</xdr:row>
      <xdr:rowOff>110300</xdr:rowOff>
    </xdr:to>
    <xdr:sp macro="" textlink="">
      <xdr:nvSpPr>
        <xdr:cNvPr id="139" name="楕円 138">
          <a:extLst>
            <a:ext uri="{FF2B5EF4-FFF2-40B4-BE49-F238E27FC236}">
              <a16:creationId xmlns:a16="http://schemas.microsoft.com/office/drawing/2014/main" id="{9CD89110-6AED-4827-8B5D-69A921FA47A0}"/>
            </a:ext>
          </a:extLst>
        </xdr:cNvPr>
        <xdr:cNvSpPr/>
      </xdr:nvSpPr>
      <xdr:spPr>
        <a:xfrm>
          <a:off x="4584700" y="978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158577</xdr:rowOff>
    </xdr:from>
    <xdr:ext cx="599010" cy="259045"/>
    <xdr:sp macro="" textlink="">
      <xdr:nvSpPr>
        <xdr:cNvPr id="140" name="総務費該当値テキスト">
          <a:extLst>
            <a:ext uri="{FF2B5EF4-FFF2-40B4-BE49-F238E27FC236}">
              <a16:creationId xmlns:a16="http://schemas.microsoft.com/office/drawing/2014/main" id="{BDB4D2A6-4159-4739-874B-F9CEA793D398}"/>
            </a:ext>
          </a:extLst>
        </xdr:cNvPr>
        <xdr:cNvSpPr txBox="1"/>
      </xdr:nvSpPr>
      <xdr:spPr>
        <a:xfrm>
          <a:off x="4686300" y="9759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124337</xdr:rowOff>
    </xdr:from>
    <xdr:to>
      <xdr:col>20</xdr:col>
      <xdr:colOff>38100</xdr:colOff>
      <xdr:row>57</xdr:row>
      <xdr:rowOff>54487</xdr:rowOff>
    </xdr:to>
    <xdr:sp macro="" textlink="">
      <xdr:nvSpPr>
        <xdr:cNvPr id="141" name="楕円 140">
          <a:extLst>
            <a:ext uri="{FF2B5EF4-FFF2-40B4-BE49-F238E27FC236}">
              <a16:creationId xmlns:a16="http://schemas.microsoft.com/office/drawing/2014/main" id="{12E58B3F-D95B-4739-80CD-52D42525FCA4}"/>
            </a:ext>
          </a:extLst>
        </xdr:cNvPr>
        <xdr:cNvSpPr/>
      </xdr:nvSpPr>
      <xdr:spPr>
        <a:xfrm>
          <a:off x="3746500" y="972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45614</xdr:rowOff>
    </xdr:from>
    <xdr:ext cx="599010" cy="259045"/>
    <xdr:sp macro="" textlink="">
      <xdr:nvSpPr>
        <xdr:cNvPr id="142" name="テキスト ボックス 141">
          <a:extLst>
            <a:ext uri="{FF2B5EF4-FFF2-40B4-BE49-F238E27FC236}">
              <a16:creationId xmlns:a16="http://schemas.microsoft.com/office/drawing/2014/main" id="{AFACAF54-D4A9-4EF4-BA00-6BDE2A8AA03A}"/>
            </a:ext>
          </a:extLst>
        </xdr:cNvPr>
        <xdr:cNvSpPr txBox="1"/>
      </xdr:nvSpPr>
      <xdr:spPr>
        <a:xfrm>
          <a:off x="3497795" y="981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62902</xdr:rowOff>
    </xdr:from>
    <xdr:to>
      <xdr:col>15</xdr:col>
      <xdr:colOff>101600</xdr:colOff>
      <xdr:row>56</xdr:row>
      <xdr:rowOff>164502</xdr:rowOff>
    </xdr:to>
    <xdr:sp macro="" textlink="">
      <xdr:nvSpPr>
        <xdr:cNvPr id="143" name="楕円 142">
          <a:extLst>
            <a:ext uri="{FF2B5EF4-FFF2-40B4-BE49-F238E27FC236}">
              <a16:creationId xmlns:a16="http://schemas.microsoft.com/office/drawing/2014/main" id="{0DCF2F63-40E2-4B50-8F86-AD3E3E1E0B08}"/>
            </a:ext>
          </a:extLst>
        </xdr:cNvPr>
        <xdr:cNvSpPr/>
      </xdr:nvSpPr>
      <xdr:spPr>
        <a:xfrm>
          <a:off x="2857500" y="966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155629</xdr:rowOff>
    </xdr:from>
    <xdr:ext cx="599010" cy="259045"/>
    <xdr:sp macro="" textlink="">
      <xdr:nvSpPr>
        <xdr:cNvPr id="144" name="テキスト ボックス 143">
          <a:extLst>
            <a:ext uri="{FF2B5EF4-FFF2-40B4-BE49-F238E27FC236}">
              <a16:creationId xmlns:a16="http://schemas.microsoft.com/office/drawing/2014/main" id="{0DC63D88-0290-4FBC-BC08-1B109BBD93C2}"/>
            </a:ext>
          </a:extLst>
        </xdr:cNvPr>
        <xdr:cNvSpPr txBox="1"/>
      </xdr:nvSpPr>
      <xdr:spPr>
        <a:xfrm>
          <a:off x="2608795" y="975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58775</xdr:rowOff>
    </xdr:from>
    <xdr:to>
      <xdr:col>10</xdr:col>
      <xdr:colOff>165100</xdr:colOff>
      <xdr:row>57</xdr:row>
      <xdr:rowOff>160375</xdr:rowOff>
    </xdr:to>
    <xdr:sp macro="" textlink="">
      <xdr:nvSpPr>
        <xdr:cNvPr id="145" name="楕円 144">
          <a:extLst>
            <a:ext uri="{FF2B5EF4-FFF2-40B4-BE49-F238E27FC236}">
              <a16:creationId xmlns:a16="http://schemas.microsoft.com/office/drawing/2014/main" id="{E6341F4B-1C4D-4555-8609-42589420AE26}"/>
            </a:ext>
          </a:extLst>
        </xdr:cNvPr>
        <xdr:cNvSpPr/>
      </xdr:nvSpPr>
      <xdr:spPr>
        <a:xfrm>
          <a:off x="1968500" y="98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5452</xdr:rowOff>
    </xdr:from>
    <xdr:ext cx="599010" cy="259045"/>
    <xdr:sp macro="" textlink="">
      <xdr:nvSpPr>
        <xdr:cNvPr id="146" name="テキスト ボックス 145">
          <a:extLst>
            <a:ext uri="{FF2B5EF4-FFF2-40B4-BE49-F238E27FC236}">
              <a16:creationId xmlns:a16="http://schemas.microsoft.com/office/drawing/2014/main" id="{F7AB2BCB-2E59-4C44-BC6E-37FA624D3217}"/>
            </a:ext>
          </a:extLst>
        </xdr:cNvPr>
        <xdr:cNvSpPr txBox="1"/>
      </xdr:nvSpPr>
      <xdr:spPr>
        <a:xfrm>
          <a:off x="1719795" y="960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152103</xdr:rowOff>
    </xdr:from>
    <xdr:to>
      <xdr:col>6</xdr:col>
      <xdr:colOff>38100</xdr:colOff>
      <xdr:row>58</xdr:row>
      <xdr:rowOff>82253</xdr:rowOff>
    </xdr:to>
    <xdr:sp macro="" textlink="">
      <xdr:nvSpPr>
        <xdr:cNvPr id="147" name="楕円 146">
          <a:extLst>
            <a:ext uri="{FF2B5EF4-FFF2-40B4-BE49-F238E27FC236}">
              <a16:creationId xmlns:a16="http://schemas.microsoft.com/office/drawing/2014/main" id="{FCDBE77A-7ECC-4EC2-A013-C08ECB09DF22}"/>
            </a:ext>
          </a:extLst>
        </xdr:cNvPr>
        <xdr:cNvSpPr/>
      </xdr:nvSpPr>
      <xdr:spPr>
        <a:xfrm>
          <a:off x="1079500" y="992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73380</xdr:rowOff>
    </xdr:from>
    <xdr:ext cx="599010" cy="259045"/>
    <xdr:sp macro="" textlink="">
      <xdr:nvSpPr>
        <xdr:cNvPr id="148" name="テキスト ボックス 147">
          <a:extLst>
            <a:ext uri="{FF2B5EF4-FFF2-40B4-BE49-F238E27FC236}">
              <a16:creationId xmlns:a16="http://schemas.microsoft.com/office/drawing/2014/main" id="{D95EA639-FD08-4079-BBD7-E500A8FBFBDC}"/>
            </a:ext>
          </a:extLst>
        </xdr:cNvPr>
        <xdr:cNvSpPr txBox="1"/>
      </xdr:nvSpPr>
      <xdr:spPr>
        <a:xfrm>
          <a:off x="830795" y="10017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DB4C6385-34FC-4523-A2E1-57BCCC27D88C}"/>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2110D1AD-7715-485D-B0D9-21D063459B0F}"/>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1526B096-0510-4AE6-866C-DE683F9E2745}"/>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45AB5818-0CAF-49B0-9008-3746BB02885F}"/>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CA8AD506-CBBC-4CBF-84AA-411A1490ABD7}"/>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17F4DCD8-BE46-444C-9B6A-99AEEC131161}"/>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525A795D-EC97-4240-8256-D794F07C732E}"/>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BE3A6B2C-5B26-4DDA-99DB-BF618A5E6CBD}"/>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F04D664E-9784-43E2-9EE8-CCC000F41FF6}"/>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5585D831-E6CE-4164-8E6F-B340C8F44109}"/>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5BD2079-FC27-406D-BB00-4399B6BC3133}"/>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7635D7BB-BFBE-48D1-8EE5-A2BAEFB2B65E}"/>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7ED0D04F-4DC8-47F9-82C8-8643ED9C9A75}"/>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B96AA25B-F284-421F-981F-CA99CA54E6AC}"/>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35A095BA-054B-46B1-B92B-5078EC46E9C2}"/>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D3867F65-D2A8-4613-9A19-8D8F4BC86924}"/>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A98E69AD-9067-4A38-BF79-6DBB627AAE9C}"/>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E0624E5-EC0F-4B70-B0C0-8B6FF6F9D513}"/>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97EC8D9A-362C-4AA6-9C39-E7CD4211553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EA8FD4EB-9345-40B2-921D-05233CD8BC54}"/>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ADE30CDF-8783-42DB-A6C4-71761FCF7E45}"/>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546ACDDF-2442-4EE6-9E9B-7CC782A899A1}"/>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62429</xdr:rowOff>
    </xdr:from>
    <xdr:to>
      <xdr:col>24</xdr:col>
      <xdr:colOff>62865</xdr:colOff>
      <xdr:row>77</xdr:row>
      <xdr:rowOff>154952</xdr:rowOff>
    </xdr:to>
    <xdr:cxnSp macro="">
      <xdr:nvCxnSpPr>
        <xdr:cNvPr id="171" name="直線コネクタ 170">
          <a:extLst>
            <a:ext uri="{FF2B5EF4-FFF2-40B4-BE49-F238E27FC236}">
              <a16:creationId xmlns:a16="http://schemas.microsoft.com/office/drawing/2014/main" id="{C6FA77F5-9DC3-47B6-BB9D-FA8C3435F5CD}"/>
            </a:ext>
          </a:extLst>
        </xdr:cNvPr>
        <xdr:cNvCxnSpPr/>
      </xdr:nvCxnSpPr>
      <xdr:spPr>
        <a:xfrm flipV="1">
          <a:off x="4633595" y="12406829"/>
          <a:ext cx="1270" cy="949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158779</xdr:rowOff>
    </xdr:from>
    <xdr:ext cx="599010" cy="259045"/>
    <xdr:sp macro="" textlink="">
      <xdr:nvSpPr>
        <xdr:cNvPr id="172" name="民生費最小値テキスト">
          <a:extLst>
            <a:ext uri="{FF2B5EF4-FFF2-40B4-BE49-F238E27FC236}">
              <a16:creationId xmlns:a16="http://schemas.microsoft.com/office/drawing/2014/main" id="{33B6B462-77AC-4881-8831-6D7395D0FC5B}"/>
            </a:ext>
          </a:extLst>
        </xdr:cNvPr>
        <xdr:cNvSpPr txBox="1"/>
      </xdr:nvSpPr>
      <xdr:spPr>
        <a:xfrm>
          <a:off x="4686300" y="13360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154952</xdr:rowOff>
    </xdr:from>
    <xdr:to>
      <xdr:col>24</xdr:col>
      <xdr:colOff>152400</xdr:colOff>
      <xdr:row>77</xdr:row>
      <xdr:rowOff>154952</xdr:rowOff>
    </xdr:to>
    <xdr:cxnSp macro="">
      <xdr:nvCxnSpPr>
        <xdr:cNvPr id="173" name="直線コネクタ 172">
          <a:extLst>
            <a:ext uri="{FF2B5EF4-FFF2-40B4-BE49-F238E27FC236}">
              <a16:creationId xmlns:a16="http://schemas.microsoft.com/office/drawing/2014/main" id="{B99702BA-0584-4C9E-A58E-6035B733FD25}"/>
            </a:ext>
          </a:extLst>
        </xdr:cNvPr>
        <xdr:cNvCxnSpPr/>
      </xdr:nvCxnSpPr>
      <xdr:spPr>
        <a:xfrm>
          <a:off x="4546600" y="1335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9106</xdr:rowOff>
    </xdr:from>
    <xdr:ext cx="599010" cy="259045"/>
    <xdr:sp macro="" textlink="">
      <xdr:nvSpPr>
        <xdr:cNvPr id="174" name="民生費最大値テキスト">
          <a:extLst>
            <a:ext uri="{FF2B5EF4-FFF2-40B4-BE49-F238E27FC236}">
              <a16:creationId xmlns:a16="http://schemas.microsoft.com/office/drawing/2014/main" id="{C54F49B6-14BC-4910-ADF5-1B5411BD3574}"/>
            </a:ext>
          </a:extLst>
        </xdr:cNvPr>
        <xdr:cNvSpPr txBox="1"/>
      </xdr:nvSpPr>
      <xdr:spPr>
        <a:xfrm>
          <a:off x="4686300" y="1218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341,901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62429</xdr:rowOff>
    </xdr:from>
    <xdr:to>
      <xdr:col>24</xdr:col>
      <xdr:colOff>152400</xdr:colOff>
      <xdr:row>72</xdr:row>
      <xdr:rowOff>62429</xdr:rowOff>
    </xdr:to>
    <xdr:cxnSp macro="">
      <xdr:nvCxnSpPr>
        <xdr:cNvPr id="175" name="直線コネクタ 174">
          <a:extLst>
            <a:ext uri="{FF2B5EF4-FFF2-40B4-BE49-F238E27FC236}">
              <a16:creationId xmlns:a16="http://schemas.microsoft.com/office/drawing/2014/main" id="{AE502357-78F8-4680-A5AF-86D0F3FFCDF5}"/>
            </a:ext>
          </a:extLst>
        </xdr:cNvPr>
        <xdr:cNvCxnSpPr/>
      </xdr:nvCxnSpPr>
      <xdr:spPr>
        <a:xfrm>
          <a:off x="4546600" y="1240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22341</xdr:rowOff>
    </xdr:from>
    <xdr:to>
      <xdr:col>24</xdr:col>
      <xdr:colOff>63500</xdr:colOff>
      <xdr:row>74</xdr:row>
      <xdr:rowOff>48013</xdr:rowOff>
    </xdr:to>
    <xdr:cxnSp macro="">
      <xdr:nvCxnSpPr>
        <xdr:cNvPr id="176" name="直線コネクタ 175">
          <a:extLst>
            <a:ext uri="{FF2B5EF4-FFF2-40B4-BE49-F238E27FC236}">
              <a16:creationId xmlns:a16="http://schemas.microsoft.com/office/drawing/2014/main" id="{6CC771B9-088F-47D5-BE94-9893EFC85A5A}"/>
            </a:ext>
          </a:extLst>
        </xdr:cNvPr>
        <xdr:cNvCxnSpPr/>
      </xdr:nvCxnSpPr>
      <xdr:spPr>
        <a:xfrm>
          <a:off x="3797300" y="12709641"/>
          <a:ext cx="838200" cy="2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4411</xdr:rowOff>
    </xdr:from>
    <xdr:ext cx="599010" cy="259045"/>
    <xdr:sp macro="" textlink="">
      <xdr:nvSpPr>
        <xdr:cNvPr id="177" name="民生費平均値テキスト">
          <a:extLst>
            <a:ext uri="{FF2B5EF4-FFF2-40B4-BE49-F238E27FC236}">
              <a16:creationId xmlns:a16="http://schemas.microsoft.com/office/drawing/2014/main" id="{C2E688EF-F0C2-4C44-9C01-FD4BE8A0CEFE}"/>
            </a:ext>
          </a:extLst>
        </xdr:cNvPr>
        <xdr:cNvSpPr txBox="1"/>
      </xdr:nvSpPr>
      <xdr:spPr>
        <a:xfrm>
          <a:off x="4686300" y="128631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25984</xdr:rowOff>
    </xdr:from>
    <xdr:to>
      <xdr:col>24</xdr:col>
      <xdr:colOff>114300</xdr:colOff>
      <xdr:row>75</xdr:row>
      <xdr:rowOff>127584</xdr:rowOff>
    </xdr:to>
    <xdr:sp macro="" textlink="">
      <xdr:nvSpPr>
        <xdr:cNvPr id="178" name="フローチャート: 判断 177">
          <a:extLst>
            <a:ext uri="{FF2B5EF4-FFF2-40B4-BE49-F238E27FC236}">
              <a16:creationId xmlns:a16="http://schemas.microsoft.com/office/drawing/2014/main" id="{036FB848-3CFE-494C-9E40-9C0C291AAF25}"/>
            </a:ext>
          </a:extLst>
        </xdr:cNvPr>
        <xdr:cNvSpPr/>
      </xdr:nvSpPr>
      <xdr:spPr>
        <a:xfrm>
          <a:off x="45847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22341</xdr:rowOff>
    </xdr:from>
    <xdr:to>
      <xdr:col>19</xdr:col>
      <xdr:colOff>177800</xdr:colOff>
      <xdr:row>75</xdr:row>
      <xdr:rowOff>26626</xdr:rowOff>
    </xdr:to>
    <xdr:cxnSp macro="">
      <xdr:nvCxnSpPr>
        <xdr:cNvPr id="179" name="直線コネクタ 178">
          <a:extLst>
            <a:ext uri="{FF2B5EF4-FFF2-40B4-BE49-F238E27FC236}">
              <a16:creationId xmlns:a16="http://schemas.microsoft.com/office/drawing/2014/main" id="{7E60BE38-4C25-4027-985C-1BC26349C502}"/>
            </a:ext>
          </a:extLst>
        </xdr:cNvPr>
        <xdr:cNvCxnSpPr/>
      </xdr:nvCxnSpPr>
      <xdr:spPr>
        <a:xfrm flipV="1">
          <a:off x="2908300" y="12709641"/>
          <a:ext cx="889000" cy="17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144198</xdr:rowOff>
    </xdr:from>
    <xdr:to>
      <xdr:col>20</xdr:col>
      <xdr:colOff>38100</xdr:colOff>
      <xdr:row>75</xdr:row>
      <xdr:rowOff>74348</xdr:rowOff>
    </xdr:to>
    <xdr:sp macro="" textlink="">
      <xdr:nvSpPr>
        <xdr:cNvPr id="180" name="フローチャート: 判断 179">
          <a:extLst>
            <a:ext uri="{FF2B5EF4-FFF2-40B4-BE49-F238E27FC236}">
              <a16:creationId xmlns:a16="http://schemas.microsoft.com/office/drawing/2014/main" id="{EB83DE6F-CB21-4541-A815-2631BFF3BC62}"/>
            </a:ext>
          </a:extLst>
        </xdr:cNvPr>
        <xdr:cNvSpPr/>
      </xdr:nvSpPr>
      <xdr:spPr>
        <a:xfrm>
          <a:off x="3746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65475</xdr:rowOff>
    </xdr:from>
    <xdr:ext cx="599010" cy="259045"/>
    <xdr:sp macro="" textlink="">
      <xdr:nvSpPr>
        <xdr:cNvPr id="181" name="テキスト ボックス 180">
          <a:extLst>
            <a:ext uri="{FF2B5EF4-FFF2-40B4-BE49-F238E27FC236}">
              <a16:creationId xmlns:a16="http://schemas.microsoft.com/office/drawing/2014/main" id="{0DB64EF0-4817-4778-BFCD-1B2C5AD79636}"/>
            </a:ext>
          </a:extLst>
        </xdr:cNvPr>
        <xdr:cNvSpPr txBox="1"/>
      </xdr:nvSpPr>
      <xdr:spPr>
        <a:xfrm>
          <a:off x="3497795" y="1292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26626</xdr:rowOff>
    </xdr:from>
    <xdr:to>
      <xdr:col>15</xdr:col>
      <xdr:colOff>50800</xdr:colOff>
      <xdr:row>75</xdr:row>
      <xdr:rowOff>106790</xdr:rowOff>
    </xdr:to>
    <xdr:cxnSp macro="">
      <xdr:nvCxnSpPr>
        <xdr:cNvPr id="182" name="直線コネクタ 181">
          <a:extLst>
            <a:ext uri="{FF2B5EF4-FFF2-40B4-BE49-F238E27FC236}">
              <a16:creationId xmlns:a16="http://schemas.microsoft.com/office/drawing/2014/main" id="{3A11E8C3-9BA7-43D1-92D7-B7330AB14F5B}"/>
            </a:ext>
          </a:extLst>
        </xdr:cNvPr>
        <xdr:cNvCxnSpPr/>
      </xdr:nvCxnSpPr>
      <xdr:spPr>
        <a:xfrm flipV="1">
          <a:off x="2019300" y="12885376"/>
          <a:ext cx="889000" cy="8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127364</xdr:rowOff>
    </xdr:from>
    <xdr:to>
      <xdr:col>15</xdr:col>
      <xdr:colOff>101600</xdr:colOff>
      <xdr:row>76</xdr:row>
      <xdr:rowOff>57514</xdr:rowOff>
    </xdr:to>
    <xdr:sp macro="" textlink="">
      <xdr:nvSpPr>
        <xdr:cNvPr id="183" name="フローチャート: 判断 182">
          <a:extLst>
            <a:ext uri="{FF2B5EF4-FFF2-40B4-BE49-F238E27FC236}">
              <a16:creationId xmlns:a16="http://schemas.microsoft.com/office/drawing/2014/main" id="{D6FCC45B-1E6B-49AE-92D3-62818F3869BD}"/>
            </a:ext>
          </a:extLst>
        </xdr:cNvPr>
        <xdr:cNvSpPr/>
      </xdr:nvSpPr>
      <xdr:spPr>
        <a:xfrm>
          <a:off x="2857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48641</xdr:rowOff>
    </xdr:from>
    <xdr:ext cx="599010" cy="259045"/>
    <xdr:sp macro="" textlink="">
      <xdr:nvSpPr>
        <xdr:cNvPr id="184" name="テキスト ボックス 183">
          <a:extLst>
            <a:ext uri="{FF2B5EF4-FFF2-40B4-BE49-F238E27FC236}">
              <a16:creationId xmlns:a16="http://schemas.microsoft.com/office/drawing/2014/main" id="{60CDE169-C11B-458F-9405-DCC95DCE0EB5}"/>
            </a:ext>
          </a:extLst>
        </xdr:cNvPr>
        <xdr:cNvSpPr txBox="1"/>
      </xdr:nvSpPr>
      <xdr:spPr>
        <a:xfrm>
          <a:off x="2608795" y="1307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106790</xdr:rowOff>
    </xdr:from>
    <xdr:to>
      <xdr:col>10</xdr:col>
      <xdr:colOff>114300</xdr:colOff>
      <xdr:row>76</xdr:row>
      <xdr:rowOff>1502</xdr:rowOff>
    </xdr:to>
    <xdr:cxnSp macro="">
      <xdr:nvCxnSpPr>
        <xdr:cNvPr id="185" name="直線コネクタ 184">
          <a:extLst>
            <a:ext uri="{FF2B5EF4-FFF2-40B4-BE49-F238E27FC236}">
              <a16:creationId xmlns:a16="http://schemas.microsoft.com/office/drawing/2014/main" id="{CCC3D1D9-846B-4411-A3F2-3A473417064E}"/>
            </a:ext>
          </a:extLst>
        </xdr:cNvPr>
        <xdr:cNvCxnSpPr/>
      </xdr:nvCxnSpPr>
      <xdr:spPr>
        <a:xfrm flipV="1">
          <a:off x="1130300" y="12965540"/>
          <a:ext cx="889000" cy="6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7221</xdr:rowOff>
    </xdr:from>
    <xdr:to>
      <xdr:col>10</xdr:col>
      <xdr:colOff>165100</xdr:colOff>
      <xdr:row>76</xdr:row>
      <xdr:rowOff>108821</xdr:rowOff>
    </xdr:to>
    <xdr:sp macro="" textlink="">
      <xdr:nvSpPr>
        <xdr:cNvPr id="186" name="フローチャート: 判断 185">
          <a:extLst>
            <a:ext uri="{FF2B5EF4-FFF2-40B4-BE49-F238E27FC236}">
              <a16:creationId xmlns:a16="http://schemas.microsoft.com/office/drawing/2014/main" id="{AC0D9D0B-64CD-4677-AB38-268EB9EA1052}"/>
            </a:ext>
          </a:extLst>
        </xdr:cNvPr>
        <xdr:cNvSpPr/>
      </xdr:nvSpPr>
      <xdr:spPr>
        <a:xfrm>
          <a:off x="1968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99948</xdr:rowOff>
    </xdr:from>
    <xdr:ext cx="599010" cy="259045"/>
    <xdr:sp macro="" textlink="">
      <xdr:nvSpPr>
        <xdr:cNvPr id="187" name="テキスト ボックス 186">
          <a:extLst>
            <a:ext uri="{FF2B5EF4-FFF2-40B4-BE49-F238E27FC236}">
              <a16:creationId xmlns:a16="http://schemas.microsoft.com/office/drawing/2014/main" id="{844EE46C-97CA-45C1-85AC-C051586E7DE4}"/>
            </a:ext>
          </a:extLst>
        </xdr:cNvPr>
        <xdr:cNvSpPr txBox="1"/>
      </xdr:nvSpPr>
      <xdr:spPr>
        <a:xfrm>
          <a:off x="1719795" y="1313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32747</xdr:rowOff>
    </xdr:from>
    <xdr:to>
      <xdr:col>6</xdr:col>
      <xdr:colOff>38100</xdr:colOff>
      <xdr:row>76</xdr:row>
      <xdr:rowOff>134347</xdr:rowOff>
    </xdr:to>
    <xdr:sp macro="" textlink="">
      <xdr:nvSpPr>
        <xdr:cNvPr id="188" name="フローチャート: 判断 187">
          <a:extLst>
            <a:ext uri="{FF2B5EF4-FFF2-40B4-BE49-F238E27FC236}">
              <a16:creationId xmlns:a16="http://schemas.microsoft.com/office/drawing/2014/main" id="{8E4072BE-795C-43FC-8A7C-18CD6FC80256}"/>
            </a:ext>
          </a:extLst>
        </xdr:cNvPr>
        <xdr:cNvSpPr/>
      </xdr:nvSpPr>
      <xdr:spPr>
        <a:xfrm>
          <a:off x="1079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125474</xdr:rowOff>
    </xdr:from>
    <xdr:ext cx="599010" cy="259045"/>
    <xdr:sp macro="" textlink="">
      <xdr:nvSpPr>
        <xdr:cNvPr id="189" name="テキスト ボックス 188">
          <a:extLst>
            <a:ext uri="{FF2B5EF4-FFF2-40B4-BE49-F238E27FC236}">
              <a16:creationId xmlns:a16="http://schemas.microsoft.com/office/drawing/2014/main" id="{8761D6E0-2E23-4CC2-BA69-99ACE17F56AF}"/>
            </a:ext>
          </a:extLst>
        </xdr:cNvPr>
        <xdr:cNvSpPr txBox="1"/>
      </xdr:nvSpPr>
      <xdr:spPr>
        <a:xfrm>
          <a:off x="830795" y="1315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51D3F620-EC19-44A3-9D8E-12DD439E9DCC}"/>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CD4732AE-BA5F-469B-90D1-4BE1EB9B483E}"/>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5D684E45-DEF3-4DD3-9EA5-ADD2EF18E405}"/>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426FE7CC-1EC1-4153-96E7-35D41B24516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A89F75C0-875C-4FD6-9C02-0743D11FD39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168663</xdr:rowOff>
    </xdr:from>
    <xdr:to>
      <xdr:col>24</xdr:col>
      <xdr:colOff>114300</xdr:colOff>
      <xdr:row>74</xdr:row>
      <xdr:rowOff>98813</xdr:rowOff>
    </xdr:to>
    <xdr:sp macro="" textlink="">
      <xdr:nvSpPr>
        <xdr:cNvPr id="195" name="楕円 194">
          <a:extLst>
            <a:ext uri="{FF2B5EF4-FFF2-40B4-BE49-F238E27FC236}">
              <a16:creationId xmlns:a16="http://schemas.microsoft.com/office/drawing/2014/main" id="{3EA5833C-8C9C-4A89-A959-C6A7000D900F}"/>
            </a:ext>
          </a:extLst>
        </xdr:cNvPr>
        <xdr:cNvSpPr/>
      </xdr:nvSpPr>
      <xdr:spPr>
        <a:xfrm>
          <a:off x="4584700" y="1268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20090</xdr:rowOff>
    </xdr:from>
    <xdr:ext cx="599010" cy="259045"/>
    <xdr:sp macro="" textlink="">
      <xdr:nvSpPr>
        <xdr:cNvPr id="196" name="民生費該当値テキスト">
          <a:extLst>
            <a:ext uri="{FF2B5EF4-FFF2-40B4-BE49-F238E27FC236}">
              <a16:creationId xmlns:a16="http://schemas.microsoft.com/office/drawing/2014/main" id="{B6EE8D1F-2E88-463B-BCF6-30B5BB683BFD}"/>
            </a:ext>
          </a:extLst>
        </xdr:cNvPr>
        <xdr:cNvSpPr txBox="1"/>
      </xdr:nvSpPr>
      <xdr:spPr>
        <a:xfrm>
          <a:off x="4686300" y="1253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142991</xdr:rowOff>
    </xdr:from>
    <xdr:to>
      <xdr:col>20</xdr:col>
      <xdr:colOff>38100</xdr:colOff>
      <xdr:row>74</xdr:row>
      <xdr:rowOff>73141</xdr:rowOff>
    </xdr:to>
    <xdr:sp macro="" textlink="">
      <xdr:nvSpPr>
        <xdr:cNvPr id="197" name="楕円 196">
          <a:extLst>
            <a:ext uri="{FF2B5EF4-FFF2-40B4-BE49-F238E27FC236}">
              <a16:creationId xmlns:a16="http://schemas.microsoft.com/office/drawing/2014/main" id="{C02115E2-96CB-46DD-8DF3-690E63B073F9}"/>
            </a:ext>
          </a:extLst>
        </xdr:cNvPr>
        <xdr:cNvSpPr/>
      </xdr:nvSpPr>
      <xdr:spPr>
        <a:xfrm>
          <a:off x="3746500" y="1265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89668</xdr:rowOff>
    </xdr:from>
    <xdr:ext cx="599010" cy="259045"/>
    <xdr:sp macro="" textlink="">
      <xdr:nvSpPr>
        <xdr:cNvPr id="198" name="テキスト ボックス 197">
          <a:extLst>
            <a:ext uri="{FF2B5EF4-FFF2-40B4-BE49-F238E27FC236}">
              <a16:creationId xmlns:a16="http://schemas.microsoft.com/office/drawing/2014/main" id="{677CDA94-DEBF-4D7B-82ED-5A88FEB677B6}"/>
            </a:ext>
          </a:extLst>
        </xdr:cNvPr>
        <xdr:cNvSpPr txBox="1"/>
      </xdr:nvSpPr>
      <xdr:spPr>
        <a:xfrm>
          <a:off x="3497795" y="12434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147276</xdr:rowOff>
    </xdr:from>
    <xdr:to>
      <xdr:col>15</xdr:col>
      <xdr:colOff>101600</xdr:colOff>
      <xdr:row>75</xdr:row>
      <xdr:rowOff>77426</xdr:rowOff>
    </xdr:to>
    <xdr:sp macro="" textlink="">
      <xdr:nvSpPr>
        <xdr:cNvPr id="199" name="楕円 198">
          <a:extLst>
            <a:ext uri="{FF2B5EF4-FFF2-40B4-BE49-F238E27FC236}">
              <a16:creationId xmlns:a16="http://schemas.microsoft.com/office/drawing/2014/main" id="{31325F92-A82B-48DE-A618-6813F3311152}"/>
            </a:ext>
          </a:extLst>
        </xdr:cNvPr>
        <xdr:cNvSpPr/>
      </xdr:nvSpPr>
      <xdr:spPr>
        <a:xfrm>
          <a:off x="2857500" y="1283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93953</xdr:rowOff>
    </xdr:from>
    <xdr:ext cx="599010" cy="259045"/>
    <xdr:sp macro="" textlink="">
      <xdr:nvSpPr>
        <xdr:cNvPr id="200" name="テキスト ボックス 199">
          <a:extLst>
            <a:ext uri="{FF2B5EF4-FFF2-40B4-BE49-F238E27FC236}">
              <a16:creationId xmlns:a16="http://schemas.microsoft.com/office/drawing/2014/main" id="{F5F31900-49F2-49E3-BCD6-BB1904CDBAA4}"/>
            </a:ext>
          </a:extLst>
        </xdr:cNvPr>
        <xdr:cNvSpPr txBox="1"/>
      </xdr:nvSpPr>
      <xdr:spPr>
        <a:xfrm>
          <a:off x="2608795" y="12609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55990</xdr:rowOff>
    </xdr:from>
    <xdr:to>
      <xdr:col>10</xdr:col>
      <xdr:colOff>165100</xdr:colOff>
      <xdr:row>75</xdr:row>
      <xdr:rowOff>157590</xdr:rowOff>
    </xdr:to>
    <xdr:sp macro="" textlink="">
      <xdr:nvSpPr>
        <xdr:cNvPr id="201" name="楕円 200">
          <a:extLst>
            <a:ext uri="{FF2B5EF4-FFF2-40B4-BE49-F238E27FC236}">
              <a16:creationId xmlns:a16="http://schemas.microsoft.com/office/drawing/2014/main" id="{6C97141F-077B-4A72-AB22-58646FD18C3E}"/>
            </a:ext>
          </a:extLst>
        </xdr:cNvPr>
        <xdr:cNvSpPr/>
      </xdr:nvSpPr>
      <xdr:spPr>
        <a:xfrm>
          <a:off x="1968500" y="1291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2667</xdr:rowOff>
    </xdr:from>
    <xdr:ext cx="599010" cy="259045"/>
    <xdr:sp macro="" textlink="">
      <xdr:nvSpPr>
        <xdr:cNvPr id="202" name="テキスト ボックス 201">
          <a:extLst>
            <a:ext uri="{FF2B5EF4-FFF2-40B4-BE49-F238E27FC236}">
              <a16:creationId xmlns:a16="http://schemas.microsoft.com/office/drawing/2014/main" id="{85B0A565-E95F-46DF-903F-AC7EA9241DD5}"/>
            </a:ext>
          </a:extLst>
        </xdr:cNvPr>
        <xdr:cNvSpPr txBox="1"/>
      </xdr:nvSpPr>
      <xdr:spPr>
        <a:xfrm>
          <a:off x="1719795" y="12689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122152</xdr:rowOff>
    </xdr:from>
    <xdr:to>
      <xdr:col>6</xdr:col>
      <xdr:colOff>38100</xdr:colOff>
      <xdr:row>76</xdr:row>
      <xdr:rowOff>52302</xdr:rowOff>
    </xdr:to>
    <xdr:sp macro="" textlink="">
      <xdr:nvSpPr>
        <xdr:cNvPr id="203" name="楕円 202">
          <a:extLst>
            <a:ext uri="{FF2B5EF4-FFF2-40B4-BE49-F238E27FC236}">
              <a16:creationId xmlns:a16="http://schemas.microsoft.com/office/drawing/2014/main" id="{DBC85BD7-4F3D-42D4-8045-4672C1445ABB}"/>
            </a:ext>
          </a:extLst>
        </xdr:cNvPr>
        <xdr:cNvSpPr/>
      </xdr:nvSpPr>
      <xdr:spPr>
        <a:xfrm>
          <a:off x="1079500" y="1298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68829</xdr:rowOff>
    </xdr:from>
    <xdr:ext cx="599010" cy="259045"/>
    <xdr:sp macro="" textlink="">
      <xdr:nvSpPr>
        <xdr:cNvPr id="204" name="テキスト ボックス 203">
          <a:extLst>
            <a:ext uri="{FF2B5EF4-FFF2-40B4-BE49-F238E27FC236}">
              <a16:creationId xmlns:a16="http://schemas.microsoft.com/office/drawing/2014/main" id="{70C46021-5C84-4E53-9D1C-6D39D8285701}"/>
            </a:ext>
          </a:extLst>
        </xdr:cNvPr>
        <xdr:cNvSpPr txBox="1"/>
      </xdr:nvSpPr>
      <xdr:spPr>
        <a:xfrm>
          <a:off x="830795" y="12756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AE2F3B70-D32E-4BAE-80B2-9B2C887A522A}"/>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95921C7B-D40A-4F60-9CD1-02C3B2893F53}"/>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74FC42E7-76EB-44EA-921E-8DD6FE8C91D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C2939220-2C98-4C0A-BE13-C717F559E63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292D6015-A952-4589-85AC-0C29F2346A05}"/>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1FDBB630-5A9D-4A17-B87B-636FA84399A4}"/>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5023990C-6D44-4799-97CB-273B238688CF}"/>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533FE3E2-11F1-4C08-A629-6F4283C40814}"/>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6707B0A3-3794-4480-8D4B-059F7D9787E1}"/>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AEF01AC9-610B-4637-A577-2815846C1DEE}"/>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692BDEE3-DF63-4D3B-AF74-FCEA0129D064}"/>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6865ACCF-4576-42BC-BAF2-B4FD6CD52971}"/>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62E8673F-8438-4E53-8BFF-3A99F414D717}"/>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88AC3503-8D35-4ED6-A48E-66ADEA0F6044}"/>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89E9056A-77D8-4F67-8E8E-CF65F2925CB3}"/>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A57A7C95-47D5-42AE-AA0B-3E92DA8A0A76}"/>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2346DED0-963C-4D78-AB31-EFEBAE05723E}"/>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34FDFAE4-6024-4DD5-BDC6-FEA37B35A037}"/>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B4C42195-DCAB-4D69-A212-25A4C95A904B}"/>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2C1DD764-FE2B-4BF5-9320-1D035A45FD6F}"/>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D4D5D461-86DF-4C85-9BEB-316ECF02F6D2}"/>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160534</xdr:rowOff>
    </xdr:from>
    <xdr:to>
      <xdr:col>24</xdr:col>
      <xdr:colOff>62865</xdr:colOff>
      <xdr:row>97</xdr:row>
      <xdr:rowOff>133967</xdr:rowOff>
    </xdr:to>
    <xdr:cxnSp macro="">
      <xdr:nvCxnSpPr>
        <xdr:cNvPr id="226" name="直線コネクタ 225">
          <a:extLst>
            <a:ext uri="{FF2B5EF4-FFF2-40B4-BE49-F238E27FC236}">
              <a16:creationId xmlns:a16="http://schemas.microsoft.com/office/drawing/2014/main" id="{EA0E84D9-5B29-4346-B7AE-956659813193}"/>
            </a:ext>
          </a:extLst>
        </xdr:cNvPr>
        <xdr:cNvCxnSpPr/>
      </xdr:nvCxnSpPr>
      <xdr:spPr>
        <a:xfrm flipV="1">
          <a:off x="4633595" y="15591034"/>
          <a:ext cx="1270" cy="117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137794</xdr:rowOff>
    </xdr:from>
    <xdr:ext cx="534377" cy="259045"/>
    <xdr:sp macro="" textlink="">
      <xdr:nvSpPr>
        <xdr:cNvPr id="227" name="衛生費最小値テキスト">
          <a:extLst>
            <a:ext uri="{FF2B5EF4-FFF2-40B4-BE49-F238E27FC236}">
              <a16:creationId xmlns:a16="http://schemas.microsoft.com/office/drawing/2014/main" id="{333D16F2-1559-456E-B1A8-474CE940DB37}"/>
            </a:ext>
          </a:extLst>
        </xdr:cNvPr>
        <xdr:cNvSpPr txBox="1"/>
      </xdr:nvSpPr>
      <xdr:spPr>
        <a:xfrm>
          <a:off x="4686300" y="1676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133967</xdr:rowOff>
    </xdr:from>
    <xdr:to>
      <xdr:col>24</xdr:col>
      <xdr:colOff>152400</xdr:colOff>
      <xdr:row>97</xdr:row>
      <xdr:rowOff>133967</xdr:rowOff>
    </xdr:to>
    <xdr:cxnSp macro="">
      <xdr:nvCxnSpPr>
        <xdr:cNvPr id="228" name="直線コネクタ 227">
          <a:extLst>
            <a:ext uri="{FF2B5EF4-FFF2-40B4-BE49-F238E27FC236}">
              <a16:creationId xmlns:a16="http://schemas.microsoft.com/office/drawing/2014/main" id="{2B991776-39FF-4980-8C4B-A37F3C354FAA}"/>
            </a:ext>
          </a:extLst>
        </xdr:cNvPr>
        <xdr:cNvCxnSpPr/>
      </xdr:nvCxnSpPr>
      <xdr:spPr>
        <a:xfrm>
          <a:off x="4546600" y="16764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107211</xdr:rowOff>
    </xdr:from>
    <xdr:ext cx="599010" cy="259045"/>
    <xdr:sp macro="" textlink="">
      <xdr:nvSpPr>
        <xdr:cNvPr id="229" name="衛生費最大値テキスト">
          <a:extLst>
            <a:ext uri="{FF2B5EF4-FFF2-40B4-BE49-F238E27FC236}">
              <a16:creationId xmlns:a16="http://schemas.microsoft.com/office/drawing/2014/main" id="{91E759A3-FC48-4AA2-B6BE-DF5DF6925AE6}"/>
            </a:ext>
          </a:extLst>
        </xdr:cNvPr>
        <xdr:cNvSpPr txBox="1"/>
      </xdr:nvSpPr>
      <xdr:spPr>
        <a:xfrm>
          <a:off x="4686300" y="1536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160534</xdr:rowOff>
    </xdr:from>
    <xdr:to>
      <xdr:col>24</xdr:col>
      <xdr:colOff>152400</xdr:colOff>
      <xdr:row>90</xdr:row>
      <xdr:rowOff>160534</xdr:rowOff>
    </xdr:to>
    <xdr:cxnSp macro="">
      <xdr:nvCxnSpPr>
        <xdr:cNvPr id="230" name="直線コネクタ 229">
          <a:extLst>
            <a:ext uri="{FF2B5EF4-FFF2-40B4-BE49-F238E27FC236}">
              <a16:creationId xmlns:a16="http://schemas.microsoft.com/office/drawing/2014/main" id="{D07CE4B9-B99F-4C98-851E-5988CDAB3EB9}"/>
            </a:ext>
          </a:extLst>
        </xdr:cNvPr>
        <xdr:cNvCxnSpPr/>
      </xdr:nvCxnSpPr>
      <xdr:spPr>
        <a:xfrm>
          <a:off x="4546600" y="1559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46344</xdr:rowOff>
    </xdr:from>
    <xdr:to>
      <xdr:col>24</xdr:col>
      <xdr:colOff>63500</xdr:colOff>
      <xdr:row>94</xdr:row>
      <xdr:rowOff>52777</xdr:rowOff>
    </xdr:to>
    <xdr:cxnSp macro="">
      <xdr:nvCxnSpPr>
        <xdr:cNvPr id="231" name="直線コネクタ 230">
          <a:extLst>
            <a:ext uri="{FF2B5EF4-FFF2-40B4-BE49-F238E27FC236}">
              <a16:creationId xmlns:a16="http://schemas.microsoft.com/office/drawing/2014/main" id="{F2BE1C6D-50B5-469C-849A-286AA8C35EB8}"/>
            </a:ext>
          </a:extLst>
        </xdr:cNvPr>
        <xdr:cNvCxnSpPr/>
      </xdr:nvCxnSpPr>
      <xdr:spPr>
        <a:xfrm>
          <a:off x="3797300" y="16162644"/>
          <a:ext cx="838200" cy="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91180</xdr:rowOff>
    </xdr:from>
    <xdr:ext cx="599010" cy="259045"/>
    <xdr:sp macro="" textlink="">
      <xdr:nvSpPr>
        <xdr:cNvPr id="232" name="衛生費平均値テキスト">
          <a:extLst>
            <a:ext uri="{FF2B5EF4-FFF2-40B4-BE49-F238E27FC236}">
              <a16:creationId xmlns:a16="http://schemas.microsoft.com/office/drawing/2014/main" id="{7E0B6D98-A020-4F29-96AB-EAFE0C37C109}"/>
            </a:ext>
          </a:extLst>
        </xdr:cNvPr>
        <xdr:cNvSpPr txBox="1"/>
      </xdr:nvSpPr>
      <xdr:spPr>
        <a:xfrm>
          <a:off x="4686300" y="16378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112753</xdr:rowOff>
    </xdr:from>
    <xdr:to>
      <xdr:col>24</xdr:col>
      <xdr:colOff>114300</xdr:colOff>
      <xdr:row>96</xdr:row>
      <xdr:rowOff>42903</xdr:rowOff>
    </xdr:to>
    <xdr:sp macro="" textlink="">
      <xdr:nvSpPr>
        <xdr:cNvPr id="233" name="フローチャート: 判断 232">
          <a:extLst>
            <a:ext uri="{FF2B5EF4-FFF2-40B4-BE49-F238E27FC236}">
              <a16:creationId xmlns:a16="http://schemas.microsoft.com/office/drawing/2014/main" id="{BDCFF4FB-CF9E-4CBF-A610-8F5695AA8D6B}"/>
            </a:ext>
          </a:extLst>
        </xdr:cNvPr>
        <xdr:cNvSpPr/>
      </xdr:nvSpPr>
      <xdr:spPr>
        <a:xfrm>
          <a:off x="4584700" y="1640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46344</xdr:rowOff>
    </xdr:from>
    <xdr:to>
      <xdr:col>19</xdr:col>
      <xdr:colOff>177800</xdr:colOff>
      <xdr:row>95</xdr:row>
      <xdr:rowOff>21042</xdr:rowOff>
    </xdr:to>
    <xdr:cxnSp macro="">
      <xdr:nvCxnSpPr>
        <xdr:cNvPr id="234" name="直線コネクタ 233">
          <a:extLst>
            <a:ext uri="{FF2B5EF4-FFF2-40B4-BE49-F238E27FC236}">
              <a16:creationId xmlns:a16="http://schemas.microsoft.com/office/drawing/2014/main" id="{94BDADC7-B546-48D1-8308-B2458D23B5D8}"/>
            </a:ext>
          </a:extLst>
        </xdr:cNvPr>
        <xdr:cNvCxnSpPr/>
      </xdr:nvCxnSpPr>
      <xdr:spPr>
        <a:xfrm flipV="1">
          <a:off x="2908300" y="16162644"/>
          <a:ext cx="889000" cy="14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118969</xdr:rowOff>
    </xdr:from>
    <xdr:to>
      <xdr:col>20</xdr:col>
      <xdr:colOff>38100</xdr:colOff>
      <xdr:row>96</xdr:row>
      <xdr:rowOff>49119</xdr:rowOff>
    </xdr:to>
    <xdr:sp macro="" textlink="">
      <xdr:nvSpPr>
        <xdr:cNvPr id="235" name="フローチャート: 判断 234">
          <a:extLst>
            <a:ext uri="{FF2B5EF4-FFF2-40B4-BE49-F238E27FC236}">
              <a16:creationId xmlns:a16="http://schemas.microsoft.com/office/drawing/2014/main" id="{ADBD4D17-B01C-45AF-ACBD-FF97DC4740A3}"/>
            </a:ext>
          </a:extLst>
        </xdr:cNvPr>
        <xdr:cNvSpPr/>
      </xdr:nvSpPr>
      <xdr:spPr>
        <a:xfrm>
          <a:off x="3746500" y="1640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40246</xdr:rowOff>
    </xdr:from>
    <xdr:ext cx="599010" cy="259045"/>
    <xdr:sp macro="" textlink="">
      <xdr:nvSpPr>
        <xdr:cNvPr id="236" name="テキスト ボックス 235">
          <a:extLst>
            <a:ext uri="{FF2B5EF4-FFF2-40B4-BE49-F238E27FC236}">
              <a16:creationId xmlns:a16="http://schemas.microsoft.com/office/drawing/2014/main" id="{91BFC30B-0536-453D-8A18-26AB3D8B8E52}"/>
            </a:ext>
          </a:extLst>
        </xdr:cNvPr>
        <xdr:cNvSpPr txBox="1"/>
      </xdr:nvSpPr>
      <xdr:spPr>
        <a:xfrm>
          <a:off x="3497795" y="16499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21042</xdr:rowOff>
    </xdr:from>
    <xdr:to>
      <xdr:col>15</xdr:col>
      <xdr:colOff>50800</xdr:colOff>
      <xdr:row>95</xdr:row>
      <xdr:rowOff>97679</xdr:rowOff>
    </xdr:to>
    <xdr:cxnSp macro="">
      <xdr:nvCxnSpPr>
        <xdr:cNvPr id="237" name="直線コネクタ 236">
          <a:extLst>
            <a:ext uri="{FF2B5EF4-FFF2-40B4-BE49-F238E27FC236}">
              <a16:creationId xmlns:a16="http://schemas.microsoft.com/office/drawing/2014/main" id="{797759A0-87D1-490D-B05A-63D41C5E4025}"/>
            </a:ext>
          </a:extLst>
        </xdr:cNvPr>
        <xdr:cNvCxnSpPr/>
      </xdr:nvCxnSpPr>
      <xdr:spPr>
        <a:xfrm flipV="1">
          <a:off x="2019300" y="16308792"/>
          <a:ext cx="889000" cy="7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11354</xdr:rowOff>
    </xdr:from>
    <xdr:to>
      <xdr:col>15</xdr:col>
      <xdr:colOff>101600</xdr:colOff>
      <xdr:row>96</xdr:row>
      <xdr:rowOff>112954</xdr:rowOff>
    </xdr:to>
    <xdr:sp macro="" textlink="">
      <xdr:nvSpPr>
        <xdr:cNvPr id="238" name="フローチャート: 判断 237">
          <a:extLst>
            <a:ext uri="{FF2B5EF4-FFF2-40B4-BE49-F238E27FC236}">
              <a16:creationId xmlns:a16="http://schemas.microsoft.com/office/drawing/2014/main" id="{FF87E13C-C7C6-4796-8AC8-AF46AEB5C1AE}"/>
            </a:ext>
          </a:extLst>
        </xdr:cNvPr>
        <xdr:cNvSpPr/>
      </xdr:nvSpPr>
      <xdr:spPr>
        <a:xfrm>
          <a:off x="28575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104081</xdr:rowOff>
    </xdr:from>
    <xdr:ext cx="534377" cy="259045"/>
    <xdr:sp macro="" textlink="">
      <xdr:nvSpPr>
        <xdr:cNvPr id="239" name="テキスト ボックス 238">
          <a:extLst>
            <a:ext uri="{FF2B5EF4-FFF2-40B4-BE49-F238E27FC236}">
              <a16:creationId xmlns:a16="http://schemas.microsoft.com/office/drawing/2014/main" id="{18425610-24A9-4CF1-829A-C43734457837}"/>
            </a:ext>
          </a:extLst>
        </xdr:cNvPr>
        <xdr:cNvSpPr txBox="1"/>
      </xdr:nvSpPr>
      <xdr:spPr>
        <a:xfrm>
          <a:off x="2641111" y="1656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62108</xdr:rowOff>
    </xdr:from>
    <xdr:to>
      <xdr:col>10</xdr:col>
      <xdr:colOff>114300</xdr:colOff>
      <xdr:row>95</xdr:row>
      <xdr:rowOff>97679</xdr:rowOff>
    </xdr:to>
    <xdr:cxnSp macro="">
      <xdr:nvCxnSpPr>
        <xdr:cNvPr id="240" name="直線コネクタ 239">
          <a:extLst>
            <a:ext uri="{FF2B5EF4-FFF2-40B4-BE49-F238E27FC236}">
              <a16:creationId xmlns:a16="http://schemas.microsoft.com/office/drawing/2014/main" id="{682EADDB-7FD2-4E5A-BED6-E8E8EC652D10}"/>
            </a:ext>
          </a:extLst>
        </xdr:cNvPr>
        <xdr:cNvCxnSpPr/>
      </xdr:nvCxnSpPr>
      <xdr:spPr>
        <a:xfrm>
          <a:off x="1130300" y="16349858"/>
          <a:ext cx="889000" cy="35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29756</xdr:rowOff>
    </xdr:from>
    <xdr:to>
      <xdr:col>10</xdr:col>
      <xdr:colOff>165100</xdr:colOff>
      <xdr:row>96</xdr:row>
      <xdr:rowOff>131356</xdr:rowOff>
    </xdr:to>
    <xdr:sp macro="" textlink="">
      <xdr:nvSpPr>
        <xdr:cNvPr id="241" name="フローチャート: 判断 240">
          <a:extLst>
            <a:ext uri="{FF2B5EF4-FFF2-40B4-BE49-F238E27FC236}">
              <a16:creationId xmlns:a16="http://schemas.microsoft.com/office/drawing/2014/main" id="{1DB3242C-CBA5-465F-91AF-01E77DEEE41B}"/>
            </a:ext>
          </a:extLst>
        </xdr:cNvPr>
        <xdr:cNvSpPr/>
      </xdr:nvSpPr>
      <xdr:spPr>
        <a:xfrm>
          <a:off x="1968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122483</xdr:rowOff>
    </xdr:from>
    <xdr:ext cx="534377" cy="259045"/>
    <xdr:sp macro="" textlink="">
      <xdr:nvSpPr>
        <xdr:cNvPr id="242" name="テキスト ボックス 241">
          <a:extLst>
            <a:ext uri="{FF2B5EF4-FFF2-40B4-BE49-F238E27FC236}">
              <a16:creationId xmlns:a16="http://schemas.microsoft.com/office/drawing/2014/main" id="{3F5CA3D9-2E06-4241-89EE-473EA478F4FC}"/>
            </a:ext>
          </a:extLst>
        </xdr:cNvPr>
        <xdr:cNvSpPr txBox="1"/>
      </xdr:nvSpPr>
      <xdr:spPr>
        <a:xfrm>
          <a:off x="1752111" y="1658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52643</xdr:rowOff>
    </xdr:from>
    <xdr:to>
      <xdr:col>6</xdr:col>
      <xdr:colOff>38100</xdr:colOff>
      <xdr:row>96</xdr:row>
      <xdr:rowOff>154243</xdr:rowOff>
    </xdr:to>
    <xdr:sp macro="" textlink="">
      <xdr:nvSpPr>
        <xdr:cNvPr id="243" name="フローチャート: 判断 242">
          <a:extLst>
            <a:ext uri="{FF2B5EF4-FFF2-40B4-BE49-F238E27FC236}">
              <a16:creationId xmlns:a16="http://schemas.microsoft.com/office/drawing/2014/main" id="{9A311F63-BB9F-4226-AF27-548AE34D0521}"/>
            </a:ext>
          </a:extLst>
        </xdr:cNvPr>
        <xdr:cNvSpPr/>
      </xdr:nvSpPr>
      <xdr:spPr>
        <a:xfrm>
          <a:off x="1079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145370</xdr:rowOff>
    </xdr:from>
    <xdr:ext cx="534377" cy="259045"/>
    <xdr:sp macro="" textlink="">
      <xdr:nvSpPr>
        <xdr:cNvPr id="244" name="テキスト ボックス 243">
          <a:extLst>
            <a:ext uri="{FF2B5EF4-FFF2-40B4-BE49-F238E27FC236}">
              <a16:creationId xmlns:a16="http://schemas.microsoft.com/office/drawing/2014/main" id="{4804A6CB-7411-49E4-9F25-01376D0B2E9B}"/>
            </a:ext>
          </a:extLst>
        </xdr:cNvPr>
        <xdr:cNvSpPr txBox="1"/>
      </xdr:nvSpPr>
      <xdr:spPr>
        <a:xfrm>
          <a:off x="863111" y="1660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FD31490E-7236-46DE-A744-758222C37EC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5C848422-256E-42D2-8EEE-5A19DE0B205F}"/>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1835F646-AE9A-43C9-8144-972090EA7FDC}"/>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B1804798-E497-4EF4-9208-C81410B8B43C}"/>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C6683233-FEB9-4C38-A19B-3A7FF637BB05}"/>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1977</xdr:rowOff>
    </xdr:from>
    <xdr:to>
      <xdr:col>24</xdr:col>
      <xdr:colOff>114300</xdr:colOff>
      <xdr:row>94</xdr:row>
      <xdr:rowOff>103577</xdr:rowOff>
    </xdr:to>
    <xdr:sp macro="" textlink="">
      <xdr:nvSpPr>
        <xdr:cNvPr id="250" name="楕円 249">
          <a:extLst>
            <a:ext uri="{FF2B5EF4-FFF2-40B4-BE49-F238E27FC236}">
              <a16:creationId xmlns:a16="http://schemas.microsoft.com/office/drawing/2014/main" id="{3B8DAE42-F9AF-49A2-B1E6-DAD4F80564E0}"/>
            </a:ext>
          </a:extLst>
        </xdr:cNvPr>
        <xdr:cNvSpPr/>
      </xdr:nvSpPr>
      <xdr:spPr>
        <a:xfrm>
          <a:off x="4584700" y="1611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24854</xdr:rowOff>
    </xdr:from>
    <xdr:ext cx="599010" cy="259045"/>
    <xdr:sp macro="" textlink="">
      <xdr:nvSpPr>
        <xdr:cNvPr id="251" name="衛生費該当値テキスト">
          <a:extLst>
            <a:ext uri="{FF2B5EF4-FFF2-40B4-BE49-F238E27FC236}">
              <a16:creationId xmlns:a16="http://schemas.microsoft.com/office/drawing/2014/main" id="{2FC0C049-F3AC-46BB-B9F1-F1D2A93FA170}"/>
            </a:ext>
          </a:extLst>
        </xdr:cNvPr>
        <xdr:cNvSpPr txBox="1"/>
      </xdr:nvSpPr>
      <xdr:spPr>
        <a:xfrm>
          <a:off x="4686300" y="1596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166994</xdr:rowOff>
    </xdr:from>
    <xdr:to>
      <xdr:col>20</xdr:col>
      <xdr:colOff>38100</xdr:colOff>
      <xdr:row>94</xdr:row>
      <xdr:rowOff>97144</xdr:rowOff>
    </xdr:to>
    <xdr:sp macro="" textlink="">
      <xdr:nvSpPr>
        <xdr:cNvPr id="252" name="楕円 251">
          <a:extLst>
            <a:ext uri="{FF2B5EF4-FFF2-40B4-BE49-F238E27FC236}">
              <a16:creationId xmlns:a16="http://schemas.microsoft.com/office/drawing/2014/main" id="{60FEBE81-8FCB-4E53-BABE-9EE0C70EFDFB}"/>
            </a:ext>
          </a:extLst>
        </xdr:cNvPr>
        <xdr:cNvSpPr/>
      </xdr:nvSpPr>
      <xdr:spPr>
        <a:xfrm>
          <a:off x="3746500" y="1611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113671</xdr:rowOff>
    </xdr:from>
    <xdr:ext cx="599010" cy="259045"/>
    <xdr:sp macro="" textlink="">
      <xdr:nvSpPr>
        <xdr:cNvPr id="253" name="テキスト ボックス 252">
          <a:extLst>
            <a:ext uri="{FF2B5EF4-FFF2-40B4-BE49-F238E27FC236}">
              <a16:creationId xmlns:a16="http://schemas.microsoft.com/office/drawing/2014/main" id="{99B9F3D9-75F9-458E-99DC-A336CA7BD8FF}"/>
            </a:ext>
          </a:extLst>
        </xdr:cNvPr>
        <xdr:cNvSpPr txBox="1"/>
      </xdr:nvSpPr>
      <xdr:spPr>
        <a:xfrm>
          <a:off x="3497795" y="15887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141692</xdr:rowOff>
    </xdr:from>
    <xdr:to>
      <xdr:col>15</xdr:col>
      <xdr:colOff>101600</xdr:colOff>
      <xdr:row>95</xdr:row>
      <xdr:rowOff>71842</xdr:rowOff>
    </xdr:to>
    <xdr:sp macro="" textlink="">
      <xdr:nvSpPr>
        <xdr:cNvPr id="254" name="楕円 253">
          <a:extLst>
            <a:ext uri="{FF2B5EF4-FFF2-40B4-BE49-F238E27FC236}">
              <a16:creationId xmlns:a16="http://schemas.microsoft.com/office/drawing/2014/main" id="{D104E488-9BBE-4E8F-9558-FCBB1C0A1625}"/>
            </a:ext>
          </a:extLst>
        </xdr:cNvPr>
        <xdr:cNvSpPr/>
      </xdr:nvSpPr>
      <xdr:spPr>
        <a:xfrm>
          <a:off x="2857500" y="162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88369</xdr:rowOff>
    </xdr:from>
    <xdr:ext cx="599010" cy="259045"/>
    <xdr:sp macro="" textlink="">
      <xdr:nvSpPr>
        <xdr:cNvPr id="255" name="テキスト ボックス 254">
          <a:extLst>
            <a:ext uri="{FF2B5EF4-FFF2-40B4-BE49-F238E27FC236}">
              <a16:creationId xmlns:a16="http://schemas.microsoft.com/office/drawing/2014/main" id="{54C809ED-B52B-46DB-AB73-A20F8302FA6E}"/>
            </a:ext>
          </a:extLst>
        </xdr:cNvPr>
        <xdr:cNvSpPr txBox="1"/>
      </xdr:nvSpPr>
      <xdr:spPr>
        <a:xfrm>
          <a:off x="2608795" y="16033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46879</xdr:rowOff>
    </xdr:from>
    <xdr:to>
      <xdr:col>10</xdr:col>
      <xdr:colOff>165100</xdr:colOff>
      <xdr:row>95</xdr:row>
      <xdr:rowOff>148479</xdr:rowOff>
    </xdr:to>
    <xdr:sp macro="" textlink="">
      <xdr:nvSpPr>
        <xdr:cNvPr id="256" name="楕円 255">
          <a:extLst>
            <a:ext uri="{FF2B5EF4-FFF2-40B4-BE49-F238E27FC236}">
              <a16:creationId xmlns:a16="http://schemas.microsoft.com/office/drawing/2014/main" id="{CE517A75-5A7E-4F76-B5E1-A7EB7613FEC1}"/>
            </a:ext>
          </a:extLst>
        </xdr:cNvPr>
        <xdr:cNvSpPr/>
      </xdr:nvSpPr>
      <xdr:spPr>
        <a:xfrm>
          <a:off x="1968500" y="1633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165006</xdr:rowOff>
    </xdr:from>
    <xdr:ext cx="599010" cy="259045"/>
    <xdr:sp macro="" textlink="">
      <xdr:nvSpPr>
        <xdr:cNvPr id="257" name="テキスト ボックス 256">
          <a:extLst>
            <a:ext uri="{FF2B5EF4-FFF2-40B4-BE49-F238E27FC236}">
              <a16:creationId xmlns:a16="http://schemas.microsoft.com/office/drawing/2014/main" id="{D3614465-9405-48D7-B579-CC18E256F983}"/>
            </a:ext>
          </a:extLst>
        </xdr:cNvPr>
        <xdr:cNvSpPr txBox="1"/>
      </xdr:nvSpPr>
      <xdr:spPr>
        <a:xfrm>
          <a:off x="1719795" y="16109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11308</xdr:rowOff>
    </xdr:from>
    <xdr:to>
      <xdr:col>6</xdr:col>
      <xdr:colOff>38100</xdr:colOff>
      <xdr:row>95</xdr:row>
      <xdr:rowOff>112908</xdr:rowOff>
    </xdr:to>
    <xdr:sp macro="" textlink="">
      <xdr:nvSpPr>
        <xdr:cNvPr id="258" name="楕円 257">
          <a:extLst>
            <a:ext uri="{FF2B5EF4-FFF2-40B4-BE49-F238E27FC236}">
              <a16:creationId xmlns:a16="http://schemas.microsoft.com/office/drawing/2014/main" id="{AA3B7949-3801-440C-A4CC-97B9FD778193}"/>
            </a:ext>
          </a:extLst>
        </xdr:cNvPr>
        <xdr:cNvSpPr/>
      </xdr:nvSpPr>
      <xdr:spPr>
        <a:xfrm>
          <a:off x="1079500" y="1629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129435</xdr:rowOff>
    </xdr:from>
    <xdr:ext cx="599010" cy="259045"/>
    <xdr:sp macro="" textlink="">
      <xdr:nvSpPr>
        <xdr:cNvPr id="259" name="テキスト ボックス 258">
          <a:extLst>
            <a:ext uri="{FF2B5EF4-FFF2-40B4-BE49-F238E27FC236}">
              <a16:creationId xmlns:a16="http://schemas.microsoft.com/office/drawing/2014/main" id="{B9FCB830-038F-4838-A035-DAE7B058C527}"/>
            </a:ext>
          </a:extLst>
        </xdr:cNvPr>
        <xdr:cNvSpPr txBox="1"/>
      </xdr:nvSpPr>
      <xdr:spPr>
        <a:xfrm>
          <a:off x="830795" y="1607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2E16EE6C-5C49-42E6-BDBD-3B32127B8108}"/>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6182A9E7-9144-468E-B527-5F87FFF246E7}"/>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996BFB06-B60D-4E36-9437-EED797EDD16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4562F852-CD4C-4F98-B2D1-004858E928C4}"/>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71009AD6-5570-427F-BAE0-A7325864AAB5}"/>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7DFE6FEB-D4C1-4068-AE1F-A4ADF37FD2FF}"/>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8BD34727-6629-4CF3-AEC8-28C5C61A8E0F}"/>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5AD090BB-12AE-4266-A3B8-39D5D622091B}"/>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28F99457-72B8-4423-9049-EAA98807498F}"/>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C008F085-B3AA-45A7-810C-6C0E32F6CFCB}"/>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827A54F3-AE6D-40CC-BF4F-D5ABA510968E}"/>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41771EB9-C86B-4479-BE37-F512912E7711}"/>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7FD68A68-9E4B-4C95-B4E2-CD4DDF94F564}"/>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BD2B7FAD-4D23-4AE9-B0EE-4A342762FB6A}"/>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13A974B-CC14-477F-9650-327235E35699}"/>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1BAD2000-CFA4-40A0-8117-8BBAE8143525}"/>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ADD7F59E-76C1-4928-95A9-71C242922159}"/>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F8B72B0F-9556-4F16-B0E2-1A9A4823605A}"/>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5C02EC91-371C-4740-ACFD-411426607E32}"/>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708B7B5D-1B35-4183-9319-A5AE4A1309D7}"/>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6727A26C-67BE-43BB-919C-D7CCD0F41ADF}"/>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53699A91-71E9-4181-ADD5-79C9367CC532}"/>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B19DEC88-6C50-4731-A46F-034C01F25929}"/>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E15ED609-69FA-4AF2-BF07-AB2A47D196C9}"/>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2578C191-C45C-4206-ADC2-EBE848A6B4D3}"/>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156682</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F9811684-FB46-402B-B2FA-38169C3E41C6}"/>
            </a:ext>
          </a:extLst>
        </xdr:cNvPr>
        <xdr:cNvCxnSpPr/>
      </xdr:nvCxnSpPr>
      <xdr:spPr>
        <a:xfrm flipV="1">
          <a:off x="10475595" y="5300182"/>
          <a:ext cx="1270" cy="1485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FF140CA6-4490-4CDD-A5AC-3B4BAEE5352E}"/>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99679713-64AF-4EAE-A8F8-F985385AEAB7}"/>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103359</xdr:rowOff>
    </xdr:from>
    <xdr:ext cx="469744" cy="259045"/>
    <xdr:sp macro="" textlink="">
      <xdr:nvSpPr>
        <xdr:cNvPr id="288" name="労働費最大値テキスト">
          <a:extLst>
            <a:ext uri="{FF2B5EF4-FFF2-40B4-BE49-F238E27FC236}">
              <a16:creationId xmlns:a16="http://schemas.microsoft.com/office/drawing/2014/main" id="{16C42BCA-4397-4BE9-B492-5BDD14BE385E}"/>
            </a:ext>
          </a:extLst>
        </xdr:cNvPr>
        <xdr:cNvSpPr txBox="1"/>
      </xdr:nvSpPr>
      <xdr:spPr>
        <a:xfrm>
          <a:off x="10528300" y="507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156682</xdr:rowOff>
    </xdr:from>
    <xdr:to>
      <xdr:col>55</xdr:col>
      <xdr:colOff>88900</xdr:colOff>
      <xdr:row>30</xdr:row>
      <xdr:rowOff>156682</xdr:rowOff>
    </xdr:to>
    <xdr:cxnSp macro="">
      <xdr:nvCxnSpPr>
        <xdr:cNvPr id="289" name="直線コネクタ 288">
          <a:extLst>
            <a:ext uri="{FF2B5EF4-FFF2-40B4-BE49-F238E27FC236}">
              <a16:creationId xmlns:a16="http://schemas.microsoft.com/office/drawing/2014/main" id="{2C0B5468-CF47-4444-8815-FF3E11FCB00F}"/>
            </a:ext>
          </a:extLst>
        </xdr:cNvPr>
        <xdr:cNvCxnSpPr/>
      </xdr:nvCxnSpPr>
      <xdr:spPr>
        <a:xfrm>
          <a:off x="10388600" y="5300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5B6935FD-37AE-491C-9A79-EB0D7EC98EDF}"/>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86305</xdr:rowOff>
    </xdr:from>
    <xdr:ext cx="378565" cy="259045"/>
    <xdr:sp macro="" textlink="">
      <xdr:nvSpPr>
        <xdr:cNvPr id="291" name="労働費平均値テキスト">
          <a:extLst>
            <a:ext uri="{FF2B5EF4-FFF2-40B4-BE49-F238E27FC236}">
              <a16:creationId xmlns:a16="http://schemas.microsoft.com/office/drawing/2014/main" id="{6D1D42AA-B02B-48E5-A051-F7A6531AA4C7}"/>
            </a:ext>
          </a:extLst>
        </xdr:cNvPr>
        <xdr:cNvSpPr txBox="1"/>
      </xdr:nvSpPr>
      <xdr:spPr>
        <a:xfrm>
          <a:off x="10528300" y="64299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63427</xdr:rowOff>
    </xdr:from>
    <xdr:to>
      <xdr:col>55</xdr:col>
      <xdr:colOff>50800</xdr:colOff>
      <xdr:row>38</xdr:row>
      <xdr:rowOff>165027</xdr:rowOff>
    </xdr:to>
    <xdr:sp macro="" textlink="">
      <xdr:nvSpPr>
        <xdr:cNvPr id="292" name="フローチャート: 判断 291">
          <a:extLst>
            <a:ext uri="{FF2B5EF4-FFF2-40B4-BE49-F238E27FC236}">
              <a16:creationId xmlns:a16="http://schemas.microsoft.com/office/drawing/2014/main" id="{54AB5709-E3A0-4885-B5A9-807312809824}"/>
            </a:ext>
          </a:extLst>
        </xdr:cNvPr>
        <xdr:cNvSpPr/>
      </xdr:nvSpPr>
      <xdr:spPr>
        <a:xfrm>
          <a:off x="104267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D52409FC-4CCC-4CA3-A9D0-FAB9F7810529}"/>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84981</xdr:rowOff>
    </xdr:from>
    <xdr:to>
      <xdr:col>50</xdr:col>
      <xdr:colOff>165100</xdr:colOff>
      <xdr:row>39</xdr:row>
      <xdr:rowOff>15131</xdr:rowOff>
    </xdr:to>
    <xdr:sp macro="" textlink="">
      <xdr:nvSpPr>
        <xdr:cNvPr id="294" name="フローチャート: 判断 293">
          <a:extLst>
            <a:ext uri="{FF2B5EF4-FFF2-40B4-BE49-F238E27FC236}">
              <a16:creationId xmlns:a16="http://schemas.microsoft.com/office/drawing/2014/main" id="{7964C0C7-5F19-46DA-BC87-52C7329A8658}"/>
            </a:ext>
          </a:extLst>
        </xdr:cNvPr>
        <xdr:cNvSpPr/>
      </xdr:nvSpPr>
      <xdr:spPr>
        <a:xfrm>
          <a:off x="9588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31658</xdr:rowOff>
    </xdr:from>
    <xdr:ext cx="378565" cy="259045"/>
    <xdr:sp macro="" textlink="">
      <xdr:nvSpPr>
        <xdr:cNvPr id="295" name="テキスト ボックス 294">
          <a:extLst>
            <a:ext uri="{FF2B5EF4-FFF2-40B4-BE49-F238E27FC236}">
              <a16:creationId xmlns:a16="http://schemas.microsoft.com/office/drawing/2014/main" id="{03642670-2721-480C-9A2D-C1CE5F5FD35C}"/>
            </a:ext>
          </a:extLst>
        </xdr:cNvPr>
        <xdr:cNvSpPr txBox="1"/>
      </xdr:nvSpPr>
      <xdr:spPr>
        <a:xfrm>
          <a:off x="9450017" y="6375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B79D772C-442D-474C-A4D1-29CF21EF9FD7}"/>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85961</xdr:rowOff>
    </xdr:from>
    <xdr:to>
      <xdr:col>46</xdr:col>
      <xdr:colOff>38100</xdr:colOff>
      <xdr:row>39</xdr:row>
      <xdr:rowOff>16111</xdr:rowOff>
    </xdr:to>
    <xdr:sp macro="" textlink="">
      <xdr:nvSpPr>
        <xdr:cNvPr id="297" name="フローチャート: 判断 296">
          <a:extLst>
            <a:ext uri="{FF2B5EF4-FFF2-40B4-BE49-F238E27FC236}">
              <a16:creationId xmlns:a16="http://schemas.microsoft.com/office/drawing/2014/main" id="{3015F902-A02F-4393-B6A5-6B175B507B37}"/>
            </a:ext>
          </a:extLst>
        </xdr:cNvPr>
        <xdr:cNvSpPr/>
      </xdr:nvSpPr>
      <xdr:spPr>
        <a:xfrm>
          <a:off x="8699500" y="660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32638</xdr:rowOff>
    </xdr:from>
    <xdr:ext cx="378565" cy="259045"/>
    <xdr:sp macro="" textlink="">
      <xdr:nvSpPr>
        <xdr:cNvPr id="298" name="テキスト ボックス 297">
          <a:extLst>
            <a:ext uri="{FF2B5EF4-FFF2-40B4-BE49-F238E27FC236}">
              <a16:creationId xmlns:a16="http://schemas.microsoft.com/office/drawing/2014/main" id="{4948646F-8C01-40B0-93CD-A8D0D12C865F}"/>
            </a:ext>
          </a:extLst>
        </xdr:cNvPr>
        <xdr:cNvSpPr txBox="1"/>
      </xdr:nvSpPr>
      <xdr:spPr>
        <a:xfrm>
          <a:off x="8561017" y="6376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F599AA9-6D25-4D1E-BEA2-1D137D1B657C}"/>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53957</xdr:rowOff>
    </xdr:from>
    <xdr:to>
      <xdr:col>41</xdr:col>
      <xdr:colOff>101600</xdr:colOff>
      <xdr:row>38</xdr:row>
      <xdr:rowOff>155557</xdr:rowOff>
    </xdr:to>
    <xdr:sp macro="" textlink="">
      <xdr:nvSpPr>
        <xdr:cNvPr id="300" name="フローチャート: 判断 299">
          <a:extLst>
            <a:ext uri="{FF2B5EF4-FFF2-40B4-BE49-F238E27FC236}">
              <a16:creationId xmlns:a16="http://schemas.microsoft.com/office/drawing/2014/main" id="{F8ED217D-E967-452F-B2BE-30A098B1B318}"/>
            </a:ext>
          </a:extLst>
        </xdr:cNvPr>
        <xdr:cNvSpPr/>
      </xdr:nvSpPr>
      <xdr:spPr>
        <a:xfrm>
          <a:off x="7810500" y="656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634</xdr:rowOff>
    </xdr:from>
    <xdr:ext cx="378565" cy="259045"/>
    <xdr:sp macro="" textlink="">
      <xdr:nvSpPr>
        <xdr:cNvPr id="301" name="テキスト ボックス 300">
          <a:extLst>
            <a:ext uri="{FF2B5EF4-FFF2-40B4-BE49-F238E27FC236}">
              <a16:creationId xmlns:a16="http://schemas.microsoft.com/office/drawing/2014/main" id="{4C7FC0FC-6CD5-40B4-B04B-E575337582D9}"/>
            </a:ext>
          </a:extLst>
        </xdr:cNvPr>
        <xdr:cNvSpPr txBox="1"/>
      </xdr:nvSpPr>
      <xdr:spPr>
        <a:xfrm>
          <a:off x="7672017" y="6344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48732</xdr:rowOff>
    </xdr:from>
    <xdr:to>
      <xdr:col>36</xdr:col>
      <xdr:colOff>165100</xdr:colOff>
      <xdr:row>38</xdr:row>
      <xdr:rowOff>150332</xdr:rowOff>
    </xdr:to>
    <xdr:sp macro="" textlink="">
      <xdr:nvSpPr>
        <xdr:cNvPr id="302" name="フローチャート: 判断 301">
          <a:extLst>
            <a:ext uri="{FF2B5EF4-FFF2-40B4-BE49-F238E27FC236}">
              <a16:creationId xmlns:a16="http://schemas.microsoft.com/office/drawing/2014/main" id="{0CD33164-38C8-4470-A938-599C1B0F6ADB}"/>
            </a:ext>
          </a:extLst>
        </xdr:cNvPr>
        <xdr:cNvSpPr/>
      </xdr:nvSpPr>
      <xdr:spPr>
        <a:xfrm>
          <a:off x="6921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166859</xdr:rowOff>
    </xdr:from>
    <xdr:ext cx="378565" cy="259045"/>
    <xdr:sp macro="" textlink="">
      <xdr:nvSpPr>
        <xdr:cNvPr id="303" name="テキスト ボックス 302">
          <a:extLst>
            <a:ext uri="{FF2B5EF4-FFF2-40B4-BE49-F238E27FC236}">
              <a16:creationId xmlns:a16="http://schemas.microsoft.com/office/drawing/2014/main" id="{468A02AE-F566-4EE7-AA8A-ED94790BB370}"/>
            </a:ext>
          </a:extLst>
        </xdr:cNvPr>
        <xdr:cNvSpPr txBox="1"/>
      </xdr:nvSpPr>
      <xdr:spPr>
        <a:xfrm>
          <a:off x="6783017" y="6339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ACDB4F4A-3CE7-4AE1-BEDC-B2CAC70530AB}"/>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CF5FEA5C-54BD-4F7A-835E-3286DB086295}"/>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A702F16-484D-4897-B44C-D2E4CB170B66}"/>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21145678-2568-46D6-AF43-BB5DF70636E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A01DFEBA-DCCF-49A5-8ECA-8F0B0B8A7C02}"/>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A8B6C0C5-A36B-4534-BB2F-BD64456543FC}"/>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F3D85A05-4BD0-4532-BCC3-6F340336DC4F}"/>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59A1EC3D-C903-48DD-A38E-B1D803120F23}"/>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A88E58B-9983-4A44-AF17-FD9060063FD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CE004332-1663-48CE-ABDD-A4B56CF67577}"/>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2F763526-4094-4514-AD00-29FB53AA065A}"/>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968B5D41-C808-4657-889E-99D135E6912F}"/>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44DC11EE-9E66-4E8A-93F1-508B892B6A67}"/>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B670AC56-5C7B-45AC-A1C3-E38C38B4831A}"/>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B04CFC78-867B-461F-8C18-6BDB37D98606}"/>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F51FD0FB-3DDE-426F-896E-142696E64073}"/>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42F44609-0906-4BE6-AF01-3EB266B43502}"/>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BDEA46D6-0C7F-4A0B-AC20-8BA0FF9C9226}"/>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70337582-33E9-4017-B743-2E16B3DBE93A}"/>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CC70B484-A76E-4A96-A603-F31B15F1D162}"/>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691B8637-C29B-448B-B116-1F2599376E2F}"/>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E8E6C28-DB18-4532-8C58-D574D0EAAF56}"/>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E23D4941-F0D0-405B-9A35-3FE9C90B8484}"/>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4246FD68-1874-4AD5-938B-7F212348AFC9}"/>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3D78DB37-9DC0-433B-83D0-88DAA32165B5}"/>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2BE1BC3A-7E68-4556-95FF-125970CE1DE5}"/>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2989C904-F2D1-4F87-A885-CE4C49DB783F}"/>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1F18DA73-F7CC-4231-AD11-7F4CEA280C8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D534A9EE-EDA1-4013-9819-F288AB7004E2}"/>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88BC707E-91F0-4526-BEE6-0386B0C6ACAE}"/>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D23220AE-C1D5-47B3-A7A7-00D71D7BF5B2}"/>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7C5A9866-C139-44FF-9636-EB89307C5559}"/>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D82B3324-4323-4BBA-B5E7-CF0DCF533F67}"/>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28F62560-E0BD-4A99-BB83-27ECE28AE77A}"/>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C2D55FFF-5644-4462-A544-FA67117DD9DE}"/>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8792C13C-A231-4082-855E-343F6E88B23A}"/>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E6DD533A-3964-41BA-8BE8-62D60DCA7D55}"/>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54FD2CC6-DC77-4F18-988E-338807676D89}"/>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1FD5F88F-0F44-4FAB-9B62-FFC849FE4E62}"/>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D9615A19-DF3E-4A32-89A7-F71B67994826}"/>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45350</xdr:rowOff>
    </xdr:from>
    <xdr:to>
      <xdr:col>54</xdr:col>
      <xdr:colOff>189865</xdr:colOff>
      <xdr:row>59</xdr:row>
      <xdr:rowOff>42059</xdr:rowOff>
    </xdr:to>
    <xdr:cxnSp macro="">
      <xdr:nvCxnSpPr>
        <xdr:cNvPr id="344" name="直線コネクタ 343">
          <a:extLst>
            <a:ext uri="{FF2B5EF4-FFF2-40B4-BE49-F238E27FC236}">
              <a16:creationId xmlns:a16="http://schemas.microsoft.com/office/drawing/2014/main" id="{129B6F13-C5D1-4B70-B782-01F928187181}"/>
            </a:ext>
          </a:extLst>
        </xdr:cNvPr>
        <xdr:cNvCxnSpPr/>
      </xdr:nvCxnSpPr>
      <xdr:spPr>
        <a:xfrm flipV="1">
          <a:off x="10475595" y="8617850"/>
          <a:ext cx="1270" cy="153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45886</xdr:rowOff>
    </xdr:from>
    <xdr:ext cx="534377" cy="259045"/>
    <xdr:sp macro="" textlink="">
      <xdr:nvSpPr>
        <xdr:cNvPr id="345" name="農林水産業費最小値テキスト">
          <a:extLst>
            <a:ext uri="{FF2B5EF4-FFF2-40B4-BE49-F238E27FC236}">
              <a16:creationId xmlns:a16="http://schemas.microsoft.com/office/drawing/2014/main" id="{B9FF7CC2-76E1-4D4F-8761-5D8C2823EB22}"/>
            </a:ext>
          </a:extLst>
        </xdr:cNvPr>
        <xdr:cNvSpPr txBox="1"/>
      </xdr:nvSpPr>
      <xdr:spPr>
        <a:xfrm>
          <a:off x="10528300" y="1016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42059</xdr:rowOff>
    </xdr:from>
    <xdr:to>
      <xdr:col>55</xdr:col>
      <xdr:colOff>88900</xdr:colOff>
      <xdr:row>59</xdr:row>
      <xdr:rowOff>42059</xdr:rowOff>
    </xdr:to>
    <xdr:cxnSp macro="">
      <xdr:nvCxnSpPr>
        <xdr:cNvPr id="346" name="直線コネクタ 345">
          <a:extLst>
            <a:ext uri="{FF2B5EF4-FFF2-40B4-BE49-F238E27FC236}">
              <a16:creationId xmlns:a16="http://schemas.microsoft.com/office/drawing/2014/main" id="{0A3F40E0-C293-47B4-AECB-A4DBEC4D314C}"/>
            </a:ext>
          </a:extLst>
        </xdr:cNvPr>
        <xdr:cNvCxnSpPr/>
      </xdr:nvCxnSpPr>
      <xdr:spPr>
        <a:xfrm>
          <a:off x="10388600" y="101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163477</xdr:rowOff>
    </xdr:from>
    <xdr:ext cx="599010" cy="259045"/>
    <xdr:sp macro="" textlink="">
      <xdr:nvSpPr>
        <xdr:cNvPr id="347" name="農林水産業費最大値テキスト">
          <a:extLst>
            <a:ext uri="{FF2B5EF4-FFF2-40B4-BE49-F238E27FC236}">
              <a16:creationId xmlns:a16="http://schemas.microsoft.com/office/drawing/2014/main" id="{D061467E-4CD2-4C54-9614-DA979D56112F}"/>
            </a:ext>
          </a:extLst>
        </xdr:cNvPr>
        <xdr:cNvSpPr txBox="1"/>
      </xdr:nvSpPr>
      <xdr:spPr>
        <a:xfrm>
          <a:off x="10528300" y="839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488,891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45350</xdr:rowOff>
    </xdr:from>
    <xdr:to>
      <xdr:col>55</xdr:col>
      <xdr:colOff>88900</xdr:colOff>
      <xdr:row>50</xdr:row>
      <xdr:rowOff>45350</xdr:rowOff>
    </xdr:to>
    <xdr:cxnSp macro="">
      <xdr:nvCxnSpPr>
        <xdr:cNvPr id="348" name="直線コネクタ 347">
          <a:extLst>
            <a:ext uri="{FF2B5EF4-FFF2-40B4-BE49-F238E27FC236}">
              <a16:creationId xmlns:a16="http://schemas.microsoft.com/office/drawing/2014/main" id="{8855E4E9-EFF5-4FFA-A2A9-5C46AEC0BB2D}"/>
            </a:ext>
          </a:extLst>
        </xdr:cNvPr>
        <xdr:cNvCxnSpPr/>
      </xdr:nvCxnSpPr>
      <xdr:spPr>
        <a:xfrm>
          <a:off x="10388600" y="861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142852</xdr:rowOff>
    </xdr:from>
    <xdr:to>
      <xdr:col>55</xdr:col>
      <xdr:colOff>0</xdr:colOff>
      <xdr:row>57</xdr:row>
      <xdr:rowOff>4522</xdr:rowOff>
    </xdr:to>
    <xdr:cxnSp macro="">
      <xdr:nvCxnSpPr>
        <xdr:cNvPr id="349" name="直線コネクタ 348">
          <a:extLst>
            <a:ext uri="{FF2B5EF4-FFF2-40B4-BE49-F238E27FC236}">
              <a16:creationId xmlns:a16="http://schemas.microsoft.com/office/drawing/2014/main" id="{EA6A60C6-FABB-4496-A19B-391F6DFC1FD6}"/>
            </a:ext>
          </a:extLst>
        </xdr:cNvPr>
        <xdr:cNvCxnSpPr/>
      </xdr:nvCxnSpPr>
      <xdr:spPr>
        <a:xfrm flipV="1">
          <a:off x="9639300" y="9744052"/>
          <a:ext cx="838200" cy="3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159812</xdr:rowOff>
    </xdr:from>
    <xdr:ext cx="599010" cy="259045"/>
    <xdr:sp macro="" textlink="">
      <xdr:nvSpPr>
        <xdr:cNvPr id="350" name="農林水産業費平均値テキスト">
          <a:extLst>
            <a:ext uri="{FF2B5EF4-FFF2-40B4-BE49-F238E27FC236}">
              <a16:creationId xmlns:a16="http://schemas.microsoft.com/office/drawing/2014/main" id="{CABDE64E-FDE8-4C9D-8CE5-575FEE8506EB}"/>
            </a:ext>
          </a:extLst>
        </xdr:cNvPr>
        <xdr:cNvSpPr txBox="1"/>
      </xdr:nvSpPr>
      <xdr:spPr>
        <a:xfrm>
          <a:off x="10528300" y="97610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9935</xdr:rowOff>
    </xdr:from>
    <xdr:to>
      <xdr:col>55</xdr:col>
      <xdr:colOff>50800</xdr:colOff>
      <xdr:row>57</xdr:row>
      <xdr:rowOff>111535</xdr:rowOff>
    </xdr:to>
    <xdr:sp macro="" textlink="">
      <xdr:nvSpPr>
        <xdr:cNvPr id="351" name="フローチャート: 判断 350">
          <a:extLst>
            <a:ext uri="{FF2B5EF4-FFF2-40B4-BE49-F238E27FC236}">
              <a16:creationId xmlns:a16="http://schemas.microsoft.com/office/drawing/2014/main" id="{71325A98-37E2-4564-BC39-7C12E4418448}"/>
            </a:ext>
          </a:extLst>
        </xdr:cNvPr>
        <xdr:cNvSpPr/>
      </xdr:nvSpPr>
      <xdr:spPr>
        <a:xfrm>
          <a:off x="10426700" y="978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168670</xdr:rowOff>
    </xdr:from>
    <xdr:to>
      <xdr:col>50</xdr:col>
      <xdr:colOff>114300</xdr:colOff>
      <xdr:row>57</xdr:row>
      <xdr:rowOff>4522</xdr:rowOff>
    </xdr:to>
    <xdr:cxnSp macro="">
      <xdr:nvCxnSpPr>
        <xdr:cNvPr id="352" name="直線コネクタ 351">
          <a:extLst>
            <a:ext uri="{FF2B5EF4-FFF2-40B4-BE49-F238E27FC236}">
              <a16:creationId xmlns:a16="http://schemas.microsoft.com/office/drawing/2014/main" id="{6FF4FCD4-D324-400B-B058-5A1A4C38048D}"/>
            </a:ext>
          </a:extLst>
        </xdr:cNvPr>
        <xdr:cNvCxnSpPr/>
      </xdr:nvCxnSpPr>
      <xdr:spPr>
        <a:xfrm>
          <a:off x="8750300" y="9769870"/>
          <a:ext cx="889000" cy="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40887</xdr:rowOff>
    </xdr:from>
    <xdr:to>
      <xdr:col>50</xdr:col>
      <xdr:colOff>165100</xdr:colOff>
      <xdr:row>57</xdr:row>
      <xdr:rowOff>142487</xdr:rowOff>
    </xdr:to>
    <xdr:sp macro="" textlink="">
      <xdr:nvSpPr>
        <xdr:cNvPr id="353" name="フローチャート: 判断 352">
          <a:extLst>
            <a:ext uri="{FF2B5EF4-FFF2-40B4-BE49-F238E27FC236}">
              <a16:creationId xmlns:a16="http://schemas.microsoft.com/office/drawing/2014/main" id="{E236EA88-19AB-4C55-B1A7-3D4CBD52D79C}"/>
            </a:ext>
          </a:extLst>
        </xdr:cNvPr>
        <xdr:cNvSpPr/>
      </xdr:nvSpPr>
      <xdr:spPr>
        <a:xfrm>
          <a:off x="9588500" y="981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133614</xdr:rowOff>
    </xdr:from>
    <xdr:ext cx="599010" cy="259045"/>
    <xdr:sp macro="" textlink="">
      <xdr:nvSpPr>
        <xdr:cNvPr id="354" name="テキスト ボックス 353">
          <a:extLst>
            <a:ext uri="{FF2B5EF4-FFF2-40B4-BE49-F238E27FC236}">
              <a16:creationId xmlns:a16="http://schemas.microsoft.com/office/drawing/2014/main" id="{D61683B4-7446-44E1-AA8B-6C88E4917C35}"/>
            </a:ext>
          </a:extLst>
        </xdr:cNvPr>
        <xdr:cNvSpPr txBox="1"/>
      </xdr:nvSpPr>
      <xdr:spPr>
        <a:xfrm>
          <a:off x="9339795" y="9906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168670</xdr:rowOff>
    </xdr:from>
    <xdr:to>
      <xdr:col>45</xdr:col>
      <xdr:colOff>177800</xdr:colOff>
      <xdr:row>57</xdr:row>
      <xdr:rowOff>61839</xdr:rowOff>
    </xdr:to>
    <xdr:cxnSp macro="">
      <xdr:nvCxnSpPr>
        <xdr:cNvPr id="355" name="直線コネクタ 354">
          <a:extLst>
            <a:ext uri="{FF2B5EF4-FFF2-40B4-BE49-F238E27FC236}">
              <a16:creationId xmlns:a16="http://schemas.microsoft.com/office/drawing/2014/main" id="{8BC5EDF9-DB08-492B-B0FA-56A79086D22F}"/>
            </a:ext>
          </a:extLst>
        </xdr:cNvPr>
        <xdr:cNvCxnSpPr/>
      </xdr:nvCxnSpPr>
      <xdr:spPr>
        <a:xfrm flipV="1">
          <a:off x="7861300" y="9769870"/>
          <a:ext cx="889000" cy="64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62719</xdr:rowOff>
    </xdr:from>
    <xdr:to>
      <xdr:col>46</xdr:col>
      <xdr:colOff>38100</xdr:colOff>
      <xdr:row>57</xdr:row>
      <xdr:rowOff>164319</xdr:rowOff>
    </xdr:to>
    <xdr:sp macro="" textlink="">
      <xdr:nvSpPr>
        <xdr:cNvPr id="356" name="フローチャート: 判断 355">
          <a:extLst>
            <a:ext uri="{FF2B5EF4-FFF2-40B4-BE49-F238E27FC236}">
              <a16:creationId xmlns:a16="http://schemas.microsoft.com/office/drawing/2014/main" id="{4DDDEDC6-38CF-4781-97E3-22517787B280}"/>
            </a:ext>
          </a:extLst>
        </xdr:cNvPr>
        <xdr:cNvSpPr/>
      </xdr:nvSpPr>
      <xdr:spPr>
        <a:xfrm>
          <a:off x="8699500" y="98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155446</xdr:rowOff>
    </xdr:from>
    <xdr:ext cx="599010" cy="259045"/>
    <xdr:sp macro="" textlink="">
      <xdr:nvSpPr>
        <xdr:cNvPr id="357" name="テキスト ボックス 356">
          <a:extLst>
            <a:ext uri="{FF2B5EF4-FFF2-40B4-BE49-F238E27FC236}">
              <a16:creationId xmlns:a16="http://schemas.microsoft.com/office/drawing/2014/main" id="{6EBC4EB1-5B57-4358-BC14-7A2E42DAD852}"/>
            </a:ext>
          </a:extLst>
        </xdr:cNvPr>
        <xdr:cNvSpPr txBox="1"/>
      </xdr:nvSpPr>
      <xdr:spPr>
        <a:xfrm>
          <a:off x="8450795" y="9928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42032</xdr:rowOff>
    </xdr:from>
    <xdr:to>
      <xdr:col>41</xdr:col>
      <xdr:colOff>50800</xdr:colOff>
      <xdr:row>57</xdr:row>
      <xdr:rowOff>61839</xdr:rowOff>
    </xdr:to>
    <xdr:cxnSp macro="">
      <xdr:nvCxnSpPr>
        <xdr:cNvPr id="358" name="直線コネクタ 357">
          <a:extLst>
            <a:ext uri="{FF2B5EF4-FFF2-40B4-BE49-F238E27FC236}">
              <a16:creationId xmlns:a16="http://schemas.microsoft.com/office/drawing/2014/main" id="{5278001F-3402-40E7-A0E7-595E48C559BD}"/>
            </a:ext>
          </a:extLst>
        </xdr:cNvPr>
        <xdr:cNvCxnSpPr/>
      </xdr:nvCxnSpPr>
      <xdr:spPr>
        <a:xfrm>
          <a:off x="6972300" y="9814682"/>
          <a:ext cx="889000" cy="1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46675</xdr:rowOff>
    </xdr:from>
    <xdr:to>
      <xdr:col>41</xdr:col>
      <xdr:colOff>101600</xdr:colOff>
      <xdr:row>57</xdr:row>
      <xdr:rowOff>148275</xdr:rowOff>
    </xdr:to>
    <xdr:sp macro="" textlink="">
      <xdr:nvSpPr>
        <xdr:cNvPr id="359" name="フローチャート: 判断 358">
          <a:extLst>
            <a:ext uri="{FF2B5EF4-FFF2-40B4-BE49-F238E27FC236}">
              <a16:creationId xmlns:a16="http://schemas.microsoft.com/office/drawing/2014/main" id="{EA75E14A-E7F7-41D1-A53A-6C588596738D}"/>
            </a:ext>
          </a:extLst>
        </xdr:cNvPr>
        <xdr:cNvSpPr/>
      </xdr:nvSpPr>
      <xdr:spPr>
        <a:xfrm>
          <a:off x="7810500" y="981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139402</xdr:rowOff>
    </xdr:from>
    <xdr:ext cx="599010" cy="259045"/>
    <xdr:sp macro="" textlink="">
      <xdr:nvSpPr>
        <xdr:cNvPr id="360" name="テキスト ボックス 359">
          <a:extLst>
            <a:ext uri="{FF2B5EF4-FFF2-40B4-BE49-F238E27FC236}">
              <a16:creationId xmlns:a16="http://schemas.microsoft.com/office/drawing/2014/main" id="{B166B259-4C73-4BC6-B711-3EF85742D9D5}"/>
            </a:ext>
          </a:extLst>
        </xdr:cNvPr>
        <xdr:cNvSpPr txBox="1"/>
      </xdr:nvSpPr>
      <xdr:spPr>
        <a:xfrm>
          <a:off x="7561795" y="9912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66049</xdr:rowOff>
    </xdr:from>
    <xdr:to>
      <xdr:col>36</xdr:col>
      <xdr:colOff>165100</xdr:colOff>
      <xdr:row>57</xdr:row>
      <xdr:rowOff>167649</xdr:rowOff>
    </xdr:to>
    <xdr:sp macro="" textlink="">
      <xdr:nvSpPr>
        <xdr:cNvPr id="361" name="フローチャート: 判断 360">
          <a:extLst>
            <a:ext uri="{FF2B5EF4-FFF2-40B4-BE49-F238E27FC236}">
              <a16:creationId xmlns:a16="http://schemas.microsoft.com/office/drawing/2014/main" id="{2D503592-6CE1-432F-B907-C0CCAEEBE81D}"/>
            </a:ext>
          </a:extLst>
        </xdr:cNvPr>
        <xdr:cNvSpPr/>
      </xdr:nvSpPr>
      <xdr:spPr>
        <a:xfrm>
          <a:off x="6921500" y="983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158776</xdr:rowOff>
    </xdr:from>
    <xdr:ext cx="534377" cy="259045"/>
    <xdr:sp macro="" textlink="">
      <xdr:nvSpPr>
        <xdr:cNvPr id="362" name="テキスト ボックス 361">
          <a:extLst>
            <a:ext uri="{FF2B5EF4-FFF2-40B4-BE49-F238E27FC236}">
              <a16:creationId xmlns:a16="http://schemas.microsoft.com/office/drawing/2014/main" id="{5F0C331F-7F1A-4456-B209-50DC3A26AB89}"/>
            </a:ext>
          </a:extLst>
        </xdr:cNvPr>
        <xdr:cNvSpPr txBox="1"/>
      </xdr:nvSpPr>
      <xdr:spPr>
        <a:xfrm>
          <a:off x="6705111" y="993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67B2C571-FF02-4D75-A1F7-70FC439E6CE5}"/>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BA4A3BA3-6442-4E51-9188-471A3B543FEF}"/>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3B9E17DC-0B2A-4CF8-8B7C-80636D549129}"/>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BAB4978C-4574-4C38-82EC-16592BD07145}"/>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6643585B-2B88-47ED-A86F-9ABD0A1B1C19}"/>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92052</xdr:rowOff>
    </xdr:from>
    <xdr:to>
      <xdr:col>55</xdr:col>
      <xdr:colOff>50800</xdr:colOff>
      <xdr:row>57</xdr:row>
      <xdr:rowOff>22202</xdr:rowOff>
    </xdr:to>
    <xdr:sp macro="" textlink="">
      <xdr:nvSpPr>
        <xdr:cNvPr id="368" name="楕円 367">
          <a:extLst>
            <a:ext uri="{FF2B5EF4-FFF2-40B4-BE49-F238E27FC236}">
              <a16:creationId xmlns:a16="http://schemas.microsoft.com/office/drawing/2014/main" id="{C2964CC6-6FF0-4D0D-9160-CFE31E2648F1}"/>
            </a:ext>
          </a:extLst>
        </xdr:cNvPr>
        <xdr:cNvSpPr/>
      </xdr:nvSpPr>
      <xdr:spPr>
        <a:xfrm>
          <a:off x="10426700" y="969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114929</xdr:rowOff>
    </xdr:from>
    <xdr:ext cx="599010" cy="259045"/>
    <xdr:sp macro="" textlink="">
      <xdr:nvSpPr>
        <xdr:cNvPr id="369" name="農林水産業費該当値テキスト">
          <a:extLst>
            <a:ext uri="{FF2B5EF4-FFF2-40B4-BE49-F238E27FC236}">
              <a16:creationId xmlns:a16="http://schemas.microsoft.com/office/drawing/2014/main" id="{CE71DFFA-73F2-4195-A097-34A934DE0FFD}"/>
            </a:ext>
          </a:extLst>
        </xdr:cNvPr>
        <xdr:cNvSpPr txBox="1"/>
      </xdr:nvSpPr>
      <xdr:spPr>
        <a:xfrm>
          <a:off x="10528300" y="9544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125172</xdr:rowOff>
    </xdr:from>
    <xdr:to>
      <xdr:col>50</xdr:col>
      <xdr:colOff>165100</xdr:colOff>
      <xdr:row>57</xdr:row>
      <xdr:rowOff>55322</xdr:rowOff>
    </xdr:to>
    <xdr:sp macro="" textlink="">
      <xdr:nvSpPr>
        <xdr:cNvPr id="370" name="楕円 369">
          <a:extLst>
            <a:ext uri="{FF2B5EF4-FFF2-40B4-BE49-F238E27FC236}">
              <a16:creationId xmlns:a16="http://schemas.microsoft.com/office/drawing/2014/main" id="{91D8A725-C7BB-4C32-98E3-7B1598F4CC95}"/>
            </a:ext>
          </a:extLst>
        </xdr:cNvPr>
        <xdr:cNvSpPr/>
      </xdr:nvSpPr>
      <xdr:spPr>
        <a:xfrm>
          <a:off x="9588500" y="972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71849</xdr:rowOff>
    </xdr:from>
    <xdr:ext cx="599010" cy="259045"/>
    <xdr:sp macro="" textlink="">
      <xdr:nvSpPr>
        <xdr:cNvPr id="371" name="テキスト ボックス 370">
          <a:extLst>
            <a:ext uri="{FF2B5EF4-FFF2-40B4-BE49-F238E27FC236}">
              <a16:creationId xmlns:a16="http://schemas.microsoft.com/office/drawing/2014/main" id="{6543DC96-921B-4053-AD14-5AC6E2EF6F5C}"/>
            </a:ext>
          </a:extLst>
        </xdr:cNvPr>
        <xdr:cNvSpPr txBox="1"/>
      </xdr:nvSpPr>
      <xdr:spPr>
        <a:xfrm>
          <a:off x="9339795" y="9501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117870</xdr:rowOff>
    </xdr:from>
    <xdr:to>
      <xdr:col>46</xdr:col>
      <xdr:colOff>38100</xdr:colOff>
      <xdr:row>57</xdr:row>
      <xdr:rowOff>48020</xdr:rowOff>
    </xdr:to>
    <xdr:sp macro="" textlink="">
      <xdr:nvSpPr>
        <xdr:cNvPr id="372" name="楕円 371">
          <a:extLst>
            <a:ext uri="{FF2B5EF4-FFF2-40B4-BE49-F238E27FC236}">
              <a16:creationId xmlns:a16="http://schemas.microsoft.com/office/drawing/2014/main" id="{AA26430D-BD53-4569-B696-EE1972641478}"/>
            </a:ext>
          </a:extLst>
        </xdr:cNvPr>
        <xdr:cNvSpPr/>
      </xdr:nvSpPr>
      <xdr:spPr>
        <a:xfrm>
          <a:off x="8699500" y="971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64547</xdr:rowOff>
    </xdr:from>
    <xdr:ext cx="599010" cy="259045"/>
    <xdr:sp macro="" textlink="">
      <xdr:nvSpPr>
        <xdr:cNvPr id="373" name="テキスト ボックス 372">
          <a:extLst>
            <a:ext uri="{FF2B5EF4-FFF2-40B4-BE49-F238E27FC236}">
              <a16:creationId xmlns:a16="http://schemas.microsoft.com/office/drawing/2014/main" id="{9FDD391C-13A3-4682-81FE-6E39678BAD6B}"/>
            </a:ext>
          </a:extLst>
        </xdr:cNvPr>
        <xdr:cNvSpPr txBox="1"/>
      </xdr:nvSpPr>
      <xdr:spPr>
        <a:xfrm>
          <a:off x="8450795" y="949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11039</xdr:rowOff>
    </xdr:from>
    <xdr:to>
      <xdr:col>41</xdr:col>
      <xdr:colOff>101600</xdr:colOff>
      <xdr:row>57</xdr:row>
      <xdr:rowOff>112639</xdr:rowOff>
    </xdr:to>
    <xdr:sp macro="" textlink="">
      <xdr:nvSpPr>
        <xdr:cNvPr id="374" name="楕円 373">
          <a:extLst>
            <a:ext uri="{FF2B5EF4-FFF2-40B4-BE49-F238E27FC236}">
              <a16:creationId xmlns:a16="http://schemas.microsoft.com/office/drawing/2014/main" id="{4D81B3AC-45BA-471D-8890-7C8A541E98C9}"/>
            </a:ext>
          </a:extLst>
        </xdr:cNvPr>
        <xdr:cNvSpPr/>
      </xdr:nvSpPr>
      <xdr:spPr>
        <a:xfrm>
          <a:off x="7810500" y="978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129166</xdr:rowOff>
    </xdr:from>
    <xdr:ext cx="599010" cy="259045"/>
    <xdr:sp macro="" textlink="">
      <xdr:nvSpPr>
        <xdr:cNvPr id="375" name="テキスト ボックス 374">
          <a:extLst>
            <a:ext uri="{FF2B5EF4-FFF2-40B4-BE49-F238E27FC236}">
              <a16:creationId xmlns:a16="http://schemas.microsoft.com/office/drawing/2014/main" id="{3EC095D5-178F-43CD-857B-5DCC523B1B5B}"/>
            </a:ext>
          </a:extLst>
        </xdr:cNvPr>
        <xdr:cNvSpPr txBox="1"/>
      </xdr:nvSpPr>
      <xdr:spPr>
        <a:xfrm>
          <a:off x="7561795" y="955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162682</xdr:rowOff>
    </xdr:from>
    <xdr:to>
      <xdr:col>36</xdr:col>
      <xdr:colOff>165100</xdr:colOff>
      <xdr:row>57</xdr:row>
      <xdr:rowOff>92832</xdr:rowOff>
    </xdr:to>
    <xdr:sp macro="" textlink="">
      <xdr:nvSpPr>
        <xdr:cNvPr id="376" name="楕円 375">
          <a:extLst>
            <a:ext uri="{FF2B5EF4-FFF2-40B4-BE49-F238E27FC236}">
              <a16:creationId xmlns:a16="http://schemas.microsoft.com/office/drawing/2014/main" id="{BC88065F-4C18-4EF1-9AB5-E8465DB788EC}"/>
            </a:ext>
          </a:extLst>
        </xdr:cNvPr>
        <xdr:cNvSpPr/>
      </xdr:nvSpPr>
      <xdr:spPr>
        <a:xfrm>
          <a:off x="6921500" y="976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109359</xdr:rowOff>
    </xdr:from>
    <xdr:ext cx="599010" cy="259045"/>
    <xdr:sp macro="" textlink="">
      <xdr:nvSpPr>
        <xdr:cNvPr id="377" name="テキスト ボックス 376">
          <a:extLst>
            <a:ext uri="{FF2B5EF4-FFF2-40B4-BE49-F238E27FC236}">
              <a16:creationId xmlns:a16="http://schemas.microsoft.com/office/drawing/2014/main" id="{A6031D78-CCFC-4D14-A7B3-16E4B8780F7A}"/>
            </a:ext>
          </a:extLst>
        </xdr:cNvPr>
        <xdr:cNvSpPr txBox="1"/>
      </xdr:nvSpPr>
      <xdr:spPr>
        <a:xfrm>
          <a:off x="6672795" y="953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A5E9D74D-6932-4D53-9D56-69F7A2841E74}"/>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58398CB6-8C13-43DB-96C7-1C4D69CC5B1B}"/>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1B1AEBB0-1AC0-4545-9969-F63B12B8FD38}"/>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6064C9E4-9EF4-46E9-BBD0-C35BCAE2E852}"/>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921BCB25-59CF-4EC8-A406-D48728F6927A}"/>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99C71153-B336-4364-BA74-50DE3F346714}"/>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285EC884-7BBD-42C8-9145-58B39797EB73}"/>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CC0C5FE1-F44B-4BC5-A054-3104C8FA08C4}"/>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79BF869-59EE-4DAA-998B-2746819A818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E8E5CE4-4473-421D-97DA-9AEAFA77ABEE}"/>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6BD41631-4EBD-4407-857D-09F4270235C8}"/>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7606F240-DDC0-48E3-B2FB-40AB6B3DD418}"/>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F70919D5-6AE9-4697-8BB3-C9ADE77D0A5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4335DD28-5E4C-4F19-A132-64427B15F5A1}"/>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789DAB32-4677-463C-9582-BA7AD221C8E8}"/>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26DF2345-1C12-4488-9D12-70A3D5AEA902}"/>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C82A1309-6AE2-49C6-8513-244D39CEE229}"/>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5CA1D37B-E5FF-48C2-95E3-28F6EB978AA7}"/>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9DF6C18B-B147-46B5-A7FA-F287FDE065FD}"/>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794593CA-2F90-402D-A269-7BD139B2167F}"/>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172A1DD9-7BEA-4FBA-9D9A-08E3480B367C}"/>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13037</xdr:rowOff>
    </xdr:from>
    <xdr:to>
      <xdr:col>54</xdr:col>
      <xdr:colOff>189865</xdr:colOff>
      <xdr:row>78</xdr:row>
      <xdr:rowOff>109187</xdr:rowOff>
    </xdr:to>
    <xdr:cxnSp macro="">
      <xdr:nvCxnSpPr>
        <xdr:cNvPr id="399" name="直線コネクタ 398">
          <a:extLst>
            <a:ext uri="{FF2B5EF4-FFF2-40B4-BE49-F238E27FC236}">
              <a16:creationId xmlns:a16="http://schemas.microsoft.com/office/drawing/2014/main" id="{8079D25E-949C-461D-AAAE-434E2AD4AEB8}"/>
            </a:ext>
          </a:extLst>
        </xdr:cNvPr>
        <xdr:cNvCxnSpPr/>
      </xdr:nvCxnSpPr>
      <xdr:spPr>
        <a:xfrm flipV="1">
          <a:off x="10475595" y="12185987"/>
          <a:ext cx="1270" cy="1296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113014</xdr:rowOff>
    </xdr:from>
    <xdr:ext cx="469744" cy="259045"/>
    <xdr:sp macro="" textlink="">
      <xdr:nvSpPr>
        <xdr:cNvPr id="400" name="商工費最小値テキスト">
          <a:extLst>
            <a:ext uri="{FF2B5EF4-FFF2-40B4-BE49-F238E27FC236}">
              <a16:creationId xmlns:a16="http://schemas.microsoft.com/office/drawing/2014/main" id="{5246B4DC-8CEF-43DD-9106-4C50423BF92D}"/>
            </a:ext>
          </a:extLst>
        </xdr:cNvPr>
        <xdr:cNvSpPr txBox="1"/>
      </xdr:nvSpPr>
      <xdr:spPr>
        <a:xfrm>
          <a:off x="10528300" y="1348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109187</xdr:rowOff>
    </xdr:from>
    <xdr:to>
      <xdr:col>55</xdr:col>
      <xdr:colOff>88900</xdr:colOff>
      <xdr:row>78</xdr:row>
      <xdr:rowOff>109187</xdr:rowOff>
    </xdr:to>
    <xdr:cxnSp macro="">
      <xdr:nvCxnSpPr>
        <xdr:cNvPr id="401" name="直線コネクタ 400">
          <a:extLst>
            <a:ext uri="{FF2B5EF4-FFF2-40B4-BE49-F238E27FC236}">
              <a16:creationId xmlns:a16="http://schemas.microsoft.com/office/drawing/2014/main" id="{C67E3172-42CB-4E1A-8CA9-CFDDBCC1C630}"/>
            </a:ext>
          </a:extLst>
        </xdr:cNvPr>
        <xdr:cNvCxnSpPr/>
      </xdr:nvCxnSpPr>
      <xdr:spPr>
        <a:xfrm>
          <a:off x="10388600" y="1348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131164</xdr:rowOff>
    </xdr:from>
    <xdr:ext cx="599010" cy="259045"/>
    <xdr:sp macro="" textlink="">
      <xdr:nvSpPr>
        <xdr:cNvPr id="402" name="商工費最大値テキスト">
          <a:extLst>
            <a:ext uri="{FF2B5EF4-FFF2-40B4-BE49-F238E27FC236}">
              <a16:creationId xmlns:a16="http://schemas.microsoft.com/office/drawing/2014/main" id="{CB91CA4B-4F97-41AD-92BE-8EEF3D64BC2B}"/>
            </a:ext>
          </a:extLst>
        </xdr:cNvPr>
        <xdr:cNvSpPr txBox="1"/>
      </xdr:nvSpPr>
      <xdr:spPr>
        <a:xfrm>
          <a:off x="10528300" y="1196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290,204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13037</xdr:rowOff>
    </xdr:from>
    <xdr:to>
      <xdr:col>55</xdr:col>
      <xdr:colOff>88900</xdr:colOff>
      <xdr:row>71</xdr:row>
      <xdr:rowOff>13037</xdr:rowOff>
    </xdr:to>
    <xdr:cxnSp macro="">
      <xdr:nvCxnSpPr>
        <xdr:cNvPr id="403" name="直線コネクタ 402">
          <a:extLst>
            <a:ext uri="{FF2B5EF4-FFF2-40B4-BE49-F238E27FC236}">
              <a16:creationId xmlns:a16="http://schemas.microsoft.com/office/drawing/2014/main" id="{0B72C17B-42BB-4494-9BA3-4FCC9D20C125}"/>
            </a:ext>
          </a:extLst>
        </xdr:cNvPr>
        <xdr:cNvCxnSpPr/>
      </xdr:nvCxnSpPr>
      <xdr:spPr>
        <a:xfrm>
          <a:off x="10388600" y="12185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60564</xdr:rowOff>
    </xdr:from>
    <xdr:to>
      <xdr:col>55</xdr:col>
      <xdr:colOff>0</xdr:colOff>
      <xdr:row>77</xdr:row>
      <xdr:rowOff>77462</xdr:rowOff>
    </xdr:to>
    <xdr:cxnSp macro="">
      <xdr:nvCxnSpPr>
        <xdr:cNvPr id="404" name="直線コネクタ 403">
          <a:extLst>
            <a:ext uri="{FF2B5EF4-FFF2-40B4-BE49-F238E27FC236}">
              <a16:creationId xmlns:a16="http://schemas.microsoft.com/office/drawing/2014/main" id="{F2642D2F-D858-4595-B8B0-02B28FD4358D}"/>
            </a:ext>
          </a:extLst>
        </xdr:cNvPr>
        <xdr:cNvCxnSpPr/>
      </xdr:nvCxnSpPr>
      <xdr:spPr>
        <a:xfrm flipV="1">
          <a:off x="9639300" y="13262214"/>
          <a:ext cx="838200" cy="1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20559</xdr:rowOff>
    </xdr:from>
    <xdr:ext cx="534377" cy="259045"/>
    <xdr:sp macro="" textlink="">
      <xdr:nvSpPr>
        <xdr:cNvPr id="405" name="商工費平均値テキスト">
          <a:extLst>
            <a:ext uri="{FF2B5EF4-FFF2-40B4-BE49-F238E27FC236}">
              <a16:creationId xmlns:a16="http://schemas.microsoft.com/office/drawing/2014/main" id="{ABFA38A6-F5D5-4CBC-99BD-CC6A5421D92E}"/>
            </a:ext>
          </a:extLst>
        </xdr:cNvPr>
        <xdr:cNvSpPr txBox="1"/>
      </xdr:nvSpPr>
      <xdr:spPr>
        <a:xfrm>
          <a:off x="10528300" y="13222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42132</xdr:rowOff>
    </xdr:from>
    <xdr:to>
      <xdr:col>55</xdr:col>
      <xdr:colOff>50800</xdr:colOff>
      <xdr:row>77</xdr:row>
      <xdr:rowOff>143732</xdr:rowOff>
    </xdr:to>
    <xdr:sp macro="" textlink="">
      <xdr:nvSpPr>
        <xdr:cNvPr id="406" name="フローチャート: 判断 405">
          <a:extLst>
            <a:ext uri="{FF2B5EF4-FFF2-40B4-BE49-F238E27FC236}">
              <a16:creationId xmlns:a16="http://schemas.microsoft.com/office/drawing/2014/main" id="{7D1BC622-CF55-4CB2-87CA-827E447F0F2E}"/>
            </a:ext>
          </a:extLst>
        </xdr:cNvPr>
        <xdr:cNvSpPr/>
      </xdr:nvSpPr>
      <xdr:spPr>
        <a:xfrm>
          <a:off x="104267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63083</xdr:rowOff>
    </xdr:from>
    <xdr:to>
      <xdr:col>50</xdr:col>
      <xdr:colOff>114300</xdr:colOff>
      <xdr:row>77</xdr:row>
      <xdr:rowOff>77462</xdr:rowOff>
    </xdr:to>
    <xdr:cxnSp macro="">
      <xdr:nvCxnSpPr>
        <xdr:cNvPr id="407" name="直線コネクタ 406">
          <a:extLst>
            <a:ext uri="{FF2B5EF4-FFF2-40B4-BE49-F238E27FC236}">
              <a16:creationId xmlns:a16="http://schemas.microsoft.com/office/drawing/2014/main" id="{4949F31D-828B-45D4-BDE3-88774874B362}"/>
            </a:ext>
          </a:extLst>
        </xdr:cNvPr>
        <xdr:cNvCxnSpPr/>
      </xdr:nvCxnSpPr>
      <xdr:spPr>
        <a:xfrm>
          <a:off x="8750300" y="13264733"/>
          <a:ext cx="889000" cy="1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65565</xdr:rowOff>
    </xdr:from>
    <xdr:to>
      <xdr:col>50</xdr:col>
      <xdr:colOff>165100</xdr:colOff>
      <xdr:row>77</xdr:row>
      <xdr:rowOff>167165</xdr:rowOff>
    </xdr:to>
    <xdr:sp macro="" textlink="">
      <xdr:nvSpPr>
        <xdr:cNvPr id="408" name="フローチャート: 判断 407">
          <a:extLst>
            <a:ext uri="{FF2B5EF4-FFF2-40B4-BE49-F238E27FC236}">
              <a16:creationId xmlns:a16="http://schemas.microsoft.com/office/drawing/2014/main" id="{4822E244-CADB-4ED8-8540-3F52D1BE1F2E}"/>
            </a:ext>
          </a:extLst>
        </xdr:cNvPr>
        <xdr:cNvSpPr/>
      </xdr:nvSpPr>
      <xdr:spPr>
        <a:xfrm>
          <a:off x="9588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158292</xdr:rowOff>
    </xdr:from>
    <xdr:ext cx="534377" cy="259045"/>
    <xdr:sp macro="" textlink="">
      <xdr:nvSpPr>
        <xdr:cNvPr id="409" name="テキスト ボックス 408">
          <a:extLst>
            <a:ext uri="{FF2B5EF4-FFF2-40B4-BE49-F238E27FC236}">
              <a16:creationId xmlns:a16="http://schemas.microsoft.com/office/drawing/2014/main" id="{AB32079B-8B15-4837-81B3-75485474DB8A}"/>
            </a:ext>
          </a:extLst>
        </xdr:cNvPr>
        <xdr:cNvSpPr txBox="1"/>
      </xdr:nvSpPr>
      <xdr:spPr>
        <a:xfrm>
          <a:off x="9372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63083</xdr:rowOff>
    </xdr:from>
    <xdr:to>
      <xdr:col>45</xdr:col>
      <xdr:colOff>177800</xdr:colOff>
      <xdr:row>77</xdr:row>
      <xdr:rowOff>124448</xdr:rowOff>
    </xdr:to>
    <xdr:cxnSp macro="">
      <xdr:nvCxnSpPr>
        <xdr:cNvPr id="410" name="直線コネクタ 409">
          <a:extLst>
            <a:ext uri="{FF2B5EF4-FFF2-40B4-BE49-F238E27FC236}">
              <a16:creationId xmlns:a16="http://schemas.microsoft.com/office/drawing/2014/main" id="{8C1BB5CD-9575-42F4-B1ED-B8CCA96A1189}"/>
            </a:ext>
          </a:extLst>
        </xdr:cNvPr>
        <xdr:cNvCxnSpPr/>
      </xdr:nvCxnSpPr>
      <xdr:spPr>
        <a:xfrm flipV="1">
          <a:off x="7861300" y="13264733"/>
          <a:ext cx="889000" cy="6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45901</xdr:rowOff>
    </xdr:from>
    <xdr:to>
      <xdr:col>46</xdr:col>
      <xdr:colOff>38100</xdr:colOff>
      <xdr:row>77</xdr:row>
      <xdr:rowOff>147501</xdr:rowOff>
    </xdr:to>
    <xdr:sp macro="" textlink="">
      <xdr:nvSpPr>
        <xdr:cNvPr id="411" name="フローチャート: 判断 410">
          <a:extLst>
            <a:ext uri="{FF2B5EF4-FFF2-40B4-BE49-F238E27FC236}">
              <a16:creationId xmlns:a16="http://schemas.microsoft.com/office/drawing/2014/main" id="{44BD136E-DF47-4A43-BAA7-2FBFD5CB6B41}"/>
            </a:ext>
          </a:extLst>
        </xdr:cNvPr>
        <xdr:cNvSpPr/>
      </xdr:nvSpPr>
      <xdr:spPr>
        <a:xfrm>
          <a:off x="8699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138628</xdr:rowOff>
    </xdr:from>
    <xdr:ext cx="534377" cy="259045"/>
    <xdr:sp macro="" textlink="">
      <xdr:nvSpPr>
        <xdr:cNvPr id="412" name="テキスト ボックス 411">
          <a:extLst>
            <a:ext uri="{FF2B5EF4-FFF2-40B4-BE49-F238E27FC236}">
              <a16:creationId xmlns:a16="http://schemas.microsoft.com/office/drawing/2014/main" id="{B9FC6E26-384E-4045-989B-1EFB312E00EC}"/>
            </a:ext>
          </a:extLst>
        </xdr:cNvPr>
        <xdr:cNvSpPr txBox="1"/>
      </xdr:nvSpPr>
      <xdr:spPr>
        <a:xfrm>
          <a:off x="8483111" y="1334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124448</xdr:rowOff>
    </xdr:from>
    <xdr:to>
      <xdr:col>41</xdr:col>
      <xdr:colOff>50800</xdr:colOff>
      <xdr:row>78</xdr:row>
      <xdr:rowOff>11903</xdr:rowOff>
    </xdr:to>
    <xdr:cxnSp macro="">
      <xdr:nvCxnSpPr>
        <xdr:cNvPr id="413" name="直線コネクタ 412">
          <a:extLst>
            <a:ext uri="{FF2B5EF4-FFF2-40B4-BE49-F238E27FC236}">
              <a16:creationId xmlns:a16="http://schemas.microsoft.com/office/drawing/2014/main" id="{A47FDDE8-5ECA-4619-B304-9E8724D3FA39}"/>
            </a:ext>
          </a:extLst>
        </xdr:cNvPr>
        <xdr:cNvCxnSpPr/>
      </xdr:nvCxnSpPr>
      <xdr:spPr>
        <a:xfrm flipV="1">
          <a:off x="6972300" y="13326098"/>
          <a:ext cx="889000" cy="5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132069</xdr:rowOff>
    </xdr:from>
    <xdr:to>
      <xdr:col>41</xdr:col>
      <xdr:colOff>101600</xdr:colOff>
      <xdr:row>78</xdr:row>
      <xdr:rowOff>62219</xdr:rowOff>
    </xdr:to>
    <xdr:sp macro="" textlink="">
      <xdr:nvSpPr>
        <xdr:cNvPr id="414" name="フローチャート: 判断 413">
          <a:extLst>
            <a:ext uri="{FF2B5EF4-FFF2-40B4-BE49-F238E27FC236}">
              <a16:creationId xmlns:a16="http://schemas.microsoft.com/office/drawing/2014/main" id="{A389DD96-3DBB-45AD-AB96-07A6A532F91B}"/>
            </a:ext>
          </a:extLst>
        </xdr:cNvPr>
        <xdr:cNvSpPr/>
      </xdr:nvSpPr>
      <xdr:spPr>
        <a:xfrm>
          <a:off x="7810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53346</xdr:rowOff>
    </xdr:from>
    <xdr:ext cx="534377" cy="259045"/>
    <xdr:sp macro="" textlink="">
      <xdr:nvSpPr>
        <xdr:cNvPr id="415" name="テキスト ボックス 414">
          <a:extLst>
            <a:ext uri="{FF2B5EF4-FFF2-40B4-BE49-F238E27FC236}">
              <a16:creationId xmlns:a16="http://schemas.microsoft.com/office/drawing/2014/main" id="{521E2BAA-DE02-4810-8E68-0BEB4FCFBB65}"/>
            </a:ext>
          </a:extLst>
        </xdr:cNvPr>
        <xdr:cNvSpPr txBox="1"/>
      </xdr:nvSpPr>
      <xdr:spPr>
        <a:xfrm>
          <a:off x="7594111" y="1342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134012</xdr:rowOff>
    </xdr:from>
    <xdr:to>
      <xdr:col>36</xdr:col>
      <xdr:colOff>165100</xdr:colOff>
      <xdr:row>78</xdr:row>
      <xdr:rowOff>64162</xdr:rowOff>
    </xdr:to>
    <xdr:sp macro="" textlink="">
      <xdr:nvSpPr>
        <xdr:cNvPr id="416" name="フローチャート: 判断 415">
          <a:extLst>
            <a:ext uri="{FF2B5EF4-FFF2-40B4-BE49-F238E27FC236}">
              <a16:creationId xmlns:a16="http://schemas.microsoft.com/office/drawing/2014/main" id="{9C390F57-51A9-436D-A952-C88FAEF38475}"/>
            </a:ext>
          </a:extLst>
        </xdr:cNvPr>
        <xdr:cNvSpPr/>
      </xdr:nvSpPr>
      <xdr:spPr>
        <a:xfrm>
          <a:off x="6921500" y="1333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55289</xdr:rowOff>
    </xdr:from>
    <xdr:ext cx="534377" cy="259045"/>
    <xdr:sp macro="" textlink="">
      <xdr:nvSpPr>
        <xdr:cNvPr id="417" name="テキスト ボックス 416">
          <a:extLst>
            <a:ext uri="{FF2B5EF4-FFF2-40B4-BE49-F238E27FC236}">
              <a16:creationId xmlns:a16="http://schemas.microsoft.com/office/drawing/2014/main" id="{1531D8FA-FBDD-43D0-AAD9-3B7958A59195}"/>
            </a:ext>
          </a:extLst>
        </xdr:cNvPr>
        <xdr:cNvSpPr txBox="1"/>
      </xdr:nvSpPr>
      <xdr:spPr>
        <a:xfrm>
          <a:off x="6705111" y="1342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532DF657-C3ED-447B-9A45-90345743D41A}"/>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E4411339-6073-4553-9783-7CC6519B4FAC}"/>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A63A17D5-3C91-43E3-B58A-A6555217E0AB}"/>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BC96E772-AB0D-41AA-9FD5-953C2F103352}"/>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467377D4-8E0E-47AB-A64B-5EF771EFCC32}"/>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9764</xdr:rowOff>
    </xdr:from>
    <xdr:to>
      <xdr:col>55</xdr:col>
      <xdr:colOff>50800</xdr:colOff>
      <xdr:row>77</xdr:row>
      <xdr:rowOff>111364</xdr:rowOff>
    </xdr:to>
    <xdr:sp macro="" textlink="">
      <xdr:nvSpPr>
        <xdr:cNvPr id="423" name="楕円 422">
          <a:extLst>
            <a:ext uri="{FF2B5EF4-FFF2-40B4-BE49-F238E27FC236}">
              <a16:creationId xmlns:a16="http://schemas.microsoft.com/office/drawing/2014/main" id="{C1D2F551-95DA-4274-9B41-C9A9608461FA}"/>
            </a:ext>
          </a:extLst>
        </xdr:cNvPr>
        <xdr:cNvSpPr/>
      </xdr:nvSpPr>
      <xdr:spPr>
        <a:xfrm>
          <a:off x="10426700" y="1321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32641</xdr:rowOff>
    </xdr:from>
    <xdr:ext cx="534377" cy="259045"/>
    <xdr:sp macro="" textlink="">
      <xdr:nvSpPr>
        <xdr:cNvPr id="424" name="商工費該当値テキスト">
          <a:extLst>
            <a:ext uri="{FF2B5EF4-FFF2-40B4-BE49-F238E27FC236}">
              <a16:creationId xmlns:a16="http://schemas.microsoft.com/office/drawing/2014/main" id="{45782B7F-5F30-4FD2-9B35-9D058335A4B3}"/>
            </a:ext>
          </a:extLst>
        </xdr:cNvPr>
        <xdr:cNvSpPr txBox="1"/>
      </xdr:nvSpPr>
      <xdr:spPr>
        <a:xfrm>
          <a:off x="10528300" y="1306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26662</xdr:rowOff>
    </xdr:from>
    <xdr:to>
      <xdr:col>50</xdr:col>
      <xdr:colOff>165100</xdr:colOff>
      <xdr:row>77</xdr:row>
      <xdr:rowOff>128262</xdr:rowOff>
    </xdr:to>
    <xdr:sp macro="" textlink="">
      <xdr:nvSpPr>
        <xdr:cNvPr id="425" name="楕円 424">
          <a:extLst>
            <a:ext uri="{FF2B5EF4-FFF2-40B4-BE49-F238E27FC236}">
              <a16:creationId xmlns:a16="http://schemas.microsoft.com/office/drawing/2014/main" id="{6B858697-C9AD-4EF0-8B10-8B9A09D5076E}"/>
            </a:ext>
          </a:extLst>
        </xdr:cNvPr>
        <xdr:cNvSpPr/>
      </xdr:nvSpPr>
      <xdr:spPr>
        <a:xfrm>
          <a:off x="9588500" y="1322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144789</xdr:rowOff>
    </xdr:from>
    <xdr:ext cx="534377" cy="259045"/>
    <xdr:sp macro="" textlink="">
      <xdr:nvSpPr>
        <xdr:cNvPr id="426" name="テキスト ボックス 425">
          <a:extLst>
            <a:ext uri="{FF2B5EF4-FFF2-40B4-BE49-F238E27FC236}">
              <a16:creationId xmlns:a16="http://schemas.microsoft.com/office/drawing/2014/main" id="{9F7B9763-15FF-4406-8A58-9EC1A90F77B9}"/>
            </a:ext>
          </a:extLst>
        </xdr:cNvPr>
        <xdr:cNvSpPr txBox="1"/>
      </xdr:nvSpPr>
      <xdr:spPr>
        <a:xfrm>
          <a:off x="9372111" y="130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12283</xdr:rowOff>
    </xdr:from>
    <xdr:to>
      <xdr:col>46</xdr:col>
      <xdr:colOff>38100</xdr:colOff>
      <xdr:row>77</xdr:row>
      <xdr:rowOff>113883</xdr:rowOff>
    </xdr:to>
    <xdr:sp macro="" textlink="">
      <xdr:nvSpPr>
        <xdr:cNvPr id="427" name="楕円 426">
          <a:extLst>
            <a:ext uri="{FF2B5EF4-FFF2-40B4-BE49-F238E27FC236}">
              <a16:creationId xmlns:a16="http://schemas.microsoft.com/office/drawing/2014/main" id="{0EE34FC6-9DF0-4F86-8978-5F399E91FB43}"/>
            </a:ext>
          </a:extLst>
        </xdr:cNvPr>
        <xdr:cNvSpPr/>
      </xdr:nvSpPr>
      <xdr:spPr>
        <a:xfrm>
          <a:off x="8699500" y="1321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130410</xdr:rowOff>
    </xdr:from>
    <xdr:ext cx="534377" cy="259045"/>
    <xdr:sp macro="" textlink="">
      <xdr:nvSpPr>
        <xdr:cNvPr id="428" name="テキスト ボックス 427">
          <a:extLst>
            <a:ext uri="{FF2B5EF4-FFF2-40B4-BE49-F238E27FC236}">
              <a16:creationId xmlns:a16="http://schemas.microsoft.com/office/drawing/2014/main" id="{0ECE014C-8BB4-44C1-AAD1-A702D7749FF9}"/>
            </a:ext>
          </a:extLst>
        </xdr:cNvPr>
        <xdr:cNvSpPr txBox="1"/>
      </xdr:nvSpPr>
      <xdr:spPr>
        <a:xfrm>
          <a:off x="8483111" y="12989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73648</xdr:rowOff>
    </xdr:from>
    <xdr:to>
      <xdr:col>41</xdr:col>
      <xdr:colOff>101600</xdr:colOff>
      <xdr:row>78</xdr:row>
      <xdr:rowOff>3798</xdr:rowOff>
    </xdr:to>
    <xdr:sp macro="" textlink="">
      <xdr:nvSpPr>
        <xdr:cNvPr id="429" name="楕円 428">
          <a:extLst>
            <a:ext uri="{FF2B5EF4-FFF2-40B4-BE49-F238E27FC236}">
              <a16:creationId xmlns:a16="http://schemas.microsoft.com/office/drawing/2014/main" id="{DB9CEF8B-579C-4B34-87CD-767FC09404DC}"/>
            </a:ext>
          </a:extLst>
        </xdr:cNvPr>
        <xdr:cNvSpPr/>
      </xdr:nvSpPr>
      <xdr:spPr>
        <a:xfrm>
          <a:off x="7810500" y="1327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20325</xdr:rowOff>
    </xdr:from>
    <xdr:ext cx="534377" cy="259045"/>
    <xdr:sp macro="" textlink="">
      <xdr:nvSpPr>
        <xdr:cNvPr id="430" name="テキスト ボックス 429">
          <a:extLst>
            <a:ext uri="{FF2B5EF4-FFF2-40B4-BE49-F238E27FC236}">
              <a16:creationId xmlns:a16="http://schemas.microsoft.com/office/drawing/2014/main" id="{F8D4763A-9484-47E4-9CD1-E07D84ED419A}"/>
            </a:ext>
          </a:extLst>
        </xdr:cNvPr>
        <xdr:cNvSpPr txBox="1"/>
      </xdr:nvSpPr>
      <xdr:spPr>
        <a:xfrm>
          <a:off x="7594111" y="1305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132553</xdr:rowOff>
    </xdr:from>
    <xdr:to>
      <xdr:col>36</xdr:col>
      <xdr:colOff>165100</xdr:colOff>
      <xdr:row>78</xdr:row>
      <xdr:rowOff>62703</xdr:rowOff>
    </xdr:to>
    <xdr:sp macro="" textlink="">
      <xdr:nvSpPr>
        <xdr:cNvPr id="431" name="楕円 430">
          <a:extLst>
            <a:ext uri="{FF2B5EF4-FFF2-40B4-BE49-F238E27FC236}">
              <a16:creationId xmlns:a16="http://schemas.microsoft.com/office/drawing/2014/main" id="{70C3FB88-7656-4CFA-B9D6-CD76E7C4C759}"/>
            </a:ext>
          </a:extLst>
        </xdr:cNvPr>
        <xdr:cNvSpPr/>
      </xdr:nvSpPr>
      <xdr:spPr>
        <a:xfrm>
          <a:off x="6921500" y="1333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79230</xdr:rowOff>
    </xdr:from>
    <xdr:ext cx="534377" cy="259045"/>
    <xdr:sp macro="" textlink="">
      <xdr:nvSpPr>
        <xdr:cNvPr id="432" name="テキスト ボックス 431">
          <a:extLst>
            <a:ext uri="{FF2B5EF4-FFF2-40B4-BE49-F238E27FC236}">
              <a16:creationId xmlns:a16="http://schemas.microsoft.com/office/drawing/2014/main" id="{70FF8F0B-4572-4CA0-88C0-BCD44A9441DB}"/>
            </a:ext>
          </a:extLst>
        </xdr:cNvPr>
        <xdr:cNvSpPr txBox="1"/>
      </xdr:nvSpPr>
      <xdr:spPr>
        <a:xfrm>
          <a:off x="6705111" y="1310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7464FB66-D364-42EE-B7BF-FD93C0CE7DAD}"/>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C0D80E96-DCBE-4A1C-A2A0-89160A7D86AF}"/>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43931DAA-9473-4AB4-ABB0-84FAD62C0F51}"/>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D773DCE7-2A65-4F55-90D6-A7799732FEE8}"/>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D3B426B6-0F01-495C-877A-AB3ED604D43C}"/>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C0096D53-924E-47F4-B956-D5A8E94F1371}"/>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E186B42C-A6BB-4C8C-9D60-C1AEA46D8375}"/>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A6BD3E8D-F3BD-4BBB-AF88-A3962DA1DCAC}"/>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11FCDF4E-2608-482D-A6A1-44449B9EB976}"/>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D6A70EA1-DBFA-4BA0-9E9E-96ABC3F7446C}"/>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54F041D0-BF15-4D75-9BD1-394B28C15FDF}"/>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ED3D1C21-A101-4CAD-8029-E5E8CB45850E}"/>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89E0A656-6064-4DC9-902A-3D5BFB9B4D6D}"/>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74E6BC39-3EAF-4B61-AA7F-1E2FF342363B}"/>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D9ACA23-D491-4F22-8505-9F2E2BDAFE36}"/>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EA650284-3CD1-4C4F-8A88-4A5073B89F51}"/>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CD3954CB-8DB5-4EEF-A8D7-52AFA2EA50F9}"/>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3ECDF539-C37C-47D6-B475-E8BF0D01DD32}"/>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2DD79CDB-0DC2-4999-90DF-3C9A3897D3EC}"/>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7DA262C1-879B-47B5-806B-FB6A98FA083F}"/>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79CFFF40-8266-4615-9DB6-C25F3962B96B}"/>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B7234CCC-734F-4A63-A64A-BE0665FAE499}"/>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D84804F0-5774-4279-BAEF-31F7552741A9}"/>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9446DF5D-F35F-4AD8-866A-0C3F4E6E986C}"/>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147084</xdr:rowOff>
    </xdr:from>
    <xdr:to>
      <xdr:col>54</xdr:col>
      <xdr:colOff>189865</xdr:colOff>
      <xdr:row>99</xdr:row>
      <xdr:rowOff>137849</xdr:rowOff>
    </xdr:to>
    <xdr:cxnSp macro="">
      <xdr:nvCxnSpPr>
        <xdr:cNvPr id="457" name="直線コネクタ 456">
          <a:extLst>
            <a:ext uri="{FF2B5EF4-FFF2-40B4-BE49-F238E27FC236}">
              <a16:creationId xmlns:a16="http://schemas.microsoft.com/office/drawing/2014/main" id="{3BEC821A-6D51-4201-8C59-396B6341C510}"/>
            </a:ext>
          </a:extLst>
        </xdr:cNvPr>
        <xdr:cNvCxnSpPr/>
      </xdr:nvCxnSpPr>
      <xdr:spPr>
        <a:xfrm flipV="1">
          <a:off x="10475595" y="15749034"/>
          <a:ext cx="1270" cy="1362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141676</xdr:rowOff>
    </xdr:from>
    <xdr:ext cx="534377" cy="259045"/>
    <xdr:sp macro="" textlink="">
      <xdr:nvSpPr>
        <xdr:cNvPr id="458" name="土木費最小値テキスト">
          <a:extLst>
            <a:ext uri="{FF2B5EF4-FFF2-40B4-BE49-F238E27FC236}">
              <a16:creationId xmlns:a16="http://schemas.microsoft.com/office/drawing/2014/main" id="{DC1021C3-B860-4F4B-9668-B40870EC02AE}"/>
            </a:ext>
          </a:extLst>
        </xdr:cNvPr>
        <xdr:cNvSpPr txBox="1"/>
      </xdr:nvSpPr>
      <xdr:spPr>
        <a:xfrm>
          <a:off x="10528300" y="1711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137849</xdr:rowOff>
    </xdr:from>
    <xdr:to>
      <xdr:col>55</xdr:col>
      <xdr:colOff>88900</xdr:colOff>
      <xdr:row>99</xdr:row>
      <xdr:rowOff>137849</xdr:rowOff>
    </xdr:to>
    <xdr:cxnSp macro="">
      <xdr:nvCxnSpPr>
        <xdr:cNvPr id="459" name="直線コネクタ 458">
          <a:extLst>
            <a:ext uri="{FF2B5EF4-FFF2-40B4-BE49-F238E27FC236}">
              <a16:creationId xmlns:a16="http://schemas.microsoft.com/office/drawing/2014/main" id="{93BA4061-2F76-4EF0-A4B7-76C95E6B0FE5}"/>
            </a:ext>
          </a:extLst>
        </xdr:cNvPr>
        <xdr:cNvCxnSpPr/>
      </xdr:nvCxnSpPr>
      <xdr:spPr>
        <a:xfrm>
          <a:off x="10388600" y="17111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93761</xdr:rowOff>
    </xdr:from>
    <xdr:ext cx="599010" cy="259045"/>
    <xdr:sp macro="" textlink="">
      <xdr:nvSpPr>
        <xdr:cNvPr id="460" name="土木費最大値テキスト">
          <a:extLst>
            <a:ext uri="{FF2B5EF4-FFF2-40B4-BE49-F238E27FC236}">
              <a16:creationId xmlns:a16="http://schemas.microsoft.com/office/drawing/2014/main" id="{A031E2AE-40EB-4940-BBB4-D748D280691D}"/>
            </a:ext>
          </a:extLst>
        </xdr:cNvPr>
        <xdr:cNvSpPr txBox="1"/>
      </xdr:nvSpPr>
      <xdr:spPr>
        <a:xfrm>
          <a:off x="10528300" y="1552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216,531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147084</xdr:rowOff>
    </xdr:from>
    <xdr:to>
      <xdr:col>55</xdr:col>
      <xdr:colOff>88900</xdr:colOff>
      <xdr:row>91</xdr:row>
      <xdr:rowOff>147084</xdr:rowOff>
    </xdr:to>
    <xdr:cxnSp macro="">
      <xdr:nvCxnSpPr>
        <xdr:cNvPr id="461" name="直線コネクタ 460">
          <a:extLst>
            <a:ext uri="{FF2B5EF4-FFF2-40B4-BE49-F238E27FC236}">
              <a16:creationId xmlns:a16="http://schemas.microsoft.com/office/drawing/2014/main" id="{2F675F58-B98E-4F88-B32B-9955FEB77CFD}"/>
            </a:ext>
          </a:extLst>
        </xdr:cNvPr>
        <xdr:cNvCxnSpPr/>
      </xdr:nvCxnSpPr>
      <xdr:spPr>
        <a:xfrm>
          <a:off x="10388600" y="1574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37767</xdr:rowOff>
    </xdr:from>
    <xdr:to>
      <xdr:col>55</xdr:col>
      <xdr:colOff>0</xdr:colOff>
      <xdr:row>97</xdr:row>
      <xdr:rowOff>89971</xdr:rowOff>
    </xdr:to>
    <xdr:cxnSp macro="">
      <xdr:nvCxnSpPr>
        <xdr:cNvPr id="462" name="直線コネクタ 461">
          <a:extLst>
            <a:ext uri="{FF2B5EF4-FFF2-40B4-BE49-F238E27FC236}">
              <a16:creationId xmlns:a16="http://schemas.microsoft.com/office/drawing/2014/main" id="{299E52BE-C79D-4419-B72B-CA3CE264F257}"/>
            </a:ext>
          </a:extLst>
        </xdr:cNvPr>
        <xdr:cNvCxnSpPr/>
      </xdr:nvCxnSpPr>
      <xdr:spPr>
        <a:xfrm>
          <a:off x="9639300" y="16668417"/>
          <a:ext cx="838200" cy="5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85306</xdr:rowOff>
    </xdr:from>
    <xdr:ext cx="599010" cy="259045"/>
    <xdr:sp macro="" textlink="">
      <xdr:nvSpPr>
        <xdr:cNvPr id="463" name="土木費平均値テキスト">
          <a:extLst>
            <a:ext uri="{FF2B5EF4-FFF2-40B4-BE49-F238E27FC236}">
              <a16:creationId xmlns:a16="http://schemas.microsoft.com/office/drawing/2014/main" id="{183BA03E-8724-49A4-A99A-D4B4F2F79C07}"/>
            </a:ext>
          </a:extLst>
        </xdr:cNvPr>
        <xdr:cNvSpPr txBox="1"/>
      </xdr:nvSpPr>
      <xdr:spPr>
        <a:xfrm>
          <a:off x="10528300" y="163730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62429</xdr:rowOff>
    </xdr:from>
    <xdr:to>
      <xdr:col>55</xdr:col>
      <xdr:colOff>50800</xdr:colOff>
      <xdr:row>96</xdr:row>
      <xdr:rowOff>164029</xdr:rowOff>
    </xdr:to>
    <xdr:sp macro="" textlink="">
      <xdr:nvSpPr>
        <xdr:cNvPr id="464" name="フローチャート: 判断 463">
          <a:extLst>
            <a:ext uri="{FF2B5EF4-FFF2-40B4-BE49-F238E27FC236}">
              <a16:creationId xmlns:a16="http://schemas.microsoft.com/office/drawing/2014/main" id="{B76C56E6-66FE-4CA0-B248-7477063906C9}"/>
            </a:ext>
          </a:extLst>
        </xdr:cNvPr>
        <xdr:cNvSpPr/>
      </xdr:nvSpPr>
      <xdr:spPr>
        <a:xfrm>
          <a:off x="10426700" y="165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37767</xdr:rowOff>
    </xdr:from>
    <xdr:to>
      <xdr:col>50</xdr:col>
      <xdr:colOff>114300</xdr:colOff>
      <xdr:row>97</xdr:row>
      <xdr:rowOff>122768</xdr:rowOff>
    </xdr:to>
    <xdr:cxnSp macro="">
      <xdr:nvCxnSpPr>
        <xdr:cNvPr id="465" name="直線コネクタ 464">
          <a:extLst>
            <a:ext uri="{FF2B5EF4-FFF2-40B4-BE49-F238E27FC236}">
              <a16:creationId xmlns:a16="http://schemas.microsoft.com/office/drawing/2014/main" id="{EE200795-1A6D-4E5C-97CF-9DB54E28A4B0}"/>
            </a:ext>
          </a:extLst>
        </xdr:cNvPr>
        <xdr:cNvCxnSpPr/>
      </xdr:nvCxnSpPr>
      <xdr:spPr>
        <a:xfrm flipV="1">
          <a:off x="8750300" y="16668417"/>
          <a:ext cx="889000" cy="8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88778</xdr:rowOff>
    </xdr:from>
    <xdr:to>
      <xdr:col>50</xdr:col>
      <xdr:colOff>165100</xdr:colOff>
      <xdr:row>97</xdr:row>
      <xdr:rowOff>18928</xdr:rowOff>
    </xdr:to>
    <xdr:sp macro="" textlink="">
      <xdr:nvSpPr>
        <xdr:cNvPr id="466" name="フローチャート: 判断 465">
          <a:extLst>
            <a:ext uri="{FF2B5EF4-FFF2-40B4-BE49-F238E27FC236}">
              <a16:creationId xmlns:a16="http://schemas.microsoft.com/office/drawing/2014/main" id="{F5D6DB62-58EB-4848-9B95-6D08D876CCF9}"/>
            </a:ext>
          </a:extLst>
        </xdr:cNvPr>
        <xdr:cNvSpPr/>
      </xdr:nvSpPr>
      <xdr:spPr>
        <a:xfrm>
          <a:off x="9588500" y="1654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35455</xdr:rowOff>
    </xdr:from>
    <xdr:ext cx="599010" cy="259045"/>
    <xdr:sp macro="" textlink="">
      <xdr:nvSpPr>
        <xdr:cNvPr id="467" name="テキスト ボックス 466">
          <a:extLst>
            <a:ext uri="{FF2B5EF4-FFF2-40B4-BE49-F238E27FC236}">
              <a16:creationId xmlns:a16="http://schemas.microsoft.com/office/drawing/2014/main" id="{C28FD379-0877-4E3E-AFAA-AD6F0DD6F5AF}"/>
            </a:ext>
          </a:extLst>
        </xdr:cNvPr>
        <xdr:cNvSpPr txBox="1"/>
      </xdr:nvSpPr>
      <xdr:spPr>
        <a:xfrm>
          <a:off x="9339795" y="16323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122768</xdr:rowOff>
    </xdr:from>
    <xdr:to>
      <xdr:col>45</xdr:col>
      <xdr:colOff>177800</xdr:colOff>
      <xdr:row>98</xdr:row>
      <xdr:rowOff>58136</xdr:rowOff>
    </xdr:to>
    <xdr:cxnSp macro="">
      <xdr:nvCxnSpPr>
        <xdr:cNvPr id="468" name="直線コネクタ 467">
          <a:extLst>
            <a:ext uri="{FF2B5EF4-FFF2-40B4-BE49-F238E27FC236}">
              <a16:creationId xmlns:a16="http://schemas.microsoft.com/office/drawing/2014/main" id="{75BE3529-E70A-41E1-9DA8-547A04CE9E1C}"/>
            </a:ext>
          </a:extLst>
        </xdr:cNvPr>
        <xdr:cNvCxnSpPr/>
      </xdr:nvCxnSpPr>
      <xdr:spPr>
        <a:xfrm flipV="1">
          <a:off x="7861300" y="16753418"/>
          <a:ext cx="889000" cy="10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128174</xdr:rowOff>
    </xdr:from>
    <xdr:to>
      <xdr:col>46</xdr:col>
      <xdr:colOff>38100</xdr:colOff>
      <xdr:row>97</xdr:row>
      <xdr:rowOff>58324</xdr:rowOff>
    </xdr:to>
    <xdr:sp macro="" textlink="">
      <xdr:nvSpPr>
        <xdr:cNvPr id="469" name="フローチャート: 判断 468">
          <a:extLst>
            <a:ext uri="{FF2B5EF4-FFF2-40B4-BE49-F238E27FC236}">
              <a16:creationId xmlns:a16="http://schemas.microsoft.com/office/drawing/2014/main" id="{04689186-B32A-4B53-8443-D7F5500E4DF3}"/>
            </a:ext>
          </a:extLst>
        </xdr:cNvPr>
        <xdr:cNvSpPr/>
      </xdr:nvSpPr>
      <xdr:spPr>
        <a:xfrm>
          <a:off x="8699500" y="1658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74851</xdr:rowOff>
    </xdr:from>
    <xdr:ext cx="534377" cy="259045"/>
    <xdr:sp macro="" textlink="">
      <xdr:nvSpPr>
        <xdr:cNvPr id="470" name="テキスト ボックス 469">
          <a:extLst>
            <a:ext uri="{FF2B5EF4-FFF2-40B4-BE49-F238E27FC236}">
              <a16:creationId xmlns:a16="http://schemas.microsoft.com/office/drawing/2014/main" id="{D265AFEF-F282-408C-A1A6-E153BE413BAF}"/>
            </a:ext>
          </a:extLst>
        </xdr:cNvPr>
        <xdr:cNvSpPr txBox="1"/>
      </xdr:nvSpPr>
      <xdr:spPr>
        <a:xfrm>
          <a:off x="8483111" y="1636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58136</xdr:rowOff>
    </xdr:from>
    <xdr:to>
      <xdr:col>41</xdr:col>
      <xdr:colOff>50800</xdr:colOff>
      <xdr:row>98</xdr:row>
      <xdr:rowOff>123690</xdr:rowOff>
    </xdr:to>
    <xdr:cxnSp macro="">
      <xdr:nvCxnSpPr>
        <xdr:cNvPr id="471" name="直線コネクタ 470">
          <a:extLst>
            <a:ext uri="{FF2B5EF4-FFF2-40B4-BE49-F238E27FC236}">
              <a16:creationId xmlns:a16="http://schemas.microsoft.com/office/drawing/2014/main" id="{70D15ED4-4084-4411-8751-F296F4AB1FD4}"/>
            </a:ext>
          </a:extLst>
        </xdr:cNvPr>
        <xdr:cNvCxnSpPr/>
      </xdr:nvCxnSpPr>
      <xdr:spPr>
        <a:xfrm flipV="1">
          <a:off x="6972300" y="16860236"/>
          <a:ext cx="889000" cy="6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140244</xdr:rowOff>
    </xdr:from>
    <xdr:to>
      <xdr:col>41</xdr:col>
      <xdr:colOff>101600</xdr:colOff>
      <xdr:row>97</xdr:row>
      <xdr:rowOff>70394</xdr:rowOff>
    </xdr:to>
    <xdr:sp macro="" textlink="">
      <xdr:nvSpPr>
        <xdr:cNvPr id="472" name="フローチャート: 判断 471">
          <a:extLst>
            <a:ext uri="{FF2B5EF4-FFF2-40B4-BE49-F238E27FC236}">
              <a16:creationId xmlns:a16="http://schemas.microsoft.com/office/drawing/2014/main" id="{84DB8AF2-9312-40CF-8669-89D68D965186}"/>
            </a:ext>
          </a:extLst>
        </xdr:cNvPr>
        <xdr:cNvSpPr/>
      </xdr:nvSpPr>
      <xdr:spPr>
        <a:xfrm>
          <a:off x="7810500" y="1659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86921</xdr:rowOff>
    </xdr:from>
    <xdr:ext cx="534377" cy="259045"/>
    <xdr:sp macro="" textlink="">
      <xdr:nvSpPr>
        <xdr:cNvPr id="473" name="テキスト ボックス 472">
          <a:extLst>
            <a:ext uri="{FF2B5EF4-FFF2-40B4-BE49-F238E27FC236}">
              <a16:creationId xmlns:a16="http://schemas.microsoft.com/office/drawing/2014/main" id="{3454EA41-53B0-4508-B77A-46E046CC4DC4}"/>
            </a:ext>
          </a:extLst>
        </xdr:cNvPr>
        <xdr:cNvSpPr txBox="1"/>
      </xdr:nvSpPr>
      <xdr:spPr>
        <a:xfrm>
          <a:off x="7594111" y="1637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158555</xdr:rowOff>
    </xdr:from>
    <xdr:to>
      <xdr:col>36</xdr:col>
      <xdr:colOff>165100</xdr:colOff>
      <xdr:row>97</xdr:row>
      <xdr:rowOff>88705</xdr:rowOff>
    </xdr:to>
    <xdr:sp macro="" textlink="">
      <xdr:nvSpPr>
        <xdr:cNvPr id="474" name="フローチャート: 判断 473">
          <a:extLst>
            <a:ext uri="{FF2B5EF4-FFF2-40B4-BE49-F238E27FC236}">
              <a16:creationId xmlns:a16="http://schemas.microsoft.com/office/drawing/2014/main" id="{0AC9AF3E-D02F-41BC-9FB5-E3585766CB6B}"/>
            </a:ext>
          </a:extLst>
        </xdr:cNvPr>
        <xdr:cNvSpPr/>
      </xdr:nvSpPr>
      <xdr:spPr>
        <a:xfrm>
          <a:off x="6921500" y="1661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105232</xdr:rowOff>
    </xdr:from>
    <xdr:ext cx="534377" cy="259045"/>
    <xdr:sp macro="" textlink="">
      <xdr:nvSpPr>
        <xdr:cNvPr id="475" name="テキスト ボックス 474">
          <a:extLst>
            <a:ext uri="{FF2B5EF4-FFF2-40B4-BE49-F238E27FC236}">
              <a16:creationId xmlns:a16="http://schemas.microsoft.com/office/drawing/2014/main" id="{3D392659-01B8-46FC-9900-2BF5E80E6AA3}"/>
            </a:ext>
          </a:extLst>
        </xdr:cNvPr>
        <xdr:cNvSpPr txBox="1"/>
      </xdr:nvSpPr>
      <xdr:spPr>
        <a:xfrm>
          <a:off x="6705111" y="1639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66A7BF12-7335-4803-AF7F-2161F7336B8C}"/>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66306FBF-CBFE-4BAF-BC77-3B04CD04D76F}"/>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2DB6E860-95FC-4E74-B9AE-D3DF0708361B}"/>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858B7FAF-83DF-45CC-A1FF-E8E0CAAF3DB3}"/>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496B968-A2D8-4301-9A6D-A7C656BB3F94}"/>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39171</xdr:rowOff>
    </xdr:from>
    <xdr:to>
      <xdr:col>55</xdr:col>
      <xdr:colOff>50800</xdr:colOff>
      <xdr:row>97</xdr:row>
      <xdr:rowOff>140771</xdr:rowOff>
    </xdr:to>
    <xdr:sp macro="" textlink="">
      <xdr:nvSpPr>
        <xdr:cNvPr id="481" name="楕円 480">
          <a:extLst>
            <a:ext uri="{FF2B5EF4-FFF2-40B4-BE49-F238E27FC236}">
              <a16:creationId xmlns:a16="http://schemas.microsoft.com/office/drawing/2014/main" id="{654290BA-9E6C-4214-A230-EF1B794A286D}"/>
            </a:ext>
          </a:extLst>
        </xdr:cNvPr>
        <xdr:cNvSpPr/>
      </xdr:nvSpPr>
      <xdr:spPr>
        <a:xfrm>
          <a:off x="10426700" y="1666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17598</xdr:rowOff>
    </xdr:from>
    <xdr:ext cx="534377" cy="259045"/>
    <xdr:sp macro="" textlink="">
      <xdr:nvSpPr>
        <xdr:cNvPr id="482" name="土木費該当値テキスト">
          <a:extLst>
            <a:ext uri="{FF2B5EF4-FFF2-40B4-BE49-F238E27FC236}">
              <a16:creationId xmlns:a16="http://schemas.microsoft.com/office/drawing/2014/main" id="{613DC575-D33A-48F8-9345-F09AC7BDB528}"/>
            </a:ext>
          </a:extLst>
        </xdr:cNvPr>
        <xdr:cNvSpPr txBox="1"/>
      </xdr:nvSpPr>
      <xdr:spPr>
        <a:xfrm>
          <a:off x="10528300" y="1664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158417</xdr:rowOff>
    </xdr:from>
    <xdr:to>
      <xdr:col>50</xdr:col>
      <xdr:colOff>165100</xdr:colOff>
      <xdr:row>97</xdr:row>
      <xdr:rowOff>88567</xdr:rowOff>
    </xdr:to>
    <xdr:sp macro="" textlink="">
      <xdr:nvSpPr>
        <xdr:cNvPr id="483" name="楕円 482">
          <a:extLst>
            <a:ext uri="{FF2B5EF4-FFF2-40B4-BE49-F238E27FC236}">
              <a16:creationId xmlns:a16="http://schemas.microsoft.com/office/drawing/2014/main" id="{490A3AC8-629E-42CE-9A0A-EE17049A989C}"/>
            </a:ext>
          </a:extLst>
        </xdr:cNvPr>
        <xdr:cNvSpPr/>
      </xdr:nvSpPr>
      <xdr:spPr>
        <a:xfrm>
          <a:off x="9588500" y="1661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79694</xdr:rowOff>
    </xdr:from>
    <xdr:ext cx="534377" cy="259045"/>
    <xdr:sp macro="" textlink="">
      <xdr:nvSpPr>
        <xdr:cNvPr id="484" name="テキスト ボックス 483">
          <a:extLst>
            <a:ext uri="{FF2B5EF4-FFF2-40B4-BE49-F238E27FC236}">
              <a16:creationId xmlns:a16="http://schemas.microsoft.com/office/drawing/2014/main" id="{AABB2DC8-49B2-4531-81D4-01F9483B2A71}"/>
            </a:ext>
          </a:extLst>
        </xdr:cNvPr>
        <xdr:cNvSpPr txBox="1"/>
      </xdr:nvSpPr>
      <xdr:spPr>
        <a:xfrm>
          <a:off x="9372111" y="1671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71968</xdr:rowOff>
    </xdr:from>
    <xdr:to>
      <xdr:col>46</xdr:col>
      <xdr:colOff>38100</xdr:colOff>
      <xdr:row>98</xdr:row>
      <xdr:rowOff>2118</xdr:rowOff>
    </xdr:to>
    <xdr:sp macro="" textlink="">
      <xdr:nvSpPr>
        <xdr:cNvPr id="485" name="楕円 484">
          <a:extLst>
            <a:ext uri="{FF2B5EF4-FFF2-40B4-BE49-F238E27FC236}">
              <a16:creationId xmlns:a16="http://schemas.microsoft.com/office/drawing/2014/main" id="{786D0897-5340-4590-9A81-0E5CA6587230}"/>
            </a:ext>
          </a:extLst>
        </xdr:cNvPr>
        <xdr:cNvSpPr/>
      </xdr:nvSpPr>
      <xdr:spPr>
        <a:xfrm>
          <a:off x="8699500" y="1670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164695</xdr:rowOff>
    </xdr:from>
    <xdr:ext cx="534377" cy="259045"/>
    <xdr:sp macro="" textlink="">
      <xdr:nvSpPr>
        <xdr:cNvPr id="486" name="テキスト ボックス 485">
          <a:extLst>
            <a:ext uri="{FF2B5EF4-FFF2-40B4-BE49-F238E27FC236}">
              <a16:creationId xmlns:a16="http://schemas.microsoft.com/office/drawing/2014/main" id="{1899BE5E-A50A-4D03-8412-21AE0B5AE460}"/>
            </a:ext>
          </a:extLst>
        </xdr:cNvPr>
        <xdr:cNvSpPr txBox="1"/>
      </xdr:nvSpPr>
      <xdr:spPr>
        <a:xfrm>
          <a:off x="8483111" y="1679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7336</xdr:rowOff>
    </xdr:from>
    <xdr:to>
      <xdr:col>41</xdr:col>
      <xdr:colOff>101600</xdr:colOff>
      <xdr:row>98</xdr:row>
      <xdr:rowOff>108936</xdr:rowOff>
    </xdr:to>
    <xdr:sp macro="" textlink="">
      <xdr:nvSpPr>
        <xdr:cNvPr id="487" name="楕円 486">
          <a:extLst>
            <a:ext uri="{FF2B5EF4-FFF2-40B4-BE49-F238E27FC236}">
              <a16:creationId xmlns:a16="http://schemas.microsoft.com/office/drawing/2014/main" id="{208688BE-E70E-412E-8010-47F36BACED67}"/>
            </a:ext>
          </a:extLst>
        </xdr:cNvPr>
        <xdr:cNvSpPr/>
      </xdr:nvSpPr>
      <xdr:spPr>
        <a:xfrm>
          <a:off x="7810500" y="1680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100063</xdr:rowOff>
    </xdr:from>
    <xdr:ext cx="534377" cy="259045"/>
    <xdr:sp macro="" textlink="">
      <xdr:nvSpPr>
        <xdr:cNvPr id="488" name="テキスト ボックス 487">
          <a:extLst>
            <a:ext uri="{FF2B5EF4-FFF2-40B4-BE49-F238E27FC236}">
              <a16:creationId xmlns:a16="http://schemas.microsoft.com/office/drawing/2014/main" id="{9715BCC9-F066-4811-83B0-1F33CB676D5A}"/>
            </a:ext>
          </a:extLst>
        </xdr:cNvPr>
        <xdr:cNvSpPr txBox="1"/>
      </xdr:nvSpPr>
      <xdr:spPr>
        <a:xfrm>
          <a:off x="7594111" y="1690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72890</xdr:rowOff>
    </xdr:from>
    <xdr:to>
      <xdr:col>36</xdr:col>
      <xdr:colOff>165100</xdr:colOff>
      <xdr:row>99</xdr:row>
      <xdr:rowOff>3040</xdr:rowOff>
    </xdr:to>
    <xdr:sp macro="" textlink="">
      <xdr:nvSpPr>
        <xdr:cNvPr id="489" name="楕円 488">
          <a:extLst>
            <a:ext uri="{FF2B5EF4-FFF2-40B4-BE49-F238E27FC236}">
              <a16:creationId xmlns:a16="http://schemas.microsoft.com/office/drawing/2014/main" id="{FF79D726-C723-4418-AC99-377F5C676A38}"/>
            </a:ext>
          </a:extLst>
        </xdr:cNvPr>
        <xdr:cNvSpPr/>
      </xdr:nvSpPr>
      <xdr:spPr>
        <a:xfrm>
          <a:off x="6921500" y="1687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165617</xdr:rowOff>
    </xdr:from>
    <xdr:ext cx="534377" cy="259045"/>
    <xdr:sp macro="" textlink="">
      <xdr:nvSpPr>
        <xdr:cNvPr id="490" name="テキスト ボックス 489">
          <a:extLst>
            <a:ext uri="{FF2B5EF4-FFF2-40B4-BE49-F238E27FC236}">
              <a16:creationId xmlns:a16="http://schemas.microsoft.com/office/drawing/2014/main" id="{722D920F-3A96-4225-8E63-B9C65AFC1A8A}"/>
            </a:ext>
          </a:extLst>
        </xdr:cNvPr>
        <xdr:cNvSpPr txBox="1"/>
      </xdr:nvSpPr>
      <xdr:spPr>
        <a:xfrm>
          <a:off x="6705111" y="16967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295BADDA-5057-4A09-844D-27E10A8531DE}"/>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E9D615CE-5A82-472F-9ECE-37F57CDA05F2}"/>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7D7F9A1F-75E7-41CB-982C-A5EECAE63F4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2CC72264-C61A-4F90-9B61-F1552FE1D8A8}"/>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30AB4778-2BF5-4AD9-BEC9-C92B5D096BC7}"/>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3513CDBA-C769-4793-BB19-863F7F66D62F}"/>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D4355CF0-5E91-4533-A8FF-980285499C83}"/>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59B81816-ACEF-4F1C-B3A9-6EC1243518B9}"/>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D9346D39-5E92-4255-8D0D-49CC90948F1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651E5F88-6FF2-4FB1-8936-16577D2CEBFC}"/>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DD8DCDB7-BC5F-45B1-988E-59425575A9D7}"/>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7F09BDA8-257E-4E48-B807-DBA4FA0B73FF}"/>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718B0E2A-D44C-40A5-BB79-A20B6D27C951}"/>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FADD7430-C722-467B-841C-B29FE9A2FEE5}"/>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8B3A75B0-ABA3-44E8-B13F-2F98D1EC05F1}"/>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65F97C00-4F9A-47FE-A92B-4089B1742D66}"/>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4D94177A-7566-4126-871A-6FF2581E8B85}"/>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7BE5B0DD-D39C-4E28-B833-19E85EFAC967}"/>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371ECF55-8F86-4084-9B7E-5A939AD6570A}"/>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B3B0CD84-3D78-4891-8CE4-C5D25BFB550C}"/>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544EB680-40BA-414A-BDB0-D08BD464DD99}"/>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F79A9993-4A10-49FC-B012-6FD5040A8655}"/>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EF9B1C1F-2076-4524-97BA-311D4213D14E}"/>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DE96241A-3122-484C-827D-A8FFF6AC1CCD}"/>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9B616D96-11D4-4189-AA59-556468867104}"/>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F1CC2D54-2E1E-4F10-A750-15B33CDEE8B2}"/>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73814</xdr:rowOff>
    </xdr:from>
    <xdr:to>
      <xdr:col>85</xdr:col>
      <xdr:colOff>126364</xdr:colOff>
      <xdr:row>39</xdr:row>
      <xdr:rowOff>80868</xdr:rowOff>
    </xdr:to>
    <xdr:cxnSp macro="">
      <xdr:nvCxnSpPr>
        <xdr:cNvPr id="517" name="直線コネクタ 516">
          <a:extLst>
            <a:ext uri="{FF2B5EF4-FFF2-40B4-BE49-F238E27FC236}">
              <a16:creationId xmlns:a16="http://schemas.microsoft.com/office/drawing/2014/main" id="{A700FD1B-2C49-47DB-94D3-32B502E88E07}"/>
            </a:ext>
          </a:extLst>
        </xdr:cNvPr>
        <xdr:cNvCxnSpPr/>
      </xdr:nvCxnSpPr>
      <xdr:spPr>
        <a:xfrm flipV="1">
          <a:off x="16317595" y="5217314"/>
          <a:ext cx="1269" cy="155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84695</xdr:rowOff>
    </xdr:from>
    <xdr:ext cx="534377" cy="259045"/>
    <xdr:sp macro="" textlink="">
      <xdr:nvSpPr>
        <xdr:cNvPr id="518" name="消防費最小値テキスト">
          <a:extLst>
            <a:ext uri="{FF2B5EF4-FFF2-40B4-BE49-F238E27FC236}">
              <a16:creationId xmlns:a16="http://schemas.microsoft.com/office/drawing/2014/main" id="{D9AA3300-321F-4CF8-8CC1-AC855A62D8CE}"/>
            </a:ext>
          </a:extLst>
        </xdr:cNvPr>
        <xdr:cNvSpPr txBox="1"/>
      </xdr:nvSpPr>
      <xdr:spPr>
        <a:xfrm>
          <a:off x="16370300" y="677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80868</xdr:rowOff>
    </xdr:from>
    <xdr:to>
      <xdr:col>86</xdr:col>
      <xdr:colOff>25400</xdr:colOff>
      <xdr:row>39</xdr:row>
      <xdr:rowOff>80868</xdr:rowOff>
    </xdr:to>
    <xdr:cxnSp macro="">
      <xdr:nvCxnSpPr>
        <xdr:cNvPr id="519" name="直線コネクタ 518">
          <a:extLst>
            <a:ext uri="{FF2B5EF4-FFF2-40B4-BE49-F238E27FC236}">
              <a16:creationId xmlns:a16="http://schemas.microsoft.com/office/drawing/2014/main" id="{E21086A2-C563-421E-9490-41F17EB9FC92}"/>
            </a:ext>
          </a:extLst>
        </xdr:cNvPr>
        <xdr:cNvCxnSpPr/>
      </xdr:nvCxnSpPr>
      <xdr:spPr>
        <a:xfrm>
          <a:off x="16230600" y="676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20491</xdr:rowOff>
    </xdr:from>
    <xdr:ext cx="599010" cy="259045"/>
    <xdr:sp macro="" textlink="">
      <xdr:nvSpPr>
        <xdr:cNvPr id="520" name="消防費最大値テキスト">
          <a:extLst>
            <a:ext uri="{FF2B5EF4-FFF2-40B4-BE49-F238E27FC236}">
              <a16:creationId xmlns:a16="http://schemas.microsoft.com/office/drawing/2014/main" id="{AA3A9DA4-880E-4CC1-B6C1-68E550ABA4E2}"/>
            </a:ext>
          </a:extLst>
        </xdr:cNvPr>
        <xdr:cNvSpPr txBox="1"/>
      </xdr:nvSpPr>
      <xdr:spPr>
        <a:xfrm>
          <a:off x="16370300" y="4992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116,035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73814</xdr:rowOff>
    </xdr:from>
    <xdr:to>
      <xdr:col>86</xdr:col>
      <xdr:colOff>25400</xdr:colOff>
      <xdr:row>30</xdr:row>
      <xdr:rowOff>73814</xdr:rowOff>
    </xdr:to>
    <xdr:cxnSp macro="">
      <xdr:nvCxnSpPr>
        <xdr:cNvPr id="521" name="直線コネクタ 520">
          <a:extLst>
            <a:ext uri="{FF2B5EF4-FFF2-40B4-BE49-F238E27FC236}">
              <a16:creationId xmlns:a16="http://schemas.microsoft.com/office/drawing/2014/main" id="{12A110DA-C9AE-4D47-AF42-8C3BC92B3109}"/>
            </a:ext>
          </a:extLst>
        </xdr:cNvPr>
        <xdr:cNvCxnSpPr/>
      </xdr:nvCxnSpPr>
      <xdr:spPr>
        <a:xfrm>
          <a:off x="16230600" y="521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48260</xdr:rowOff>
    </xdr:from>
    <xdr:to>
      <xdr:col>85</xdr:col>
      <xdr:colOff>127000</xdr:colOff>
      <xdr:row>34</xdr:row>
      <xdr:rowOff>83758</xdr:rowOff>
    </xdr:to>
    <xdr:cxnSp macro="">
      <xdr:nvCxnSpPr>
        <xdr:cNvPr id="522" name="直線コネクタ 521">
          <a:extLst>
            <a:ext uri="{FF2B5EF4-FFF2-40B4-BE49-F238E27FC236}">
              <a16:creationId xmlns:a16="http://schemas.microsoft.com/office/drawing/2014/main" id="{702A9830-B1B6-4FB7-A706-1C4162DB57E7}"/>
            </a:ext>
          </a:extLst>
        </xdr:cNvPr>
        <xdr:cNvCxnSpPr/>
      </xdr:nvCxnSpPr>
      <xdr:spPr>
        <a:xfrm>
          <a:off x="15481300" y="5191760"/>
          <a:ext cx="838200" cy="72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119693</xdr:rowOff>
    </xdr:from>
    <xdr:ext cx="534377" cy="259045"/>
    <xdr:sp macro="" textlink="">
      <xdr:nvSpPr>
        <xdr:cNvPr id="523" name="消防費平均値テキスト">
          <a:extLst>
            <a:ext uri="{FF2B5EF4-FFF2-40B4-BE49-F238E27FC236}">
              <a16:creationId xmlns:a16="http://schemas.microsoft.com/office/drawing/2014/main" id="{FC27AD55-7A7B-49B7-80CC-62DA0427D0B9}"/>
            </a:ext>
          </a:extLst>
        </xdr:cNvPr>
        <xdr:cNvSpPr txBox="1"/>
      </xdr:nvSpPr>
      <xdr:spPr>
        <a:xfrm>
          <a:off x="16370300" y="6291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141266</xdr:rowOff>
    </xdr:from>
    <xdr:to>
      <xdr:col>85</xdr:col>
      <xdr:colOff>177800</xdr:colOff>
      <xdr:row>37</xdr:row>
      <xdr:rowOff>71416</xdr:rowOff>
    </xdr:to>
    <xdr:sp macro="" textlink="">
      <xdr:nvSpPr>
        <xdr:cNvPr id="524" name="フローチャート: 判断 523">
          <a:extLst>
            <a:ext uri="{FF2B5EF4-FFF2-40B4-BE49-F238E27FC236}">
              <a16:creationId xmlns:a16="http://schemas.microsoft.com/office/drawing/2014/main" id="{87B88C40-4940-4D93-8174-81F6E2F56CBA}"/>
            </a:ext>
          </a:extLst>
        </xdr:cNvPr>
        <xdr:cNvSpPr/>
      </xdr:nvSpPr>
      <xdr:spPr>
        <a:xfrm>
          <a:off x="162687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48260</xdr:rowOff>
    </xdr:from>
    <xdr:to>
      <xdr:col>81</xdr:col>
      <xdr:colOff>50800</xdr:colOff>
      <xdr:row>35</xdr:row>
      <xdr:rowOff>60572</xdr:rowOff>
    </xdr:to>
    <xdr:cxnSp macro="">
      <xdr:nvCxnSpPr>
        <xdr:cNvPr id="525" name="直線コネクタ 524">
          <a:extLst>
            <a:ext uri="{FF2B5EF4-FFF2-40B4-BE49-F238E27FC236}">
              <a16:creationId xmlns:a16="http://schemas.microsoft.com/office/drawing/2014/main" id="{6F359DAD-95D5-4293-9FD2-745A6F69AAD7}"/>
            </a:ext>
          </a:extLst>
        </xdr:cNvPr>
        <xdr:cNvCxnSpPr/>
      </xdr:nvCxnSpPr>
      <xdr:spPr>
        <a:xfrm flipV="1">
          <a:off x="14592300" y="5191760"/>
          <a:ext cx="889000" cy="86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99824</xdr:rowOff>
    </xdr:from>
    <xdr:to>
      <xdr:col>81</xdr:col>
      <xdr:colOff>101600</xdr:colOff>
      <xdr:row>37</xdr:row>
      <xdr:rowOff>29974</xdr:rowOff>
    </xdr:to>
    <xdr:sp macro="" textlink="">
      <xdr:nvSpPr>
        <xdr:cNvPr id="526" name="フローチャート: 判断 525">
          <a:extLst>
            <a:ext uri="{FF2B5EF4-FFF2-40B4-BE49-F238E27FC236}">
              <a16:creationId xmlns:a16="http://schemas.microsoft.com/office/drawing/2014/main" id="{F43A3448-A9C5-47B8-8834-D1D0C45D8537}"/>
            </a:ext>
          </a:extLst>
        </xdr:cNvPr>
        <xdr:cNvSpPr/>
      </xdr:nvSpPr>
      <xdr:spPr>
        <a:xfrm>
          <a:off x="15430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21101</xdr:rowOff>
    </xdr:from>
    <xdr:ext cx="534377" cy="259045"/>
    <xdr:sp macro="" textlink="">
      <xdr:nvSpPr>
        <xdr:cNvPr id="527" name="テキスト ボックス 526">
          <a:extLst>
            <a:ext uri="{FF2B5EF4-FFF2-40B4-BE49-F238E27FC236}">
              <a16:creationId xmlns:a16="http://schemas.microsoft.com/office/drawing/2014/main" id="{731AF71A-F55E-4941-948A-53C378E04D23}"/>
            </a:ext>
          </a:extLst>
        </xdr:cNvPr>
        <xdr:cNvSpPr txBox="1"/>
      </xdr:nvSpPr>
      <xdr:spPr>
        <a:xfrm>
          <a:off x="15214111" y="636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60572</xdr:rowOff>
    </xdr:from>
    <xdr:to>
      <xdr:col>76</xdr:col>
      <xdr:colOff>114300</xdr:colOff>
      <xdr:row>35</xdr:row>
      <xdr:rowOff>73520</xdr:rowOff>
    </xdr:to>
    <xdr:cxnSp macro="">
      <xdr:nvCxnSpPr>
        <xdr:cNvPr id="528" name="直線コネクタ 527">
          <a:extLst>
            <a:ext uri="{FF2B5EF4-FFF2-40B4-BE49-F238E27FC236}">
              <a16:creationId xmlns:a16="http://schemas.microsoft.com/office/drawing/2014/main" id="{2AC73C0D-5410-4016-B1E5-317BE75A008A}"/>
            </a:ext>
          </a:extLst>
        </xdr:cNvPr>
        <xdr:cNvCxnSpPr/>
      </xdr:nvCxnSpPr>
      <xdr:spPr>
        <a:xfrm flipV="1">
          <a:off x="13703300" y="6061322"/>
          <a:ext cx="889000" cy="1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36126</xdr:rowOff>
    </xdr:from>
    <xdr:to>
      <xdr:col>76</xdr:col>
      <xdr:colOff>165100</xdr:colOff>
      <xdr:row>36</xdr:row>
      <xdr:rowOff>137726</xdr:rowOff>
    </xdr:to>
    <xdr:sp macro="" textlink="">
      <xdr:nvSpPr>
        <xdr:cNvPr id="529" name="フローチャート: 判断 528">
          <a:extLst>
            <a:ext uri="{FF2B5EF4-FFF2-40B4-BE49-F238E27FC236}">
              <a16:creationId xmlns:a16="http://schemas.microsoft.com/office/drawing/2014/main" id="{1F1589CF-651A-4E03-874C-67A877587A8F}"/>
            </a:ext>
          </a:extLst>
        </xdr:cNvPr>
        <xdr:cNvSpPr/>
      </xdr:nvSpPr>
      <xdr:spPr>
        <a:xfrm>
          <a:off x="14541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128853</xdr:rowOff>
    </xdr:from>
    <xdr:ext cx="534377" cy="259045"/>
    <xdr:sp macro="" textlink="">
      <xdr:nvSpPr>
        <xdr:cNvPr id="530" name="テキスト ボックス 529">
          <a:extLst>
            <a:ext uri="{FF2B5EF4-FFF2-40B4-BE49-F238E27FC236}">
              <a16:creationId xmlns:a16="http://schemas.microsoft.com/office/drawing/2014/main" id="{1F09855C-4445-42FE-970D-EE3943F4CFC4}"/>
            </a:ext>
          </a:extLst>
        </xdr:cNvPr>
        <xdr:cNvSpPr txBox="1"/>
      </xdr:nvSpPr>
      <xdr:spPr>
        <a:xfrm>
          <a:off x="14325111" y="630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73520</xdr:rowOff>
    </xdr:from>
    <xdr:to>
      <xdr:col>71</xdr:col>
      <xdr:colOff>177800</xdr:colOff>
      <xdr:row>36</xdr:row>
      <xdr:rowOff>66091</xdr:rowOff>
    </xdr:to>
    <xdr:cxnSp macro="">
      <xdr:nvCxnSpPr>
        <xdr:cNvPr id="531" name="直線コネクタ 530">
          <a:extLst>
            <a:ext uri="{FF2B5EF4-FFF2-40B4-BE49-F238E27FC236}">
              <a16:creationId xmlns:a16="http://schemas.microsoft.com/office/drawing/2014/main" id="{9541FC55-8511-476A-8B1C-099E542F62DB}"/>
            </a:ext>
          </a:extLst>
        </xdr:cNvPr>
        <xdr:cNvCxnSpPr/>
      </xdr:nvCxnSpPr>
      <xdr:spPr>
        <a:xfrm flipV="1">
          <a:off x="12814300" y="6074270"/>
          <a:ext cx="889000" cy="16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142915</xdr:rowOff>
    </xdr:from>
    <xdr:to>
      <xdr:col>72</xdr:col>
      <xdr:colOff>38100</xdr:colOff>
      <xdr:row>37</xdr:row>
      <xdr:rowOff>73065</xdr:rowOff>
    </xdr:to>
    <xdr:sp macro="" textlink="">
      <xdr:nvSpPr>
        <xdr:cNvPr id="532" name="フローチャート: 判断 531">
          <a:extLst>
            <a:ext uri="{FF2B5EF4-FFF2-40B4-BE49-F238E27FC236}">
              <a16:creationId xmlns:a16="http://schemas.microsoft.com/office/drawing/2014/main" id="{E87EEED9-23D4-4185-83BB-273133EF5367}"/>
            </a:ext>
          </a:extLst>
        </xdr:cNvPr>
        <xdr:cNvSpPr/>
      </xdr:nvSpPr>
      <xdr:spPr>
        <a:xfrm>
          <a:off x="13652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64192</xdr:rowOff>
    </xdr:from>
    <xdr:ext cx="534377" cy="259045"/>
    <xdr:sp macro="" textlink="">
      <xdr:nvSpPr>
        <xdr:cNvPr id="533" name="テキスト ボックス 532">
          <a:extLst>
            <a:ext uri="{FF2B5EF4-FFF2-40B4-BE49-F238E27FC236}">
              <a16:creationId xmlns:a16="http://schemas.microsoft.com/office/drawing/2014/main" id="{B7CB4BF3-68BE-482E-BFA4-B058071BE68F}"/>
            </a:ext>
          </a:extLst>
        </xdr:cNvPr>
        <xdr:cNvSpPr txBox="1"/>
      </xdr:nvSpPr>
      <xdr:spPr>
        <a:xfrm>
          <a:off x="13436111" y="640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38314</xdr:rowOff>
    </xdr:from>
    <xdr:to>
      <xdr:col>67</xdr:col>
      <xdr:colOff>101600</xdr:colOff>
      <xdr:row>37</xdr:row>
      <xdr:rowOff>139914</xdr:rowOff>
    </xdr:to>
    <xdr:sp macro="" textlink="">
      <xdr:nvSpPr>
        <xdr:cNvPr id="534" name="フローチャート: 判断 533">
          <a:extLst>
            <a:ext uri="{FF2B5EF4-FFF2-40B4-BE49-F238E27FC236}">
              <a16:creationId xmlns:a16="http://schemas.microsoft.com/office/drawing/2014/main" id="{86A66B0B-AF9D-4780-A3AA-C9412DD4E9D7}"/>
            </a:ext>
          </a:extLst>
        </xdr:cNvPr>
        <xdr:cNvSpPr/>
      </xdr:nvSpPr>
      <xdr:spPr>
        <a:xfrm>
          <a:off x="12763500" y="638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131041</xdr:rowOff>
    </xdr:from>
    <xdr:ext cx="534377" cy="259045"/>
    <xdr:sp macro="" textlink="">
      <xdr:nvSpPr>
        <xdr:cNvPr id="535" name="テキスト ボックス 534">
          <a:extLst>
            <a:ext uri="{FF2B5EF4-FFF2-40B4-BE49-F238E27FC236}">
              <a16:creationId xmlns:a16="http://schemas.microsoft.com/office/drawing/2014/main" id="{5F36DA67-0273-4DD3-969C-C788EEC76576}"/>
            </a:ext>
          </a:extLst>
        </xdr:cNvPr>
        <xdr:cNvSpPr txBox="1"/>
      </xdr:nvSpPr>
      <xdr:spPr>
        <a:xfrm>
          <a:off x="12547111" y="6474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51934228-6C96-4D94-B0D4-2AA1FE01B449}"/>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EF7B0394-3C73-4671-BAD2-4171E08CC6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24DFD48C-C611-4B14-A658-CC20A0D6557B}"/>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981556AF-CE1C-41E2-A4E0-5D3BD38574F9}"/>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F5871D08-BA28-46B3-9EE0-BC515AED59E4}"/>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32958</xdr:rowOff>
    </xdr:from>
    <xdr:to>
      <xdr:col>85</xdr:col>
      <xdr:colOff>177800</xdr:colOff>
      <xdr:row>34</xdr:row>
      <xdr:rowOff>134558</xdr:rowOff>
    </xdr:to>
    <xdr:sp macro="" textlink="">
      <xdr:nvSpPr>
        <xdr:cNvPr id="541" name="楕円 540">
          <a:extLst>
            <a:ext uri="{FF2B5EF4-FFF2-40B4-BE49-F238E27FC236}">
              <a16:creationId xmlns:a16="http://schemas.microsoft.com/office/drawing/2014/main" id="{A13EA6E0-9D6C-45FC-B50D-67DA9361A9AF}"/>
            </a:ext>
          </a:extLst>
        </xdr:cNvPr>
        <xdr:cNvSpPr/>
      </xdr:nvSpPr>
      <xdr:spPr>
        <a:xfrm>
          <a:off x="16268700" y="586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55835</xdr:rowOff>
    </xdr:from>
    <xdr:ext cx="534377" cy="259045"/>
    <xdr:sp macro="" textlink="">
      <xdr:nvSpPr>
        <xdr:cNvPr id="542" name="消防費該当値テキスト">
          <a:extLst>
            <a:ext uri="{FF2B5EF4-FFF2-40B4-BE49-F238E27FC236}">
              <a16:creationId xmlns:a16="http://schemas.microsoft.com/office/drawing/2014/main" id="{D1B553E9-35B8-4E19-B4EE-FE533578E32A}"/>
            </a:ext>
          </a:extLst>
        </xdr:cNvPr>
        <xdr:cNvSpPr txBox="1"/>
      </xdr:nvSpPr>
      <xdr:spPr>
        <a:xfrm>
          <a:off x="16370300" y="571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29</xdr:row>
      <xdr:rowOff>168910</xdr:rowOff>
    </xdr:from>
    <xdr:to>
      <xdr:col>81</xdr:col>
      <xdr:colOff>101600</xdr:colOff>
      <xdr:row>30</xdr:row>
      <xdr:rowOff>99060</xdr:rowOff>
    </xdr:to>
    <xdr:sp macro="" textlink="">
      <xdr:nvSpPr>
        <xdr:cNvPr id="543" name="楕円 542">
          <a:extLst>
            <a:ext uri="{FF2B5EF4-FFF2-40B4-BE49-F238E27FC236}">
              <a16:creationId xmlns:a16="http://schemas.microsoft.com/office/drawing/2014/main" id="{E366A5AC-30A7-4874-AA1F-A34526CD3E76}"/>
            </a:ext>
          </a:extLst>
        </xdr:cNvPr>
        <xdr:cNvSpPr/>
      </xdr:nvSpPr>
      <xdr:spPr>
        <a:xfrm>
          <a:off x="15430500" y="514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28</xdr:row>
      <xdr:rowOff>115587</xdr:rowOff>
    </xdr:from>
    <xdr:ext cx="599010" cy="259045"/>
    <xdr:sp macro="" textlink="">
      <xdr:nvSpPr>
        <xdr:cNvPr id="544" name="テキスト ボックス 543">
          <a:extLst>
            <a:ext uri="{FF2B5EF4-FFF2-40B4-BE49-F238E27FC236}">
              <a16:creationId xmlns:a16="http://schemas.microsoft.com/office/drawing/2014/main" id="{BC72DD9C-094E-4061-B7BC-33DD19057204}"/>
            </a:ext>
          </a:extLst>
        </xdr:cNvPr>
        <xdr:cNvSpPr txBox="1"/>
      </xdr:nvSpPr>
      <xdr:spPr>
        <a:xfrm>
          <a:off x="15181795" y="491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9772</xdr:rowOff>
    </xdr:from>
    <xdr:to>
      <xdr:col>76</xdr:col>
      <xdr:colOff>165100</xdr:colOff>
      <xdr:row>35</xdr:row>
      <xdr:rowOff>111372</xdr:rowOff>
    </xdr:to>
    <xdr:sp macro="" textlink="">
      <xdr:nvSpPr>
        <xdr:cNvPr id="545" name="楕円 544">
          <a:extLst>
            <a:ext uri="{FF2B5EF4-FFF2-40B4-BE49-F238E27FC236}">
              <a16:creationId xmlns:a16="http://schemas.microsoft.com/office/drawing/2014/main" id="{82F58A02-A467-4055-BBA6-D00D300D8411}"/>
            </a:ext>
          </a:extLst>
        </xdr:cNvPr>
        <xdr:cNvSpPr/>
      </xdr:nvSpPr>
      <xdr:spPr>
        <a:xfrm>
          <a:off x="14541500" y="601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127899</xdr:rowOff>
    </xdr:from>
    <xdr:ext cx="534377" cy="259045"/>
    <xdr:sp macro="" textlink="">
      <xdr:nvSpPr>
        <xdr:cNvPr id="546" name="テキスト ボックス 545">
          <a:extLst>
            <a:ext uri="{FF2B5EF4-FFF2-40B4-BE49-F238E27FC236}">
              <a16:creationId xmlns:a16="http://schemas.microsoft.com/office/drawing/2014/main" id="{3A83ACDF-4CA0-4CFA-9429-17618FB78102}"/>
            </a:ext>
          </a:extLst>
        </xdr:cNvPr>
        <xdr:cNvSpPr txBox="1"/>
      </xdr:nvSpPr>
      <xdr:spPr>
        <a:xfrm>
          <a:off x="14325111" y="578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22720</xdr:rowOff>
    </xdr:from>
    <xdr:to>
      <xdr:col>72</xdr:col>
      <xdr:colOff>38100</xdr:colOff>
      <xdr:row>35</xdr:row>
      <xdr:rowOff>124320</xdr:rowOff>
    </xdr:to>
    <xdr:sp macro="" textlink="">
      <xdr:nvSpPr>
        <xdr:cNvPr id="547" name="楕円 546">
          <a:extLst>
            <a:ext uri="{FF2B5EF4-FFF2-40B4-BE49-F238E27FC236}">
              <a16:creationId xmlns:a16="http://schemas.microsoft.com/office/drawing/2014/main" id="{FBBE05FE-179E-4384-A954-CA48187C963E}"/>
            </a:ext>
          </a:extLst>
        </xdr:cNvPr>
        <xdr:cNvSpPr/>
      </xdr:nvSpPr>
      <xdr:spPr>
        <a:xfrm>
          <a:off x="13652500" y="602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140847</xdr:rowOff>
    </xdr:from>
    <xdr:ext cx="534377" cy="259045"/>
    <xdr:sp macro="" textlink="">
      <xdr:nvSpPr>
        <xdr:cNvPr id="548" name="テキスト ボックス 547">
          <a:extLst>
            <a:ext uri="{FF2B5EF4-FFF2-40B4-BE49-F238E27FC236}">
              <a16:creationId xmlns:a16="http://schemas.microsoft.com/office/drawing/2014/main" id="{6A5D4313-4D48-4B84-9E42-B8C0F3BCA199}"/>
            </a:ext>
          </a:extLst>
        </xdr:cNvPr>
        <xdr:cNvSpPr txBox="1"/>
      </xdr:nvSpPr>
      <xdr:spPr>
        <a:xfrm>
          <a:off x="13436111" y="579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15291</xdr:rowOff>
    </xdr:from>
    <xdr:to>
      <xdr:col>67</xdr:col>
      <xdr:colOff>101600</xdr:colOff>
      <xdr:row>36</xdr:row>
      <xdr:rowOff>116891</xdr:rowOff>
    </xdr:to>
    <xdr:sp macro="" textlink="">
      <xdr:nvSpPr>
        <xdr:cNvPr id="549" name="楕円 548">
          <a:extLst>
            <a:ext uri="{FF2B5EF4-FFF2-40B4-BE49-F238E27FC236}">
              <a16:creationId xmlns:a16="http://schemas.microsoft.com/office/drawing/2014/main" id="{69DF312B-BD5E-4008-8551-17CE3931D34C}"/>
            </a:ext>
          </a:extLst>
        </xdr:cNvPr>
        <xdr:cNvSpPr/>
      </xdr:nvSpPr>
      <xdr:spPr>
        <a:xfrm>
          <a:off x="12763500" y="618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133418</xdr:rowOff>
    </xdr:from>
    <xdr:ext cx="534377" cy="259045"/>
    <xdr:sp macro="" textlink="">
      <xdr:nvSpPr>
        <xdr:cNvPr id="550" name="テキスト ボックス 549">
          <a:extLst>
            <a:ext uri="{FF2B5EF4-FFF2-40B4-BE49-F238E27FC236}">
              <a16:creationId xmlns:a16="http://schemas.microsoft.com/office/drawing/2014/main" id="{A95AC604-5933-4067-BE41-66038BB641FC}"/>
            </a:ext>
          </a:extLst>
        </xdr:cNvPr>
        <xdr:cNvSpPr txBox="1"/>
      </xdr:nvSpPr>
      <xdr:spPr>
        <a:xfrm>
          <a:off x="12547111" y="596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3FA3FA61-ABF0-4017-864B-54170698D5AA}"/>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B6EB4ABD-FA7D-4C88-A13A-69C551B4F0AB}"/>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E6E0A929-32D0-4C86-A284-1E0ABD3561E6}"/>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D4D9811B-9981-44B0-ACB7-188CCF83ABA1}"/>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704AE179-EF24-47C5-A1E4-142FCC70A83E}"/>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6A7D585D-E3F5-4E34-A3F2-061604C3E6D2}"/>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55CD8702-22AE-4AAD-933E-849A0C67E33F}"/>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FE231C84-F920-41F8-BCE5-7F7483BF40D4}"/>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C9D75BF0-B5A0-4551-A27B-9F8757E1DA6F}"/>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C5EBDDBB-278B-488E-A960-F8F71804891D}"/>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CF19B32F-F236-4B67-B46C-5CED677C5351}"/>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62" name="テキスト ボックス 561">
          <a:extLst>
            <a:ext uri="{FF2B5EF4-FFF2-40B4-BE49-F238E27FC236}">
              <a16:creationId xmlns:a16="http://schemas.microsoft.com/office/drawing/2014/main" id="{5358C172-F436-4DD1-9C1E-F578D2DF3FE5}"/>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27A5BEC7-4F58-4E13-AEF0-E08BD32EBE7F}"/>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4" name="テキスト ボックス 563">
          <a:extLst>
            <a:ext uri="{FF2B5EF4-FFF2-40B4-BE49-F238E27FC236}">
              <a16:creationId xmlns:a16="http://schemas.microsoft.com/office/drawing/2014/main" id="{426727E2-95D8-4EAA-9689-3EEA683B48E1}"/>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468D530F-4454-4A8A-AA2B-62A2923A6E25}"/>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6" name="テキスト ボックス 565">
          <a:extLst>
            <a:ext uri="{FF2B5EF4-FFF2-40B4-BE49-F238E27FC236}">
              <a16:creationId xmlns:a16="http://schemas.microsoft.com/office/drawing/2014/main" id="{758A98F2-097C-49FE-958F-CD3EB14E2E8D}"/>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FD7AC46A-DE0F-4AC7-842D-9D6E13D50C78}"/>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a:extLst>
            <a:ext uri="{FF2B5EF4-FFF2-40B4-BE49-F238E27FC236}">
              <a16:creationId xmlns:a16="http://schemas.microsoft.com/office/drawing/2014/main" id="{E27F5A4B-DF15-4F57-B2EE-99550BC6B36C}"/>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75C85AE5-226F-4F7C-86B7-F86608E4C5E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76A135D9-344F-46CC-BE9D-10295FA36405}"/>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4F038760-8A81-4ED8-894F-C2B54C63AA45}"/>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44527909-AA9B-4F6A-B914-33CA7AB12FA7}"/>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B1591284-4F8B-4DF1-A6CC-A1CD84611EC3}"/>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851E621F-B952-4C76-A773-5571A9CEBD0D}"/>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1B51D7F3-132F-47EC-91A4-8BCDAE19B25B}"/>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144831</xdr:rowOff>
    </xdr:from>
    <xdr:to>
      <xdr:col>85</xdr:col>
      <xdr:colOff>126364</xdr:colOff>
      <xdr:row>58</xdr:row>
      <xdr:rowOff>134651</xdr:rowOff>
    </xdr:to>
    <xdr:cxnSp macro="">
      <xdr:nvCxnSpPr>
        <xdr:cNvPr id="576" name="直線コネクタ 575">
          <a:extLst>
            <a:ext uri="{FF2B5EF4-FFF2-40B4-BE49-F238E27FC236}">
              <a16:creationId xmlns:a16="http://schemas.microsoft.com/office/drawing/2014/main" id="{B27AFA41-93C2-4CE6-880D-180D966E3701}"/>
            </a:ext>
          </a:extLst>
        </xdr:cNvPr>
        <xdr:cNvCxnSpPr/>
      </xdr:nvCxnSpPr>
      <xdr:spPr>
        <a:xfrm flipV="1">
          <a:off x="16317595" y="8717331"/>
          <a:ext cx="1269" cy="1361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138478</xdr:rowOff>
    </xdr:from>
    <xdr:ext cx="534377" cy="259045"/>
    <xdr:sp macro="" textlink="">
      <xdr:nvSpPr>
        <xdr:cNvPr id="577" name="教育費最小値テキスト">
          <a:extLst>
            <a:ext uri="{FF2B5EF4-FFF2-40B4-BE49-F238E27FC236}">
              <a16:creationId xmlns:a16="http://schemas.microsoft.com/office/drawing/2014/main" id="{03651950-3261-4272-B443-B733EC16E7D1}"/>
            </a:ext>
          </a:extLst>
        </xdr:cNvPr>
        <xdr:cNvSpPr txBox="1"/>
      </xdr:nvSpPr>
      <xdr:spPr>
        <a:xfrm>
          <a:off x="16370300" y="1008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134651</xdr:rowOff>
    </xdr:from>
    <xdr:to>
      <xdr:col>86</xdr:col>
      <xdr:colOff>25400</xdr:colOff>
      <xdr:row>58</xdr:row>
      <xdr:rowOff>134651</xdr:rowOff>
    </xdr:to>
    <xdr:cxnSp macro="">
      <xdr:nvCxnSpPr>
        <xdr:cNvPr id="578" name="直線コネクタ 577">
          <a:extLst>
            <a:ext uri="{FF2B5EF4-FFF2-40B4-BE49-F238E27FC236}">
              <a16:creationId xmlns:a16="http://schemas.microsoft.com/office/drawing/2014/main" id="{AF6DA924-5251-4374-97FC-844673A7095A}"/>
            </a:ext>
          </a:extLst>
        </xdr:cNvPr>
        <xdr:cNvCxnSpPr/>
      </xdr:nvCxnSpPr>
      <xdr:spPr>
        <a:xfrm>
          <a:off x="16230600" y="1007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91508</xdr:rowOff>
    </xdr:from>
    <xdr:ext cx="599010" cy="259045"/>
    <xdr:sp macro="" textlink="">
      <xdr:nvSpPr>
        <xdr:cNvPr id="579" name="教育費最大値テキスト">
          <a:extLst>
            <a:ext uri="{FF2B5EF4-FFF2-40B4-BE49-F238E27FC236}">
              <a16:creationId xmlns:a16="http://schemas.microsoft.com/office/drawing/2014/main" id="{D10DB191-38EA-4D10-B8C0-16A4114AB127}"/>
            </a:ext>
          </a:extLst>
        </xdr:cNvPr>
        <xdr:cNvSpPr txBox="1"/>
      </xdr:nvSpPr>
      <xdr:spPr>
        <a:xfrm>
          <a:off x="16370300" y="8492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458,429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144831</xdr:rowOff>
    </xdr:from>
    <xdr:to>
      <xdr:col>86</xdr:col>
      <xdr:colOff>25400</xdr:colOff>
      <xdr:row>50</xdr:row>
      <xdr:rowOff>144831</xdr:rowOff>
    </xdr:to>
    <xdr:cxnSp macro="">
      <xdr:nvCxnSpPr>
        <xdr:cNvPr id="580" name="直線コネクタ 579">
          <a:extLst>
            <a:ext uri="{FF2B5EF4-FFF2-40B4-BE49-F238E27FC236}">
              <a16:creationId xmlns:a16="http://schemas.microsoft.com/office/drawing/2014/main" id="{35D9129C-C709-4EA7-9D82-6BCFB9DB8C33}"/>
            </a:ext>
          </a:extLst>
        </xdr:cNvPr>
        <xdr:cNvCxnSpPr/>
      </xdr:nvCxnSpPr>
      <xdr:spPr>
        <a:xfrm>
          <a:off x="16230600" y="8717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60905</xdr:rowOff>
    </xdr:from>
    <xdr:to>
      <xdr:col>85</xdr:col>
      <xdr:colOff>127000</xdr:colOff>
      <xdr:row>57</xdr:row>
      <xdr:rowOff>80342</xdr:rowOff>
    </xdr:to>
    <xdr:cxnSp macro="">
      <xdr:nvCxnSpPr>
        <xdr:cNvPr id="581" name="直線コネクタ 580">
          <a:extLst>
            <a:ext uri="{FF2B5EF4-FFF2-40B4-BE49-F238E27FC236}">
              <a16:creationId xmlns:a16="http://schemas.microsoft.com/office/drawing/2014/main" id="{4EB89EC2-2F10-4BF6-84B4-D104228548CA}"/>
            </a:ext>
          </a:extLst>
        </xdr:cNvPr>
        <xdr:cNvCxnSpPr/>
      </xdr:nvCxnSpPr>
      <xdr:spPr>
        <a:xfrm flipV="1">
          <a:off x="15481300" y="9833555"/>
          <a:ext cx="838200" cy="1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161772</xdr:rowOff>
    </xdr:from>
    <xdr:ext cx="599010" cy="259045"/>
    <xdr:sp macro="" textlink="">
      <xdr:nvSpPr>
        <xdr:cNvPr id="582" name="教育費平均値テキスト">
          <a:extLst>
            <a:ext uri="{FF2B5EF4-FFF2-40B4-BE49-F238E27FC236}">
              <a16:creationId xmlns:a16="http://schemas.microsoft.com/office/drawing/2014/main" id="{E8A5C9E8-0503-44AD-B6A8-1813378E2BFB}"/>
            </a:ext>
          </a:extLst>
        </xdr:cNvPr>
        <xdr:cNvSpPr txBox="1"/>
      </xdr:nvSpPr>
      <xdr:spPr>
        <a:xfrm>
          <a:off x="16370300" y="9762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11895</xdr:rowOff>
    </xdr:from>
    <xdr:to>
      <xdr:col>85</xdr:col>
      <xdr:colOff>177800</xdr:colOff>
      <xdr:row>57</xdr:row>
      <xdr:rowOff>113495</xdr:rowOff>
    </xdr:to>
    <xdr:sp macro="" textlink="">
      <xdr:nvSpPr>
        <xdr:cNvPr id="583" name="フローチャート: 判断 582">
          <a:extLst>
            <a:ext uri="{FF2B5EF4-FFF2-40B4-BE49-F238E27FC236}">
              <a16:creationId xmlns:a16="http://schemas.microsoft.com/office/drawing/2014/main" id="{FD6ED4DC-964B-4545-9496-50B0F09855B0}"/>
            </a:ext>
          </a:extLst>
        </xdr:cNvPr>
        <xdr:cNvSpPr/>
      </xdr:nvSpPr>
      <xdr:spPr>
        <a:xfrm>
          <a:off x="16268700" y="97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80342</xdr:rowOff>
    </xdr:from>
    <xdr:to>
      <xdr:col>81</xdr:col>
      <xdr:colOff>50800</xdr:colOff>
      <xdr:row>57</xdr:row>
      <xdr:rowOff>137995</xdr:rowOff>
    </xdr:to>
    <xdr:cxnSp macro="">
      <xdr:nvCxnSpPr>
        <xdr:cNvPr id="584" name="直線コネクタ 583">
          <a:extLst>
            <a:ext uri="{FF2B5EF4-FFF2-40B4-BE49-F238E27FC236}">
              <a16:creationId xmlns:a16="http://schemas.microsoft.com/office/drawing/2014/main" id="{FB05481A-9749-494E-A824-1C033B07FF69}"/>
            </a:ext>
          </a:extLst>
        </xdr:cNvPr>
        <xdr:cNvCxnSpPr/>
      </xdr:nvCxnSpPr>
      <xdr:spPr>
        <a:xfrm flipV="1">
          <a:off x="14592300" y="9852992"/>
          <a:ext cx="889000" cy="5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43873</xdr:rowOff>
    </xdr:from>
    <xdr:to>
      <xdr:col>81</xdr:col>
      <xdr:colOff>101600</xdr:colOff>
      <xdr:row>57</xdr:row>
      <xdr:rowOff>145473</xdr:rowOff>
    </xdr:to>
    <xdr:sp macro="" textlink="">
      <xdr:nvSpPr>
        <xdr:cNvPr id="585" name="フローチャート: 判断 584">
          <a:extLst>
            <a:ext uri="{FF2B5EF4-FFF2-40B4-BE49-F238E27FC236}">
              <a16:creationId xmlns:a16="http://schemas.microsoft.com/office/drawing/2014/main" id="{565FCA4C-E638-4996-9A44-DF35A739ACC7}"/>
            </a:ext>
          </a:extLst>
        </xdr:cNvPr>
        <xdr:cNvSpPr/>
      </xdr:nvSpPr>
      <xdr:spPr>
        <a:xfrm>
          <a:off x="15430500" y="981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136600</xdr:rowOff>
    </xdr:from>
    <xdr:ext cx="599010" cy="259045"/>
    <xdr:sp macro="" textlink="">
      <xdr:nvSpPr>
        <xdr:cNvPr id="586" name="テキスト ボックス 585">
          <a:extLst>
            <a:ext uri="{FF2B5EF4-FFF2-40B4-BE49-F238E27FC236}">
              <a16:creationId xmlns:a16="http://schemas.microsoft.com/office/drawing/2014/main" id="{49C0A430-430E-4E3A-BBFB-B904C6F24B0A}"/>
            </a:ext>
          </a:extLst>
        </xdr:cNvPr>
        <xdr:cNvSpPr txBox="1"/>
      </xdr:nvSpPr>
      <xdr:spPr>
        <a:xfrm>
          <a:off x="15181795" y="990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109394</xdr:rowOff>
    </xdr:from>
    <xdr:to>
      <xdr:col>76</xdr:col>
      <xdr:colOff>114300</xdr:colOff>
      <xdr:row>57</xdr:row>
      <xdr:rowOff>137995</xdr:rowOff>
    </xdr:to>
    <xdr:cxnSp macro="">
      <xdr:nvCxnSpPr>
        <xdr:cNvPr id="587" name="直線コネクタ 586">
          <a:extLst>
            <a:ext uri="{FF2B5EF4-FFF2-40B4-BE49-F238E27FC236}">
              <a16:creationId xmlns:a16="http://schemas.microsoft.com/office/drawing/2014/main" id="{11E0AAE6-B5C3-4B5B-88DB-51EE78683028}"/>
            </a:ext>
          </a:extLst>
        </xdr:cNvPr>
        <xdr:cNvCxnSpPr/>
      </xdr:nvCxnSpPr>
      <xdr:spPr>
        <a:xfrm>
          <a:off x="13703300" y="9710594"/>
          <a:ext cx="889000" cy="20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60413</xdr:rowOff>
    </xdr:from>
    <xdr:to>
      <xdr:col>76</xdr:col>
      <xdr:colOff>165100</xdr:colOff>
      <xdr:row>57</xdr:row>
      <xdr:rowOff>162013</xdr:rowOff>
    </xdr:to>
    <xdr:sp macro="" textlink="">
      <xdr:nvSpPr>
        <xdr:cNvPr id="588" name="フローチャート: 判断 587">
          <a:extLst>
            <a:ext uri="{FF2B5EF4-FFF2-40B4-BE49-F238E27FC236}">
              <a16:creationId xmlns:a16="http://schemas.microsoft.com/office/drawing/2014/main" id="{3841DDDD-9454-4DF9-AF8A-984C403D0E25}"/>
            </a:ext>
          </a:extLst>
        </xdr:cNvPr>
        <xdr:cNvSpPr/>
      </xdr:nvSpPr>
      <xdr:spPr>
        <a:xfrm>
          <a:off x="14541500" y="983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7090</xdr:rowOff>
    </xdr:from>
    <xdr:ext cx="599010" cy="259045"/>
    <xdr:sp macro="" textlink="">
      <xdr:nvSpPr>
        <xdr:cNvPr id="589" name="テキスト ボックス 588">
          <a:extLst>
            <a:ext uri="{FF2B5EF4-FFF2-40B4-BE49-F238E27FC236}">
              <a16:creationId xmlns:a16="http://schemas.microsoft.com/office/drawing/2014/main" id="{C95455F1-801D-4164-AAAF-36029CB73876}"/>
            </a:ext>
          </a:extLst>
        </xdr:cNvPr>
        <xdr:cNvSpPr txBox="1"/>
      </xdr:nvSpPr>
      <xdr:spPr>
        <a:xfrm>
          <a:off x="14292795" y="9608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109394</xdr:rowOff>
    </xdr:from>
    <xdr:to>
      <xdr:col>71</xdr:col>
      <xdr:colOff>177800</xdr:colOff>
      <xdr:row>57</xdr:row>
      <xdr:rowOff>158974</xdr:rowOff>
    </xdr:to>
    <xdr:cxnSp macro="">
      <xdr:nvCxnSpPr>
        <xdr:cNvPr id="590" name="直線コネクタ 589">
          <a:extLst>
            <a:ext uri="{FF2B5EF4-FFF2-40B4-BE49-F238E27FC236}">
              <a16:creationId xmlns:a16="http://schemas.microsoft.com/office/drawing/2014/main" id="{944ABD5E-A4B7-4EA5-AB21-3B2124B478EA}"/>
            </a:ext>
          </a:extLst>
        </xdr:cNvPr>
        <xdr:cNvCxnSpPr/>
      </xdr:nvCxnSpPr>
      <xdr:spPr>
        <a:xfrm flipV="1">
          <a:off x="12814300" y="9710594"/>
          <a:ext cx="889000" cy="22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66517</xdr:rowOff>
    </xdr:from>
    <xdr:to>
      <xdr:col>72</xdr:col>
      <xdr:colOff>38100</xdr:colOff>
      <xdr:row>57</xdr:row>
      <xdr:rowOff>168117</xdr:rowOff>
    </xdr:to>
    <xdr:sp macro="" textlink="">
      <xdr:nvSpPr>
        <xdr:cNvPr id="591" name="フローチャート: 判断 590">
          <a:extLst>
            <a:ext uri="{FF2B5EF4-FFF2-40B4-BE49-F238E27FC236}">
              <a16:creationId xmlns:a16="http://schemas.microsoft.com/office/drawing/2014/main" id="{A1465EF6-8752-4E53-BB5F-B78B8FCD3D44}"/>
            </a:ext>
          </a:extLst>
        </xdr:cNvPr>
        <xdr:cNvSpPr/>
      </xdr:nvSpPr>
      <xdr:spPr>
        <a:xfrm>
          <a:off x="13652500" y="983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159244</xdr:rowOff>
    </xdr:from>
    <xdr:ext cx="534377" cy="259045"/>
    <xdr:sp macro="" textlink="">
      <xdr:nvSpPr>
        <xdr:cNvPr id="592" name="テキスト ボックス 591">
          <a:extLst>
            <a:ext uri="{FF2B5EF4-FFF2-40B4-BE49-F238E27FC236}">
              <a16:creationId xmlns:a16="http://schemas.microsoft.com/office/drawing/2014/main" id="{B8A4383E-3148-482B-A5A7-C8AA3E2D0D4A}"/>
            </a:ext>
          </a:extLst>
        </xdr:cNvPr>
        <xdr:cNvSpPr txBox="1"/>
      </xdr:nvSpPr>
      <xdr:spPr>
        <a:xfrm>
          <a:off x="13436111" y="99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83420</xdr:rowOff>
    </xdr:from>
    <xdr:to>
      <xdr:col>67</xdr:col>
      <xdr:colOff>101600</xdr:colOff>
      <xdr:row>58</xdr:row>
      <xdr:rowOff>13570</xdr:rowOff>
    </xdr:to>
    <xdr:sp macro="" textlink="">
      <xdr:nvSpPr>
        <xdr:cNvPr id="593" name="フローチャート: 判断 592">
          <a:extLst>
            <a:ext uri="{FF2B5EF4-FFF2-40B4-BE49-F238E27FC236}">
              <a16:creationId xmlns:a16="http://schemas.microsoft.com/office/drawing/2014/main" id="{41316282-8803-4F11-8ACA-443AB8351AE1}"/>
            </a:ext>
          </a:extLst>
        </xdr:cNvPr>
        <xdr:cNvSpPr/>
      </xdr:nvSpPr>
      <xdr:spPr>
        <a:xfrm>
          <a:off x="12763500" y="985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30097</xdr:rowOff>
    </xdr:from>
    <xdr:ext cx="534377" cy="259045"/>
    <xdr:sp macro="" textlink="">
      <xdr:nvSpPr>
        <xdr:cNvPr id="594" name="テキスト ボックス 593">
          <a:extLst>
            <a:ext uri="{FF2B5EF4-FFF2-40B4-BE49-F238E27FC236}">
              <a16:creationId xmlns:a16="http://schemas.microsoft.com/office/drawing/2014/main" id="{B363414C-AAF9-4992-84B9-C1377F71D315}"/>
            </a:ext>
          </a:extLst>
        </xdr:cNvPr>
        <xdr:cNvSpPr txBox="1"/>
      </xdr:nvSpPr>
      <xdr:spPr>
        <a:xfrm>
          <a:off x="12547111" y="963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9EA94F29-955F-43C7-B140-203712AE8D1F}"/>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A7B7D0EA-FF96-41CB-AFC5-31FF5CCACD98}"/>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372BE5D3-B723-46A7-ACE7-C8541619F3AC}"/>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C06C58CD-8044-46AA-B609-325BC296EB6C}"/>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28FCD4E7-13EF-415D-8187-B311AFACF142}"/>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10105</xdr:rowOff>
    </xdr:from>
    <xdr:to>
      <xdr:col>85</xdr:col>
      <xdr:colOff>177800</xdr:colOff>
      <xdr:row>57</xdr:row>
      <xdr:rowOff>111705</xdr:rowOff>
    </xdr:to>
    <xdr:sp macro="" textlink="">
      <xdr:nvSpPr>
        <xdr:cNvPr id="600" name="楕円 599">
          <a:extLst>
            <a:ext uri="{FF2B5EF4-FFF2-40B4-BE49-F238E27FC236}">
              <a16:creationId xmlns:a16="http://schemas.microsoft.com/office/drawing/2014/main" id="{D2F3819F-353D-45B2-B489-ED74E553BB86}"/>
            </a:ext>
          </a:extLst>
        </xdr:cNvPr>
        <xdr:cNvSpPr/>
      </xdr:nvSpPr>
      <xdr:spPr>
        <a:xfrm>
          <a:off x="16268700" y="978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32982</xdr:rowOff>
    </xdr:from>
    <xdr:ext cx="599010" cy="259045"/>
    <xdr:sp macro="" textlink="">
      <xdr:nvSpPr>
        <xdr:cNvPr id="601" name="教育費該当値テキスト">
          <a:extLst>
            <a:ext uri="{FF2B5EF4-FFF2-40B4-BE49-F238E27FC236}">
              <a16:creationId xmlns:a16="http://schemas.microsoft.com/office/drawing/2014/main" id="{8C0E8746-7091-4ACB-87B4-754A36367A54}"/>
            </a:ext>
          </a:extLst>
        </xdr:cNvPr>
        <xdr:cNvSpPr txBox="1"/>
      </xdr:nvSpPr>
      <xdr:spPr>
        <a:xfrm>
          <a:off x="16370300" y="9634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29542</xdr:rowOff>
    </xdr:from>
    <xdr:to>
      <xdr:col>81</xdr:col>
      <xdr:colOff>101600</xdr:colOff>
      <xdr:row>57</xdr:row>
      <xdr:rowOff>131142</xdr:rowOff>
    </xdr:to>
    <xdr:sp macro="" textlink="">
      <xdr:nvSpPr>
        <xdr:cNvPr id="602" name="楕円 601">
          <a:extLst>
            <a:ext uri="{FF2B5EF4-FFF2-40B4-BE49-F238E27FC236}">
              <a16:creationId xmlns:a16="http://schemas.microsoft.com/office/drawing/2014/main" id="{D5D084EA-C73E-48E4-A8D8-3BADC03D12C6}"/>
            </a:ext>
          </a:extLst>
        </xdr:cNvPr>
        <xdr:cNvSpPr/>
      </xdr:nvSpPr>
      <xdr:spPr>
        <a:xfrm>
          <a:off x="15430500" y="980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147669</xdr:rowOff>
    </xdr:from>
    <xdr:ext cx="599010" cy="259045"/>
    <xdr:sp macro="" textlink="">
      <xdr:nvSpPr>
        <xdr:cNvPr id="603" name="テキスト ボックス 602">
          <a:extLst>
            <a:ext uri="{FF2B5EF4-FFF2-40B4-BE49-F238E27FC236}">
              <a16:creationId xmlns:a16="http://schemas.microsoft.com/office/drawing/2014/main" id="{E9FC6FEF-C8A4-4030-9A0F-5A6C6EFFE393}"/>
            </a:ext>
          </a:extLst>
        </xdr:cNvPr>
        <xdr:cNvSpPr txBox="1"/>
      </xdr:nvSpPr>
      <xdr:spPr>
        <a:xfrm>
          <a:off x="15181795" y="957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87195</xdr:rowOff>
    </xdr:from>
    <xdr:to>
      <xdr:col>76</xdr:col>
      <xdr:colOff>165100</xdr:colOff>
      <xdr:row>58</xdr:row>
      <xdr:rowOff>17345</xdr:rowOff>
    </xdr:to>
    <xdr:sp macro="" textlink="">
      <xdr:nvSpPr>
        <xdr:cNvPr id="604" name="楕円 603">
          <a:extLst>
            <a:ext uri="{FF2B5EF4-FFF2-40B4-BE49-F238E27FC236}">
              <a16:creationId xmlns:a16="http://schemas.microsoft.com/office/drawing/2014/main" id="{BC621098-3D19-4710-A1BC-FCB431EA10B3}"/>
            </a:ext>
          </a:extLst>
        </xdr:cNvPr>
        <xdr:cNvSpPr/>
      </xdr:nvSpPr>
      <xdr:spPr>
        <a:xfrm>
          <a:off x="14541500" y="985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8472</xdr:rowOff>
    </xdr:from>
    <xdr:ext cx="534377" cy="259045"/>
    <xdr:sp macro="" textlink="">
      <xdr:nvSpPr>
        <xdr:cNvPr id="605" name="テキスト ボックス 604">
          <a:extLst>
            <a:ext uri="{FF2B5EF4-FFF2-40B4-BE49-F238E27FC236}">
              <a16:creationId xmlns:a16="http://schemas.microsoft.com/office/drawing/2014/main" id="{EBE5A0BA-D625-4619-8BD1-473662804CC4}"/>
            </a:ext>
          </a:extLst>
        </xdr:cNvPr>
        <xdr:cNvSpPr txBox="1"/>
      </xdr:nvSpPr>
      <xdr:spPr>
        <a:xfrm>
          <a:off x="14325111" y="995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58594</xdr:rowOff>
    </xdr:from>
    <xdr:to>
      <xdr:col>72</xdr:col>
      <xdr:colOff>38100</xdr:colOff>
      <xdr:row>56</xdr:row>
      <xdr:rowOff>160194</xdr:rowOff>
    </xdr:to>
    <xdr:sp macro="" textlink="">
      <xdr:nvSpPr>
        <xdr:cNvPr id="606" name="楕円 605">
          <a:extLst>
            <a:ext uri="{FF2B5EF4-FFF2-40B4-BE49-F238E27FC236}">
              <a16:creationId xmlns:a16="http://schemas.microsoft.com/office/drawing/2014/main" id="{8746A7B6-766E-4F6D-B908-0D3C57F23CF5}"/>
            </a:ext>
          </a:extLst>
        </xdr:cNvPr>
        <xdr:cNvSpPr/>
      </xdr:nvSpPr>
      <xdr:spPr>
        <a:xfrm>
          <a:off x="13652500" y="965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5271</xdr:rowOff>
    </xdr:from>
    <xdr:ext cx="599010" cy="259045"/>
    <xdr:sp macro="" textlink="">
      <xdr:nvSpPr>
        <xdr:cNvPr id="607" name="テキスト ボックス 606">
          <a:extLst>
            <a:ext uri="{FF2B5EF4-FFF2-40B4-BE49-F238E27FC236}">
              <a16:creationId xmlns:a16="http://schemas.microsoft.com/office/drawing/2014/main" id="{EC3B6C71-E197-467E-B432-E58371EF1288}"/>
            </a:ext>
          </a:extLst>
        </xdr:cNvPr>
        <xdr:cNvSpPr txBox="1"/>
      </xdr:nvSpPr>
      <xdr:spPr>
        <a:xfrm>
          <a:off x="13403795" y="943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108174</xdr:rowOff>
    </xdr:from>
    <xdr:to>
      <xdr:col>67</xdr:col>
      <xdr:colOff>101600</xdr:colOff>
      <xdr:row>58</xdr:row>
      <xdr:rowOff>38324</xdr:rowOff>
    </xdr:to>
    <xdr:sp macro="" textlink="">
      <xdr:nvSpPr>
        <xdr:cNvPr id="608" name="楕円 607">
          <a:extLst>
            <a:ext uri="{FF2B5EF4-FFF2-40B4-BE49-F238E27FC236}">
              <a16:creationId xmlns:a16="http://schemas.microsoft.com/office/drawing/2014/main" id="{1E78834C-DC14-4D97-AA39-ADC15E89B192}"/>
            </a:ext>
          </a:extLst>
        </xdr:cNvPr>
        <xdr:cNvSpPr/>
      </xdr:nvSpPr>
      <xdr:spPr>
        <a:xfrm>
          <a:off x="12763500" y="988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29451</xdr:rowOff>
    </xdr:from>
    <xdr:ext cx="534377" cy="259045"/>
    <xdr:sp macro="" textlink="">
      <xdr:nvSpPr>
        <xdr:cNvPr id="609" name="テキスト ボックス 608">
          <a:extLst>
            <a:ext uri="{FF2B5EF4-FFF2-40B4-BE49-F238E27FC236}">
              <a16:creationId xmlns:a16="http://schemas.microsoft.com/office/drawing/2014/main" id="{89B13DF3-7E66-4E16-91C1-7BC04E8FC961}"/>
            </a:ext>
          </a:extLst>
        </xdr:cNvPr>
        <xdr:cNvSpPr txBox="1"/>
      </xdr:nvSpPr>
      <xdr:spPr>
        <a:xfrm>
          <a:off x="12547111" y="997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A3AA66E6-2C71-4C41-B935-6D1F1B9814F8}"/>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521DD2A3-1796-4F99-A4AA-C9C18C070E98}"/>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553A3A5E-B193-4F05-86F4-3CB893C42A9B}"/>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A57D967F-EA71-48CB-9988-D715EBA88408}"/>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812479D8-03C6-4926-A00D-F8113C621846}"/>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FAAA8D0-9B0B-4946-9BAD-782FC5A8F8C9}"/>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8F293504-F66D-46E8-AC37-5A916ADA27D9}"/>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4F08C2F7-E8E9-4A1E-ABD4-189FF178B517}"/>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C2803104-7A86-42A3-B22A-F0FAE01526D1}"/>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4C18E8AB-E00C-49E0-A4A2-BB4D845EA16D}"/>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1F5CE48B-6B53-42F4-9F54-D3117F8F841F}"/>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7D2C0F12-0D5C-45C2-BC5C-3C105C85AD17}"/>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3B51C1F3-9461-4147-A381-32704908D3A1}"/>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8894F947-8F3C-4A9B-AB41-428B4EB1D8AB}"/>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27607E19-9DE1-49E2-8E03-EA0E3EABC96E}"/>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EACBC2CF-7D5A-4E54-9E08-069D0FDCAF31}"/>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91F38822-5EAD-46B3-B400-D7C7266FF8B8}"/>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A2B69B66-9401-4984-AC10-43A40FD58D83}"/>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69198654-3C54-4C36-AAA6-DE05904E27F9}"/>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a:extLst>
            <a:ext uri="{FF2B5EF4-FFF2-40B4-BE49-F238E27FC236}">
              <a16:creationId xmlns:a16="http://schemas.microsoft.com/office/drawing/2014/main" id="{6E56EA91-E98D-4D3E-91DE-134A2D485DC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BC030AAC-BB8A-4FF0-80E5-33A3AD161541}"/>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DF4FADA3-9D7F-4067-8AE0-168CE10789A7}"/>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6D294A3B-4D78-42A3-B6BE-5D4DD65BD87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28511</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55C74E80-12AD-4F2C-BDD3-F604BF0D745C}"/>
            </a:ext>
          </a:extLst>
        </xdr:cNvPr>
        <xdr:cNvCxnSpPr/>
      </xdr:nvCxnSpPr>
      <xdr:spPr>
        <a:xfrm flipV="1">
          <a:off x="16317595" y="12030011"/>
          <a:ext cx="1269" cy="155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6D81B796-7269-475D-9919-827A2EA3C718}"/>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BAEC7620-F96B-4FB0-8F81-31A7DF09B99B}"/>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146638</xdr:rowOff>
    </xdr:from>
    <xdr:ext cx="599010" cy="259045"/>
    <xdr:sp macro="" textlink="">
      <xdr:nvSpPr>
        <xdr:cNvPr id="636" name="災害復旧費最大値テキスト">
          <a:extLst>
            <a:ext uri="{FF2B5EF4-FFF2-40B4-BE49-F238E27FC236}">
              <a16:creationId xmlns:a16="http://schemas.microsoft.com/office/drawing/2014/main" id="{93024575-2396-40FC-9F1F-D1F5B12DDDC9}"/>
            </a:ext>
          </a:extLst>
        </xdr:cNvPr>
        <xdr:cNvSpPr txBox="1"/>
      </xdr:nvSpPr>
      <xdr:spPr>
        <a:xfrm>
          <a:off x="16370300" y="11805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122,755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28511</xdr:rowOff>
    </xdr:from>
    <xdr:to>
      <xdr:col>86</xdr:col>
      <xdr:colOff>25400</xdr:colOff>
      <xdr:row>70</xdr:row>
      <xdr:rowOff>28511</xdr:rowOff>
    </xdr:to>
    <xdr:cxnSp macro="">
      <xdr:nvCxnSpPr>
        <xdr:cNvPr id="637" name="直線コネクタ 636">
          <a:extLst>
            <a:ext uri="{FF2B5EF4-FFF2-40B4-BE49-F238E27FC236}">
              <a16:creationId xmlns:a16="http://schemas.microsoft.com/office/drawing/2014/main" id="{DCBDC864-E2EC-4591-BCAF-87172C6C4691}"/>
            </a:ext>
          </a:extLst>
        </xdr:cNvPr>
        <xdr:cNvCxnSpPr/>
      </xdr:nvCxnSpPr>
      <xdr:spPr>
        <a:xfrm>
          <a:off x="16230600" y="1203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107112</xdr:rowOff>
    </xdr:from>
    <xdr:to>
      <xdr:col>85</xdr:col>
      <xdr:colOff>127000</xdr:colOff>
      <xdr:row>77</xdr:row>
      <xdr:rowOff>32868</xdr:rowOff>
    </xdr:to>
    <xdr:cxnSp macro="">
      <xdr:nvCxnSpPr>
        <xdr:cNvPr id="638" name="直線コネクタ 637">
          <a:extLst>
            <a:ext uri="{FF2B5EF4-FFF2-40B4-BE49-F238E27FC236}">
              <a16:creationId xmlns:a16="http://schemas.microsoft.com/office/drawing/2014/main" id="{F0562ADD-05E6-42F1-845C-6815FD49C4F7}"/>
            </a:ext>
          </a:extLst>
        </xdr:cNvPr>
        <xdr:cNvCxnSpPr/>
      </xdr:nvCxnSpPr>
      <xdr:spPr>
        <a:xfrm flipV="1">
          <a:off x="15481300" y="12965862"/>
          <a:ext cx="838200" cy="26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129291</xdr:rowOff>
    </xdr:from>
    <xdr:ext cx="534377" cy="259045"/>
    <xdr:sp macro="" textlink="">
      <xdr:nvSpPr>
        <xdr:cNvPr id="639" name="災害復旧費平均値テキスト">
          <a:extLst>
            <a:ext uri="{FF2B5EF4-FFF2-40B4-BE49-F238E27FC236}">
              <a16:creationId xmlns:a16="http://schemas.microsoft.com/office/drawing/2014/main" id="{B1028A8C-89D0-4641-99BB-9A9C286A67DC}"/>
            </a:ext>
          </a:extLst>
        </xdr:cNvPr>
        <xdr:cNvSpPr txBox="1"/>
      </xdr:nvSpPr>
      <xdr:spPr>
        <a:xfrm>
          <a:off x="16370300" y="133309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150864</xdr:rowOff>
    </xdr:from>
    <xdr:to>
      <xdr:col>85</xdr:col>
      <xdr:colOff>177800</xdr:colOff>
      <xdr:row>78</xdr:row>
      <xdr:rowOff>81014</xdr:rowOff>
    </xdr:to>
    <xdr:sp macro="" textlink="">
      <xdr:nvSpPr>
        <xdr:cNvPr id="640" name="フローチャート: 判断 639">
          <a:extLst>
            <a:ext uri="{FF2B5EF4-FFF2-40B4-BE49-F238E27FC236}">
              <a16:creationId xmlns:a16="http://schemas.microsoft.com/office/drawing/2014/main" id="{2B120C9D-D586-4B13-AED3-6AE48D08BF6E}"/>
            </a:ext>
          </a:extLst>
        </xdr:cNvPr>
        <xdr:cNvSpPr/>
      </xdr:nvSpPr>
      <xdr:spPr>
        <a:xfrm>
          <a:off x="16268700" y="1335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25197</xdr:rowOff>
    </xdr:from>
    <xdr:to>
      <xdr:col>81</xdr:col>
      <xdr:colOff>50800</xdr:colOff>
      <xdr:row>77</xdr:row>
      <xdr:rowOff>32868</xdr:rowOff>
    </xdr:to>
    <xdr:cxnSp macro="">
      <xdr:nvCxnSpPr>
        <xdr:cNvPr id="641" name="直線コネクタ 640">
          <a:extLst>
            <a:ext uri="{FF2B5EF4-FFF2-40B4-BE49-F238E27FC236}">
              <a16:creationId xmlns:a16="http://schemas.microsoft.com/office/drawing/2014/main" id="{1795FF97-AF92-4DB9-B934-12CE2336A9B8}"/>
            </a:ext>
          </a:extLst>
        </xdr:cNvPr>
        <xdr:cNvCxnSpPr/>
      </xdr:nvCxnSpPr>
      <xdr:spPr>
        <a:xfrm>
          <a:off x="14592300" y="12883947"/>
          <a:ext cx="889000" cy="35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163258</xdr:rowOff>
    </xdr:from>
    <xdr:to>
      <xdr:col>81</xdr:col>
      <xdr:colOff>101600</xdr:colOff>
      <xdr:row>78</xdr:row>
      <xdr:rowOff>93408</xdr:rowOff>
    </xdr:to>
    <xdr:sp macro="" textlink="">
      <xdr:nvSpPr>
        <xdr:cNvPr id="642" name="フローチャート: 判断 641">
          <a:extLst>
            <a:ext uri="{FF2B5EF4-FFF2-40B4-BE49-F238E27FC236}">
              <a16:creationId xmlns:a16="http://schemas.microsoft.com/office/drawing/2014/main" id="{0C9406F2-E770-40B2-B510-C5DF7B36128C}"/>
            </a:ext>
          </a:extLst>
        </xdr:cNvPr>
        <xdr:cNvSpPr/>
      </xdr:nvSpPr>
      <xdr:spPr>
        <a:xfrm>
          <a:off x="15430500" y="1336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84535</xdr:rowOff>
    </xdr:from>
    <xdr:ext cx="534377" cy="259045"/>
    <xdr:sp macro="" textlink="">
      <xdr:nvSpPr>
        <xdr:cNvPr id="643" name="テキスト ボックス 642">
          <a:extLst>
            <a:ext uri="{FF2B5EF4-FFF2-40B4-BE49-F238E27FC236}">
              <a16:creationId xmlns:a16="http://schemas.microsoft.com/office/drawing/2014/main" id="{E0DD1D7D-C6FE-475B-96DC-D1253D552731}"/>
            </a:ext>
          </a:extLst>
        </xdr:cNvPr>
        <xdr:cNvSpPr txBox="1"/>
      </xdr:nvSpPr>
      <xdr:spPr>
        <a:xfrm>
          <a:off x="15214111" y="1345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16904</xdr:rowOff>
    </xdr:from>
    <xdr:to>
      <xdr:col>76</xdr:col>
      <xdr:colOff>114300</xdr:colOff>
      <xdr:row>75</xdr:row>
      <xdr:rowOff>25197</xdr:rowOff>
    </xdr:to>
    <xdr:cxnSp macro="">
      <xdr:nvCxnSpPr>
        <xdr:cNvPr id="644" name="直線コネクタ 643">
          <a:extLst>
            <a:ext uri="{FF2B5EF4-FFF2-40B4-BE49-F238E27FC236}">
              <a16:creationId xmlns:a16="http://schemas.microsoft.com/office/drawing/2014/main" id="{C4A69F23-F6FA-4960-A2DE-A8CB89C08D52}"/>
            </a:ext>
          </a:extLst>
        </xdr:cNvPr>
        <xdr:cNvCxnSpPr/>
      </xdr:nvCxnSpPr>
      <xdr:spPr>
        <a:xfrm>
          <a:off x="13703300" y="12875654"/>
          <a:ext cx="889000" cy="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102832</xdr:rowOff>
    </xdr:from>
    <xdr:to>
      <xdr:col>76</xdr:col>
      <xdr:colOff>165100</xdr:colOff>
      <xdr:row>78</xdr:row>
      <xdr:rowOff>32982</xdr:rowOff>
    </xdr:to>
    <xdr:sp macro="" textlink="">
      <xdr:nvSpPr>
        <xdr:cNvPr id="645" name="フローチャート: 判断 644">
          <a:extLst>
            <a:ext uri="{FF2B5EF4-FFF2-40B4-BE49-F238E27FC236}">
              <a16:creationId xmlns:a16="http://schemas.microsoft.com/office/drawing/2014/main" id="{C621E27D-8428-444D-818D-030EE855D96D}"/>
            </a:ext>
          </a:extLst>
        </xdr:cNvPr>
        <xdr:cNvSpPr/>
      </xdr:nvSpPr>
      <xdr:spPr>
        <a:xfrm>
          <a:off x="14541500" y="1330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24109</xdr:rowOff>
    </xdr:from>
    <xdr:ext cx="534377" cy="259045"/>
    <xdr:sp macro="" textlink="">
      <xdr:nvSpPr>
        <xdr:cNvPr id="646" name="テキスト ボックス 645">
          <a:extLst>
            <a:ext uri="{FF2B5EF4-FFF2-40B4-BE49-F238E27FC236}">
              <a16:creationId xmlns:a16="http://schemas.microsoft.com/office/drawing/2014/main" id="{DCA3FE91-A6EC-4923-8EEA-BF7A0D7081E0}"/>
            </a:ext>
          </a:extLst>
        </xdr:cNvPr>
        <xdr:cNvSpPr txBox="1"/>
      </xdr:nvSpPr>
      <xdr:spPr>
        <a:xfrm>
          <a:off x="14325111" y="1339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16904</xdr:rowOff>
    </xdr:from>
    <xdr:to>
      <xdr:col>71</xdr:col>
      <xdr:colOff>177800</xdr:colOff>
      <xdr:row>75</xdr:row>
      <xdr:rowOff>113512</xdr:rowOff>
    </xdr:to>
    <xdr:cxnSp macro="">
      <xdr:nvCxnSpPr>
        <xdr:cNvPr id="647" name="直線コネクタ 646">
          <a:extLst>
            <a:ext uri="{FF2B5EF4-FFF2-40B4-BE49-F238E27FC236}">
              <a16:creationId xmlns:a16="http://schemas.microsoft.com/office/drawing/2014/main" id="{BBBD3648-5DFF-49D9-B882-607834FB6B25}"/>
            </a:ext>
          </a:extLst>
        </xdr:cNvPr>
        <xdr:cNvCxnSpPr/>
      </xdr:nvCxnSpPr>
      <xdr:spPr>
        <a:xfrm flipV="1">
          <a:off x="12814300" y="12875654"/>
          <a:ext cx="889000" cy="9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127102</xdr:rowOff>
    </xdr:from>
    <xdr:to>
      <xdr:col>72</xdr:col>
      <xdr:colOff>38100</xdr:colOff>
      <xdr:row>78</xdr:row>
      <xdr:rowOff>57252</xdr:rowOff>
    </xdr:to>
    <xdr:sp macro="" textlink="">
      <xdr:nvSpPr>
        <xdr:cNvPr id="648" name="フローチャート: 判断 647">
          <a:extLst>
            <a:ext uri="{FF2B5EF4-FFF2-40B4-BE49-F238E27FC236}">
              <a16:creationId xmlns:a16="http://schemas.microsoft.com/office/drawing/2014/main" id="{FF112A40-8D99-4709-A6A8-7CDC691910F3}"/>
            </a:ext>
          </a:extLst>
        </xdr:cNvPr>
        <xdr:cNvSpPr/>
      </xdr:nvSpPr>
      <xdr:spPr>
        <a:xfrm>
          <a:off x="13652500" y="1332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48379</xdr:rowOff>
    </xdr:from>
    <xdr:ext cx="534377" cy="259045"/>
    <xdr:sp macro="" textlink="">
      <xdr:nvSpPr>
        <xdr:cNvPr id="649" name="テキスト ボックス 648">
          <a:extLst>
            <a:ext uri="{FF2B5EF4-FFF2-40B4-BE49-F238E27FC236}">
              <a16:creationId xmlns:a16="http://schemas.microsoft.com/office/drawing/2014/main" id="{5DE436F7-555D-4C3C-8F4F-56A4D6E0B6E9}"/>
            </a:ext>
          </a:extLst>
        </xdr:cNvPr>
        <xdr:cNvSpPr txBox="1"/>
      </xdr:nvSpPr>
      <xdr:spPr>
        <a:xfrm>
          <a:off x="13436111" y="1342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134519</xdr:rowOff>
    </xdr:from>
    <xdr:to>
      <xdr:col>67</xdr:col>
      <xdr:colOff>101600</xdr:colOff>
      <xdr:row>78</xdr:row>
      <xdr:rowOff>64669</xdr:rowOff>
    </xdr:to>
    <xdr:sp macro="" textlink="">
      <xdr:nvSpPr>
        <xdr:cNvPr id="650" name="フローチャート: 判断 649">
          <a:extLst>
            <a:ext uri="{FF2B5EF4-FFF2-40B4-BE49-F238E27FC236}">
              <a16:creationId xmlns:a16="http://schemas.microsoft.com/office/drawing/2014/main" id="{E97618C7-3CD5-43EE-8CF3-149A1E34E846}"/>
            </a:ext>
          </a:extLst>
        </xdr:cNvPr>
        <xdr:cNvSpPr/>
      </xdr:nvSpPr>
      <xdr:spPr>
        <a:xfrm>
          <a:off x="12763500" y="1333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55796</xdr:rowOff>
    </xdr:from>
    <xdr:ext cx="534377" cy="259045"/>
    <xdr:sp macro="" textlink="">
      <xdr:nvSpPr>
        <xdr:cNvPr id="651" name="テキスト ボックス 650">
          <a:extLst>
            <a:ext uri="{FF2B5EF4-FFF2-40B4-BE49-F238E27FC236}">
              <a16:creationId xmlns:a16="http://schemas.microsoft.com/office/drawing/2014/main" id="{7F283983-893C-4043-ADC9-54BFB2D1711A}"/>
            </a:ext>
          </a:extLst>
        </xdr:cNvPr>
        <xdr:cNvSpPr txBox="1"/>
      </xdr:nvSpPr>
      <xdr:spPr>
        <a:xfrm>
          <a:off x="12547111" y="134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40AF922D-964C-40B7-ACAA-35921E817203}"/>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441480B5-63DB-47E6-9D03-404F52B17681}"/>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DC9FFA0F-A463-4B02-B9A7-F243513F71B5}"/>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69D983F-628F-42B3-966A-08E43B2E102B}"/>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F0B14988-6876-44CE-BB68-23F64A406394}"/>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56312</xdr:rowOff>
    </xdr:from>
    <xdr:to>
      <xdr:col>85</xdr:col>
      <xdr:colOff>177800</xdr:colOff>
      <xdr:row>75</xdr:row>
      <xdr:rowOff>157913</xdr:rowOff>
    </xdr:to>
    <xdr:sp macro="" textlink="">
      <xdr:nvSpPr>
        <xdr:cNvPr id="657" name="楕円 656">
          <a:extLst>
            <a:ext uri="{FF2B5EF4-FFF2-40B4-BE49-F238E27FC236}">
              <a16:creationId xmlns:a16="http://schemas.microsoft.com/office/drawing/2014/main" id="{C8D01C36-D15C-45D7-827B-809A50119FCD}"/>
            </a:ext>
          </a:extLst>
        </xdr:cNvPr>
        <xdr:cNvSpPr/>
      </xdr:nvSpPr>
      <xdr:spPr>
        <a:xfrm>
          <a:off x="16268700" y="129150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79189</xdr:rowOff>
    </xdr:from>
    <xdr:ext cx="534377" cy="259045"/>
    <xdr:sp macro="" textlink="">
      <xdr:nvSpPr>
        <xdr:cNvPr id="658" name="災害復旧費該当値テキスト">
          <a:extLst>
            <a:ext uri="{FF2B5EF4-FFF2-40B4-BE49-F238E27FC236}">
              <a16:creationId xmlns:a16="http://schemas.microsoft.com/office/drawing/2014/main" id="{435C6821-9117-42F2-84B2-33D3CAB89CF1}"/>
            </a:ext>
          </a:extLst>
        </xdr:cNvPr>
        <xdr:cNvSpPr txBox="1"/>
      </xdr:nvSpPr>
      <xdr:spPr>
        <a:xfrm>
          <a:off x="16370300" y="1276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153518</xdr:rowOff>
    </xdr:from>
    <xdr:to>
      <xdr:col>81</xdr:col>
      <xdr:colOff>101600</xdr:colOff>
      <xdr:row>77</xdr:row>
      <xdr:rowOff>83668</xdr:rowOff>
    </xdr:to>
    <xdr:sp macro="" textlink="">
      <xdr:nvSpPr>
        <xdr:cNvPr id="659" name="楕円 658">
          <a:extLst>
            <a:ext uri="{FF2B5EF4-FFF2-40B4-BE49-F238E27FC236}">
              <a16:creationId xmlns:a16="http://schemas.microsoft.com/office/drawing/2014/main" id="{EBE88028-6ACB-43DC-A83A-5A222779CAFA}"/>
            </a:ext>
          </a:extLst>
        </xdr:cNvPr>
        <xdr:cNvSpPr/>
      </xdr:nvSpPr>
      <xdr:spPr>
        <a:xfrm>
          <a:off x="15430500" y="1318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100195</xdr:rowOff>
    </xdr:from>
    <xdr:ext cx="534377" cy="259045"/>
    <xdr:sp macro="" textlink="">
      <xdr:nvSpPr>
        <xdr:cNvPr id="660" name="テキスト ボックス 659">
          <a:extLst>
            <a:ext uri="{FF2B5EF4-FFF2-40B4-BE49-F238E27FC236}">
              <a16:creationId xmlns:a16="http://schemas.microsoft.com/office/drawing/2014/main" id="{5843144D-0B15-4C79-9009-53F3C8DBAB9F}"/>
            </a:ext>
          </a:extLst>
        </xdr:cNvPr>
        <xdr:cNvSpPr txBox="1"/>
      </xdr:nvSpPr>
      <xdr:spPr>
        <a:xfrm>
          <a:off x="15214111" y="1295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145847</xdr:rowOff>
    </xdr:from>
    <xdr:to>
      <xdr:col>76</xdr:col>
      <xdr:colOff>165100</xdr:colOff>
      <xdr:row>75</xdr:row>
      <xdr:rowOff>75997</xdr:rowOff>
    </xdr:to>
    <xdr:sp macro="" textlink="">
      <xdr:nvSpPr>
        <xdr:cNvPr id="661" name="楕円 660">
          <a:extLst>
            <a:ext uri="{FF2B5EF4-FFF2-40B4-BE49-F238E27FC236}">
              <a16:creationId xmlns:a16="http://schemas.microsoft.com/office/drawing/2014/main" id="{8CB0855F-AE3C-4E44-8BE6-B55D5451FE10}"/>
            </a:ext>
          </a:extLst>
        </xdr:cNvPr>
        <xdr:cNvSpPr/>
      </xdr:nvSpPr>
      <xdr:spPr>
        <a:xfrm>
          <a:off x="14541500" y="1283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92524</xdr:rowOff>
    </xdr:from>
    <xdr:ext cx="534377" cy="259045"/>
    <xdr:sp macro="" textlink="">
      <xdr:nvSpPr>
        <xdr:cNvPr id="662" name="テキスト ボックス 661">
          <a:extLst>
            <a:ext uri="{FF2B5EF4-FFF2-40B4-BE49-F238E27FC236}">
              <a16:creationId xmlns:a16="http://schemas.microsoft.com/office/drawing/2014/main" id="{2E7A04A3-5098-4189-8511-951FA51BE5CF}"/>
            </a:ext>
          </a:extLst>
        </xdr:cNvPr>
        <xdr:cNvSpPr txBox="1"/>
      </xdr:nvSpPr>
      <xdr:spPr>
        <a:xfrm>
          <a:off x="14325111" y="1260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137554</xdr:rowOff>
    </xdr:from>
    <xdr:to>
      <xdr:col>72</xdr:col>
      <xdr:colOff>38100</xdr:colOff>
      <xdr:row>75</xdr:row>
      <xdr:rowOff>67704</xdr:rowOff>
    </xdr:to>
    <xdr:sp macro="" textlink="">
      <xdr:nvSpPr>
        <xdr:cNvPr id="663" name="楕円 662">
          <a:extLst>
            <a:ext uri="{FF2B5EF4-FFF2-40B4-BE49-F238E27FC236}">
              <a16:creationId xmlns:a16="http://schemas.microsoft.com/office/drawing/2014/main" id="{D70E651C-29B7-4A0D-9DAE-E75B1C192117}"/>
            </a:ext>
          </a:extLst>
        </xdr:cNvPr>
        <xdr:cNvSpPr/>
      </xdr:nvSpPr>
      <xdr:spPr>
        <a:xfrm>
          <a:off x="13652500" y="1282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84231</xdr:rowOff>
    </xdr:from>
    <xdr:ext cx="534377" cy="259045"/>
    <xdr:sp macro="" textlink="">
      <xdr:nvSpPr>
        <xdr:cNvPr id="664" name="テキスト ボックス 663">
          <a:extLst>
            <a:ext uri="{FF2B5EF4-FFF2-40B4-BE49-F238E27FC236}">
              <a16:creationId xmlns:a16="http://schemas.microsoft.com/office/drawing/2014/main" id="{A0EB9796-3B5B-4A65-91BD-137E5F81A45B}"/>
            </a:ext>
          </a:extLst>
        </xdr:cNvPr>
        <xdr:cNvSpPr txBox="1"/>
      </xdr:nvSpPr>
      <xdr:spPr>
        <a:xfrm>
          <a:off x="13436111" y="1260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62712</xdr:rowOff>
    </xdr:from>
    <xdr:to>
      <xdr:col>67</xdr:col>
      <xdr:colOff>101600</xdr:colOff>
      <xdr:row>75</xdr:row>
      <xdr:rowOff>164312</xdr:rowOff>
    </xdr:to>
    <xdr:sp macro="" textlink="">
      <xdr:nvSpPr>
        <xdr:cNvPr id="665" name="楕円 664">
          <a:extLst>
            <a:ext uri="{FF2B5EF4-FFF2-40B4-BE49-F238E27FC236}">
              <a16:creationId xmlns:a16="http://schemas.microsoft.com/office/drawing/2014/main" id="{217C8F85-E01C-46DA-BFF5-5F4A898D00D3}"/>
            </a:ext>
          </a:extLst>
        </xdr:cNvPr>
        <xdr:cNvSpPr/>
      </xdr:nvSpPr>
      <xdr:spPr>
        <a:xfrm>
          <a:off x="12763500" y="129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9389</xdr:rowOff>
    </xdr:from>
    <xdr:ext cx="534377" cy="259045"/>
    <xdr:sp macro="" textlink="">
      <xdr:nvSpPr>
        <xdr:cNvPr id="666" name="テキスト ボックス 665">
          <a:extLst>
            <a:ext uri="{FF2B5EF4-FFF2-40B4-BE49-F238E27FC236}">
              <a16:creationId xmlns:a16="http://schemas.microsoft.com/office/drawing/2014/main" id="{E948F59B-511E-4761-A5C8-E6A0350A8543}"/>
            </a:ext>
          </a:extLst>
        </xdr:cNvPr>
        <xdr:cNvSpPr txBox="1"/>
      </xdr:nvSpPr>
      <xdr:spPr>
        <a:xfrm>
          <a:off x="12547111" y="1269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AA01049B-E49A-46FB-96EC-4ED3AF218E39}"/>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8AF0BCB1-8C07-444D-91B6-E87F3D933A5F}"/>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21153028-50C0-4E2E-809D-5900F7FC7FAA}"/>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72F68C43-9AFB-47B6-8F24-CF47550CEE05}"/>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A6E8C4B8-24FA-451F-AA12-D1E830E2CFE8}"/>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3DC2E3B9-0E41-4172-8238-2403FAD1796E}"/>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20D64346-8A15-4BEC-8CCC-D2F79D716DB1}"/>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8907E212-E0CD-4A3C-BF0D-062E94AB4A74}"/>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E5F0C79D-EC29-46D0-B3AA-25899C4E8BC5}"/>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A27CA9EF-B43F-4830-B9C7-EAA143F9D61A}"/>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536DB675-6CCF-4EF8-8855-F5332E84A69F}"/>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73A6EB52-5476-4B3A-8E98-BA54FC7F17CD}"/>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FA52AAF9-DA44-4CCC-87C5-0B2B2E6350E2}"/>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0" name="テキスト ボックス 679">
          <a:extLst>
            <a:ext uri="{FF2B5EF4-FFF2-40B4-BE49-F238E27FC236}">
              <a16:creationId xmlns:a16="http://schemas.microsoft.com/office/drawing/2014/main" id="{908AF974-C4CA-4306-96C8-0CF4D9C8FA1A}"/>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9FAF590-1188-4A10-8A7F-20FC620E04B9}"/>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2" name="テキスト ボックス 681">
          <a:extLst>
            <a:ext uri="{FF2B5EF4-FFF2-40B4-BE49-F238E27FC236}">
              <a16:creationId xmlns:a16="http://schemas.microsoft.com/office/drawing/2014/main" id="{7F76894D-5525-4C04-8D44-656BE9669BCF}"/>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C23943A4-CFB5-43B4-A629-83907808E0DB}"/>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4" name="テキスト ボックス 683">
          <a:extLst>
            <a:ext uri="{FF2B5EF4-FFF2-40B4-BE49-F238E27FC236}">
              <a16:creationId xmlns:a16="http://schemas.microsoft.com/office/drawing/2014/main" id="{33141969-BDFC-44B7-9BC6-1630A916A275}"/>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8AB6FEF2-66D7-4402-9BC6-2457C96B671E}"/>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D9810E09-C552-4AB4-A4B2-CC597736DE12}"/>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9DC4ACFD-CC1A-46B7-9919-0CF22950493D}"/>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2E3998DD-D048-4A4A-AC25-D68EC30542B7}"/>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53140899-E709-4A9A-93BC-0A854607050E}"/>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123379</xdr:rowOff>
    </xdr:from>
    <xdr:to>
      <xdr:col>85</xdr:col>
      <xdr:colOff>126364</xdr:colOff>
      <xdr:row>99</xdr:row>
      <xdr:rowOff>41551</xdr:rowOff>
    </xdr:to>
    <xdr:cxnSp macro="">
      <xdr:nvCxnSpPr>
        <xdr:cNvPr id="690" name="直線コネクタ 689">
          <a:extLst>
            <a:ext uri="{FF2B5EF4-FFF2-40B4-BE49-F238E27FC236}">
              <a16:creationId xmlns:a16="http://schemas.microsoft.com/office/drawing/2014/main" id="{19F42A37-D998-4A3B-B5A5-30D0D59594D9}"/>
            </a:ext>
          </a:extLst>
        </xdr:cNvPr>
        <xdr:cNvCxnSpPr/>
      </xdr:nvCxnSpPr>
      <xdr:spPr>
        <a:xfrm flipV="1">
          <a:off x="16317595" y="15725329"/>
          <a:ext cx="1269" cy="128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45378</xdr:rowOff>
    </xdr:from>
    <xdr:ext cx="378565" cy="259045"/>
    <xdr:sp macro="" textlink="">
      <xdr:nvSpPr>
        <xdr:cNvPr id="691" name="公債費最小値テキスト">
          <a:extLst>
            <a:ext uri="{FF2B5EF4-FFF2-40B4-BE49-F238E27FC236}">
              <a16:creationId xmlns:a16="http://schemas.microsoft.com/office/drawing/2014/main" id="{DE3057BD-46E7-40B0-BC3E-D88B21DFF1CC}"/>
            </a:ext>
          </a:extLst>
        </xdr:cNvPr>
        <xdr:cNvSpPr txBox="1"/>
      </xdr:nvSpPr>
      <xdr:spPr>
        <a:xfrm>
          <a:off x="16370300" y="17018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41551</xdr:rowOff>
    </xdr:from>
    <xdr:to>
      <xdr:col>86</xdr:col>
      <xdr:colOff>25400</xdr:colOff>
      <xdr:row>99</xdr:row>
      <xdr:rowOff>41551</xdr:rowOff>
    </xdr:to>
    <xdr:cxnSp macro="">
      <xdr:nvCxnSpPr>
        <xdr:cNvPr id="692" name="直線コネクタ 691">
          <a:extLst>
            <a:ext uri="{FF2B5EF4-FFF2-40B4-BE49-F238E27FC236}">
              <a16:creationId xmlns:a16="http://schemas.microsoft.com/office/drawing/2014/main" id="{07B7B7B2-A46F-470D-9A35-B8759C31FB5A}"/>
            </a:ext>
          </a:extLst>
        </xdr:cNvPr>
        <xdr:cNvCxnSpPr/>
      </xdr:nvCxnSpPr>
      <xdr:spPr>
        <a:xfrm>
          <a:off x="16230600" y="1701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70056</xdr:rowOff>
    </xdr:from>
    <xdr:ext cx="599010" cy="259045"/>
    <xdr:sp macro="" textlink="">
      <xdr:nvSpPr>
        <xdr:cNvPr id="693" name="公債費最大値テキスト">
          <a:extLst>
            <a:ext uri="{FF2B5EF4-FFF2-40B4-BE49-F238E27FC236}">
              <a16:creationId xmlns:a16="http://schemas.microsoft.com/office/drawing/2014/main" id="{569BBD38-9771-44F2-9EE1-4D566BD3D689}"/>
            </a:ext>
          </a:extLst>
        </xdr:cNvPr>
        <xdr:cNvSpPr txBox="1"/>
      </xdr:nvSpPr>
      <xdr:spPr>
        <a:xfrm>
          <a:off x="16370300" y="1550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339,284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123379</xdr:rowOff>
    </xdr:from>
    <xdr:to>
      <xdr:col>86</xdr:col>
      <xdr:colOff>25400</xdr:colOff>
      <xdr:row>91</xdr:row>
      <xdr:rowOff>123379</xdr:rowOff>
    </xdr:to>
    <xdr:cxnSp macro="">
      <xdr:nvCxnSpPr>
        <xdr:cNvPr id="694" name="直線コネクタ 693">
          <a:extLst>
            <a:ext uri="{FF2B5EF4-FFF2-40B4-BE49-F238E27FC236}">
              <a16:creationId xmlns:a16="http://schemas.microsoft.com/office/drawing/2014/main" id="{5E10B39A-AFCD-4FF7-A970-520388E98DBE}"/>
            </a:ext>
          </a:extLst>
        </xdr:cNvPr>
        <xdr:cNvCxnSpPr/>
      </xdr:nvCxnSpPr>
      <xdr:spPr>
        <a:xfrm>
          <a:off x="16230600" y="1572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134930</xdr:rowOff>
    </xdr:from>
    <xdr:to>
      <xdr:col>85</xdr:col>
      <xdr:colOff>127000</xdr:colOff>
      <xdr:row>96</xdr:row>
      <xdr:rowOff>146935</xdr:rowOff>
    </xdr:to>
    <xdr:cxnSp macro="">
      <xdr:nvCxnSpPr>
        <xdr:cNvPr id="695" name="直線コネクタ 694">
          <a:extLst>
            <a:ext uri="{FF2B5EF4-FFF2-40B4-BE49-F238E27FC236}">
              <a16:creationId xmlns:a16="http://schemas.microsoft.com/office/drawing/2014/main" id="{17BAAFE9-FBE4-4D71-BDF9-B96170A3C00F}"/>
            </a:ext>
          </a:extLst>
        </xdr:cNvPr>
        <xdr:cNvCxnSpPr/>
      </xdr:nvCxnSpPr>
      <xdr:spPr>
        <a:xfrm flipV="1">
          <a:off x="15481300" y="16594130"/>
          <a:ext cx="838200" cy="1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35313</xdr:rowOff>
    </xdr:from>
    <xdr:ext cx="599010" cy="259045"/>
    <xdr:sp macro="" textlink="">
      <xdr:nvSpPr>
        <xdr:cNvPr id="696" name="公債費平均値テキスト">
          <a:extLst>
            <a:ext uri="{FF2B5EF4-FFF2-40B4-BE49-F238E27FC236}">
              <a16:creationId xmlns:a16="http://schemas.microsoft.com/office/drawing/2014/main" id="{ED457C66-A4EF-4E32-8682-CE7AB9682C81}"/>
            </a:ext>
          </a:extLst>
        </xdr:cNvPr>
        <xdr:cNvSpPr txBox="1"/>
      </xdr:nvSpPr>
      <xdr:spPr>
        <a:xfrm>
          <a:off x="16370300" y="163230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12436</xdr:rowOff>
    </xdr:from>
    <xdr:to>
      <xdr:col>85</xdr:col>
      <xdr:colOff>177800</xdr:colOff>
      <xdr:row>96</xdr:row>
      <xdr:rowOff>114036</xdr:rowOff>
    </xdr:to>
    <xdr:sp macro="" textlink="">
      <xdr:nvSpPr>
        <xdr:cNvPr id="697" name="フローチャート: 判断 696">
          <a:extLst>
            <a:ext uri="{FF2B5EF4-FFF2-40B4-BE49-F238E27FC236}">
              <a16:creationId xmlns:a16="http://schemas.microsoft.com/office/drawing/2014/main" id="{7D3CA1D0-E5CD-4EFD-8A4B-C74E314AE988}"/>
            </a:ext>
          </a:extLst>
        </xdr:cNvPr>
        <xdr:cNvSpPr/>
      </xdr:nvSpPr>
      <xdr:spPr>
        <a:xfrm>
          <a:off x="162687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146935</xdr:rowOff>
    </xdr:from>
    <xdr:to>
      <xdr:col>81</xdr:col>
      <xdr:colOff>50800</xdr:colOff>
      <xdr:row>96</xdr:row>
      <xdr:rowOff>165867</xdr:rowOff>
    </xdr:to>
    <xdr:cxnSp macro="">
      <xdr:nvCxnSpPr>
        <xdr:cNvPr id="698" name="直線コネクタ 697">
          <a:extLst>
            <a:ext uri="{FF2B5EF4-FFF2-40B4-BE49-F238E27FC236}">
              <a16:creationId xmlns:a16="http://schemas.microsoft.com/office/drawing/2014/main" id="{ECEDD2C5-0EAF-48DE-B4D8-F9E7F6D9590B}"/>
            </a:ext>
          </a:extLst>
        </xdr:cNvPr>
        <xdr:cNvCxnSpPr/>
      </xdr:nvCxnSpPr>
      <xdr:spPr>
        <a:xfrm flipV="1">
          <a:off x="14592300" y="16606135"/>
          <a:ext cx="889000" cy="1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54682</xdr:rowOff>
    </xdr:from>
    <xdr:to>
      <xdr:col>81</xdr:col>
      <xdr:colOff>101600</xdr:colOff>
      <xdr:row>96</xdr:row>
      <xdr:rowOff>156282</xdr:rowOff>
    </xdr:to>
    <xdr:sp macro="" textlink="">
      <xdr:nvSpPr>
        <xdr:cNvPr id="699" name="フローチャート: 判断 698">
          <a:extLst>
            <a:ext uri="{FF2B5EF4-FFF2-40B4-BE49-F238E27FC236}">
              <a16:creationId xmlns:a16="http://schemas.microsoft.com/office/drawing/2014/main" id="{809CBF81-E8B3-4736-B206-691A9F9801E9}"/>
            </a:ext>
          </a:extLst>
        </xdr:cNvPr>
        <xdr:cNvSpPr/>
      </xdr:nvSpPr>
      <xdr:spPr>
        <a:xfrm>
          <a:off x="15430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1359</xdr:rowOff>
    </xdr:from>
    <xdr:ext cx="599010" cy="259045"/>
    <xdr:sp macro="" textlink="">
      <xdr:nvSpPr>
        <xdr:cNvPr id="700" name="テキスト ボックス 699">
          <a:extLst>
            <a:ext uri="{FF2B5EF4-FFF2-40B4-BE49-F238E27FC236}">
              <a16:creationId xmlns:a16="http://schemas.microsoft.com/office/drawing/2014/main" id="{99F6A07C-3BBF-4764-9032-C8F5653EB805}"/>
            </a:ext>
          </a:extLst>
        </xdr:cNvPr>
        <xdr:cNvSpPr txBox="1"/>
      </xdr:nvSpPr>
      <xdr:spPr>
        <a:xfrm>
          <a:off x="15181795" y="1628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135879</xdr:rowOff>
    </xdr:from>
    <xdr:to>
      <xdr:col>76</xdr:col>
      <xdr:colOff>114300</xdr:colOff>
      <xdr:row>96</xdr:row>
      <xdr:rowOff>165867</xdr:rowOff>
    </xdr:to>
    <xdr:cxnSp macro="">
      <xdr:nvCxnSpPr>
        <xdr:cNvPr id="701" name="直線コネクタ 700">
          <a:extLst>
            <a:ext uri="{FF2B5EF4-FFF2-40B4-BE49-F238E27FC236}">
              <a16:creationId xmlns:a16="http://schemas.microsoft.com/office/drawing/2014/main" id="{79D11BF6-A9FF-4075-BEA8-1FF4BCE68DA4}"/>
            </a:ext>
          </a:extLst>
        </xdr:cNvPr>
        <xdr:cNvCxnSpPr/>
      </xdr:nvCxnSpPr>
      <xdr:spPr>
        <a:xfrm>
          <a:off x="13703300" y="16595079"/>
          <a:ext cx="889000" cy="2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84472</xdr:rowOff>
    </xdr:from>
    <xdr:to>
      <xdr:col>76</xdr:col>
      <xdr:colOff>165100</xdr:colOff>
      <xdr:row>97</xdr:row>
      <xdr:rowOff>14622</xdr:rowOff>
    </xdr:to>
    <xdr:sp macro="" textlink="">
      <xdr:nvSpPr>
        <xdr:cNvPr id="702" name="フローチャート: 判断 701">
          <a:extLst>
            <a:ext uri="{FF2B5EF4-FFF2-40B4-BE49-F238E27FC236}">
              <a16:creationId xmlns:a16="http://schemas.microsoft.com/office/drawing/2014/main" id="{1A742B54-FE8B-4F04-9D72-3F48DDD3C80A}"/>
            </a:ext>
          </a:extLst>
        </xdr:cNvPr>
        <xdr:cNvSpPr/>
      </xdr:nvSpPr>
      <xdr:spPr>
        <a:xfrm>
          <a:off x="14541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31149</xdr:rowOff>
    </xdr:from>
    <xdr:ext cx="599010" cy="259045"/>
    <xdr:sp macro="" textlink="">
      <xdr:nvSpPr>
        <xdr:cNvPr id="703" name="テキスト ボックス 702">
          <a:extLst>
            <a:ext uri="{FF2B5EF4-FFF2-40B4-BE49-F238E27FC236}">
              <a16:creationId xmlns:a16="http://schemas.microsoft.com/office/drawing/2014/main" id="{8E157A94-3A35-4434-914A-5B5D63E367B1}"/>
            </a:ext>
          </a:extLst>
        </xdr:cNvPr>
        <xdr:cNvSpPr txBox="1"/>
      </xdr:nvSpPr>
      <xdr:spPr>
        <a:xfrm>
          <a:off x="14292795" y="1631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109685</xdr:rowOff>
    </xdr:from>
    <xdr:to>
      <xdr:col>71</xdr:col>
      <xdr:colOff>177800</xdr:colOff>
      <xdr:row>96</xdr:row>
      <xdr:rowOff>135879</xdr:rowOff>
    </xdr:to>
    <xdr:cxnSp macro="">
      <xdr:nvCxnSpPr>
        <xdr:cNvPr id="704" name="直線コネクタ 703">
          <a:extLst>
            <a:ext uri="{FF2B5EF4-FFF2-40B4-BE49-F238E27FC236}">
              <a16:creationId xmlns:a16="http://schemas.microsoft.com/office/drawing/2014/main" id="{1FC2F94E-7B7B-4C26-AB8B-2144A07CF742}"/>
            </a:ext>
          </a:extLst>
        </xdr:cNvPr>
        <xdr:cNvCxnSpPr/>
      </xdr:nvCxnSpPr>
      <xdr:spPr>
        <a:xfrm>
          <a:off x="12814300" y="16568885"/>
          <a:ext cx="889000" cy="2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83283</xdr:rowOff>
    </xdr:from>
    <xdr:to>
      <xdr:col>72</xdr:col>
      <xdr:colOff>38100</xdr:colOff>
      <xdr:row>97</xdr:row>
      <xdr:rowOff>13433</xdr:rowOff>
    </xdr:to>
    <xdr:sp macro="" textlink="">
      <xdr:nvSpPr>
        <xdr:cNvPr id="705" name="フローチャート: 判断 704">
          <a:extLst>
            <a:ext uri="{FF2B5EF4-FFF2-40B4-BE49-F238E27FC236}">
              <a16:creationId xmlns:a16="http://schemas.microsoft.com/office/drawing/2014/main" id="{FA2BB6CB-5CAC-4DD4-A55B-A32AF51C065B}"/>
            </a:ext>
          </a:extLst>
        </xdr:cNvPr>
        <xdr:cNvSpPr/>
      </xdr:nvSpPr>
      <xdr:spPr>
        <a:xfrm>
          <a:off x="13652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29960</xdr:rowOff>
    </xdr:from>
    <xdr:ext cx="599010" cy="259045"/>
    <xdr:sp macro="" textlink="">
      <xdr:nvSpPr>
        <xdr:cNvPr id="706" name="テキスト ボックス 705">
          <a:extLst>
            <a:ext uri="{FF2B5EF4-FFF2-40B4-BE49-F238E27FC236}">
              <a16:creationId xmlns:a16="http://schemas.microsoft.com/office/drawing/2014/main" id="{06B59AA4-E522-4C3D-8514-69715A0E7973}"/>
            </a:ext>
          </a:extLst>
        </xdr:cNvPr>
        <xdr:cNvSpPr txBox="1"/>
      </xdr:nvSpPr>
      <xdr:spPr>
        <a:xfrm>
          <a:off x="13403795" y="16317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77477</xdr:rowOff>
    </xdr:from>
    <xdr:to>
      <xdr:col>67</xdr:col>
      <xdr:colOff>101600</xdr:colOff>
      <xdr:row>97</xdr:row>
      <xdr:rowOff>7627</xdr:rowOff>
    </xdr:to>
    <xdr:sp macro="" textlink="">
      <xdr:nvSpPr>
        <xdr:cNvPr id="707" name="フローチャート: 判断 706">
          <a:extLst>
            <a:ext uri="{FF2B5EF4-FFF2-40B4-BE49-F238E27FC236}">
              <a16:creationId xmlns:a16="http://schemas.microsoft.com/office/drawing/2014/main" id="{E52EA239-2A55-4780-878C-6CA2A5D63989}"/>
            </a:ext>
          </a:extLst>
        </xdr:cNvPr>
        <xdr:cNvSpPr/>
      </xdr:nvSpPr>
      <xdr:spPr>
        <a:xfrm>
          <a:off x="12763500" y="16536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170204</xdr:rowOff>
    </xdr:from>
    <xdr:ext cx="599010" cy="259045"/>
    <xdr:sp macro="" textlink="">
      <xdr:nvSpPr>
        <xdr:cNvPr id="708" name="テキスト ボックス 707">
          <a:extLst>
            <a:ext uri="{FF2B5EF4-FFF2-40B4-BE49-F238E27FC236}">
              <a16:creationId xmlns:a16="http://schemas.microsoft.com/office/drawing/2014/main" id="{C8F77B97-DBD1-4F7C-8173-0C4B5F350869}"/>
            </a:ext>
          </a:extLst>
        </xdr:cNvPr>
        <xdr:cNvSpPr txBox="1"/>
      </xdr:nvSpPr>
      <xdr:spPr>
        <a:xfrm>
          <a:off x="12514795" y="16629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BECA593-115D-4BF9-9C85-7725B90F63D6}"/>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F70542F5-B19A-419F-AE52-5ABC6F4D7B35}"/>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F02C9362-F2CE-4B17-9491-B54674F14ED9}"/>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91D432B3-C627-4E7E-B16E-F81F5AD2299A}"/>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DC1F742B-7F31-4F76-8DB0-11F232067492}"/>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84130</xdr:rowOff>
    </xdr:from>
    <xdr:to>
      <xdr:col>85</xdr:col>
      <xdr:colOff>177800</xdr:colOff>
      <xdr:row>97</xdr:row>
      <xdr:rowOff>14280</xdr:rowOff>
    </xdr:to>
    <xdr:sp macro="" textlink="">
      <xdr:nvSpPr>
        <xdr:cNvPr id="714" name="楕円 713">
          <a:extLst>
            <a:ext uri="{FF2B5EF4-FFF2-40B4-BE49-F238E27FC236}">
              <a16:creationId xmlns:a16="http://schemas.microsoft.com/office/drawing/2014/main" id="{E32C14FA-DD9D-4D69-BB74-2C060A75441D}"/>
            </a:ext>
          </a:extLst>
        </xdr:cNvPr>
        <xdr:cNvSpPr/>
      </xdr:nvSpPr>
      <xdr:spPr>
        <a:xfrm>
          <a:off x="16268700" y="165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62557</xdr:rowOff>
    </xdr:from>
    <xdr:ext cx="599010" cy="259045"/>
    <xdr:sp macro="" textlink="">
      <xdr:nvSpPr>
        <xdr:cNvPr id="715" name="公債費該当値テキスト">
          <a:extLst>
            <a:ext uri="{FF2B5EF4-FFF2-40B4-BE49-F238E27FC236}">
              <a16:creationId xmlns:a16="http://schemas.microsoft.com/office/drawing/2014/main" id="{5B6D36FC-DDC7-4B31-8108-77D58F24D06C}"/>
            </a:ext>
          </a:extLst>
        </xdr:cNvPr>
        <xdr:cNvSpPr txBox="1"/>
      </xdr:nvSpPr>
      <xdr:spPr>
        <a:xfrm>
          <a:off x="16370300" y="16521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96135</xdr:rowOff>
    </xdr:from>
    <xdr:to>
      <xdr:col>81</xdr:col>
      <xdr:colOff>101600</xdr:colOff>
      <xdr:row>97</xdr:row>
      <xdr:rowOff>26285</xdr:rowOff>
    </xdr:to>
    <xdr:sp macro="" textlink="">
      <xdr:nvSpPr>
        <xdr:cNvPr id="716" name="楕円 715">
          <a:extLst>
            <a:ext uri="{FF2B5EF4-FFF2-40B4-BE49-F238E27FC236}">
              <a16:creationId xmlns:a16="http://schemas.microsoft.com/office/drawing/2014/main" id="{6D2A57FD-6853-4F0C-9A1A-205ECDD4C771}"/>
            </a:ext>
          </a:extLst>
        </xdr:cNvPr>
        <xdr:cNvSpPr/>
      </xdr:nvSpPr>
      <xdr:spPr>
        <a:xfrm>
          <a:off x="15430500" y="1655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17412</xdr:rowOff>
    </xdr:from>
    <xdr:ext cx="599010" cy="259045"/>
    <xdr:sp macro="" textlink="">
      <xdr:nvSpPr>
        <xdr:cNvPr id="717" name="テキスト ボックス 716">
          <a:extLst>
            <a:ext uri="{FF2B5EF4-FFF2-40B4-BE49-F238E27FC236}">
              <a16:creationId xmlns:a16="http://schemas.microsoft.com/office/drawing/2014/main" id="{20772D63-0FB2-467D-AE6F-C2E850FCAB16}"/>
            </a:ext>
          </a:extLst>
        </xdr:cNvPr>
        <xdr:cNvSpPr txBox="1"/>
      </xdr:nvSpPr>
      <xdr:spPr>
        <a:xfrm>
          <a:off x="15181795" y="16648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115067</xdr:rowOff>
    </xdr:from>
    <xdr:to>
      <xdr:col>76</xdr:col>
      <xdr:colOff>165100</xdr:colOff>
      <xdr:row>97</xdr:row>
      <xdr:rowOff>45217</xdr:rowOff>
    </xdr:to>
    <xdr:sp macro="" textlink="">
      <xdr:nvSpPr>
        <xdr:cNvPr id="718" name="楕円 717">
          <a:extLst>
            <a:ext uri="{FF2B5EF4-FFF2-40B4-BE49-F238E27FC236}">
              <a16:creationId xmlns:a16="http://schemas.microsoft.com/office/drawing/2014/main" id="{A76CE3F7-4A9C-4CD5-8660-6CFAA2F18C45}"/>
            </a:ext>
          </a:extLst>
        </xdr:cNvPr>
        <xdr:cNvSpPr/>
      </xdr:nvSpPr>
      <xdr:spPr>
        <a:xfrm>
          <a:off x="14541500" y="1657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36344</xdr:rowOff>
    </xdr:from>
    <xdr:ext cx="599010" cy="259045"/>
    <xdr:sp macro="" textlink="">
      <xdr:nvSpPr>
        <xdr:cNvPr id="719" name="テキスト ボックス 718">
          <a:extLst>
            <a:ext uri="{FF2B5EF4-FFF2-40B4-BE49-F238E27FC236}">
              <a16:creationId xmlns:a16="http://schemas.microsoft.com/office/drawing/2014/main" id="{C2DEC3C3-82F7-49A2-98E3-D95D6A2F1887}"/>
            </a:ext>
          </a:extLst>
        </xdr:cNvPr>
        <xdr:cNvSpPr txBox="1"/>
      </xdr:nvSpPr>
      <xdr:spPr>
        <a:xfrm>
          <a:off x="14292795" y="16666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85079</xdr:rowOff>
    </xdr:from>
    <xdr:to>
      <xdr:col>72</xdr:col>
      <xdr:colOff>38100</xdr:colOff>
      <xdr:row>97</xdr:row>
      <xdr:rowOff>15229</xdr:rowOff>
    </xdr:to>
    <xdr:sp macro="" textlink="">
      <xdr:nvSpPr>
        <xdr:cNvPr id="720" name="楕円 719">
          <a:extLst>
            <a:ext uri="{FF2B5EF4-FFF2-40B4-BE49-F238E27FC236}">
              <a16:creationId xmlns:a16="http://schemas.microsoft.com/office/drawing/2014/main" id="{1949E405-686C-42A7-A483-996A417B1612}"/>
            </a:ext>
          </a:extLst>
        </xdr:cNvPr>
        <xdr:cNvSpPr/>
      </xdr:nvSpPr>
      <xdr:spPr>
        <a:xfrm>
          <a:off x="13652500" y="1654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6356</xdr:rowOff>
    </xdr:from>
    <xdr:ext cx="599010" cy="259045"/>
    <xdr:sp macro="" textlink="">
      <xdr:nvSpPr>
        <xdr:cNvPr id="721" name="テキスト ボックス 720">
          <a:extLst>
            <a:ext uri="{FF2B5EF4-FFF2-40B4-BE49-F238E27FC236}">
              <a16:creationId xmlns:a16="http://schemas.microsoft.com/office/drawing/2014/main" id="{1A960DAE-0D3F-4F1B-9B3A-D276BC6B755D}"/>
            </a:ext>
          </a:extLst>
        </xdr:cNvPr>
        <xdr:cNvSpPr txBox="1"/>
      </xdr:nvSpPr>
      <xdr:spPr>
        <a:xfrm>
          <a:off x="13403795" y="16637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58885</xdr:rowOff>
    </xdr:from>
    <xdr:to>
      <xdr:col>67</xdr:col>
      <xdr:colOff>101600</xdr:colOff>
      <xdr:row>96</xdr:row>
      <xdr:rowOff>160485</xdr:rowOff>
    </xdr:to>
    <xdr:sp macro="" textlink="">
      <xdr:nvSpPr>
        <xdr:cNvPr id="722" name="楕円 721">
          <a:extLst>
            <a:ext uri="{FF2B5EF4-FFF2-40B4-BE49-F238E27FC236}">
              <a16:creationId xmlns:a16="http://schemas.microsoft.com/office/drawing/2014/main" id="{6879C13B-5F41-4468-8B1D-00D8622AE10C}"/>
            </a:ext>
          </a:extLst>
        </xdr:cNvPr>
        <xdr:cNvSpPr/>
      </xdr:nvSpPr>
      <xdr:spPr>
        <a:xfrm>
          <a:off x="12763500" y="165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5562</xdr:rowOff>
    </xdr:from>
    <xdr:ext cx="599010" cy="259045"/>
    <xdr:sp macro="" textlink="">
      <xdr:nvSpPr>
        <xdr:cNvPr id="723" name="テキスト ボックス 722">
          <a:extLst>
            <a:ext uri="{FF2B5EF4-FFF2-40B4-BE49-F238E27FC236}">
              <a16:creationId xmlns:a16="http://schemas.microsoft.com/office/drawing/2014/main" id="{C3CD767A-8DCB-420D-A680-6E3F0E169B8B}"/>
            </a:ext>
          </a:extLst>
        </xdr:cNvPr>
        <xdr:cNvSpPr txBox="1"/>
      </xdr:nvSpPr>
      <xdr:spPr>
        <a:xfrm>
          <a:off x="12514795" y="16293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57ECB4D4-1A2D-4E3D-96DD-4673851B3128}"/>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E8A28156-08BF-485F-818D-A2010B907DEE}"/>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634BFBBF-70B7-4100-97BA-183A4FFFCB79}"/>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CAE802A9-A410-4289-A4B3-398178F85FC9}"/>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4C1A518F-5371-42D1-AAD3-FD41D47BE342}"/>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88BEC6C0-5789-4D65-BAAB-FDAD4AD4EB48}"/>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AC6FDAAC-C120-49FE-8390-71BDFC49D02C}"/>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231CA077-6A60-4D22-9F8A-339378E3138A}"/>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20C6EEF0-0EAB-42C0-B4E7-825CC0F6B211}"/>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328CE85D-CFD2-45FB-9161-F4472A03AF5C}"/>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BA0D9659-1230-42D0-8102-B2FCA1C3502D}"/>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F0EA18F5-57AD-4F61-B70F-FFDE7E596B6E}"/>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9A06641D-486A-43B5-85EA-C0467BC8086A}"/>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7" name="テキスト ボックス 736">
          <a:extLst>
            <a:ext uri="{FF2B5EF4-FFF2-40B4-BE49-F238E27FC236}">
              <a16:creationId xmlns:a16="http://schemas.microsoft.com/office/drawing/2014/main" id="{2123BCC4-E2A2-4AE0-898B-2CADE76D25BD}"/>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A8790C34-13B2-43E4-807C-D6DB57BE5876}"/>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9" name="テキスト ボックス 738">
          <a:extLst>
            <a:ext uri="{FF2B5EF4-FFF2-40B4-BE49-F238E27FC236}">
              <a16:creationId xmlns:a16="http://schemas.microsoft.com/office/drawing/2014/main" id="{ACD052C2-E147-4E4D-868F-C28F75B47312}"/>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F1F9E450-B37F-4304-95F6-E248BC44D4E7}"/>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1" name="テキスト ボックス 740">
          <a:extLst>
            <a:ext uri="{FF2B5EF4-FFF2-40B4-BE49-F238E27FC236}">
              <a16:creationId xmlns:a16="http://schemas.microsoft.com/office/drawing/2014/main" id="{3FDC2A57-0167-4113-963C-1FDE3B42E0A4}"/>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20BF1DAB-FDF2-4BED-AC2A-06C1FFA1E415}"/>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51EDCDD1-5344-446D-81BB-B4FEEB22001E}"/>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9AEFD1B8-D3D6-4BBE-98F8-93DC83DCE52D}"/>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51895</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E2636C09-A7B5-4578-A088-2EEC4BBCFB9F}"/>
            </a:ext>
          </a:extLst>
        </xdr:cNvPr>
        <xdr:cNvCxnSpPr/>
      </xdr:nvCxnSpPr>
      <xdr:spPr>
        <a:xfrm flipV="1">
          <a:off x="22159595" y="5366845"/>
          <a:ext cx="1269" cy="1287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5915</xdr:rowOff>
    </xdr:from>
    <xdr:ext cx="249299" cy="259045"/>
    <xdr:sp macro="" textlink="">
      <xdr:nvSpPr>
        <xdr:cNvPr id="746" name="諸支出金最小値テキスト">
          <a:extLst>
            <a:ext uri="{FF2B5EF4-FFF2-40B4-BE49-F238E27FC236}">
              <a16:creationId xmlns:a16="http://schemas.microsoft.com/office/drawing/2014/main" id="{3BD90EEF-7F48-4518-B282-A4C5601357D4}"/>
            </a:ext>
          </a:extLst>
        </xdr:cNvPr>
        <xdr:cNvSpPr txBox="1"/>
      </xdr:nvSpPr>
      <xdr:spPr>
        <a:xfrm>
          <a:off x="22212300" y="66924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85A2D00F-8E2D-407A-88C7-966BD76C3B5E}"/>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170022</xdr:rowOff>
    </xdr:from>
    <xdr:ext cx="534377" cy="259045"/>
    <xdr:sp macro="" textlink="">
      <xdr:nvSpPr>
        <xdr:cNvPr id="748" name="諸支出金最大値テキスト">
          <a:extLst>
            <a:ext uri="{FF2B5EF4-FFF2-40B4-BE49-F238E27FC236}">
              <a16:creationId xmlns:a16="http://schemas.microsoft.com/office/drawing/2014/main" id="{719A26FB-F27B-4823-B31D-0DE9BC932B02}"/>
            </a:ext>
          </a:extLst>
        </xdr:cNvPr>
        <xdr:cNvSpPr txBox="1"/>
      </xdr:nvSpPr>
      <xdr:spPr>
        <a:xfrm>
          <a:off x="22212300" y="514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51895</xdr:rowOff>
    </xdr:from>
    <xdr:to>
      <xdr:col>116</xdr:col>
      <xdr:colOff>152400</xdr:colOff>
      <xdr:row>31</xdr:row>
      <xdr:rowOff>51895</xdr:rowOff>
    </xdr:to>
    <xdr:cxnSp macro="">
      <xdr:nvCxnSpPr>
        <xdr:cNvPr id="749" name="直線コネクタ 748">
          <a:extLst>
            <a:ext uri="{FF2B5EF4-FFF2-40B4-BE49-F238E27FC236}">
              <a16:creationId xmlns:a16="http://schemas.microsoft.com/office/drawing/2014/main" id="{E3CEBA17-86EE-49FC-984D-47B9D033E082}"/>
            </a:ext>
          </a:extLst>
        </xdr:cNvPr>
        <xdr:cNvCxnSpPr/>
      </xdr:nvCxnSpPr>
      <xdr:spPr>
        <a:xfrm>
          <a:off x="22072600" y="536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494E0921-A605-4E28-A3C7-1DB5388BC486}"/>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94815</xdr:rowOff>
    </xdr:from>
    <xdr:ext cx="378565" cy="259045"/>
    <xdr:sp macro="" textlink="">
      <xdr:nvSpPr>
        <xdr:cNvPr id="751" name="諸支出金平均値テキスト">
          <a:extLst>
            <a:ext uri="{FF2B5EF4-FFF2-40B4-BE49-F238E27FC236}">
              <a16:creationId xmlns:a16="http://schemas.microsoft.com/office/drawing/2014/main" id="{03854293-0F33-4F2A-95A3-CFF4E319CC10}"/>
            </a:ext>
          </a:extLst>
        </xdr:cNvPr>
        <xdr:cNvSpPr txBox="1"/>
      </xdr:nvSpPr>
      <xdr:spPr>
        <a:xfrm>
          <a:off x="22212300" y="64384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71938</xdr:rowOff>
    </xdr:from>
    <xdr:to>
      <xdr:col>116</xdr:col>
      <xdr:colOff>114300</xdr:colOff>
      <xdr:row>39</xdr:row>
      <xdr:rowOff>2088</xdr:rowOff>
    </xdr:to>
    <xdr:sp macro="" textlink="">
      <xdr:nvSpPr>
        <xdr:cNvPr id="752" name="フローチャート: 判断 751">
          <a:extLst>
            <a:ext uri="{FF2B5EF4-FFF2-40B4-BE49-F238E27FC236}">
              <a16:creationId xmlns:a16="http://schemas.microsoft.com/office/drawing/2014/main" id="{9A2C6465-5BEE-4D3F-A27A-963CA7D1D945}"/>
            </a:ext>
          </a:extLst>
        </xdr:cNvPr>
        <xdr:cNvSpPr/>
      </xdr:nvSpPr>
      <xdr:spPr>
        <a:xfrm>
          <a:off x="22110700" y="65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C804592F-BAE9-4A1D-98BE-EFB386E49307}"/>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85151</xdr:rowOff>
    </xdr:from>
    <xdr:to>
      <xdr:col>112</xdr:col>
      <xdr:colOff>38100</xdr:colOff>
      <xdr:row>39</xdr:row>
      <xdr:rowOff>15301</xdr:rowOff>
    </xdr:to>
    <xdr:sp macro="" textlink="">
      <xdr:nvSpPr>
        <xdr:cNvPr id="754" name="フローチャート: 判断 753">
          <a:extLst>
            <a:ext uri="{FF2B5EF4-FFF2-40B4-BE49-F238E27FC236}">
              <a16:creationId xmlns:a16="http://schemas.microsoft.com/office/drawing/2014/main" id="{C0E2F9E9-34A5-4DCD-BF25-67A9FF00E6D2}"/>
            </a:ext>
          </a:extLst>
        </xdr:cNvPr>
        <xdr:cNvSpPr/>
      </xdr:nvSpPr>
      <xdr:spPr>
        <a:xfrm>
          <a:off x="21272500" y="660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31828</xdr:rowOff>
    </xdr:from>
    <xdr:ext cx="378565" cy="259045"/>
    <xdr:sp macro="" textlink="">
      <xdr:nvSpPr>
        <xdr:cNvPr id="755" name="テキスト ボックス 754">
          <a:extLst>
            <a:ext uri="{FF2B5EF4-FFF2-40B4-BE49-F238E27FC236}">
              <a16:creationId xmlns:a16="http://schemas.microsoft.com/office/drawing/2014/main" id="{6248900A-9A8F-476A-8D14-DBC3248B35EE}"/>
            </a:ext>
          </a:extLst>
        </xdr:cNvPr>
        <xdr:cNvSpPr txBox="1"/>
      </xdr:nvSpPr>
      <xdr:spPr>
        <a:xfrm>
          <a:off x="21134017" y="6375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BD225F9F-26AA-435B-8053-2BD5CC02A643}"/>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80442</xdr:rowOff>
    </xdr:from>
    <xdr:to>
      <xdr:col>107</xdr:col>
      <xdr:colOff>101600</xdr:colOff>
      <xdr:row>39</xdr:row>
      <xdr:rowOff>10592</xdr:rowOff>
    </xdr:to>
    <xdr:sp macro="" textlink="">
      <xdr:nvSpPr>
        <xdr:cNvPr id="757" name="フローチャート: 判断 756">
          <a:extLst>
            <a:ext uri="{FF2B5EF4-FFF2-40B4-BE49-F238E27FC236}">
              <a16:creationId xmlns:a16="http://schemas.microsoft.com/office/drawing/2014/main" id="{DA21804F-C522-4516-9AC4-A88023F88CC0}"/>
            </a:ext>
          </a:extLst>
        </xdr:cNvPr>
        <xdr:cNvSpPr/>
      </xdr:nvSpPr>
      <xdr:spPr>
        <a:xfrm>
          <a:off x="20383500" y="65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27119</xdr:rowOff>
    </xdr:from>
    <xdr:ext cx="378565" cy="259045"/>
    <xdr:sp macro="" textlink="">
      <xdr:nvSpPr>
        <xdr:cNvPr id="758" name="テキスト ボックス 757">
          <a:extLst>
            <a:ext uri="{FF2B5EF4-FFF2-40B4-BE49-F238E27FC236}">
              <a16:creationId xmlns:a16="http://schemas.microsoft.com/office/drawing/2014/main" id="{4308567C-5307-4ADB-BD38-12CA74F10D05}"/>
            </a:ext>
          </a:extLst>
        </xdr:cNvPr>
        <xdr:cNvSpPr txBox="1"/>
      </xdr:nvSpPr>
      <xdr:spPr>
        <a:xfrm>
          <a:off x="20245017" y="6370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11E0B360-3713-436D-948D-00F92533523C}"/>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68646</xdr:rowOff>
    </xdr:from>
    <xdr:to>
      <xdr:col>102</xdr:col>
      <xdr:colOff>165100</xdr:colOff>
      <xdr:row>38</xdr:row>
      <xdr:rowOff>170246</xdr:rowOff>
    </xdr:to>
    <xdr:sp macro="" textlink="">
      <xdr:nvSpPr>
        <xdr:cNvPr id="760" name="フローチャート: 判断 759">
          <a:extLst>
            <a:ext uri="{FF2B5EF4-FFF2-40B4-BE49-F238E27FC236}">
              <a16:creationId xmlns:a16="http://schemas.microsoft.com/office/drawing/2014/main" id="{CA06F656-33B0-4DAF-B2EC-B388E61D234B}"/>
            </a:ext>
          </a:extLst>
        </xdr:cNvPr>
        <xdr:cNvSpPr/>
      </xdr:nvSpPr>
      <xdr:spPr>
        <a:xfrm>
          <a:off x="19494500" y="65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15323</xdr:rowOff>
    </xdr:from>
    <xdr:ext cx="378565" cy="259045"/>
    <xdr:sp macro="" textlink="">
      <xdr:nvSpPr>
        <xdr:cNvPr id="761" name="テキスト ボックス 760">
          <a:extLst>
            <a:ext uri="{FF2B5EF4-FFF2-40B4-BE49-F238E27FC236}">
              <a16:creationId xmlns:a16="http://schemas.microsoft.com/office/drawing/2014/main" id="{42287AE1-1D3A-4FDE-BD42-28F1F2637FBA}"/>
            </a:ext>
          </a:extLst>
        </xdr:cNvPr>
        <xdr:cNvSpPr txBox="1"/>
      </xdr:nvSpPr>
      <xdr:spPr>
        <a:xfrm>
          <a:off x="19356017" y="6358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83093</xdr:rowOff>
    </xdr:from>
    <xdr:to>
      <xdr:col>98</xdr:col>
      <xdr:colOff>38100</xdr:colOff>
      <xdr:row>39</xdr:row>
      <xdr:rowOff>13243</xdr:rowOff>
    </xdr:to>
    <xdr:sp macro="" textlink="">
      <xdr:nvSpPr>
        <xdr:cNvPr id="762" name="フローチャート: 判断 761">
          <a:extLst>
            <a:ext uri="{FF2B5EF4-FFF2-40B4-BE49-F238E27FC236}">
              <a16:creationId xmlns:a16="http://schemas.microsoft.com/office/drawing/2014/main" id="{98B0E171-8555-45FD-9F22-84E058F8890D}"/>
            </a:ext>
          </a:extLst>
        </xdr:cNvPr>
        <xdr:cNvSpPr/>
      </xdr:nvSpPr>
      <xdr:spPr>
        <a:xfrm>
          <a:off x="18605500" y="659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29770</xdr:rowOff>
    </xdr:from>
    <xdr:ext cx="378565" cy="259045"/>
    <xdr:sp macro="" textlink="">
      <xdr:nvSpPr>
        <xdr:cNvPr id="763" name="テキスト ボックス 762">
          <a:extLst>
            <a:ext uri="{FF2B5EF4-FFF2-40B4-BE49-F238E27FC236}">
              <a16:creationId xmlns:a16="http://schemas.microsoft.com/office/drawing/2014/main" id="{CFAA2212-63B0-4FC7-8F2C-D2822097F8FD}"/>
            </a:ext>
          </a:extLst>
        </xdr:cNvPr>
        <xdr:cNvSpPr txBox="1"/>
      </xdr:nvSpPr>
      <xdr:spPr>
        <a:xfrm>
          <a:off x="18467017" y="6373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2FF9639D-9D9C-4520-9B6F-2241B80AF69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C54379A8-68AC-4C76-8CFD-31818157B226}"/>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3E75160E-1B25-4CB5-8623-3785B7C399FA}"/>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F78AB836-7CE3-44A6-9239-18433E6C853E}"/>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E16CA9BC-FE48-4C86-A61B-0148049095F7}"/>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2D247E28-BFF7-4DA9-A088-D64B61B18C4C}"/>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50365</xdr:rowOff>
    </xdr:from>
    <xdr:ext cx="249299" cy="259045"/>
    <xdr:sp macro="" textlink="">
      <xdr:nvSpPr>
        <xdr:cNvPr id="770" name="諸支出金該当値テキスト">
          <a:extLst>
            <a:ext uri="{FF2B5EF4-FFF2-40B4-BE49-F238E27FC236}">
              <a16:creationId xmlns:a16="http://schemas.microsoft.com/office/drawing/2014/main" id="{71CA94F3-0460-47FC-B27C-4F09CD8BE8D2}"/>
            </a:ext>
          </a:extLst>
        </xdr:cNvPr>
        <xdr:cNvSpPr txBox="1"/>
      </xdr:nvSpPr>
      <xdr:spPr>
        <a:xfrm>
          <a:off x="22212300" y="65654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EBAD6AAA-7606-4734-974D-1BEBCF28F92E}"/>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E4CF9380-A540-492B-A15E-983E63A179BD}"/>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5AA9B85C-F89C-46B4-BABE-CA42CC9F0C1B}"/>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2B989DF9-1091-429B-B7C0-9DCEAD8322BF}"/>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8BA77B34-F44F-4D5E-9C7E-7200792B3D28}"/>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7CD4E1EE-9182-4707-A82E-81574AEB4798}"/>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BCEF0C0-D906-4886-BEEC-761431CBBEA6}"/>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78AC5E1F-11C7-4D1E-B482-AC32C68D0CE5}"/>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94D59AF0-7841-46BF-8F2C-313317FC749C}"/>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658DF4F9-059B-4AED-8432-D9AE9466314F}"/>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F2BA3ACB-8FCF-4EF4-8413-ACF49603F70A}"/>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851EC7DE-AD78-4D28-8D11-7A5EF5DE4649}"/>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16299E41-8DB4-4D65-B4CD-13F3B239CB34}"/>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C38A1E03-CD12-4A54-8036-4DA566ED5871}"/>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E530CE5E-DABE-4325-A747-AA24D0085B2E}"/>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660C1342-ED98-402F-805F-D540ADA8B10E}"/>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216FEC49-F319-4236-AF70-1D1418C06F04}"/>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E735887E-8FC3-4311-A894-BCA5C4CD6E3D}"/>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42A43CEE-383B-4DED-80C2-CCBE9DECDD9D}"/>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D7CE4BA4-8545-42A3-A7B1-AEF12ECE0617}"/>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9B16186E-4CE9-4D88-A6B6-67BC18BB8113}"/>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A6173308-E941-4538-87E3-4F1719C0E433}"/>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C3280388-C160-49F2-B5EB-8625E3A4FB54}"/>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3FA43A5F-23C0-49CA-B8CA-8E6042B21F5E}"/>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3E4FB217-2607-4C0F-86AF-5033F0E1482F}"/>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4D9FFDC-D47B-4260-94CB-424FBFC8924A}"/>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3FCBE7F4-06CF-4B92-8D2B-F341AD64D78D}"/>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759D91D4-D8D6-4C3C-BFF7-5484D5FBB57F}"/>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297122B1-2455-4447-854F-DABDD3B1A1DA}"/>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E29D2BE-1F6D-4803-9358-8C7B77F55D24}"/>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619979AB-51DB-4674-BAE3-0D5A1A269F7C}"/>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F3C40B4D-4D95-4999-9FC9-821B3FEC8D05}"/>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C9F9D962-7103-40A2-95CC-690B04C6C9D6}"/>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1821FBE4-3699-452E-9696-E2DF4E6843EE}"/>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936096C-9651-488F-84A8-D3221DB013A7}"/>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5D0D4D4B-2875-4B52-A135-776ECD74823F}"/>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127BDAD-F5F1-4B29-9591-DE307590F99C}"/>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4776E9A7-40D9-4FF7-8E82-5D4153BB33B2}"/>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EF58CBF8-C249-45EF-AF97-E1A0CDF5C5F3}"/>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B4FB2B85-F9DC-4481-882D-0E9748376141}"/>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7994F636-EA85-4EA8-BEE2-E6D904EF491A}"/>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8C7B4BFE-43EE-4C41-9BF0-D2C5971BBD15}"/>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4BE5FE44-C639-4357-9E6F-E00DF2B34365}"/>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C0BAEE74-322E-4226-852E-E93010B282AA}"/>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96E928B0-A2A2-4B5C-940E-28326395BE1A}"/>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C11009B4-8CB2-4200-B6F5-C448CFC75977}"/>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62B18244-8EF3-43FF-9CFD-61FD54BF8838}"/>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4363438D-EFF2-455E-A819-508EBA3ECCD8}"/>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8003254A-676D-4D52-9301-7D385CF93FE4}"/>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F10030B7-617F-404E-A575-9C79822F2A3F}"/>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F321B958-C8FB-42F5-8BCF-3715C0FD8834}"/>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C792F59-158F-410A-81AC-3F701C555D35}"/>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C20115C6-ABFE-48B7-BFC1-FE7E85A6FCA8}"/>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648F2740-83BC-44CD-9059-AA0A23C7BBEB}"/>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7ECE5643-6D24-4981-8CCE-C5347107F596}"/>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AD1D0FFC-9C2B-4778-A3BE-0A07E9FC80F9}"/>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4EEFB19B-45AA-4333-88D5-9F82927774F8}"/>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BD3C7738-7C4F-4441-B3AF-FF4050BCBD93}"/>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E05CBFA4-B3BF-490F-87A0-C4E760833B17}"/>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68E7A44A-6455-4A13-953F-A8AA6FAF9CF2}"/>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及び衛生費においては、特別会計や企業会計の収支均衡を保つため一般会計から繰出しを行っていることが住民一人当たりのコストが高額となっている大きな要因と分析される。特に民生費に関しては高齢化や子育て支援により社会保障分野経費の増額も影響があると考えられる。</a:t>
          </a:r>
        </a:p>
        <a:p>
          <a:r>
            <a:rPr kumimoji="1" lang="ja-JP" altLang="en-US" sz="1300">
              <a:latin typeface="ＭＳ Ｐゴシック" panose="020B0600070205080204" pitchFamily="50" charset="-128"/>
              <a:ea typeface="ＭＳ Ｐゴシック" panose="020B0600070205080204" pitchFamily="50" charset="-128"/>
            </a:rPr>
            <a:t>　農林水産業費において、本町の特徴として農林業が基幹産業でありコストが高額となっている。基盤整備による生産量の拡大に努め、担い手の育成や６次産業化に向けて取り組んでいるところである。</a:t>
          </a:r>
        </a:p>
        <a:p>
          <a:r>
            <a:rPr kumimoji="1" lang="ja-JP" altLang="en-US" sz="1300">
              <a:latin typeface="ＭＳ Ｐゴシック" panose="020B0600070205080204" pitchFamily="50" charset="-128"/>
              <a:ea typeface="ＭＳ Ｐゴシック" panose="020B0600070205080204" pitchFamily="50" charset="-128"/>
            </a:rPr>
            <a:t>　消防費においては、令和３年度に実施した防災情報伝達システム整備事業が終了したことにより大幅に決算額が減少したが、依然類似団体との差は大きい。</a:t>
          </a:r>
        </a:p>
        <a:p>
          <a:r>
            <a:rPr kumimoji="1" lang="ja-JP" altLang="en-US" sz="1300">
              <a:latin typeface="ＭＳ Ｐゴシック" panose="020B0600070205080204" pitchFamily="50" charset="-128"/>
              <a:ea typeface="ＭＳ Ｐゴシック" panose="020B0600070205080204" pitchFamily="50" charset="-128"/>
            </a:rPr>
            <a:t>　災害復旧費において、住民一人当たりのコストが高額となっている要因としては、性質別の分析において記載した災害復旧事業費の増加要因と同様である。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今後も年度によって政策的な要因で目的ごとの決算額は異なるが、基本的な方針として事務事業の見直しや施設の統廃合など、歳出の合理化等行財政改革を推進し健全な行財政運営に努める。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C0A178F7-5CBF-4DF9-94E1-1B2F5F75F3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330E4540-5770-49FD-B364-4FC740B8D8EA}"/>
            </a:ext>
          </a:extLst>
        </xdr:cNvPr>
        <xdr:cNvSpPr>
          <a:spLocks noChangeArrowheads="1"/>
        </xdr:cNvSpPr>
      </xdr:nvSpPr>
      <xdr:spPr bwMode="auto">
        <a:xfrm>
          <a:off x="828675" y="7991475"/>
          <a:ext cx="695325" cy="6667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146909EA-FBC5-4B6A-8E8A-19C0B098C185}"/>
            </a:ext>
          </a:extLst>
        </xdr:cNvPr>
        <xdr:cNvSpPr>
          <a:spLocks noChangeArrowheads="1"/>
        </xdr:cNvSpPr>
      </xdr:nvSpPr>
      <xdr:spPr bwMode="auto">
        <a:xfrm>
          <a:off x="828675" y="8172450"/>
          <a:ext cx="695325" cy="57150"/>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F99EC5A2-4903-4590-9746-84436ABBD684}"/>
            </a:ext>
          </a:extLst>
        </xdr:cNvPr>
        <xdr:cNvSpPr>
          <a:spLocks noChangeShapeType="1"/>
        </xdr:cNvSpPr>
      </xdr:nvSpPr>
      <xdr:spPr bwMode="auto">
        <a:xfrm>
          <a:off x="828675" y="8401050"/>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44C3C2C4-1C2F-40B5-8DF2-0B92B885975F}"/>
            </a:ext>
          </a:extLst>
        </xdr:cNvPr>
        <xdr:cNvSpPr>
          <a:spLocks noChangeArrowheads="1"/>
        </xdr:cNvSpPr>
      </xdr:nvSpPr>
      <xdr:spPr bwMode="auto">
        <a:xfrm>
          <a:off x="1076325" y="8401050"/>
          <a:ext cx="190500" cy="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CC8E738C-C2C0-42C0-8BBB-B43D4A353E09}"/>
            </a:ext>
          </a:extLst>
        </xdr:cNvPr>
        <xdr:cNvSpPr>
          <a:spLocks noChangeArrowheads="1"/>
        </xdr:cNvSpPr>
      </xdr:nvSpPr>
      <xdr:spPr bwMode="auto">
        <a:xfrm>
          <a:off x="10982325" y="7724775"/>
          <a:ext cx="5972175" cy="67627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DA25031E-C629-454E-976F-E73290504301}"/>
            </a:ext>
          </a:extLst>
        </xdr:cNvPr>
        <xdr:cNvSpPr>
          <a:spLocks noChangeArrowheads="1"/>
        </xdr:cNvSpPr>
      </xdr:nvSpPr>
      <xdr:spPr bwMode="auto">
        <a:xfrm>
          <a:off x="10982325" y="7724775"/>
          <a:ext cx="895350" cy="1619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6DD46A87-E846-4D3E-B9C3-A88D3BA15BFB}"/>
            </a:ext>
          </a:extLst>
        </xdr:cNvPr>
        <xdr:cNvSpPr>
          <a:spLocks noChangeArrowheads="1"/>
        </xdr:cNvSpPr>
      </xdr:nvSpPr>
      <xdr:spPr bwMode="auto">
        <a:xfrm>
          <a:off x="123825" y="123825"/>
          <a:ext cx="9525000" cy="5238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457F5D8-B2E8-48BB-AB3C-E165FB575BC3}"/>
            </a:ext>
          </a:extLst>
        </xdr:cNvPr>
        <xdr:cNvSpPr>
          <a:spLocks noChangeShapeType="1"/>
        </xdr:cNvSpPr>
      </xdr:nvSpPr>
      <xdr:spPr bwMode="auto">
        <a:xfrm>
          <a:off x="628650" y="7715250"/>
          <a:ext cx="4457700" cy="17145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CE0DC7C2-371F-4B1B-93CD-A73C5FD8FAAA}"/>
            </a:ext>
          </a:extLst>
        </xdr:cNvPr>
        <xdr:cNvSpPr>
          <a:spLocks noChangeArrowheads="1"/>
        </xdr:cNvSpPr>
      </xdr:nvSpPr>
      <xdr:spPr bwMode="auto">
        <a:xfrm>
          <a:off x="10172700" y="247650"/>
          <a:ext cx="2533650" cy="3429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3B2848E9-1559-49A9-9D42-F10DDCD918CA}"/>
            </a:ext>
          </a:extLst>
        </xdr:cNvPr>
        <xdr:cNvSpPr>
          <a:spLocks noChangeArrowheads="1"/>
        </xdr:cNvSpPr>
      </xdr:nvSpPr>
      <xdr:spPr bwMode="auto">
        <a:xfrm>
          <a:off x="13106400" y="247650"/>
          <a:ext cx="3810000" cy="3429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愛媛県久万高原町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540C3DC9-424A-4E98-B1CE-D7917412C1DE}"/>
            </a:ext>
          </a:extLst>
        </xdr:cNvPr>
        <xdr:cNvSpPr txBox="1">
          <a:spLocks noChangeArrowheads="1"/>
        </xdr:cNvSpPr>
      </xdr:nvSpPr>
      <xdr:spPr bwMode="auto">
        <a:xfrm>
          <a:off x="466725" y="685800"/>
          <a:ext cx="3124200" cy="4095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D881DA5C-D5DA-499A-A144-23137C91C005}"/>
            </a:ext>
          </a:extLst>
        </xdr:cNvPr>
        <xdr:cNvSpPr txBox="1"/>
      </xdr:nvSpPr>
      <xdr:spPr>
        <a:xfrm>
          <a:off x="11144251" y="7886700"/>
          <a:ext cx="5629274" cy="514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財政調整基金残高については、財源不足分の補填等に活用されていることなどから近年減少傾向にあるが、今後においても減少は続くと見込まれる。</a:t>
          </a:r>
        </a:p>
        <a:p>
          <a:r>
            <a:rPr kumimoji="1" lang="ja-JP" altLang="en-US" sz="1200">
              <a:latin typeface="ＭＳ ゴシック" pitchFamily="49" charset="-128"/>
              <a:ea typeface="ＭＳ ゴシック" pitchFamily="49" charset="-128"/>
            </a:rPr>
            <a:t>　また、実質単年度収支についても、</a:t>
          </a:r>
          <a:r>
            <a:rPr kumimoji="1" lang="en-US" altLang="ja-JP" sz="1200">
              <a:latin typeface="ＭＳ ゴシック" pitchFamily="49" charset="-128"/>
              <a:ea typeface="ＭＳ ゴシック" pitchFamily="49" charset="-128"/>
            </a:rPr>
            <a:t>H28</a:t>
          </a:r>
          <a:r>
            <a:rPr kumimoji="1" lang="ja-JP" altLang="en-US" sz="1200">
              <a:latin typeface="ＭＳ ゴシック" pitchFamily="49" charset="-128"/>
              <a:ea typeface="ＭＳ ゴシック" pitchFamily="49" charset="-128"/>
            </a:rPr>
            <a:t>年度までは黒字を保ってきたが、</a:t>
          </a:r>
          <a:r>
            <a:rPr kumimoji="1" lang="en-US" altLang="ja-JP" sz="1200">
              <a:latin typeface="ＭＳ ゴシック" pitchFamily="49" charset="-128"/>
              <a:ea typeface="ＭＳ ゴシック" pitchFamily="49" charset="-128"/>
            </a:rPr>
            <a:t>H29</a:t>
          </a:r>
          <a:r>
            <a:rPr kumimoji="1" lang="ja-JP" altLang="en-US" sz="1200">
              <a:latin typeface="ＭＳ ゴシック" pitchFamily="49" charset="-128"/>
              <a:ea typeface="ＭＳ ゴシック" pitchFamily="49" charset="-128"/>
            </a:rPr>
            <a:t>年度以降は基金を取り崩しての運営となっており、依然マイナスで推移している。　　　　　　</a:t>
          </a:r>
        </a:p>
        <a:p>
          <a:r>
            <a:rPr kumimoji="1" lang="ja-JP" altLang="en-US" sz="1200">
              <a:latin typeface="ＭＳ ゴシック" pitchFamily="49" charset="-128"/>
              <a:ea typeface="ＭＳ ゴシック" pitchFamily="49" charset="-128"/>
            </a:rPr>
            <a:t>　今後の財政状況についても厳しいことが見込まれるが、町の規模に見合った財政運営に努めていく。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A8363EDB-F1B1-491D-9D87-BBD6F84256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C0458E94-D185-4E14-A94B-12F0BDB1A294}"/>
            </a:ext>
          </a:extLst>
        </xdr:cNvPr>
        <xdr:cNvSpPr>
          <a:spLocks noChangeArrowheads="1"/>
        </xdr:cNvSpPr>
      </xdr:nvSpPr>
      <xdr:spPr bwMode="auto">
        <a:xfrm>
          <a:off x="11353800" y="5486400"/>
          <a:ext cx="6305550" cy="188595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6F833ED8-8BBB-4D8E-B181-06D70C7FD849}"/>
            </a:ext>
          </a:extLst>
        </xdr:cNvPr>
        <xdr:cNvSpPr txBox="1">
          <a:spLocks noChangeArrowheads="1"/>
        </xdr:cNvSpPr>
      </xdr:nvSpPr>
      <xdr:spPr bwMode="auto">
        <a:xfrm>
          <a:off x="11420475" y="5514975"/>
          <a:ext cx="1524000" cy="16192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1836722E-E1E4-4C46-A4D7-297787D3EAC6}"/>
            </a:ext>
          </a:extLst>
        </xdr:cNvPr>
        <xdr:cNvCxnSpPr/>
      </xdr:nvCxnSpPr>
      <xdr:spPr>
        <a:xfrm>
          <a:off x="504825" y="5486400"/>
          <a:ext cx="4676806" cy="1714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B5E237FD-6AE6-4E1B-977C-F85544D920A3}"/>
            </a:ext>
          </a:extLst>
        </xdr:cNvPr>
        <xdr:cNvSpPr>
          <a:spLocks noChangeArrowheads="1"/>
        </xdr:cNvSpPr>
      </xdr:nvSpPr>
      <xdr:spPr bwMode="auto">
        <a:xfrm>
          <a:off x="142875" y="142875"/>
          <a:ext cx="10325100" cy="5238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F0DDAEC8-7E63-477F-A412-B60BD76CB123}"/>
            </a:ext>
          </a:extLst>
        </xdr:cNvPr>
        <xdr:cNvSpPr>
          <a:spLocks noChangeArrowheads="1"/>
        </xdr:cNvSpPr>
      </xdr:nvSpPr>
      <xdr:spPr bwMode="auto">
        <a:xfrm>
          <a:off x="10810875" y="200025"/>
          <a:ext cx="2533650" cy="3810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2CFA9AE5-4525-4018-925C-1348EE9CB7EC}"/>
            </a:ext>
          </a:extLst>
        </xdr:cNvPr>
        <xdr:cNvSpPr>
          <a:spLocks noChangeArrowheads="1"/>
        </xdr:cNvSpPr>
      </xdr:nvSpPr>
      <xdr:spPr bwMode="auto">
        <a:xfrm>
          <a:off x="13830300" y="200025"/>
          <a:ext cx="3810000" cy="3810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愛媛県久万高原町</a:t>
          </a:r>
        </a:p>
      </xdr:txBody>
    </xdr:sp>
    <xdr:clientData/>
  </xdr:twoCellAnchor>
  <xdr:oneCellAnchor>
    <xdr:from>
      <xdr:col>1</xdr:col>
      <xdr:colOff>0</xdr:colOff>
      <xdr:row>3</xdr:row>
      <xdr:rowOff>28575</xdr:rowOff>
    </xdr:from>
    <xdr:ext cx="4314825" cy="381000"/>
    <xdr:sp macro="" textlink="">
      <xdr:nvSpPr>
        <xdr:cNvPr id="9" name="テキスト ボックス 6">
          <a:extLst>
            <a:ext uri="{FF2B5EF4-FFF2-40B4-BE49-F238E27FC236}">
              <a16:creationId xmlns:a16="http://schemas.microsoft.com/office/drawing/2014/main" id="{68CD5A4D-5560-4836-B220-E7F841C8EBDA}"/>
            </a:ext>
          </a:extLst>
        </xdr:cNvPr>
        <xdr:cNvSpPr txBox="1">
          <a:spLocks noChangeArrowheads="1"/>
        </xdr:cNvSpPr>
      </xdr:nvSpPr>
      <xdr:spPr bwMode="auto">
        <a:xfrm>
          <a:off x="504825" y="5429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one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639CF823-A81B-4B7A-8F23-2CA64128E925}"/>
            </a:ext>
          </a:extLst>
        </xdr:cNvPr>
        <xdr:cNvSpPr txBox="1"/>
      </xdr:nvSpPr>
      <xdr:spPr>
        <a:xfrm>
          <a:off x="11487150" y="5657850"/>
          <a:ext cx="6038851" cy="171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特別会計においては、一般会計からの繰入金によって収支の均衡が保たれているのが現状である。</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浄化槽事業特別会計においては、令和５年度より地方公営企業法を適用したことで打ち切り決算となったことによる資金不足であり、令和５年度以降は前年度国県支出金が当年度の収入となるため解消される。</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今後も安定的な運営を目指すべく、事業の効率化や利用料金の適正化等を検討していく必要性がある。</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9372ECA-9807-4212-BF4D-337CCBCCDD66}"/>
            </a:ext>
          </a:extLst>
        </xdr:cNvPr>
        <xdr:cNvCxnSpPr/>
      </xdr:nvCxnSpPr>
      <xdr:spPr>
        <a:xfrm>
          <a:off x="504825" y="5486400"/>
          <a:ext cx="4676806" cy="1714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8397370F-C3EB-4768-9BA5-487B8F800B6D}"/>
            </a:ext>
          </a:extLst>
        </xdr:cNvPr>
        <xdr:cNvSpPr/>
      </xdr:nvSpPr>
      <xdr:spPr bwMode="auto">
        <a:xfrm>
          <a:off x="635000" y="5746750"/>
          <a:ext cx="508000" cy="7937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B4EFD763-F22F-464B-9922-8B864706FDC1}"/>
            </a:ext>
          </a:extLst>
        </xdr:cNvPr>
        <xdr:cNvSpPr/>
      </xdr:nvSpPr>
      <xdr:spPr bwMode="auto">
        <a:xfrm>
          <a:off x="635000" y="5918200"/>
          <a:ext cx="508000" cy="7937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F026CB49-3E4A-4C62-BB6E-FD62BAF0C14F}"/>
            </a:ext>
          </a:extLst>
        </xdr:cNvPr>
        <xdr:cNvSpPr/>
      </xdr:nvSpPr>
      <xdr:spPr bwMode="auto">
        <a:xfrm>
          <a:off x="635000" y="6089650"/>
          <a:ext cx="508000" cy="7937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544DEE6B-5E3E-4C18-A9AE-8C8BB4AF93A0}"/>
            </a:ext>
          </a:extLst>
        </xdr:cNvPr>
        <xdr:cNvSpPr/>
      </xdr:nvSpPr>
      <xdr:spPr bwMode="auto">
        <a:xfrm>
          <a:off x="635000" y="6261100"/>
          <a:ext cx="508000" cy="7937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105060B9-15F1-4C65-AB59-6A689AAC858F}"/>
            </a:ext>
          </a:extLst>
        </xdr:cNvPr>
        <xdr:cNvSpPr/>
      </xdr:nvSpPr>
      <xdr:spPr bwMode="auto">
        <a:xfrm>
          <a:off x="635000" y="6432550"/>
          <a:ext cx="508000" cy="7937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C3079752-F03D-424D-94F0-9B6232EF2E54}"/>
            </a:ext>
          </a:extLst>
        </xdr:cNvPr>
        <xdr:cNvSpPr/>
      </xdr:nvSpPr>
      <xdr:spPr bwMode="auto">
        <a:xfrm>
          <a:off x="635000" y="6604000"/>
          <a:ext cx="508000" cy="7937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CD243AAF-B6A8-4214-8193-14ACD15B2112}"/>
            </a:ext>
          </a:extLst>
        </xdr:cNvPr>
        <xdr:cNvSpPr/>
      </xdr:nvSpPr>
      <xdr:spPr bwMode="auto">
        <a:xfrm>
          <a:off x="635000" y="6775450"/>
          <a:ext cx="508000" cy="7937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6598A16-15E5-4496-89D7-AE7625ECB59B}"/>
            </a:ext>
          </a:extLst>
        </xdr:cNvPr>
        <xdr:cNvSpPr/>
      </xdr:nvSpPr>
      <xdr:spPr bwMode="auto">
        <a:xfrm>
          <a:off x="635000" y="6946900"/>
          <a:ext cx="508000" cy="7937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C3CB652A-3522-43CE-BF0E-CF6AEFEDA4F1}"/>
            </a:ext>
          </a:extLst>
        </xdr:cNvPr>
        <xdr:cNvSpPr/>
      </xdr:nvSpPr>
      <xdr:spPr bwMode="auto">
        <a:xfrm>
          <a:off x="635000" y="7118350"/>
          <a:ext cx="508000" cy="7937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46C26717-3FFA-4F22-9D01-61EE22AA1A79}"/>
            </a:ext>
          </a:extLst>
        </xdr:cNvPr>
        <xdr:cNvSpPr/>
      </xdr:nvSpPr>
      <xdr:spPr bwMode="auto">
        <a:xfrm>
          <a:off x="635000" y="7289800"/>
          <a:ext cx="508000" cy="7937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4E8445-8717-4880-B3B3-EC9FD83F3DAF}">
  <sheetPr>
    <pageSetUpPr fitToPage="1"/>
  </sheetPr>
  <dimension ref="A1:DO56"/>
  <sheetViews>
    <sheetView showGridLines="0" tabSelected="1" workbookViewId="0"/>
  </sheetViews>
  <sheetFormatPr defaultColWidth="0" defaultRowHeight="11.25" zeroHeight="1"/>
  <cols>
    <col min="1" max="11" width="2.125" style="61" customWidth="1"/>
    <col min="12" max="12" width="2.25" style="61" customWidth="1"/>
    <col min="13" max="17" width="2.375" style="61" customWidth="1"/>
    <col min="18" max="119" width="2.125" style="61" customWidth="1"/>
    <col min="120" max="16384" width="0" style="61" hidden="1"/>
  </cols>
  <sheetData>
    <row r="1" spans="1:119" ht="33" customHeight="1">
      <c r="B1" s="330" t="s">
        <v>145</v>
      </c>
      <c r="C1" s="330"/>
      <c r="D1" s="330"/>
      <c r="E1" s="330"/>
      <c r="F1" s="330"/>
      <c r="G1" s="330"/>
      <c r="H1" s="330"/>
      <c r="I1" s="330"/>
      <c r="J1" s="330"/>
      <c r="K1" s="330"/>
      <c r="L1" s="330"/>
      <c r="M1" s="330"/>
      <c r="N1" s="330"/>
      <c r="O1" s="330"/>
      <c r="P1" s="330"/>
      <c r="Q1" s="330"/>
      <c r="R1" s="330"/>
      <c r="S1" s="330"/>
      <c r="T1" s="330"/>
      <c r="U1" s="330"/>
      <c r="V1" s="330"/>
      <c r="W1" s="330"/>
      <c r="X1" s="330"/>
      <c r="Y1" s="330"/>
      <c r="Z1" s="330"/>
      <c r="AA1" s="330"/>
      <c r="AB1" s="330"/>
      <c r="AC1" s="330"/>
      <c r="AD1" s="330"/>
      <c r="AE1" s="330"/>
      <c r="AF1" s="330"/>
      <c r="AG1" s="330"/>
      <c r="AH1" s="330"/>
      <c r="AI1" s="330"/>
      <c r="AJ1" s="330"/>
      <c r="AK1" s="330"/>
      <c r="AL1" s="330"/>
      <c r="AM1" s="330"/>
      <c r="AN1" s="330"/>
      <c r="AO1" s="330"/>
      <c r="AP1" s="330"/>
      <c r="AQ1" s="330"/>
      <c r="AR1" s="330"/>
      <c r="AS1" s="330"/>
      <c r="AT1" s="330"/>
      <c r="AU1" s="330"/>
      <c r="AV1" s="330"/>
      <c r="AW1" s="330"/>
      <c r="AX1" s="330"/>
      <c r="AY1" s="330"/>
      <c r="AZ1" s="330"/>
      <c r="BA1" s="330"/>
      <c r="BB1" s="330"/>
      <c r="BC1" s="330"/>
      <c r="BD1" s="330"/>
      <c r="BE1" s="330"/>
      <c r="BF1" s="330"/>
      <c r="BG1" s="330"/>
      <c r="BH1" s="330"/>
      <c r="BI1" s="330"/>
      <c r="BJ1" s="330"/>
      <c r="BK1" s="330"/>
      <c r="BL1" s="330"/>
      <c r="BM1" s="330"/>
      <c r="BN1" s="330"/>
      <c r="BO1" s="330"/>
      <c r="BP1" s="330"/>
      <c r="BQ1" s="330"/>
      <c r="BR1" s="330"/>
      <c r="BS1" s="330"/>
      <c r="BT1" s="330"/>
      <c r="BU1" s="330"/>
      <c r="BV1" s="330"/>
      <c r="BW1" s="330"/>
      <c r="BX1" s="330"/>
      <c r="BY1" s="330"/>
      <c r="BZ1" s="330"/>
      <c r="CA1" s="330"/>
      <c r="CB1" s="330"/>
      <c r="CC1" s="330"/>
      <c r="CD1" s="330"/>
      <c r="CE1" s="330"/>
      <c r="CF1" s="330"/>
      <c r="CG1" s="330"/>
      <c r="CH1" s="330"/>
      <c r="CI1" s="330"/>
      <c r="CJ1" s="330"/>
      <c r="CK1" s="330"/>
      <c r="CL1" s="330"/>
      <c r="CM1" s="330"/>
      <c r="CN1" s="330"/>
      <c r="CO1" s="330"/>
      <c r="CP1" s="330"/>
      <c r="CQ1" s="330"/>
      <c r="CR1" s="330"/>
      <c r="CS1" s="330"/>
      <c r="CT1" s="330"/>
      <c r="CU1" s="330"/>
      <c r="CV1" s="330"/>
      <c r="CW1" s="330"/>
      <c r="CX1" s="330"/>
      <c r="CY1" s="330"/>
      <c r="CZ1" s="330"/>
      <c r="DA1" s="330"/>
      <c r="DB1" s="330"/>
      <c r="DC1" s="330"/>
      <c r="DD1" s="330"/>
      <c r="DE1" s="330"/>
      <c r="DF1" s="330"/>
      <c r="DG1" s="330"/>
      <c r="DH1" s="330"/>
      <c r="DI1" s="330"/>
      <c r="DJ1" s="71"/>
      <c r="DK1" s="71"/>
      <c r="DL1" s="71"/>
      <c r="DM1" s="71"/>
      <c r="DN1" s="71"/>
      <c r="DO1" s="71"/>
    </row>
    <row r="2" spans="1:119" ht="24.75" thickBot="1">
      <c r="B2" s="329" t="s">
        <v>144</v>
      </c>
      <c r="C2" s="329"/>
      <c r="D2" s="328"/>
    </row>
    <row r="3" spans="1:119" ht="18.75" customHeight="1" thickBot="1">
      <c r="A3" s="71"/>
      <c r="B3" s="327" t="s">
        <v>143</v>
      </c>
      <c r="C3" s="324"/>
      <c r="D3" s="324"/>
      <c r="E3" s="326"/>
      <c r="F3" s="326"/>
      <c r="G3" s="326"/>
      <c r="H3" s="326"/>
      <c r="I3" s="326"/>
      <c r="J3" s="326"/>
      <c r="K3" s="326"/>
      <c r="L3" s="326" t="s">
        <v>142</v>
      </c>
      <c r="M3" s="326"/>
      <c r="N3" s="326"/>
      <c r="O3" s="326"/>
      <c r="P3" s="326"/>
      <c r="Q3" s="326"/>
      <c r="R3" s="323"/>
      <c r="S3" s="323"/>
      <c r="T3" s="323"/>
      <c r="U3" s="323"/>
      <c r="V3" s="325"/>
      <c r="W3" s="205" t="s">
        <v>141</v>
      </c>
      <c r="X3" s="204"/>
      <c r="Y3" s="204"/>
      <c r="Z3" s="204"/>
      <c r="AA3" s="204"/>
      <c r="AB3" s="324"/>
      <c r="AC3" s="323" t="s">
        <v>140</v>
      </c>
      <c r="AD3" s="204"/>
      <c r="AE3" s="204"/>
      <c r="AF3" s="204"/>
      <c r="AG3" s="204"/>
      <c r="AH3" s="204"/>
      <c r="AI3" s="204"/>
      <c r="AJ3" s="204"/>
      <c r="AK3" s="204"/>
      <c r="AL3" s="282"/>
      <c r="AM3" s="205" t="s">
        <v>139</v>
      </c>
      <c r="AN3" s="204"/>
      <c r="AO3" s="204"/>
      <c r="AP3" s="204"/>
      <c r="AQ3" s="204"/>
      <c r="AR3" s="204"/>
      <c r="AS3" s="204"/>
      <c r="AT3" s="204"/>
      <c r="AU3" s="204"/>
      <c r="AV3" s="204"/>
      <c r="AW3" s="204"/>
      <c r="AX3" s="282"/>
      <c r="AY3" s="275" t="s">
        <v>66</v>
      </c>
      <c r="AZ3" s="274"/>
      <c r="BA3" s="274"/>
      <c r="BB3" s="274"/>
      <c r="BC3" s="274"/>
      <c r="BD3" s="274"/>
      <c r="BE3" s="274"/>
      <c r="BF3" s="274"/>
      <c r="BG3" s="274"/>
      <c r="BH3" s="274"/>
      <c r="BI3" s="274"/>
      <c r="BJ3" s="274"/>
      <c r="BK3" s="274"/>
      <c r="BL3" s="274"/>
      <c r="BM3" s="322"/>
      <c r="BN3" s="205" t="s">
        <v>138</v>
      </c>
      <c r="BO3" s="204"/>
      <c r="BP3" s="204"/>
      <c r="BQ3" s="204"/>
      <c r="BR3" s="204"/>
      <c r="BS3" s="204"/>
      <c r="BT3" s="204"/>
      <c r="BU3" s="282"/>
      <c r="BV3" s="205" t="s">
        <v>137</v>
      </c>
      <c r="BW3" s="204"/>
      <c r="BX3" s="204"/>
      <c r="BY3" s="204"/>
      <c r="BZ3" s="204"/>
      <c r="CA3" s="204"/>
      <c r="CB3" s="204"/>
      <c r="CC3" s="282"/>
      <c r="CD3" s="275" t="s">
        <v>66</v>
      </c>
      <c r="CE3" s="274"/>
      <c r="CF3" s="274"/>
      <c r="CG3" s="274"/>
      <c r="CH3" s="274"/>
      <c r="CI3" s="274"/>
      <c r="CJ3" s="274"/>
      <c r="CK3" s="274"/>
      <c r="CL3" s="274"/>
      <c r="CM3" s="274"/>
      <c r="CN3" s="274"/>
      <c r="CO3" s="274"/>
      <c r="CP3" s="274"/>
      <c r="CQ3" s="274"/>
      <c r="CR3" s="274"/>
      <c r="CS3" s="322"/>
      <c r="CT3" s="205" t="s">
        <v>136</v>
      </c>
      <c r="CU3" s="204"/>
      <c r="CV3" s="204"/>
      <c r="CW3" s="204"/>
      <c r="CX3" s="204"/>
      <c r="CY3" s="204"/>
      <c r="CZ3" s="204"/>
      <c r="DA3" s="282"/>
      <c r="DB3" s="205" t="s">
        <v>135</v>
      </c>
      <c r="DC3" s="204"/>
      <c r="DD3" s="204"/>
      <c r="DE3" s="204"/>
      <c r="DF3" s="204"/>
      <c r="DG3" s="204"/>
      <c r="DH3" s="204"/>
      <c r="DI3" s="282"/>
    </row>
    <row r="4" spans="1:119" ht="18.75" customHeight="1">
      <c r="A4" s="71"/>
      <c r="B4" s="302"/>
      <c r="C4" s="298"/>
      <c r="D4" s="298"/>
      <c r="E4" s="301"/>
      <c r="F4" s="301"/>
      <c r="G4" s="301"/>
      <c r="H4" s="301"/>
      <c r="I4" s="301"/>
      <c r="J4" s="301"/>
      <c r="K4" s="301"/>
      <c r="L4" s="301"/>
      <c r="M4" s="301"/>
      <c r="N4" s="301"/>
      <c r="O4" s="301"/>
      <c r="P4" s="301"/>
      <c r="Q4" s="301"/>
      <c r="R4" s="300"/>
      <c r="S4" s="300"/>
      <c r="T4" s="300"/>
      <c r="U4" s="300"/>
      <c r="V4" s="299"/>
      <c r="W4" s="270"/>
      <c r="X4" s="75"/>
      <c r="Y4" s="75"/>
      <c r="Z4" s="75"/>
      <c r="AA4" s="75"/>
      <c r="AB4" s="298"/>
      <c r="AC4" s="300"/>
      <c r="AD4" s="75"/>
      <c r="AE4" s="75"/>
      <c r="AF4" s="75"/>
      <c r="AG4" s="75"/>
      <c r="AH4" s="75"/>
      <c r="AI4" s="75"/>
      <c r="AJ4" s="75"/>
      <c r="AK4" s="75"/>
      <c r="AL4" s="269"/>
      <c r="AM4" s="226"/>
      <c r="AN4" s="165"/>
      <c r="AO4" s="165"/>
      <c r="AP4" s="165"/>
      <c r="AQ4" s="165"/>
      <c r="AR4" s="165"/>
      <c r="AS4" s="165"/>
      <c r="AT4" s="165"/>
      <c r="AU4" s="165"/>
      <c r="AV4" s="165"/>
      <c r="AW4" s="165"/>
      <c r="AX4" s="312"/>
      <c r="AY4" s="146" t="s">
        <v>134</v>
      </c>
      <c r="AZ4" s="145"/>
      <c r="BA4" s="145"/>
      <c r="BB4" s="145"/>
      <c r="BC4" s="145"/>
      <c r="BD4" s="145"/>
      <c r="BE4" s="145"/>
      <c r="BF4" s="145"/>
      <c r="BG4" s="145"/>
      <c r="BH4" s="145"/>
      <c r="BI4" s="145"/>
      <c r="BJ4" s="145"/>
      <c r="BK4" s="145"/>
      <c r="BL4" s="145"/>
      <c r="BM4" s="144"/>
      <c r="BN4" s="143">
        <v>10970509</v>
      </c>
      <c r="BO4" s="142"/>
      <c r="BP4" s="142"/>
      <c r="BQ4" s="142"/>
      <c r="BR4" s="142"/>
      <c r="BS4" s="142"/>
      <c r="BT4" s="142"/>
      <c r="BU4" s="141"/>
      <c r="BV4" s="143">
        <v>11474271</v>
      </c>
      <c r="BW4" s="142"/>
      <c r="BX4" s="142"/>
      <c r="BY4" s="142"/>
      <c r="BZ4" s="142"/>
      <c r="CA4" s="142"/>
      <c r="CB4" s="142"/>
      <c r="CC4" s="141"/>
      <c r="CD4" s="321" t="s">
        <v>133</v>
      </c>
      <c r="CE4" s="320"/>
      <c r="CF4" s="320"/>
      <c r="CG4" s="320"/>
      <c r="CH4" s="320"/>
      <c r="CI4" s="320"/>
      <c r="CJ4" s="320"/>
      <c r="CK4" s="320"/>
      <c r="CL4" s="320"/>
      <c r="CM4" s="320"/>
      <c r="CN4" s="320"/>
      <c r="CO4" s="320"/>
      <c r="CP4" s="320"/>
      <c r="CQ4" s="320"/>
      <c r="CR4" s="320"/>
      <c r="CS4" s="319"/>
      <c r="CT4" s="318">
        <v>13.4</v>
      </c>
      <c r="CU4" s="317"/>
      <c r="CV4" s="317"/>
      <c r="CW4" s="317"/>
      <c r="CX4" s="317"/>
      <c r="CY4" s="317"/>
      <c r="CZ4" s="317"/>
      <c r="DA4" s="316"/>
      <c r="DB4" s="318">
        <v>13.8</v>
      </c>
      <c r="DC4" s="317"/>
      <c r="DD4" s="317"/>
      <c r="DE4" s="317"/>
      <c r="DF4" s="317"/>
      <c r="DG4" s="317"/>
      <c r="DH4" s="317"/>
      <c r="DI4" s="316"/>
    </row>
    <row r="5" spans="1:119" ht="18.75" customHeight="1">
      <c r="A5" s="71"/>
      <c r="B5" s="315"/>
      <c r="C5" s="164"/>
      <c r="D5" s="164"/>
      <c r="E5" s="314"/>
      <c r="F5" s="314"/>
      <c r="G5" s="314"/>
      <c r="H5" s="314"/>
      <c r="I5" s="314"/>
      <c r="J5" s="314"/>
      <c r="K5" s="314"/>
      <c r="L5" s="314"/>
      <c r="M5" s="314"/>
      <c r="N5" s="314"/>
      <c r="O5" s="314"/>
      <c r="P5" s="314"/>
      <c r="Q5" s="314"/>
      <c r="R5" s="166"/>
      <c r="S5" s="166"/>
      <c r="T5" s="166"/>
      <c r="U5" s="166"/>
      <c r="V5" s="313"/>
      <c r="W5" s="226"/>
      <c r="X5" s="165"/>
      <c r="Y5" s="165"/>
      <c r="Z5" s="165"/>
      <c r="AA5" s="165"/>
      <c r="AB5" s="164"/>
      <c r="AC5" s="166"/>
      <c r="AD5" s="165"/>
      <c r="AE5" s="165"/>
      <c r="AF5" s="165"/>
      <c r="AG5" s="165"/>
      <c r="AH5" s="165"/>
      <c r="AI5" s="165"/>
      <c r="AJ5" s="165"/>
      <c r="AK5" s="165"/>
      <c r="AL5" s="312"/>
      <c r="AM5" s="201" t="s">
        <v>132</v>
      </c>
      <c r="AN5" s="132"/>
      <c r="AO5" s="132"/>
      <c r="AP5" s="132"/>
      <c r="AQ5" s="132"/>
      <c r="AR5" s="132"/>
      <c r="AS5" s="132"/>
      <c r="AT5" s="131"/>
      <c r="AU5" s="200" t="s">
        <v>91</v>
      </c>
      <c r="AV5" s="199"/>
      <c r="AW5" s="199"/>
      <c r="AX5" s="199"/>
      <c r="AY5" s="123" t="s">
        <v>131</v>
      </c>
      <c r="AZ5" s="122"/>
      <c r="BA5" s="122"/>
      <c r="BB5" s="122"/>
      <c r="BC5" s="122"/>
      <c r="BD5" s="122"/>
      <c r="BE5" s="122"/>
      <c r="BF5" s="122"/>
      <c r="BG5" s="122"/>
      <c r="BH5" s="122"/>
      <c r="BI5" s="122"/>
      <c r="BJ5" s="122"/>
      <c r="BK5" s="122"/>
      <c r="BL5" s="122"/>
      <c r="BM5" s="121"/>
      <c r="BN5" s="120">
        <v>9802485</v>
      </c>
      <c r="BO5" s="119"/>
      <c r="BP5" s="119"/>
      <c r="BQ5" s="119"/>
      <c r="BR5" s="119"/>
      <c r="BS5" s="119"/>
      <c r="BT5" s="119"/>
      <c r="BU5" s="118"/>
      <c r="BV5" s="120">
        <v>10470488</v>
      </c>
      <c r="BW5" s="119"/>
      <c r="BX5" s="119"/>
      <c r="BY5" s="119"/>
      <c r="BZ5" s="119"/>
      <c r="CA5" s="119"/>
      <c r="CB5" s="119"/>
      <c r="CC5" s="118"/>
      <c r="CD5" s="155" t="s">
        <v>130</v>
      </c>
      <c r="CE5" s="79"/>
      <c r="CF5" s="79"/>
      <c r="CG5" s="79"/>
      <c r="CH5" s="79"/>
      <c r="CI5" s="79"/>
      <c r="CJ5" s="79"/>
      <c r="CK5" s="79"/>
      <c r="CL5" s="79"/>
      <c r="CM5" s="79"/>
      <c r="CN5" s="79"/>
      <c r="CO5" s="79"/>
      <c r="CP5" s="79"/>
      <c r="CQ5" s="79"/>
      <c r="CR5" s="79"/>
      <c r="CS5" s="154"/>
      <c r="CT5" s="114">
        <v>86.2</v>
      </c>
      <c r="CU5" s="113"/>
      <c r="CV5" s="113"/>
      <c r="CW5" s="113"/>
      <c r="CX5" s="113"/>
      <c r="CY5" s="113"/>
      <c r="CZ5" s="113"/>
      <c r="DA5" s="112"/>
      <c r="DB5" s="114">
        <v>81.7</v>
      </c>
      <c r="DC5" s="113"/>
      <c r="DD5" s="113"/>
      <c r="DE5" s="113"/>
      <c r="DF5" s="113"/>
      <c r="DG5" s="113"/>
      <c r="DH5" s="113"/>
      <c r="DI5" s="112"/>
    </row>
    <row r="6" spans="1:119" ht="18.75" customHeight="1">
      <c r="A6" s="71"/>
      <c r="B6" s="311" t="s">
        <v>129</v>
      </c>
      <c r="C6" s="174"/>
      <c r="D6" s="174"/>
      <c r="E6" s="310"/>
      <c r="F6" s="310"/>
      <c r="G6" s="310"/>
      <c r="H6" s="310"/>
      <c r="I6" s="310"/>
      <c r="J6" s="310"/>
      <c r="K6" s="310"/>
      <c r="L6" s="310" t="s">
        <v>128</v>
      </c>
      <c r="M6" s="310"/>
      <c r="N6" s="310"/>
      <c r="O6" s="310"/>
      <c r="P6" s="310"/>
      <c r="Q6" s="310"/>
      <c r="R6" s="176"/>
      <c r="S6" s="176"/>
      <c r="T6" s="176"/>
      <c r="U6" s="176"/>
      <c r="V6" s="309"/>
      <c r="W6" s="211" t="s">
        <v>127</v>
      </c>
      <c r="X6" s="175"/>
      <c r="Y6" s="175"/>
      <c r="Z6" s="175"/>
      <c r="AA6" s="175"/>
      <c r="AB6" s="174"/>
      <c r="AC6" s="308" t="s">
        <v>126</v>
      </c>
      <c r="AD6" s="307"/>
      <c r="AE6" s="307"/>
      <c r="AF6" s="307"/>
      <c r="AG6" s="307"/>
      <c r="AH6" s="307"/>
      <c r="AI6" s="307"/>
      <c r="AJ6" s="307"/>
      <c r="AK6" s="307"/>
      <c r="AL6" s="306"/>
      <c r="AM6" s="201" t="s">
        <v>125</v>
      </c>
      <c r="AN6" s="132"/>
      <c r="AO6" s="132"/>
      <c r="AP6" s="132"/>
      <c r="AQ6" s="132"/>
      <c r="AR6" s="132"/>
      <c r="AS6" s="132"/>
      <c r="AT6" s="131"/>
      <c r="AU6" s="200" t="s">
        <v>91</v>
      </c>
      <c r="AV6" s="199"/>
      <c r="AW6" s="199"/>
      <c r="AX6" s="199"/>
      <c r="AY6" s="123" t="s">
        <v>124</v>
      </c>
      <c r="AZ6" s="122"/>
      <c r="BA6" s="122"/>
      <c r="BB6" s="122"/>
      <c r="BC6" s="122"/>
      <c r="BD6" s="122"/>
      <c r="BE6" s="122"/>
      <c r="BF6" s="122"/>
      <c r="BG6" s="122"/>
      <c r="BH6" s="122"/>
      <c r="BI6" s="122"/>
      <c r="BJ6" s="122"/>
      <c r="BK6" s="122"/>
      <c r="BL6" s="122"/>
      <c r="BM6" s="121"/>
      <c r="BN6" s="120">
        <v>1168024</v>
      </c>
      <c r="BO6" s="119"/>
      <c r="BP6" s="119"/>
      <c r="BQ6" s="119"/>
      <c r="BR6" s="119"/>
      <c r="BS6" s="119"/>
      <c r="BT6" s="119"/>
      <c r="BU6" s="118"/>
      <c r="BV6" s="120">
        <v>1003783</v>
      </c>
      <c r="BW6" s="119"/>
      <c r="BX6" s="119"/>
      <c r="BY6" s="119"/>
      <c r="BZ6" s="119"/>
      <c r="CA6" s="119"/>
      <c r="CB6" s="119"/>
      <c r="CC6" s="118"/>
      <c r="CD6" s="155" t="s">
        <v>123</v>
      </c>
      <c r="CE6" s="79"/>
      <c r="CF6" s="79"/>
      <c r="CG6" s="79"/>
      <c r="CH6" s="79"/>
      <c r="CI6" s="79"/>
      <c r="CJ6" s="79"/>
      <c r="CK6" s="79"/>
      <c r="CL6" s="79"/>
      <c r="CM6" s="79"/>
      <c r="CN6" s="79"/>
      <c r="CO6" s="79"/>
      <c r="CP6" s="79"/>
      <c r="CQ6" s="79"/>
      <c r="CR6" s="79"/>
      <c r="CS6" s="154"/>
      <c r="CT6" s="305">
        <v>86.9</v>
      </c>
      <c r="CU6" s="304"/>
      <c r="CV6" s="304"/>
      <c r="CW6" s="304"/>
      <c r="CX6" s="304"/>
      <c r="CY6" s="304"/>
      <c r="CZ6" s="304"/>
      <c r="DA6" s="303"/>
      <c r="DB6" s="305">
        <v>84.4</v>
      </c>
      <c r="DC6" s="304"/>
      <c r="DD6" s="304"/>
      <c r="DE6" s="304"/>
      <c r="DF6" s="304"/>
      <c r="DG6" s="304"/>
      <c r="DH6" s="304"/>
      <c r="DI6" s="303"/>
    </row>
    <row r="7" spans="1:119" ht="18.75" customHeight="1">
      <c r="A7" s="71"/>
      <c r="B7" s="302"/>
      <c r="C7" s="298"/>
      <c r="D7" s="298"/>
      <c r="E7" s="301"/>
      <c r="F7" s="301"/>
      <c r="G7" s="301"/>
      <c r="H7" s="301"/>
      <c r="I7" s="301"/>
      <c r="J7" s="301"/>
      <c r="K7" s="301"/>
      <c r="L7" s="301"/>
      <c r="M7" s="301"/>
      <c r="N7" s="301"/>
      <c r="O7" s="301"/>
      <c r="P7" s="301"/>
      <c r="Q7" s="301"/>
      <c r="R7" s="300"/>
      <c r="S7" s="300"/>
      <c r="T7" s="300"/>
      <c r="U7" s="300"/>
      <c r="V7" s="299"/>
      <c r="W7" s="270"/>
      <c r="X7" s="75"/>
      <c r="Y7" s="75"/>
      <c r="Z7" s="75"/>
      <c r="AA7" s="75"/>
      <c r="AB7" s="298"/>
      <c r="AC7" s="297"/>
      <c r="AD7" s="76"/>
      <c r="AE7" s="76"/>
      <c r="AF7" s="76"/>
      <c r="AG7" s="76"/>
      <c r="AH7" s="76"/>
      <c r="AI7" s="76"/>
      <c r="AJ7" s="76"/>
      <c r="AK7" s="76"/>
      <c r="AL7" s="296"/>
      <c r="AM7" s="201" t="s">
        <v>122</v>
      </c>
      <c r="AN7" s="132"/>
      <c r="AO7" s="132"/>
      <c r="AP7" s="132"/>
      <c r="AQ7" s="132"/>
      <c r="AR7" s="132"/>
      <c r="AS7" s="132"/>
      <c r="AT7" s="131"/>
      <c r="AU7" s="200" t="s">
        <v>91</v>
      </c>
      <c r="AV7" s="199"/>
      <c r="AW7" s="199"/>
      <c r="AX7" s="199"/>
      <c r="AY7" s="123" t="s">
        <v>121</v>
      </c>
      <c r="AZ7" s="122"/>
      <c r="BA7" s="122"/>
      <c r="BB7" s="122"/>
      <c r="BC7" s="122"/>
      <c r="BD7" s="122"/>
      <c r="BE7" s="122"/>
      <c r="BF7" s="122"/>
      <c r="BG7" s="122"/>
      <c r="BH7" s="122"/>
      <c r="BI7" s="122"/>
      <c r="BJ7" s="122"/>
      <c r="BK7" s="122"/>
      <c r="BL7" s="122"/>
      <c r="BM7" s="121"/>
      <c r="BN7" s="120">
        <v>390906</v>
      </c>
      <c r="BO7" s="119"/>
      <c r="BP7" s="119"/>
      <c r="BQ7" s="119"/>
      <c r="BR7" s="119"/>
      <c r="BS7" s="119"/>
      <c r="BT7" s="119"/>
      <c r="BU7" s="118"/>
      <c r="BV7" s="120">
        <v>176783</v>
      </c>
      <c r="BW7" s="119"/>
      <c r="BX7" s="119"/>
      <c r="BY7" s="119"/>
      <c r="BZ7" s="119"/>
      <c r="CA7" s="119"/>
      <c r="CB7" s="119"/>
      <c r="CC7" s="118"/>
      <c r="CD7" s="155" t="s">
        <v>120</v>
      </c>
      <c r="CE7" s="79"/>
      <c r="CF7" s="79"/>
      <c r="CG7" s="79"/>
      <c r="CH7" s="79"/>
      <c r="CI7" s="79"/>
      <c r="CJ7" s="79"/>
      <c r="CK7" s="79"/>
      <c r="CL7" s="79"/>
      <c r="CM7" s="79"/>
      <c r="CN7" s="79"/>
      <c r="CO7" s="79"/>
      <c r="CP7" s="79"/>
      <c r="CQ7" s="79"/>
      <c r="CR7" s="79"/>
      <c r="CS7" s="154"/>
      <c r="CT7" s="120">
        <v>5820087</v>
      </c>
      <c r="CU7" s="119"/>
      <c r="CV7" s="119"/>
      <c r="CW7" s="119"/>
      <c r="CX7" s="119"/>
      <c r="CY7" s="119"/>
      <c r="CZ7" s="119"/>
      <c r="DA7" s="118"/>
      <c r="DB7" s="120">
        <v>6000604</v>
      </c>
      <c r="DC7" s="119"/>
      <c r="DD7" s="119"/>
      <c r="DE7" s="119"/>
      <c r="DF7" s="119"/>
      <c r="DG7" s="119"/>
      <c r="DH7" s="119"/>
      <c r="DI7" s="118"/>
    </row>
    <row r="8" spans="1:119" ht="18.75" customHeight="1" thickBot="1">
      <c r="A8" s="71"/>
      <c r="B8" s="295"/>
      <c r="C8" s="207"/>
      <c r="D8" s="207"/>
      <c r="E8" s="294"/>
      <c r="F8" s="294"/>
      <c r="G8" s="294"/>
      <c r="H8" s="294"/>
      <c r="I8" s="294"/>
      <c r="J8" s="294"/>
      <c r="K8" s="294"/>
      <c r="L8" s="294"/>
      <c r="M8" s="294"/>
      <c r="N8" s="294"/>
      <c r="O8" s="294"/>
      <c r="P8" s="294"/>
      <c r="Q8" s="294"/>
      <c r="R8" s="293"/>
      <c r="S8" s="293"/>
      <c r="T8" s="293"/>
      <c r="U8" s="293"/>
      <c r="V8" s="292"/>
      <c r="W8" s="192"/>
      <c r="X8" s="191"/>
      <c r="Y8" s="191"/>
      <c r="Z8" s="191"/>
      <c r="AA8" s="191"/>
      <c r="AB8" s="207"/>
      <c r="AC8" s="291"/>
      <c r="AD8" s="290"/>
      <c r="AE8" s="290"/>
      <c r="AF8" s="290"/>
      <c r="AG8" s="290"/>
      <c r="AH8" s="290"/>
      <c r="AI8" s="290"/>
      <c r="AJ8" s="290"/>
      <c r="AK8" s="290"/>
      <c r="AL8" s="289"/>
      <c r="AM8" s="201" t="s">
        <v>119</v>
      </c>
      <c r="AN8" s="132"/>
      <c r="AO8" s="132"/>
      <c r="AP8" s="132"/>
      <c r="AQ8" s="132"/>
      <c r="AR8" s="132"/>
      <c r="AS8" s="132"/>
      <c r="AT8" s="131"/>
      <c r="AU8" s="200" t="s">
        <v>91</v>
      </c>
      <c r="AV8" s="199"/>
      <c r="AW8" s="199"/>
      <c r="AX8" s="199"/>
      <c r="AY8" s="123" t="s">
        <v>118</v>
      </c>
      <c r="AZ8" s="122"/>
      <c r="BA8" s="122"/>
      <c r="BB8" s="122"/>
      <c r="BC8" s="122"/>
      <c r="BD8" s="122"/>
      <c r="BE8" s="122"/>
      <c r="BF8" s="122"/>
      <c r="BG8" s="122"/>
      <c r="BH8" s="122"/>
      <c r="BI8" s="122"/>
      <c r="BJ8" s="122"/>
      <c r="BK8" s="122"/>
      <c r="BL8" s="122"/>
      <c r="BM8" s="121"/>
      <c r="BN8" s="120">
        <v>777118</v>
      </c>
      <c r="BO8" s="119"/>
      <c r="BP8" s="119"/>
      <c r="BQ8" s="119"/>
      <c r="BR8" s="119"/>
      <c r="BS8" s="119"/>
      <c r="BT8" s="119"/>
      <c r="BU8" s="118"/>
      <c r="BV8" s="120">
        <v>827000</v>
      </c>
      <c r="BW8" s="119"/>
      <c r="BX8" s="119"/>
      <c r="BY8" s="119"/>
      <c r="BZ8" s="119"/>
      <c r="CA8" s="119"/>
      <c r="CB8" s="119"/>
      <c r="CC8" s="118"/>
      <c r="CD8" s="155" t="s">
        <v>117</v>
      </c>
      <c r="CE8" s="79"/>
      <c r="CF8" s="79"/>
      <c r="CG8" s="79"/>
      <c r="CH8" s="79"/>
      <c r="CI8" s="79"/>
      <c r="CJ8" s="79"/>
      <c r="CK8" s="79"/>
      <c r="CL8" s="79"/>
      <c r="CM8" s="79"/>
      <c r="CN8" s="79"/>
      <c r="CO8" s="79"/>
      <c r="CP8" s="79"/>
      <c r="CQ8" s="79"/>
      <c r="CR8" s="79"/>
      <c r="CS8" s="154"/>
      <c r="CT8" s="253">
        <v>0.2</v>
      </c>
      <c r="CU8" s="252"/>
      <c r="CV8" s="252"/>
      <c r="CW8" s="252"/>
      <c r="CX8" s="252"/>
      <c r="CY8" s="252"/>
      <c r="CZ8" s="252"/>
      <c r="DA8" s="251"/>
      <c r="DB8" s="253">
        <v>0.19</v>
      </c>
      <c r="DC8" s="252"/>
      <c r="DD8" s="252"/>
      <c r="DE8" s="252"/>
      <c r="DF8" s="252"/>
      <c r="DG8" s="252"/>
      <c r="DH8" s="252"/>
      <c r="DI8" s="251"/>
    </row>
    <row r="9" spans="1:119" ht="18.75" customHeight="1" thickBot="1">
      <c r="A9" s="71"/>
      <c r="B9" s="275" t="s">
        <v>116</v>
      </c>
      <c r="C9" s="274"/>
      <c r="D9" s="274"/>
      <c r="E9" s="274"/>
      <c r="F9" s="274"/>
      <c r="G9" s="274"/>
      <c r="H9" s="274"/>
      <c r="I9" s="274"/>
      <c r="J9" s="274"/>
      <c r="K9" s="197"/>
      <c r="L9" s="288" t="s">
        <v>115</v>
      </c>
      <c r="M9" s="287"/>
      <c r="N9" s="287"/>
      <c r="O9" s="287"/>
      <c r="P9" s="287"/>
      <c r="Q9" s="286"/>
      <c r="R9" s="285">
        <v>7404</v>
      </c>
      <c r="S9" s="284"/>
      <c r="T9" s="284"/>
      <c r="U9" s="284"/>
      <c r="V9" s="283"/>
      <c r="W9" s="205" t="s">
        <v>114</v>
      </c>
      <c r="X9" s="204"/>
      <c r="Y9" s="204"/>
      <c r="Z9" s="204"/>
      <c r="AA9" s="204"/>
      <c r="AB9" s="204"/>
      <c r="AC9" s="204"/>
      <c r="AD9" s="204"/>
      <c r="AE9" s="204"/>
      <c r="AF9" s="204"/>
      <c r="AG9" s="204"/>
      <c r="AH9" s="204"/>
      <c r="AI9" s="204"/>
      <c r="AJ9" s="204"/>
      <c r="AK9" s="204"/>
      <c r="AL9" s="282"/>
      <c r="AM9" s="201" t="s">
        <v>113</v>
      </c>
      <c r="AN9" s="132"/>
      <c r="AO9" s="132"/>
      <c r="AP9" s="132"/>
      <c r="AQ9" s="132"/>
      <c r="AR9" s="132"/>
      <c r="AS9" s="132"/>
      <c r="AT9" s="131"/>
      <c r="AU9" s="200" t="s">
        <v>91</v>
      </c>
      <c r="AV9" s="199"/>
      <c r="AW9" s="199"/>
      <c r="AX9" s="199"/>
      <c r="AY9" s="123" t="s">
        <v>112</v>
      </c>
      <c r="AZ9" s="122"/>
      <c r="BA9" s="122"/>
      <c r="BB9" s="122"/>
      <c r="BC9" s="122"/>
      <c r="BD9" s="122"/>
      <c r="BE9" s="122"/>
      <c r="BF9" s="122"/>
      <c r="BG9" s="122"/>
      <c r="BH9" s="122"/>
      <c r="BI9" s="122"/>
      <c r="BJ9" s="122"/>
      <c r="BK9" s="122"/>
      <c r="BL9" s="122"/>
      <c r="BM9" s="121"/>
      <c r="BN9" s="120">
        <v>-49882</v>
      </c>
      <c r="BO9" s="119"/>
      <c r="BP9" s="119"/>
      <c r="BQ9" s="119"/>
      <c r="BR9" s="119"/>
      <c r="BS9" s="119"/>
      <c r="BT9" s="119"/>
      <c r="BU9" s="118"/>
      <c r="BV9" s="120">
        <v>147895</v>
      </c>
      <c r="BW9" s="119"/>
      <c r="BX9" s="119"/>
      <c r="BY9" s="119"/>
      <c r="BZ9" s="119"/>
      <c r="CA9" s="119"/>
      <c r="CB9" s="119"/>
      <c r="CC9" s="118"/>
      <c r="CD9" s="155" t="s">
        <v>111</v>
      </c>
      <c r="CE9" s="79"/>
      <c r="CF9" s="79"/>
      <c r="CG9" s="79"/>
      <c r="CH9" s="79"/>
      <c r="CI9" s="79"/>
      <c r="CJ9" s="79"/>
      <c r="CK9" s="79"/>
      <c r="CL9" s="79"/>
      <c r="CM9" s="79"/>
      <c r="CN9" s="79"/>
      <c r="CO9" s="79"/>
      <c r="CP9" s="79"/>
      <c r="CQ9" s="79"/>
      <c r="CR9" s="79"/>
      <c r="CS9" s="154"/>
      <c r="CT9" s="114">
        <v>10.1</v>
      </c>
      <c r="CU9" s="113"/>
      <c r="CV9" s="113"/>
      <c r="CW9" s="113"/>
      <c r="CX9" s="113"/>
      <c r="CY9" s="113"/>
      <c r="CZ9" s="113"/>
      <c r="DA9" s="112"/>
      <c r="DB9" s="114">
        <v>10.6</v>
      </c>
      <c r="DC9" s="113"/>
      <c r="DD9" s="113"/>
      <c r="DE9" s="113"/>
      <c r="DF9" s="113"/>
      <c r="DG9" s="113"/>
      <c r="DH9" s="113"/>
      <c r="DI9" s="112"/>
    </row>
    <row r="10" spans="1:119" ht="18.75" customHeight="1" thickBot="1">
      <c r="A10" s="71"/>
      <c r="B10" s="275"/>
      <c r="C10" s="274"/>
      <c r="D10" s="274"/>
      <c r="E10" s="274"/>
      <c r="F10" s="274"/>
      <c r="G10" s="274"/>
      <c r="H10" s="274"/>
      <c r="I10" s="274"/>
      <c r="J10" s="274"/>
      <c r="K10" s="197"/>
      <c r="L10" s="133" t="s">
        <v>110</v>
      </c>
      <c r="M10" s="132"/>
      <c r="N10" s="132"/>
      <c r="O10" s="132"/>
      <c r="P10" s="132"/>
      <c r="Q10" s="131"/>
      <c r="R10" s="129">
        <v>8447</v>
      </c>
      <c r="S10" s="128"/>
      <c r="T10" s="128"/>
      <c r="U10" s="128"/>
      <c r="V10" s="127"/>
      <c r="W10" s="270"/>
      <c r="X10" s="75"/>
      <c r="Y10" s="75"/>
      <c r="Z10" s="75"/>
      <c r="AA10" s="75"/>
      <c r="AB10" s="75"/>
      <c r="AC10" s="75"/>
      <c r="AD10" s="75"/>
      <c r="AE10" s="75"/>
      <c r="AF10" s="75"/>
      <c r="AG10" s="75"/>
      <c r="AH10" s="75"/>
      <c r="AI10" s="75"/>
      <c r="AJ10" s="75"/>
      <c r="AK10" s="75"/>
      <c r="AL10" s="269"/>
      <c r="AM10" s="201" t="s">
        <v>109</v>
      </c>
      <c r="AN10" s="132"/>
      <c r="AO10" s="132"/>
      <c r="AP10" s="132"/>
      <c r="AQ10" s="132"/>
      <c r="AR10" s="132"/>
      <c r="AS10" s="132"/>
      <c r="AT10" s="131"/>
      <c r="AU10" s="200" t="s">
        <v>103</v>
      </c>
      <c r="AV10" s="199"/>
      <c r="AW10" s="199"/>
      <c r="AX10" s="199"/>
      <c r="AY10" s="123" t="s">
        <v>108</v>
      </c>
      <c r="AZ10" s="122"/>
      <c r="BA10" s="122"/>
      <c r="BB10" s="122"/>
      <c r="BC10" s="122"/>
      <c r="BD10" s="122"/>
      <c r="BE10" s="122"/>
      <c r="BF10" s="122"/>
      <c r="BG10" s="122"/>
      <c r="BH10" s="122"/>
      <c r="BI10" s="122"/>
      <c r="BJ10" s="122"/>
      <c r="BK10" s="122"/>
      <c r="BL10" s="122"/>
      <c r="BM10" s="121"/>
      <c r="BN10" s="120">
        <v>24428</v>
      </c>
      <c r="BO10" s="119"/>
      <c r="BP10" s="119"/>
      <c r="BQ10" s="119"/>
      <c r="BR10" s="119"/>
      <c r="BS10" s="119"/>
      <c r="BT10" s="119"/>
      <c r="BU10" s="118"/>
      <c r="BV10" s="120">
        <v>22044</v>
      </c>
      <c r="BW10" s="119"/>
      <c r="BX10" s="119"/>
      <c r="BY10" s="119"/>
      <c r="BZ10" s="119"/>
      <c r="CA10" s="119"/>
      <c r="CB10" s="119"/>
      <c r="CC10" s="118"/>
      <c r="CD10" s="281" t="s">
        <v>107</v>
      </c>
      <c r="CE10" s="280"/>
      <c r="CF10" s="280"/>
      <c r="CG10" s="280"/>
      <c r="CH10" s="280"/>
      <c r="CI10" s="280"/>
      <c r="CJ10" s="280"/>
      <c r="CK10" s="280"/>
      <c r="CL10" s="280"/>
      <c r="CM10" s="280"/>
      <c r="CN10" s="280"/>
      <c r="CO10" s="280"/>
      <c r="CP10" s="280"/>
      <c r="CQ10" s="280"/>
      <c r="CR10" s="280"/>
      <c r="CS10" s="279"/>
      <c r="CT10" s="278"/>
      <c r="CU10" s="277"/>
      <c r="CV10" s="277"/>
      <c r="CW10" s="277"/>
      <c r="CX10" s="277"/>
      <c r="CY10" s="277"/>
      <c r="CZ10" s="277"/>
      <c r="DA10" s="276"/>
      <c r="DB10" s="278"/>
      <c r="DC10" s="277"/>
      <c r="DD10" s="277"/>
      <c r="DE10" s="277"/>
      <c r="DF10" s="277"/>
      <c r="DG10" s="277"/>
      <c r="DH10" s="277"/>
      <c r="DI10" s="276"/>
    </row>
    <row r="11" spans="1:119" ht="18.75" customHeight="1" thickBot="1">
      <c r="A11" s="71"/>
      <c r="B11" s="275"/>
      <c r="C11" s="274"/>
      <c r="D11" s="274"/>
      <c r="E11" s="274"/>
      <c r="F11" s="274"/>
      <c r="G11" s="274"/>
      <c r="H11" s="274"/>
      <c r="I11" s="274"/>
      <c r="J11" s="274"/>
      <c r="K11" s="197"/>
      <c r="L11" s="108" t="s">
        <v>106</v>
      </c>
      <c r="M11" s="107"/>
      <c r="N11" s="107"/>
      <c r="O11" s="107"/>
      <c r="P11" s="107"/>
      <c r="Q11" s="106"/>
      <c r="R11" s="273" t="s">
        <v>105</v>
      </c>
      <c r="S11" s="272"/>
      <c r="T11" s="272"/>
      <c r="U11" s="272"/>
      <c r="V11" s="271"/>
      <c r="W11" s="270"/>
      <c r="X11" s="75"/>
      <c r="Y11" s="75"/>
      <c r="Z11" s="75"/>
      <c r="AA11" s="75"/>
      <c r="AB11" s="75"/>
      <c r="AC11" s="75"/>
      <c r="AD11" s="75"/>
      <c r="AE11" s="75"/>
      <c r="AF11" s="75"/>
      <c r="AG11" s="75"/>
      <c r="AH11" s="75"/>
      <c r="AI11" s="75"/>
      <c r="AJ11" s="75"/>
      <c r="AK11" s="75"/>
      <c r="AL11" s="269"/>
      <c r="AM11" s="201" t="s">
        <v>104</v>
      </c>
      <c r="AN11" s="132"/>
      <c r="AO11" s="132"/>
      <c r="AP11" s="132"/>
      <c r="AQ11" s="132"/>
      <c r="AR11" s="132"/>
      <c r="AS11" s="132"/>
      <c r="AT11" s="131"/>
      <c r="AU11" s="200" t="s">
        <v>103</v>
      </c>
      <c r="AV11" s="199"/>
      <c r="AW11" s="199"/>
      <c r="AX11" s="199"/>
      <c r="AY11" s="123" t="s">
        <v>102</v>
      </c>
      <c r="AZ11" s="122"/>
      <c r="BA11" s="122"/>
      <c r="BB11" s="122"/>
      <c r="BC11" s="122"/>
      <c r="BD11" s="122"/>
      <c r="BE11" s="122"/>
      <c r="BF11" s="122"/>
      <c r="BG11" s="122"/>
      <c r="BH11" s="122"/>
      <c r="BI11" s="122"/>
      <c r="BJ11" s="122"/>
      <c r="BK11" s="122"/>
      <c r="BL11" s="122"/>
      <c r="BM11" s="121"/>
      <c r="BN11" s="120">
        <v>0</v>
      </c>
      <c r="BO11" s="119"/>
      <c r="BP11" s="119"/>
      <c r="BQ11" s="119"/>
      <c r="BR11" s="119"/>
      <c r="BS11" s="119"/>
      <c r="BT11" s="119"/>
      <c r="BU11" s="118"/>
      <c r="BV11" s="120">
        <v>0</v>
      </c>
      <c r="BW11" s="119"/>
      <c r="BX11" s="119"/>
      <c r="BY11" s="119"/>
      <c r="BZ11" s="119"/>
      <c r="CA11" s="119"/>
      <c r="CB11" s="119"/>
      <c r="CC11" s="118"/>
      <c r="CD11" s="155" t="s">
        <v>101</v>
      </c>
      <c r="CE11" s="79"/>
      <c r="CF11" s="79"/>
      <c r="CG11" s="79"/>
      <c r="CH11" s="79"/>
      <c r="CI11" s="79"/>
      <c r="CJ11" s="79"/>
      <c r="CK11" s="79"/>
      <c r="CL11" s="79"/>
      <c r="CM11" s="79"/>
      <c r="CN11" s="79"/>
      <c r="CO11" s="79"/>
      <c r="CP11" s="79"/>
      <c r="CQ11" s="79"/>
      <c r="CR11" s="79"/>
      <c r="CS11" s="154"/>
      <c r="CT11" s="253" t="s">
        <v>46</v>
      </c>
      <c r="CU11" s="252"/>
      <c r="CV11" s="252"/>
      <c r="CW11" s="252"/>
      <c r="CX11" s="252"/>
      <c r="CY11" s="252"/>
      <c r="CZ11" s="252"/>
      <c r="DA11" s="251"/>
      <c r="DB11" s="253" t="s">
        <v>46</v>
      </c>
      <c r="DC11" s="252"/>
      <c r="DD11" s="252"/>
      <c r="DE11" s="252"/>
      <c r="DF11" s="252"/>
      <c r="DG11" s="252"/>
      <c r="DH11" s="252"/>
      <c r="DI11" s="251"/>
    </row>
    <row r="12" spans="1:119" ht="18.75" customHeight="1">
      <c r="A12" s="71"/>
      <c r="B12" s="268" t="s">
        <v>100</v>
      </c>
      <c r="C12" s="267"/>
      <c r="D12" s="267"/>
      <c r="E12" s="267"/>
      <c r="F12" s="267"/>
      <c r="G12" s="267"/>
      <c r="H12" s="267"/>
      <c r="I12" s="267"/>
      <c r="J12" s="267"/>
      <c r="K12" s="266"/>
      <c r="L12" s="265" t="s">
        <v>99</v>
      </c>
      <c r="M12" s="264"/>
      <c r="N12" s="264"/>
      <c r="O12" s="264"/>
      <c r="P12" s="264"/>
      <c r="Q12" s="263"/>
      <c r="R12" s="262">
        <v>7420</v>
      </c>
      <c r="S12" s="261"/>
      <c r="T12" s="261"/>
      <c r="U12" s="261"/>
      <c r="V12" s="260"/>
      <c r="W12" s="259" t="s">
        <v>66</v>
      </c>
      <c r="X12" s="199"/>
      <c r="Y12" s="199"/>
      <c r="Z12" s="199"/>
      <c r="AA12" s="199"/>
      <c r="AB12" s="258"/>
      <c r="AC12" s="256" t="s">
        <v>98</v>
      </c>
      <c r="AD12" s="255"/>
      <c r="AE12" s="255"/>
      <c r="AF12" s="255"/>
      <c r="AG12" s="257"/>
      <c r="AH12" s="256" t="s">
        <v>97</v>
      </c>
      <c r="AI12" s="255"/>
      <c r="AJ12" s="255"/>
      <c r="AK12" s="255"/>
      <c r="AL12" s="254"/>
      <c r="AM12" s="201" t="s">
        <v>96</v>
      </c>
      <c r="AN12" s="132"/>
      <c r="AO12" s="132"/>
      <c r="AP12" s="132"/>
      <c r="AQ12" s="132"/>
      <c r="AR12" s="132"/>
      <c r="AS12" s="132"/>
      <c r="AT12" s="131"/>
      <c r="AU12" s="200" t="s">
        <v>91</v>
      </c>
      <c r="AV12" s="199"/>
      <c r="AW12" s="199"/>
      <c r="AX12" s="199"/>
      <c r="AY12" s="123" t="s">
        <v>95</v>
      </c>
      <c r="AZ12" s="122"/>
      <c r="BA12" s="122"/>
      <c r="BB12" s="122"/>
      <c r="BC12" s="122"/>
      <c r="BD12" s="122"/>
      <c r="BE12" s="122"/>
      <c r="BF12" s="122"/>
      <c r="BG12" s="122"/>
      <c r="BH12" s="122"/>
      <c r="BI12" s="122"/>
      <c r="BJ12" s="122"/>
      <c r="BK12" s="122"/>
      <c r="BL12" s="122"/>
      <c r="BM12" s="121"/>
      <c r="BN12" s="120">
        <v>801819</v>
      </c>
      <c r="BO12" s="119"/>
      <c r="BP12" s="119"/>
      <c r="BQ12" s="119"/>
      <c r="BR12" s="119"/>
      <c r="BS12" s="119"/>
      <c r="BT12" s="119"/>
      <c r="BU12" s="118"/>
      <c r="BV12" s="120">
        <v>300000</v>
      </c>
      <c r="BW12" s="119"/>
      <c r="BX12" s="119"/>
      <c r="BY12" s="119"/>
      <c r="BZ12" s="119"/>
      <c r="CA12" s="119"/>
      <c r="CB12" s="119"/>
      <c r="CC12" s="118"/>
      <c r="CD12" s="155" t="s">
        <v>94</v>
      </c>
      <c r="CE12" s="79"/>
      <c r="CF12" s="79"/>
      <c r="CG12" s="79"/>
      <c r="CH12" s="79"/>
      <c r="CI12" s="79"/>
      <c r="CJ12" s="79"/>
      <c r="CK12" s="79"/>
      <c r="CL12" s="79"/>
      <c r="CM12" s="79"/>
      <c r="CN12" s="79"/>
      <c r="CO12" s="79"/>
      <c r="CP12" s="79"/>
      <c r="CQ12" s="79"/>
      <c r="CR12" s="79"/>
      <c r="CS12" s="154"/>
      <c r="CT12" s="253" t="s">
        <v>46</v>
      </c>
      <c r="CU12" s="252"/>
      <c r="CV12" s="252"/>
      <c r="CW12" s="252"/>
      <c r="CX12" s="252"/>
      <c r="CY12" s="252"/>
      <c r="CZ12" s="252"/>
      <c r="DA12" s="251"/>
      <c r="DB12" s="253" t="s">
        <v>46</v>
      </c>
      <c r="DC12" s="252"/>
      <c r="DD12" s="252"/>
      <c r="DE12" s="252"/>
      <c r="DF12" s="252"/>
      <c r="DG12" s="252"/>
      <c r="DH12" s="252"/>
      <c r="DI12" s="251"/>
    </row>
    <row r="13" spans="1:119" ht="18.75" customHeight="1">
      <c r="A13" s="71"/>
      <c r="B13" s="232"/>
      <c r="C13" s="231"/>
      <c r="D13" s="231"/>
      <c r="E13" s="231"/>
      <c r="F13" s="231"/>
      <c r="G13" s="231"/>
      <c r="H13" s="231"/>
      <c r="I13" s="231"/>
      <c r="J13" s="231"/>
      <c r="K13" s="230"/>
      <c r="L13" s="245"/>
      <c r="M13" s="244" t="s">
        <v>86</v>
      </c>
      <c r="N13" s="243"/>
      <c r="O13" s="243"/>
      <c r="P13" s="243"/>
      <c r="Q13" s="242"/>
      <c r="R13" s="241">
        <v>7394</v>
      </c>
      <c r="S13" s="240"/>
      <c r="T13" s="240"/>
      <c r="U13" s="240"/>
      <c r="V13" s="239"/>
      <c r="W13" s="211" t="s">
        <v>93</v>
      </c>
      <c r="X13" s="175"/>
      <c r="Y13" s="175"/>
      <c r="Z13" s="175"/>
      <c r="AA13" s="175"/>
      <c r="AB13" s="174"/>
      <c r="AC13" s="129">
        <v>936</v>
      </c>
      <c r="AD13" s="128"/>
      <c r="AE13" s="128"/>
      <c r="AF13" s="128"/>
      <c r="AG13" s="130"/>
      <c r="AH13" s="129">
        <v>1179</v>
      </c>
      <c r="AI13" s="128"/>
      <c r="AJ13" s="128"/>
      <c r="AK13" s="128"/>
      <c r="AL13" s="127"/>
      <c r="AM13" s="201" t="s">
        <v>92</v>
      </c>
      <c r="AN13" s="132"/>
      <c r="AO13" s="132"/>
      <c r="AP13" s="132"/>
      <c r="AQ13" s="132"/>
      <c r="AR13" s="132"/>
      <c r="AS13" s="132"/>
      <c r="AT13" s="131"/>
      <c r="AU13" s="200" t="s">
        <v>91</v>
      </c>
      <c r="AV13" s="199"/>
      <c r="AW13" s="199"/>
      <c r="AX13" s="199"/>
      <c r="AY13" s="123" t="s">
        <v>90</v>
      </c>
      <c r="AZ13" s="122"/>
      <c r="BA13" s="122"/>
      <c r="BB13" s="122"/>
      <c r="BC13" s="122"/>
      <c r="BD13" s="122"/>
      <c r="BE13" s="122"/>
      <c r="BF13" s="122"/>
      <c r="BG13" s="122"/>
      <c r="BH13" s="122"/>
      <c r="BI13" s="122"/>
      <c r="BJ13" s="122"/>
      <c r="BK13" s="122"/>
      <c r="BL13" s="122"/>
      <c r="BM13" s="121"/>
      <c r="BN13" s="120">
        <v>-827273</v>
      </c>
      <c r="BO13" s="119"/>
      <c r="BP13" s="119"/>
      <c r="BQ13" s="119"/>
      <c r="BR13" s="119"/>
      <c r="BS13" s="119"/>
      <c r="BT13" s="119"/>
      <c r="BU13" s="118"/>
      <c r="BV13" s="120">
        <v>-130061</v>
      </c>
      <c r="BW13" s="119"/>
      <c r="BX13" s="119"/>
      <c r="BY13" s="119"/>
      <c r="BZ13" s="119"/>
      <c r="CA13" s="119"/>
      <c r="CB13" s="119"/>
      <c r="CC13" s="118"/>
      <c r="CD13" s="155" t="s">
        <v>89</v>
      </c>
      <c r="CE13" s="79"/>
      <c r="CF13" s="79"/>
      <c r="CG13" s="79"/>
      <c r="CH13" s="79"/>
      <c r="CI13" s="79"/>
      <c r="CJ13" s="79"/>
      <c r="CK13" s="79"/>
      <c r="CL13" s="79"/>
      <c r="CM13" s="79"/>
      <c r="CN13" s="79"/>
      <c r="CO13" s="79"/>
      <c r="CP13" s="79"/>
      <c r="CQ13" s="79"/>
      <c r="CR13" s="79"/>
      <c r="CS13" s="154"/>
      <c r="CT13" s="114">
        <v>10.199999999999999</v>
      </c>
      <c r="CU13" s="113"/>
      <c r="CV13" s="113"/>
      <c r="CW13" s="113"/>
      <c r="CX13" s="113"/>
      <c r="CY13" s="113"/>
      <c r="CZ13" s="113"/>
      <c r="DA13" s="112"/>
      <c r="DB13" s="114">
        <v>10.4</v>
      </c>
      <c r="DC13" s="113"/>
      <c r="DD13" s="113"/>
      <c r="DE13" s="113"/>
      <c r="DF13" s="113"/>
      <c r="DG13" s="113"/>
      <c r="DH13" s="113"/>
      <c r="DI13" s="112"/>
    </row>
    <row r="14" spans="1:119" ht="18.75" customHeight="1" thickBot="1">
      <c r="A14" s="71"/>
      <c r="B14" s="232"/>
      <c r="C14" s="231"/>
      <c r="D14" s="231"/>
      <c r="E14" s="231"/>
      <c r="F14" s="231"/>
      <c r="G14" s="231"/>
      <c r="H14" s="231"/>
      <c r="I14" s="231"/>
      <c r="J14" s="231"/>
      <c r="K14" s="230"/>
      <c r="L14" s="229" t="s">
        <v>88</v>
      </c>
      <c r="M14" s="250"/>
      <c r="N14" s="250"/>
      <c r="O14" s="250"/>
      <c r="P14" s="250"/>
      <c r="Q14" s="249"/>
      <c r="R14" s="241">
        <v>7650</v>
      </c>
      <c r="S14" s="240"/>
      <c r="T14" s="240"/>
      <c r="U14" s="240"/>
      <c r="V14" s="239"/>
      <c r="W14" s="226"/>
      <c r="X14" s="165"/>
      <c r="Y14" s="165"/>
      <c r="Z14" s="165"/>
      <c r="AA14" s="165"/>
      <c r="AB14" s="164"/>
      <c r="AC14" s="224">
        <v>27.1</v>
      </c>
      <c r="AD14" s="223"/>
      <c r="AE14" s="223"/>
      <c r="AF14" s="223"/>
      <c r="AG14" s="225"/>
      <c r="AH14" s="224">
        <v>30</v>
      </c>
      <c r="AI14" s="223"/>
      <c r="AJ14" s="223"/>
      <c r="AK14" s="223"/>
      <c r="AL14" s="222"/>
      <c r="AM14" s="201"/>
      <c r="AN14" s="132"/>
      <c r="AO14" s="132"/>
      <c r="AP14" s="132"/>
      <c r="AQ14" s="132"/>
      <c r="AR14" s="132"/>
      <c r="AS14" s="132"/>
      <c r="AT14" s="131"/>
      <c r="AU14" s="200"/>
      <c r="AV14" s="199"/>
      <c r="AW14" s="199"/>
      <c r="AX14" s="199"/>
      <c r="AY14" s="123"/>
      <c r="AZ14" s="122"/>
      <c r="BA14" s="122"/>
      <c r="BB14" s="122"/>
      <c r="BC14" s="122"/>
      <c r="BD14" s="122"/>
      <c r="BE14" s="122"/>
      <c r="BF14" s="122"/>
      <c r="BG14" s="122"/>
      <c r="BH14" s="122"/>
      <c r="BI14" s="122"/>
      <c r="BJ14" s="122"/>
      <c r="BK14" s="122"/>
      <c r="BL14" s="122"/>
      <c r="BM14" s="121"/>
      <c r="BN14" s="120"/>
      <c r="BO14" s="119"/>
      <c r="BP14" s="119"/>
      <c r="BQ14" s="119"/>
      <c r="BR14" s="119"/>
      <c r="BS14" s="119"/>
      <c r="BT14" s="119"/>
      <c r="BU14" s="118"/>
      <c r="BV14" s="120"/>
      <c r="BW14" s="119"/>
      <c r="BX14" s="119"/>
      <c r="BY14" s="119"/>
      <c r="BZ14" s="119"/>
      <c r="CA14" s="119"/>
      <c r="CB14" s="119"/>
      <c r="CC14" s="118"/>
      <c r="CD14" s="153" t="s">
        <v>87</v>
      </c>
      <c r="CE14" s="152"/>
      <c r="CF14" s="152"/>
      <c r="CG14" s="152"/>
      <c r="CH14" s="152"/>
      <c r="CI14" s="152"/>
      <c r="CJ14" s="152"/>
      <c r="CK14" s="152"/>
      <c r="CL14" s="152"/>
      <c r="CM14" s="152"/>
      <c r="CN14" s="152"/>
      <c r="CO14" s="152"/>
      <c r="CP14" s="152"/>
      <c r="CQ14" s="152"/>
      <c r="CR14" s="152"/>
      <c r="CS14" s="151"/>
      <c r="CT14" s="248" t="s">
        <v>46</v>
      </c>
      <c r="CU14" s="247"/>
      <c r="CV14" s="247"/>
      <c r="CW14" s="247"/>
      <c r="CX14" s="247"/>
      <c r="CY14" s="247"/>
      <c r="CZ14" s="247"/>
      <c r="DA14" s="246"/>
      <c r="DB14" s="248" t="s">
        <v>46</v>
      </c>
      <c r="DC14" s="247"/>
      <c r="DD14" s="247"/>
      <c r="DE14" s="247"/>
      <c r="DF14" s="247"/>
      <c r="DG14" s="247"/>
      <c r="DH14" s="247"/>
      <c r="DI14" s="246"/>
    </row>
    <row r="15" spans="1:119" ht="18.75" customHeight="1">
      <c r="A15" s="71"/>
      <c r="B15" s="232"/>
      <c r="C15" s="231"/>
      <c r="D15" s="231"/>
      <c r="E15" s="231"/>
      <c r="F15" s="231"/>
      <c r="G15" s="231"/>
      <c r="H15" s="231"/>
      <c r="I15" s="231"/>
      <c r="J15" s="231"/>
      <c r="K15" s="230"/>
      <c r="L15" s="245"/>
      <c r="M15" s="244" t="s">
        <v>86</v>
      </c>
      <c r="N15" s="243"/>
      <c r="O15" s="243"/>
      <c r="P15" s="243"/>
      <c r="Q15" s="242"/>
      <c r="R15" s="241">
        <v>7619</v>
      </c>
      <c r="S15" s="240"/>
      <c r="T15" s="240"/>
      <c r="U15" s="240"/>
      <c r="V15" s="239"/>
      <c r="W15" s="211" t="s">
        <v>85</v>
      </c>
      <c r="X15" s="175"/>
      <c r="Y15" s="175"/>
      <c r="Z15" s="175"/>
      <c r="AA15" s="175"/>
      <c r="AB15" s="174"/>
      <c r="AC15" s="129">
        <v>483</v>
      </c>
      <c r="AD15" s="128"/>
      <c r="AE15" s="128"/>
      <c r="AF15" s="128"/>
      <c r="AG15" s="130"/>
      <c r="AH15" s="129">
        <v>578</v>
      </c>
      <c r="AI15" s="128"/>
      <c r="AJ15" s="128"/>
      <c r="AK15" s="128"/>
      <c r="AL15" s="127"/>
      <c r="AM15" s="201"/>
      <c r="AN15" s="132"/>
      <c r="AO15" s="132"/>
      <c r="AP15" s="132"/>
      <c r="AQ15" s="132"/>
      <c r="AR15" s="132"/>
      <c r="AS15" s="132"/>
      <c r="AT15" s="131"/>
      <c r="AU15" s="200"/>
      <c r="AV15" s="199"/>
      <c r="AW15" s="199"/>
      <c r="AX15" s="199"/>
      <c r="AY15" s="146" t="s">
        <v>84</v>
      </c>
      <c r="AZ15" s="145"/>
      <c r="BA15" s="145"/>
      <c r="BB15" s="145"/>
      <c r="BC15" s="145"/>
      <c r="BD15" s="145"/>
      <c r="BE15" s="145"/>
      <c r="BF15" s="145"/>
      <c r="BG15" s="145"/>
      <c r="BH15" s="145"/>
      <c r="BI15" s="145"/>
      <c r="BJ15" s="145"/>
      <c r="BK15" s="145"/>
      <c r="BL15" s="145"/>
      <c r="BM15" s="144"/>
      <c r="BN15" s="143">
        <v>1117062</v>
      </c>
      <c r="BO15" s="142"/>
      <c r="BP15" s="142"/>
      <c r="BQ15" s="142"/>
      <c r="BR15" s="142"/>
      <c r="BS15" s="142"/>
      <c r="BT15" s="142"/>
      <c r="BU15" s="141"/>
      <c r="BV15" s="143">
        <v>1057901</v>
      </c>
      <c r="BW15" s="142"/>
      <c r="BX15" s="142"/>
      <c r="BY15" s="142"/>
      <c r="BZ15" s="142"/>
      <c r="CA15" s="142"/>
      <c r="CB15" s="142"/>
      <c r="CC15" s="141"/>
      <c r="CD15" s="238" t="s">
        <v>83</v>
      </c>
      <c r="CE15" s="237"/>
      <c r="CF15" s="237"/>
      <c r="CG15" s="237"/>
      <c r="CH15" s="237"/>
      <c r="CI15" s="237"/>
      <c r="CJ15" s="237"/>
      <c r="CK15" s="237"/>
      <c r="CL15" s="237"/>
      <c r="CM15" s="237"/>
      <c r="CN15" s="237"/>
      <c r="CO15" s="237"/>
      <c r="CP15" s="237"/>
      <c r="CQ15" s="237"/>
      <c r="CR15" s="237"/>
      <c r="CS15" s="236"/>
      <c r="CT15" s="235"/>
      <c r="CU15" s="234"/>
      <c r="CV15" s="234"/>
      <c r="CW15" s="234"/>
      <c r="CX15" s="234"/>
      <c r="CY15" s="234"/>
      <c r="CZ15" s="234"/>
      <c r="DA15" s="233"/>
      <c r="DB15" s="235"/>
      <c r="DC15" s="234"/>
      <c r="DD15" s="234"/>
      <c r="DE15" s="234"/>
      <c r="DF15" s="234"/>
      <c r="DG15" s="234"/>
      <c r="DH15" s="234"/>
      <c r="DI15" s="233"/>
    </row>
    <row r="16" spans="1:119" ht="18.75" customHeight="1">
      <c r="A16" s="71"/>
      <c r="B16" s="232"/>
      <c r="C16" s="231"/>
      <c r="D16" s="231"/>
      <c r="E16" s="231"/>
      <c r="F16" s="231"/>
      <c r="G16" s="231"/>
      <c r="H16" s="231"/>
      <c r="I16" s="231"/>
      <c r="J16" s="231"/>
      <c r="K16" s="230"/>
      <c r="L16" s="229" t="s">
        <v>82</v>
      </c>
      <c r="M16" s="228"/>
      <c r="N16" s="228"/>
      <c r="O16" s="228"/>
      <c r="P16" s="228"/>
      <c r="Q16" s="227"/>
      <c r="R16" s="214" t="s">
        <v>78</v>
      </c>
      <c r="S16" s="213"/>
      <c r="T16" s="213"/>
      <c r="U16" s="213"/>
      <c r="V16" s="212"/>
      <c r="W16" s="226"/>
      <c r="X16" s="165"/>
      <c r="Y16" s="165"/>
      <c r="Z16" s="165"/>
      <c r="AA16" s="165"/>
      <c r="AB16" s="164"/>
      <c r="AC16" s="224">
        <v>14</v>
      </c>
      <c r="AD16" s="223"/>
      <c r="AE16" s="223"/>
      <c r="AF16" s="223"/>
      <c r="AG16" s="225"/>
      <c r="AH16" s="224">
        <v>14.7</v>
      </c>
      <c r="AI16" s="223"/>
      <c r="AJ16" s="223"/>
      <c r="AK16" s="223"/>
      <c r="AL16" s="222"/>
      <c r="AM16" s="201"/>
      <c r="AN16" s="132"/>
      <c r="AO16" s="132"/>
      <c r="AP16" s="132"/>
      <c r="AQ16" s="132"/>
      <c r="AR16" s="132"/>
      <c r="AS16" s="132"/>
      <c r="AT16" s="131"/>
      <c r="AU16" s="200"/>
      <c r="AV16" s="199"/>
      <c r="AW16" s="199"/>
      <c r="AX16" s="199"/>
      <c r="AY16" s="123" t="s">
        <v>81</v>
      </c>
      <c r="AZ16" s="122"/>
      <c r="BA16" s="122"/>
      <c r="BB16" s="122"/>
      <c r="BC16" s="122"/>
      <c r="BD16" s="122"/>
      <c r="BE16" s="122"/>
      <c r="BF16" s="122"/>
      <c r="BG16" s="122"/>
      <c r="BH16" s="122"/>
      <c r="BI16" s="122"/>
      <c r="BJ16" s="122"/>
      <c r="BK16" s="122"/>
      <c r="BL16" s="122"/>
      <c r="BM16" s="121"/>
      <c r="BN16" s="120">
        <v>5538188</v>
      </c>
      <c r="BO16" s="119"/>
      <c r="BP16" s="119"/>
      <c r="BQ16" s="119"/>
      <c r="BR16" s="119"/>
      <c r="BS16" s="119"/>
      <c r="BT16" s="119"/>
      <c r="BU16" s="118"/>
      <c r="BV16" s="120">
        <v>5584937</v>
      </c>
      <c r="BW16" s="119"/>
      <c r="BX16" s="119"/>
      <c r="BY16" s="119"/>
      <c r="BZ16" s="119"/>
      <c r="CA16" s="119"/>
      <c r="CB16" s="119"/>
      <c r="CC16" s="118"/>
      <c r="CD16" s="140"/>
      <c r="CE16" s="116" t="s">
        <v>80</v>
      </c>
      <c r="CF16" s="116"/>
      <c r="CG16" s="116"/>
      <c r="CH16" s="116"/>
      <c r="CI16" s="116"/>
      <c r="CJ16" s="116"/>
      <c r="CK16" s="116"/>
      <c r="CL16" s="116"/>
      <c r="CM16" s="116"/>
      <c r="CN16" s="116"/>
      <c r="CO16" s="116"/>
      <c r="CP16" s="116"/>
      <c r="CQ16" s="116"/>
      <c r="CR16" s="116"/>
      <c r="CS16" s="115"/>
      <c r="CT16" s="114">
        <v>4.2</v>
      </c>
      <c r="CU16" s="113"/>
      <c r="CV16" s="113"/>
      <c r="CW16" s="113"/>
      <c r="CX16" s="113"/>
      <c r="CY16" s="113"/>
      <c r="CZ16" s="113"/>
      <c r="DA16" s="112"/>
      <c r="DB16" s="114" t="s">
        <v>46</v>
      </c>
      <c r="DC16" s="113"/>
      <c r="DD16" s="113"/>
      <c r="DE16" s="113"/>
      <c r="DF16" s="113"/>
      <c r="DG16" s="113"/>
      <c r="DH16" s="113"/>
      <c r="DI16" s="112"/>
    </row>
    <row r="17" spans="1:113" ht="18.75" customHeight="1" thickBot="1">
      <c r="A17" s="71"/>
      <c r="B17" s="221"/>
      <c r="C17" s="220"/>
      <c r="D17" s="220"/>
      <c r="E17" s="220"/>
      <c r="F17" s="220"/>
      <c r="G17" s="220"/>
      <c r="H17" s="220"/>
      <c r="I17" s="220"/>
      <c r="J17" s="220"/>
      <c r="K17" s="219"/>
      <c r="L17" s="218"/>
      <c r="M17" s="217" t="s">
        <v>79</v>
      </c>
      <c r="N17" s="216"/>
      <c r="O17" s="216"/>
      <c r="P17" s="216"/>
      <c r="Q17" s="215"/>
      <c r="R17" s="214" t="s">
        <v>78</v>
      </c>
      <c r="S17" s="213"/>
      <c r="T17" s="213"/>
      <c r="U17" s="213"/>
      <c r="V17" s="212"/>
      <c r="W17" s="211" t="s">
        <v>77</v>
      </c>
      <c r="X17" s="175"/>
      <c r="Y17" s="175"/>
      <c r="Z17" s="175"/>
      <c r="AA17" s="175"/>
      <c r="AB17" s="174"/>
      <c r="AC17" s="129">
        <v>2040</v>
      </c>
      <c r="AD17" s="128"/>
      <c r="AE17" s="128"/>
      <c r="AF17" s="128"/>
      <c r="AG17" s="130"/>
      <c r="AH17" s="129">
        <v>2177</v>
      </c>
      <c r="AI17" s="128"/>
      <c r="AJ17" s="128"/>
      <c r="AK17" s="128"/>
      <c r="AL17" s="127"/>
      <c r="AM17" s="201"/>
      <c r="AN17" s="132"/>
      <c r="AO17" s="132"/>
      <c r="AP17" s="132"/>
      <c r="AQ17" s="132"/>
      <c r="AR17" s="132"/>
      <c r="AS17" s="132"/>
      <c r="AT17" s="131"/>
      <c r="AU17" s="200"/>
      <c r="AV17" s="199"/>
      <c r="AW17" s="199"/>
      <c r="AX17" s="199"/>
      <c r="AY17" s="123" t="s">
        <v>76</v>
      </c>
      <c r="AZ17" s="122"/>
      <c r="BA17" s="122"/>
      <c r="BB17" s="122"/>
      <c r="BC17" s="122"/>
      <c r="BD17" s="122"/>
      <c r="BE17" s="122"/>
      <c r="BF17" s="122"/>
      <c r="BG17" s="122"/>
      <c r="BH17" s="122"/>
      <c r="BI17" s="122"/>
      <c r="BJ17" s="122"/>
      <c r="BK17" s="122"/>
      <c r="BL17" s="122"/>
      <c r="BM17" s="121"/>
      <c r="BN17" s="120">
        <v>1350746</v>
      </c>
      <c r="BO17" s="119"/>
      <c r="BP17" s="119"/>
      <c r="BQ17" s="119"/>
      <c r="BR17" s="119"/>
      <c r="BS17" s="119"/>
      <c r="BT17" s="119"/>
      <c r="BU17" s="118"/>
      <c r="BV17" s="120">
        <v>1284409</v>
      </c>
      <c r="BW17" s="119"/>
      <c r="BX17" s="119"/>
      <c r="BY17" s="119"/>
      <c r="BZ17" s="119"/>
      <c r="CA17" s="119"/>
      <c r="CB17" s="119"/>
      <c r="CC17" s="118"/>
      <c r="CD17" s="140"/>
      <c r="CE17" s="116"/>
      <c r="CF17" s="116"/>
      <c r="CG17" s="116"/>
      <c r="CH17" s="116"/>
      <c r="CI17" s="116"/>
      <c r="CJ17" s="116"/>
      <c r="CK17" s="116"/>
      <c r="CL17" s="116"/>
      <c r="CM17" s="116"/>
      <c r="CN17" s="116"/>
      <c r="CO17" s="116"/>
      <c r="CP17" s="116"/>
      <c r="CQ17" s="116"/>
      <c r="CR17" s="116"/>
      <c r="CS17" s="115"/>
      <c r="CT17" s="114"/>
      <c r="CU17" s="113"/>
      <c r="CV17" s="113"/>
      <c r="CW17" s="113"/>
      <c r="CX17" s="113"/>
      <c r="CY17" s="113"/>
      <c r="CZ17" s="113"/>
      <c r="DA17" s="112"/>
      <c r="DB17" s="114"/>
      <c r="DC17" s="113"/>
      <c r="DD17" s="113"/>
      <c r="DE17" s="113"/>
      <c r="DF17" s="113"/>
      <c r="DG17" s="113"/>
      <c r="DH17" s="113"/>
      <c r="DI17" s="112"/>
    </row>
    <row r="18" spans="1:113" ht="18.75" customHeight="1" thickBot="1">
      <c r="A18" s="71"/>
      <c r="B18" s="198" t="s">
        <v>75</v>
      </c>
      <c r="C18" s="197"/>
      <c r="D18" s="197"/>
      <c r="E18" s="196"/>
      <c r="F18" s="196"/>
      <c r="G18" s="196"/>
      <c r="H18" s="196"/>
      <c r="I18" s="196"/>
      <c r="J18" s="196"/>
      <c r="K18" s="196"/>
      <c r="L18" s="210">
        <v>583.69000000000005</v>
      </c>
      <c r="M18" s="210"/>
      <c r="N18" s="210"/>
      <c r="O18" s="210"/>
      <c r="P18" s="210"/>
      <c r="Q18" s="210"/>
      <c r="R18" s="209"/>
      <c r="S18" s="209"/>
      <c r="T18" s="209"/>
      <c r="U18" s="209"/>
      <c r="V18" s="208"/>
      <c r="W18" s="192"/>
      <c r="X18" s="191"/>
      <c r="Y18" s="191"/>
      <c r="Z18" s="191"/>
      <c r="AA18" s="191"/>
      <c r="AB18" s="207"/>
      <c r="AC18" s="99">
        <v>59</v>
      </c>
      <c r="AD18" s="98"/>
      <c r="AE18" s="98"/>
      <c r="AF18" s="98"/>
      <c r="AG18" s="206"/>
      <c r="AH18" s="99">
        <v>55.3</v>
      </c>
      <c r="AI18" s="98"/>
      <c r="AJ18" s="98"/>
      <c r="AK18" s="98"/>
      <c r="AL18" s="97"/>
      <c r="AM18" s="201"/>
      <c r="AN18" s="132"/>
      <c r="AO18" s="132"/>
      <c r="AP18" s="132"/>
      <c r="AQ18" s="132"/>
      <c r="AR18" s="132"/>
      <c r="AS18" s="132"/>
      <c r="AT18" s="131"/>
      <c r="AU18" s="200"/>
      <c r="AV18" s="199"/>
      <c r="AW18" s="199"/>
      <c r="AX18" s="199"/>
      <c r="AY18" s="123" t="s">
        <v>74</v>
      </c>
      <c r="AZ18" s="122"/>
      <c r="BA18" s="122"/>
      <c r="BB18" s="122"/>
      <c r="BC18" s="122"/>
      <c r="BD18" s="122"/>
      <c r="BE18" s="122"/>
      <c r="BF18" s="122"/>
      <c r="BG18" s="122"/>
      <c r="BH18" s="122"/>
      <c r="BI18" s="122"/>
      <c r="BJ18" s="122"/>
      <c r="BK18" s="122"/>
      <c r="BL18" s="122"/>
      <c r="BM18" s="121"/>
      <c r="BN18" s="120">
        <v>5112005</v>
      </c>
      <c r="BO18" s="119"/>
      <c r="BP18" s="119"/>
      <c r="BQ18" s="119"/>
      <c r="BR18" s="119"/>
      <c r="BS18" s="119"/>
      <c r="BT18" s="119"/>
      <c r="BU18" s="118"/>
      <c r="BV18" s="120">
        <v>4965468</v>
      </c>
      <c r="BW18" s="119"/>
      <c r="BX18" s="119"/>
      <c r="BY18" s="119"/>
      <c r="BZ18" s="119"/>
      <c r="CA18" s="119"/>
      <c r="CB18" s="119"/>
      <c r="CC18" s="118"/>
      <c r="CD18" s="140"/>
      <c r="CE18" s="116"/>
      <c r="CF18" s="116"/>
      <c r="CG18" s="116"/>
      <c r="CH18" s="116"/>
      <c r="CI18" s="116"/>
      <c r="CJ18" s="116"/>
      <c r="CK18" s="116"/>
      <c r="CL18" s="116"/>
      <c r="CM18" s="116"/>
      <c r="CN18" s="116"/>
      <c r="CO18" s="116"/>
      <c r="CP18" s="116"/>
      <c r="CQ18" s="116"/>
      <c r="CR18" s="116"/>
      <c r="CS18" s="115"/>
      <c r="CT18" s="114"/>
      <c r="CU18" s="113"/>
      <c r="CV18" s="113"/>
      <c r="CW18" s="113"/>
      <c r="CX18" s="113"/>
      <c r="CY18" s="113"/>
      <c r="CZ18" s="113"/>
      <c r="DA18" s="112"/>
      <c r="DB18" s="114"/>
      <c r="DC18" s="113"/>
      <c r="DD18" s="113"/>
      <c r="DE18" s="113"/>
      <c r="DF18" s="113"/>
      <c r="DG18" s="113"/>
      <c r="DH18" s="113"/>
      <c r="DI18" s="112"/>
    </row>
    <row r="19" spans="1:113" ht="18.75" customHeight="1" thickBot="1">
      <c r="A19" s="71"/>
      <c r="B19" s="198" t="s">
        <v>73</v>
      </c>
      <c r="C19" s="197"/>
      <c r="D19" s="197"/>
      <c r="E19" s="196"/>
      <c r="F19" s="196"/>
      <c r="G19" s="196"/>
      <c r="H19" s="196"/>
      <c r="I19" s="196"/>
      <c r="J19" s="196"/>
      <c r="K19" s="196"/>
      <c r="L19" s="195">
        <v>13</v>
      </c>
      <c r="M19" s="195"/>
      <c r="N19" s="195"/>
      <c r="O19" s="195"/>
      <c r="P19" s="195"/>
      <c r="Q19" s="195"/>
      <c r="R19" s="194"/>
      <c r="S19" s="194"/>
      <c r="T19" s="194"/>
      <c r="U19" s="194"/>
      <c r="V19" s="193"/>
      <c r="W19" s="205"/>
      <c r="X19" s="204"/>
      <c r="Y19" s="204"/>
      <c r="Z19" s="204"/>
      <c r="AA19" s="204"/>
      <c r="AB19" s="204"/>
      <c r="AC19" s="203"/>
      <c r="AD19" s="203"/>
      <c r="AE19" s="203"/>
      <c r="AF19" s="203"/>
      <c r="AG19" s="203"/>
      <c r="AH19" s="203"/>
      <c r="AI19" s="203"/>
      <c r="AJ19" s="203"/>
      <c r="AK19" s="203"/>
      <c r="AL19" s="202"/>
      <c r="AM19" s="201"/>
      <c r="AN19" s="132"/>
      <c r="AO19" s="132"/>
      <c r="AP19" s="132"/>
      <c r="AQ19" s="132"/>
      <c r="AR19" s="132"/>
      <c r="AS19" s="132"/>
      <c r="AT19" s="131"/>
      <c r="AU19" s="200"/>
      <c r="AV19" s="199"/>
      <c r="AW19" s="199"/>
      <c r="AX19" s="199"/>
      <c r="AY19" s="123" t="s">
        <v>72</v>
      </c>
      <c r="AZ19" s="122"/>
      <c r="BA19" s="122"/>
      <c r="BB19" s="122"/>
      <c r="BC19" s="122"/>
      <c r="BD19" s="122"/>
      <c r="BE19" s="122"/>
      <c r="BF19" s="122"/>
      <c r="BG19" s="122"/>
      <c r="BH19" s="122"/>
      <c r="BI19" s="122"/>
      <c r="BJ19" s="122"/>
      <c r="BK19" s="122"/>
      <c r="BL19" s="122"/>
      <c r="BM19" s="121"/>
      <c r="BN19" s="120">
        <v>8084299</v>
      </c>
      <c r="BO19" s="119"/>
      <c r="BP19" s="119"/>
      <c r="BQ19" s="119"/>
      <c r="BR19" s="119"/>
      <c r="BS19" s="119"/>
      <c r="BT19" s="119"/>
      <c r="BU19" s="118"/>
      <c r="BV19" s="120">
        <v>7709078</v>
      </c>
      <c r="BW19" s="119"/>
      <c r="BX19" s="119"/>
      <c r="BY19" s="119"/>
      <c r="BZ19" s="119"/>
      <c r="CA19" s="119"/>
      <c r="CB19" s="119"/>
      <c r="CC19" s="118"/>
      <c r="CD19" s="140"/>
      <c r="CE19" s="116"/>
      <c r="CF19" s="116"/>
      <c r="CG19" s="116"/>
      <c r="CH19" s="116"/>
      <c r="CI19" s="116"/>
      <c r="CJ19" s="116"/>
      <c r="CK19" s="116"/>
      <c r="CL19" s="116"/>
      <c r="CM19" s="116"/>
      <c r="CN19" s="116"/>
      <c r="CO19" s="116"/>
      <c r="CP19" s="116"/>
      <c r="CQ19" s="116"/>
      <c r="CR19" s="116"/>
      <c r="CS19" s="115"/>
      <c r="CT19" s="114"/>
      <c r="CU19" s="113"/>
      <c r="CV19" s="113"/>
      <c r="CW19" s="113"/>
      <c r="CX19" s="113"/>
      <c r="CY19" s="113"/>
      <c r="CZ19" s="113"/>
      <c r="DA19" s="112"/>
      <c r="DB19" s="114"/>
      <c r="DC19" s="113"/>
      <c r="DD19" s="113"/>
      <c r="DE19" s="113"/>
      <c r="DF19" s="113"/>
      <c r="DG19" s="113"/>
      <c r="DH19" s="113"/>
      <c r="DI19" s="112"/>
    </row>
    <row r="20" spans="1:113" ht="18.75" customHeight="1" thickBot="1">
      <c r="A20" s="71"/>
      <c r="B20" s="198" t="s">
        <v>71</v>
      </c>
      <c r="C20" s="197"/>
      <c r="D20" s="197"/>
      <c r="E20" s="196"/>
      <c r="F20" s="196"/>
      <c r="G20" s="196"/>
      <c r="H20" s="196"/>
      <c r="I20" s="196"/>
      <c r="J20" s="196"/>
      <c r="K20" s="196"/>
      <c r="L20" s="195">
        <v>3638</v>
      </c>
      <c r="M20" s="195"/>
      <c r="N20" s="195"/>
      <c r="O20" s="195"/>
      <c r="P20" s="195"/>
      <c r="Q20" s="195"/>
      <c r="R20" s="194"/>
      <c r="S20" s="194"/>
      <c r="T20" s="194"/>
      <c r="U20" s="194"/>
      <c r="V20" s="193"/>
      <c r="W20" s="192"/>
      <c r="X20" s="191"/>
      <c r="Y20" s="191"/>
      <c r="Z20" s="191"/>
      <c r="AA20" s="191"/>
      <c r="AB20" s="191"/>
      <c r="AC20" s="190"/>
      <c r="AD20" s="190"/>
      <c r="AE20" s="190"/>
      <c r="AF20" s="190"/>
      <c r="AG20" s="190"/>
      <c r="AH20" s="190"/>
      <c r="AI20" s="190"/>
      <c r="AJ20" s="190"/>
      <c r="AK20" s="190"/>
      <c r="AL20" s="189"/>
      <c r="AM20" s="188"/>
      <c r="AN20" s="107"/>
      <c r="AO20" s="107"/>
      <c r="AP20" s="107"/>
      <c r="AQ20" s="107"/>
      <c r="AR20" s="107"/>
      <c r="AS20" s="107"/>
      <c r="AT20" s="106"/>
      <c r="AU20" s="187"/>
      <c r="AV20" s="186"/>
      <c r="AW20" s="186"/>
      <c r="AX20" s="185"/>
      <c r="AY20" s="123"/>
      <c r="AZ20" s="122"/>
      <c r="BA20" s="122"/>
      <c r="BB20" s="122"/>
      <c r="BC20" s="122"/>
      <c r="BD20" s="122"/>
      <c r="BE20" s="122"/>
      <c r="BF20" s="122"/>
      <c r="BG20" s="122"/>
      <c r="BH20" s="122"/>
      <c r="BI20" s="122"/>
      <c r="BJ20" s="122"/>
      <c r="BK20" s="122"/>
      <c r="BL20" s="122"/>
      <c r="BM20" s="121"/>
      <c r="BN20" s="120"/>
      <c r="BO20" s="119"/>
      <c r="BP20" s="119"/>
      <c r="BQ20" s="119"/>
      <c r="BR20" s="119"/>
      <c r="BS20" s="119"/>
      <c r="BT20" s="119"/>
      <c r="BU20" s="118"/>
      <c r="BV20" s="120"/>
      <c r="BW20" s="119"/>
      <c r="BX20" s="119"/>
      <c r="BY20" s="119"/>
      <c r="BZ20" s="119"/>
      <c r="CA20" s="119"/>
      <c r="CB20" s="119"/>
      <c r="CC20" s="118"/>
      <c r="CD20" s="140"/>
      <c r="CE20" s="116"/>
      <c r="CF20" s="116"/>
      <c r="CG20" s="116"/>
      <c r="CH20" s="116"/>
      <c r="CI20" s="116"/>
      <c r="CJ20" s="116"/>
      <c r="CK20" s="116"/>
      <c r="CL20" s="116"/>
      <c r="CM20" s="116"/>
      <c r="CN20" s="116"/>
      <c r="CO20" s="116"/>
      <c r="CP20" s="116"/>
      <c r="CQ20" s="116"/>
      <c r="CR20" s="116"/>
      <c r="CS20" s="115"/>
      <c r="CT20" s="114"/>
      <c r="CU20" s="113"/>
      <c r="CV20" s="113"/>
      <c r="CW20" s="113"/>
      <c r="CX20" s="113"/>
      <c r="CY20" s="113"/>
      <c r="CZ20" s="113"/>
      <c r="DA20" s="112"/>
      <c r="DB20" s="114"/>
      <c r="DC20" s="113"/>
      <c r="DD20" s="113"/>
      <c r="DE20" s="113"/>
      <c r="DF20" s="113"/>
      <c r="DG20" s="113"/>
      <c r="DH20" s="113"/>
      <c r="DI20" s="112"/>
    </row>
    <row r="21" spans="1:113" ht="18.75" customHeight="1" thickBot="1">
      <c r="A21" s="71"/>
      <c r="B21" s="184" t="s">
        <v>70</v>
      </c>
      <c r="C21" s="183"/>
      <c r="D21" s="183"/>
      <c r="E21" s="183"/>
      <c r="F21" s="183"/>
      <c r="G21" s="183"/>
      <c r="H21" s="183"/>
      <c r="I21" s="183"/>
      <c r="J21" s="183"/>
      <c r="K21" s="183"/>
      <c r="L21" s="183"/>
      <c r="M21" s="183"/>
      <c r="N21" s="183"/>
      <c r="O21" s="183"/>
      <c r="P21" s="183"/>
      <c r="Q21" s="183"/>
      <c r="R21" s="183"/>
      <c r="S21" s="183"/>
      <c r="T21" s="183"/>
      <c r="U21" s="183"/>
      <c r="V21" s="183"/>
      <c r="W21" s="183"/>
      <c r="X21" s="183"/>
      <c r="Y21" s="183"/>
      <c r="Z21" s="183"/>
      <c r="AA21" s="183"/>
      <c r="AB21" s="183"/>
      <c r="AC21" s="183"/>
      <c r="AD21" s="183"/>
      <c r="AE21" s="183"/>
      <c r="AF21" s="183"/>
      <c r="AG21" s="183"/>
      <c r="AH21" s="183"/>
      <c r="AI21" s="183"/>
      <c r="AJ21" s="183"/>
      <c r="AK21" s="183"/>
      <c r="AL21" s="183"/>
      <c r="AM21" s="183"/>
      <c r="AN21" s="183"/>
      <c r="AO21" s="183"/>
      <c r="AP21" s="183"/>
      <c r="AQ21" s="183"/>
      <c r="AR21" s="183"/>
      <c r="AS21" s="183"/>
      <c r="AT21" s="183"/>
      <c r="AU21" s="183"/>
      <c r="AV21" s="183"/>
      <c r="AW21" s="183"/>
      <c r="AX21" s="182"/>
      <c r="AY21" s="93"/>
      <c r="AZ21" s="92"/>
      <c r="BA21" s="92"/>
      <c r="BB21" s="92"/>
      <c r="BC21" s="92"/>
      <c r="BD21" s="92"/>
      <c r="BE21" s="92"/>
      <c r="BF21" s="92"/>
      <c r="BG21" s="92"/>
      <c r="BH21" s="92"/>
      <c r="BI21" s="92"/>
      <c r="BJ21" s="92"/>
      <c r="BK21" s="92"/>
      <c r="BL21" s="92"/>
      <c r="BM21" s="91"/>
      <c r="BN21" s="90"/>
      <c r="BO21" s="89"/>
      <c r="BP21" s="89"/>
      <c r="BQ21" s="89"/>
      <c r="BR21" s="89"/>
      <c r="BS21" s="89"/>
      <c r="BT21" s="89"/>
      <c r="BU21" s="88"/>
      <c r="BV21" s="90"/>
      <c r="BW21" s="89"/>
      <c r="BX21" s="89"/>
      <c r="BY21" s="89"/>
      <c r="BZ21" s="89"/>
      <c r="CA21" s="89"/>
      <c r="CB21" s="89"/>
      <c r="CC21" s="88"/>
      <c r="CD21" s="140"/>
      <c r="CE21" s="116"/>
      <c r="CF21" s="116"/>
      <c r="CG21" s="116"/>
      <c r="CH21" s="116"/>
      <c r="CI21" s="116"/>
      <c r="CJ21" s="116"/>
      <c r="CK21" s="116"/>
      <c r="CL21" s="116"/>
      <c r="CM21" s="116"/>
      <c r="CN21" s="116"/>
      <c r="CO21" s="116"/>
      <c r="CP21" s="116"/>
      <c r="CQ21" s="116"/>
      <c r="CR21" s="116"/>
      <c r="CS21" s="115"/>
      <c r="CT21" s="114"/>
      <c r="CU21" s="113"/>
      <c r="CV21" s="113"/>
      <c r="CW21" s="113"/>
      <c r="CX21" s="113"/>
      <c r="CY21" s="113"/>
      <c r="CZ21" s="113"/>
      <c r="DA21" s="112"/>
      <c r="DB21" s="114"/>
      <c r="DC21" s="113"/>
      <c r="DD21" s="113"/>
      <c r="DE21" s="113"/>
      <c r="DF21" s="113"/>
      <c r="DG21" s="113"/>
      <c r="DH21" s="113"/>
      <c r="DI21" s="112"/>
    </row>
    <row r="22" spans="1:113" ht="18.75" customHeight="1">
      <c r="A22" s="71"/>
      <c r="B22" s="181" t="s">
        <v>69</v>
      </c>
      <c r="C22" s="178"/>
      <c r="D22" s="177"/>
      <c r="E22" s="176" t="s">
        <v>66</v>
      </c>
      <c r="F22" s="175"/>
      <c r="G22" s="175"/>
      <c r="H22" s="175"/>
      <c r="I22" s="175"/>
      <c r="J22" s="175"/>
      <c r="K22" s="174"/>
      <c r="L22" s="176" t="s">
        <v>68</v>
      </c>
      <c r="M22" s="175"/>
      <c r="N22" s="175"/>
      <c r="O22" s="175"/>
      <c r="P22" s="174"/>
      <c r="Q22" s="170" t="s">
        <v>63</v>
      </c>
      <c r="R22" s="169"/>
      <c r="S22" s="169"/>
      <c r="T22" s="169"/>
      <c r="U22" s="169"/>
      <c r="V22" s="180"/>
      <c r="W22" s="179" t="s">
        <v>67</v>
      </c>
      <c r="X22" s="178"/>
      <c r="Y22" s="177"/>
      <c r="Z22" s="176" t="s">
        <v>66</v>
      </c>
      <c r="AA22" s="175"/>
      <c r="AB22" s="175"/>
      <c r="AC22" s="175"/>
      <c r="AD22" s="175"/>
      <c r="AE22" s="175"/>
      <c r="AF22" s="175"/>
      <c r="AG22" s="174"/>
      <c r="AH22" s="173" t="s">
        <v>65</v>
      </c>
      <c r="AI22" s="175"/>
      <c r="AJ22" s="175"/>
      <c r="AK22" s="175"/>
      <c r="AL22" s="174"/>
      <c r="AM22" s="173" t="s">
        <v>64</v>
      </c>
      <c r="AN22" s="172"/>
      <c r="AO22" s="172"/>
      <c r="AP22" s="172"/>
      <c r="AQ22" s="172"/>
      <c r="AR22" s="171"/>
      <c r="AS22" s="170" t="s">
        <v>63</v>
      </c>
      <c r="AT22" s="169"/>
      <c r="AU22" s="169"/>
      <c r="AV22" s="169"/>
      <c r="AW22" s="169"/>
      <c r="AX22" s="168"/>
      <c r="AY22" s="146" t="s">
        <v>62</v>
      </c>
      <c r="AZ22" s="145"/>
      <c r="BA22" s="145"/>
      <c r="BB22" s="145"/>
      <c r="BC22" s="145"/>
      <c r="BD22" s="145"/>
      <c r="BE22" s="145"/>
      <c r="BF22" s="145"/>
      <c r="BG22" s="145"/>
      <c r="BH22" s="145"/>
      <c r="BI22" s="145"/>
      <c r="BJ22" s="145"/>
      <c r="BK22" s="145"/>
      <c r="BL22" s="145"/>
      <c r="BM22" s="144"/>
      <c r="BN22" s="143">
        <v>9329746</v>
      </c>
      <c r="BO22" s="142"/>
      <c r="BP22" s="142"/>
      <c r="BQ22" s="142"/>
      <c r="BR22" s="142"/>
      <c r="BS22" s="142"/>
      <c r="BT22" s="142"/>
      <c r="BU22" s="141"/>
      <c r="BV22" s="143">
        <v>9424773</v>
      </c>
      <c r="BW22" s="142"/>
      <c r="BX22" s="142"/>
      <c r="BY22" s="142"/>
      <c r="BZ22" s="142"/>
      <c r="CA22" s="142"/>
      <c r="CB22" s="142"/>
      <c r="CC22" s="141"/>
      <c r="CD22" s="140"/>
      <c r="CE22" s="116"/>
      <c r="CF22" s="116"/>
      <c r="CG22" s="116"/>
      <c r="CH22" s="116"/>
      <c r="CI22" s="116"/>
      <c r="CJ22" s="116"/>
      <c r="CK22" s="116"/>
      <c r="CL22" s="116"/>
      <c r="CM22" s="116"/>
      <c r="CN22" s="116"/>
      <c r="CO22" s="116"/>
      <c r="CP22" s="116"/>
      <c r="CQ22" s="116"/>
      <c r="CR22" s="116"/>
      <c r="CS22" s="115"/>
      <c r="CT22" s="114"/>
      <c r="CU22" s="113"/>
      <c r="CV22" s="113"/>
      <c r="CW22" s="113"/>
      <c r="CX22" s="113"/>
      <c r="CY22" s="113"/>
      <c r="CZ22" s="113"/>
      <c r="DA22" s="112"/>
      <c r="DB22" s="114"/>
      <c r="DC22" s="113"/>
      <c r="DD22" s="113"/>
      <c r="DE22" s="113"/>
      <c r="DF22" s="113"/>
      <c r="DG22" s="113"/>
      <c r="DH22" s="113"/>
      <c r="DI22" s="112"/>
    </row>
    <row r="23" spans="1:113" ht="18.75" customHeight="1">
      <c r="A23" s="71"/>
      <c r="B23" s="139"/>
      <c r="C23" s="138"/>
      <c r="D23" s="137"/>
      <c r="E23" s="166"/>
      <c r="F23" s="165"/>
      <c r="G23" s="165"/>
      <c r="H23" s="165"/>
      <c r="I23" s="165"/>
      <c r="J23" s="165"/>
      <c r="K23" s="164"/>
      <c r="L23" s="166"/>
      <c r="M23" s="165"/>
      <c r="N23" s="165"/>
      <c r="O23" s="165"/>
      <c r="P23" s="164"/>
      <c r="Q23" s="160"/>
      <c r="R23" s="159"/>
      <c r="S23" s="159"/>
      <c r="T23" s="159"/>
      <c r="U23" s="159"/>
      <c r="V23" s="167"/>
      <c r="W23" s="150"/>
      <c r="X23" s="138"/>
      <c r="Y23" s="137"/>
      <c r="Z23" s="166"/>
      <c r="AA23" s="165"/>
      <c r="AB23" s="165"/>
      <c r="AC23" s="165"/>
      <c r="AD23" s="165"/>
      <c r="AE23" s="165"/>
      <c r="AF23" s="165"/>
      <c r="AG23" s="164"/>
      <c r="AH23" s="166"/>
      <c r="AI23" s="165"/>
      <c r="AJ23" s="165"/>
      <c r="AK23" s="165"/>
      <c r="AL23" s="164"/>
      <c r="AM23" s="163"/>
      <c r="AN23" s="162"/>
      <c r="AO23" s="162"/>
      <c r="AP23" s="162"/>
      <c r="AQ23" s="162"/>
      <c r="AR23" s="161"/>
      <c r="AS23" s="160"/>
      <c r="AT23" s="159"/>
      <c r="AU23" s="159"/>
      <c r="AV23" s="159"/>
      <c r="AW23" s="159"/>
      <c r="AX23" s="158"/>
      <c r="AY23" s="123" t="s">
        <v>61</v>
      </c>
      <c r="AZ23" s="122"/>
      <c r="BA23" s="122"/>
      <c r="BB23" s="122"/>
      <c r="BC23" s="122"/>
      <c r="BD23" s="122"/>
      <c r="BE23" s="122"/>
      <c r="BF23" s="122"/>
      <c r="BG23" s="122"/>
      <c r="BH23" s="122"/>
      <c r="BI23" s="122"/>
      <c r="BJ23" s="122"/>
      <c r="BK23" s="122"/>
      <c r="BL23" s="122"/>
      <c r="BM23" s="121"/>
      <c r="BN23" s="120">
        <v>7928629</v>
      </c>
      <c r="BO23" s="119"/>
      <c r="BP23" s="119"/>
      <c r="BQ23" s="119"/>
      <c r="BR23" s="119"/>
      <c r="BS23" s="119"/>
      <c r="BT23" s="119"/>
      <c r="BU23" s="118"/>
      <c r="BV23" s="120">
        <v>7968450</v>
      </c>
      <c r="BW23" s="119"/>
      <c r="BX23" s="119"/>
      <c r="BY23" s="119"/>
      <c r="BZ23" s="119"/>
      <c r="CA23" s="119"/>
      <c r="CB23" s="119"/>
      <c r="CC23" s="118"/>
      <c r="CD23" s="140"/>
      <c r="CE23" s="116"/>
      <c r="CF23" s="116"/>
      <c r="CG23" s="116"/>
      <c r="CH23" s="116"/>
      <c r="CI23" s="116"/>
      <c r="CJ23" s="116"/>
      <c r="CK23" s="116"/>
      <c r="CL23" s="116"/>
      <c r="CM23" s="116"/>
      <c r="CN23" s="116"/>
      <c r="CO23" s="116"/>
      <c r="CP23" s="116"/>
      <c r="CQ23" s="116"/>
      <c r="CR23" s="116"/>
      <c r="CS23" s="115"/>
      <c r="CT23" s="114"/>
      <c r="CU23" s="113"/>
      <c r="CV23" s="113"/>
      <c r="CW23" s="113"/>
      <c r="CX23" s="113"/>
      <c r="CY23" s="113"/>
      <c r="CZ23" s="113"/>
      <c r="DA23" s="112"/>
      <c r="DB23" s="114"/>
      <c r="DC23" s="113"/>
      <c r="DD23" s="113"/>
      <c r="DE23" s="113"/>
      <c r="DF23" s="113"/>
      <c r="DG23" s="113"/>
      <c r="DH23" s="113"/>
      <c r="DI23" s="112"/>
    </row>
    <row r="24" spans="1:113" ht="18.75" customHeight="1" thickBot="1">
      <c r="A24" s="71"/>
      <c r="B24" s="139"/>
      <c r="C24" s="138"/>
      <c r="D24" s="137"/>
      <c r="E24" s="133" t="s">
        <v>60</v>
      </c>
      <c r="F24" s="132"/>
      <c r="G24" s="132"/>
      <c r="H24" s="132"/>
      <c r="I24" s="132"/>
      <c r="J24" s="132"/>
      <c r="K24" s="131"/>
      <c r="L24" s="129">
        <v>1</v>
      </c>
      <c r="M24" s="128"/>
      <c r="N24" s="128"/>
      <c r="O24" s="128"/>
      <c r="P24" s="130"/>
      <c r="Q24" s="129">
        <v>7700</v>
      </c>
      <c r="R24" s="128"/>
      <c r="S24" s="128"/>
      <c r="T24" s="128"/>
      <c r="U24" s="128"/>
      <c r="V24" s="130"/>
      <c r="W24" s="150"/>
      <c r="X24" s="138"/>
      <c r="Y24" s="137"/>
      <c r="Z24" s="133" t="s">
        <v>59</v>
      </c>
      <c r="AA24" s="132"/>
      <c r="AB24" s="132"/>
      <c r="AC24" s="132"/>
      <c r="AD24" s="132"/>
      <c r="AE24" s="132"/>
      <c r="AF24" s="132"/>
      <c r="AG24" s="131"/>
      <c r="AH24" s="129">
        <v>214</v>
      </c>
      <c r="AI24" s="128"/>
      <c r="AJ24" s="128"/>
      <c r="AK24" s="128"/>
      <c r="AL24" s="130"/>
      <c r="AM24" s="129">
        <v>625522</v>
      </c>
      <c r="AN24" s="128"/>
      <c r="AO24" s="128"/>
      <c r="AP24" s="128"/>
      <c r="AQ24" s="128"/>
      <c r="AR24" s="130"/>
      <c r="AS24" s="129">
        <v>2923</v>
      </c>
      <c r="AT24" s="128"/>
      <c r="AU24" s="128"/>
      <c r="AV24" s="128"/>
      <c r="AW24" s="128"/>
      <c r="AX24" s="127"/>
      <c r="AY24" s="93" t="s">
        <v>58</v>
      </c>
      <c r="AZ24" s="92"/>
      <c r="BA24" s="92"/>
      <c r="BB24" s="92"/>
      <c r="BC24" s="92"/>
      <c r="BD24" s="92"/>
      <c r="BE24" s="92"/>
      <c r="BF24" s="92"/>
      <c r="BG24" s="92"/>
      <c r="BH24" s="92"/>
      <c r="BI24" s="92"/>
      <c r="BJ24" s="92"/>
      <c r="BK24" s="92"/>
      <c r="BL24" s="92"/>
      <c r="BM24" s="91"/>
      <c r="BN24" s="120">
        <v>6272728</v>
      </c>
      <c r="BO24" s="119"/>
      <c r="BP24" s="119"/>
      <c r="BQ24" s="119"/>
      <c r="BR24" s="119"/>
      <c r="BS24" s="119"/>
      <c r="BT24" s="119"/>
      <c r="BU24" s="118"/>
      <c r="BV24" s="120">
        <v>6068418</v>
      </c>
      <c r="BW24" s="119"/>
      <c r="BX24" s="119"/>
      <c r="BY24" s="119"/>
      <c r="BZ24" s="119"/>
      <c r="CA24" s="119"/>
      <c r="CB24" s="119"/>
      <c r="CC24" s="118"/>
      <c r="CD24" s="140"/>
      <c r="CE24" s="116"/>
      <c r="CF24" s="116"/>
      <c r="CG24" s="116"/>
      <c r="CH24" s="116"/>
      <c r="CI24" s="116"/>
      <c r="CJ24" s="116"/>
      <c r="CK24" s="116"/>
      <c r="CL24" s="116"/>
      <c r="CM24" s="116"/>
      <c r="CN24" s="116"/>
      <c r="CO24" s="116"/>
      <c r="CP24" s="116"/>
      <c r="CQ24" s="116"/>
      <c r="CR24" s="116"/>
      <c r="CS24" s="115"/>
      <c r="CT24" s="114"/>
      <c r="CU24" s="113"/>
      <c r="CV24" s="113"/>
      <c r="CW24" s="113"/>
      <c r="CX24" s="113"/>
      <c r="CY24" s="113"/>
      <c r="CZ24" s="113"/>
      <c r="DA24" s="112"/>
      <c r="DB24" s="114"/>
      <c r="DC24" s="113"/>
      <c r="DD24" s="113"/>
      <c r="DE24" s="113"/>
      <c r="DF24" s="113"/>
      <c r="DG24" s="113"/>
      <c r="DH24" s="113"/>
      <c r="DI24" s="112"/>
    </row>
    <row r="25" spans="1:113" ht="18.75" customHeight="1">
      <c r="A25" s="71"/>
      <c r="B25" s="139"/>
      <c r="C25" s="138"/>
      <c r="D25" s="137"/>
      <c r="E25" s="133" t="s">
        <v>57</v>
      </c>
      <c r="F25" s="132"/>
      <c r="G25" s="132"/>
      <c r="H25" s="132"/>
      <c r="I25" s="132"/>
      <c r="J25" s="132"/>
      <c r="K25" s="131"/>
      <c r="L25" s="129">
        <v>1</v>
      </c>
      <c r="M25" s="128"/>
      <c r="N25" s="128"/>
      <c r="O25" s="128"/>
      <c r="P25" s="130"/>
      <c r="Q25" s="129">
        <v>6160</v>
      </c>
      <c r="R25" s="128"/>
      <c r="S25" s="128"/>
      <c r="T25" s="128"/>
      <c r="U25" s="128"/>
      <c r="V25" s="130"/>
      <c r="W25" s="150"/>
      <c r="X25" s="138"/>
      <c r="Y25" s="137"/>
      <c r="Z25" s="133" t="s">
        <v>56</v>
      </c>
      <c r="AA25" s="132"/>
      <c r="AB25" s="132"/>
      <c r="AC25" s="132"/>
      <c r="AD25" s="132"/>
      <c r="AE25" s="132"/>
      <c r="AF25" s="132"/>
      <c r="AG25" s="131"/>
      <c r="AH25" s="129">
        <v>44</v>
      </c>
      <c r="AI25" s="128"/>
      <c r="AJ25" s="128"/>
      <c r="AK25" s="128"/>
      <c r="AL25" s="130"/>
      <c r="AM25" s="129">
        <v>118536</v>
      </c>
      <c r="AN25" s="128"/>
      <c r="AO25" s="128"/>
      <c r="AP25" s="128"/>
      <c r="AQ25" s="128"/>
      <c r="AR25" s="130"/>
      <c r="AS25" s="129">
        <v>2694</v>
      </c>
      <c r="AT25" s="128"/>
      <c r="AU25" s="128"/>
      <c r="AV25" s="128"/>
      <c r="AW25" s="128"/>
      <c r="AX25" s="127"/>
      <c r="AY25" s="146" t="s">
        <v>55</v>
      </c>
      <c r="AZ25" s="145"/>
      <c r="BA25" s="145"/>
      <c r="BB25" s="145"/>
      <c r="BC25" s="145"/>
      <c r="BD25" s="145"/>
      <c r="BE25" s="145"/>
      <c r="BF25" s="145"/>
      <c r="BG25" s="145"/>
      <c r="BH25" s="145"/>
      <c r="BI25" s="145"/>
      <c r="BJ25" s="145"/>
      <c r="BK25" s="145"/>
      <c r="BL25" s="145"/>
      <c r="BM25" s="144"/>
      <c r="BN25" s="143">
        <v>184349</v>
      </c>
      <c r="BO25" s="142"/>
      <c r="BP25" s="142"/>
      <c r="BQ25" s="142"/>
      <c r="BR25" s="142"/>
      <c r="BS25" s="142"/>
      <c r="BT25" s="142"/>
      <c r="BU25" s="141"/>
      <c r="BV25" s="143">
        <v>222498</v>
      </c>
      <c r="BW25" s="142"/>
      <c r="BX25" s="142"/>
      <c r="BY25" s="142"/>
      <c r="BZ25" s="142"/>
      <c r="CA25" s="142"/>
      <c r="CB25" s="142"/>
      <c r="CC25" s="141"/>
      <c r="CD25" s="140"/>
      <c r="CE25" s="116"/>
      <c r="CF25" s="116"/>
      <c r="CG25" s="116"/>
      <c r="CH25" s="116"/>
      <c r="CI25" s="116"/>
      <c r="CJ25" s="116"/>
      <c r="CK25" s="116"/>
      <c r="CL25" s="116"/>
      <c r="CM25" s="116"/>
      <c r="CN25" s="116"/>
      <c r="CO25" s="116"/>
      <c r="CP25" s="116"/>
      <c r="CQ25" s="116"/>
      <c r="CR25" s="116"/>
      <c r="CS25" s="115"/>
      <c r="CT25" s="114"/>
      <c r="CU25" s="113"/>
      <c r="CV25" s="113"/>
      <c r="CW25" s="113"/>
      <c r="CX25" s="113"/>
      <c r="CY25" s="113"/>
      <c r="CZ25" s="113"/>
      <c r="DA25" s="112"/>
      <c r="DB25" s="114"/>
      <c r="DC25" s="113"/>
      <c r="DD25" s="113"/>
      <c r="DE25" s="113"/>
      <c r="DF25" s="113"/>
      <c r="DG25" s="113"/>
      <c r="DH25" s="113"/>
      <c r="DI25" s="112"/>
    </row>
    <row r="26" spans="1:113" ht="18.75" customHeight="1">
      <c r="A26" s="71"/>
      <c r="B26" s="139"/>
      <c r="C26" s="138"/>
      <c r="D26" s="137"/>
      <c r="E26" s="133" t="s">
        <v>54</v>
      </c>
      <c r="F26" s="132"/>
      <c r="G26" s="132"/>
      <c r="H26" s="132"/>
      <c r="I26" s="132"/>
      <c r="J26" s="132"/>
      <c r="K26" s="131"/>
      <c r="L26" s="129">
        <v>1</v>
      </c>
      <c r="M26" s="128"/>
      <c r="N26" s="128"/>
      <c r="O26" s="128"/>
      <c r="P26" s="130"/>
      <c r="Q26" s="129">
        <v>5540</v>
      </c>
      <c r="R26" s="128"/>
      <c r="S26" s="128"/>
      <c r="T26" s="128"/>
      <c r="U26" s="128"/>
      <c r="V26" s="130"/>
      <c r="W26" s="150"/>
      <c r="X26" s="138"/>
      <c r="Y26" s="137"/>
      <c r="Z26" s="133" t="s">
        <v>53</v>
      </c>
      <c r="AA26" s="157"/>
      <c r="AB26" s="157"/>
      <c r="AC26" s="157"/>
      <c r="AD26" s="157"/>
      <c r="AE26" s="157"/>
      <c r="AF26" s="157"/>
      <c r="AG26" s="156"/>
      <c r="AH26" s="129">
        <v>4</v>
      </c>
      <c r="AI26" s="128"/>
      <c r="AJ26" s="128"/>
      <c r="AK26" s="128"/>
      <c r="AL26" s="130"/>
      <c r="AM26" s="129">
        <v>10860</v>
      </c>
      <c r="AN26" s="128"/>
      <c r="AO26" s="128"/>
      <c r="AP26" s="128"/>
      <c r="AQ26" s="128"/>
      <c r="AR26" s="130"/>
      <c r="AS26" s="129">
        <v>2715</v>
      </c>
      <c r="AT26" s="128"/>
      <c r="AU26" s="128"/>
      <c r="AV26" s="128"/>
      <c r="AW26" s="128"/>
      <c r="AX26" s="127"/>
      <c r="AY26" s="155" t="s">
        <v>52</v>
      </c>
      <c r="AZ26" s="79"/>
      <c r="BA26" s="79"/>
      <c r="BB26" s="79"/>
      <c r="BC26" s="79"/>
      <c r="BD26" s="79"/>
      <c r="BE26" s="79"/>
      <c r="BF26" s="79"/>
      <c r="BG26" s="79"/>
      <c r="BH26" s="79"/>
      <c r="BI26" s="79"/>
      <c r="BJ26" s="79"/>
      <c r="BK26" s="79"/>
      <c r="BL26" s="79"/>
      <c r="BM26" s="154"/>
      <c r="BN26" s="120" t="s">
        <v>46</v>
      </c>
      <c r="BO26" s="119"/>
      <c r="BP26" s="119"/>
      <c r="BQ26" s="119"/>
      <c r="BR26" s="119"/>
      <c r="BS26" s="119"/>
      <c r="BT26" s="119"/>
      <c r="BU26" s="118"/>
      <c r="BV26" s="120" t="s">
        <v>46</v>
      </c>
      <c r="BW26" s="119"/>
      <c r="BX26" s="119"/>
      <c r="BY26" s="119"/>
      <c r="BZ26" s="119"/>
      <c r="CA26" s="119"/>
      <c r="CB26" s="119"/>
      <c r="CC26" s="118"/>
      <c r="CD26" s="140"/>
      <c r="CE26" s="116"/>
      <c r="CF26" s="116"/>
      <c r="CG26" s="116"/>
      <c r="CH26" s="116"/>
      <c r="CI26" s="116"/>
      <c r="CJ26" s="116"/>
      <c r="CK26" s="116"/>
      <c r="CL26" s="116"/>
      <c r="CM26" s="116"/>
      <c r="CN26" s="116"/>
      <c r="CO26" s="116"/>
      <c r="CP26" s="116"/>
      <c r="CQ26" s="116"/>
      <c r="CR26" s="116"/>
      <c r="CS26" s="115"/>
      <c r="CT26" s="114"/>
      <c r="CU26" s="113"/>
      <c r="CV26" s="113"/>
      <c r="CW26" s="113"/>
      <c r="CX26" s="113"/>
      <c r="CY26" s="113"/>
      <c r="CZ26" s="113"/>
      <c r="DA26" s="112"/>
      <c r="DB26" s="114"/>
      <c r="DC26" s="113"/>
      <c r="DD26" s="113"/>
      <c r="DE26" s="113"/>
      <c r="DF26" s="113"/>
      <c r="DG26" s="113"/>
      <c r="DH26" s="113"/>
      <c r="DI26" s="112"/>
    </row>
    <row r="27" spans="1:113" ht="18.75" customHeight="1" thickBot="1">
      <c r="A27" s="71"/>
      <c r="B27" s="139"/>
      <c r="C27" s="138"/>
      <c r="D27" s="137"/>
      <c r="E27" s="133" t="s">
        <v>51</v>
      </c>
      <c r="F27" s="132"/>
      <c r="G27" s="132"/>
      <c r="H27" s="132"/>
      <c r="I27" s="132"/>
      <c r="J27" s="132"/>
      <c r="K27" s="131"/>
      <c r="L27" s="129">
        <v>1</v>
      </c>
      <c r="M27" s="128"/>
      <c r="N27" s="128"/>
      <c r="O27" s="128"/>
      <c r="P27" s="130"/>
      <c r="Q27" s="129">
        <v>2650</v>
      </c>
      <c r="R27" s="128"/>
      <c r="S27" s="128"/>
      <c r="T27" s="128"/>
      <c r="U27" s="128"/>
      <c r="V27" s="130"/>
      <c r="W27" s="150"/>
      <c r="X27" s="138"/>
      <c r="Y27" s="137"/>
      <c r="Z27" s="133" t="s">
        <v>50</v>
      </c>
      <c r="AA27" s="132"/>
      <c r="AB27" s="132"/>
      <c r="AC27" s="132"/>
      <c r="AD27" s="132"/>
      <c r="AE27" s="132"/>
      <c r="AF27" s="132"/>
      <c r="AG27" s="131"/>
      <c r="AH27" s="129">
        <v>19</v>
      </c>
      <c r="AI27" s="128"/>
      <c r="AJ27" s="128"/>
      <c r="AK27" s="128"/>
      <c r="AL27" s="130"/>
      <c r="AM27" s="129">
        <v>51376</v>
      </c>
      <c r="AN27" s="128"/>
      <c r="AO27" s="128"/>
      <c r="AP27" s="128"/>
      <c r="AQ27" s="128"/>
      <c r="AR27" s="130"/>
      <c r="AS27" s="129">
        <v>2704</v>
      </c>
      <c r="AT27" s="128"/>
      <c r="AU27" s="128"/>
      <c r="AV27" s="128"/>
      <c r="AW27" s="128"/>
      <c r="AX27" s="127"/>
      <c r="AY27" s="153" t="s">
        <v>49</v>
      </c>
      <c r="AZ27" s="152"/>
      <c r="BA27" s="152"/>
      <c r="BB27" s="152"/>
      <c r="BC27" s="152"/>
      <c r="BD27" s="152"/>
      <c r="BE27" s="152"/>
      <c r="BF27" s="152"/>
      <c r="BG27" s="152"/>
      <c r="BH27" s="152"/>
      <c r="BI27" s="152"/>
      <c r="BJ27" s="152"/>
      <c r="BK27" s="152"/>
      <c r="BL27" s="152"/>
      <c r="BM27" s="151"/>
      <c r="BN27" s="90" t="s">
        <v>46</v>
      </c>
      <c r="BO27" s="89"/>
      <c r="BP27" s="89"/>
      <c r="BQ27" s="89"/>
      <c r="BR27" s="89"/>
      <c r="BS27" s="89"/>
      <c r="BT27" s="89"/>
      <c r="BU27" s="88"/>
      <c r="BV27" s="90" t="s">
        <v>46</v>
      </c>
      <c r="BW27" s="89"/>
      <c r="BX27" s="89"/>
      <c r="BY27" s="89"/>
      <c r="BZ27" s="89"/>
      <c r="CA27" s="89"/>
      <c r="CB27" s="89"/>
      <c r="CC27" s="88"/>
      <c r="CD27" s="117"/>
      <c r="CE27" s="116"/>
      <c r="CF27" s="116"/>
      <c r="CG27" s="116"/>
      <c r="CH27" s="116"/>
      <c r="CI27" s="116"/>
      <c r="CJ27" s="116"/>
      <c r="CK27" s="116"/>
      <c r="CL27" s="116"/>
      <c r="CM27" s="116"/>
      <c r="CN27" s="116"/>
      <c r="CO27" s="116"/>
      <c r="CP27" s="116"/>
      <c r="CQ27" s="116"/>
      <c r="CR27" s="116"/>
      <c r="CS27" s="115"/>
      <c r="CT27" s="114"/>
      <c r="CU27" s="113"/>
      <c r="CV27" s="113"/>
      <c r="CW27" s="113"/>
      <c r="CX27" s="113"/>
      <c r="CY27" s="113"/>
      <c r="CZ27" s="113"/>
      <c r="DA27" s="112"/>
      <c r="DB27" s="114"/>
      <c r="DC27" s="113"/>
      <c r="DD27" s="113"/>
      <c r="DE27" s="113"/>
      <c r="DF27" s="113"/>
      <c r="DG27" s="113"/>
      <c r="DH27" s="113"/>
      <c r="DI27" s="112"/>
    </row>
    <row r="28" spans="1:113" ht="18.75" customHeight="1">
      <c r="A28" s="71"/>
      <c r="B28" s="139"/>
      <c r="C28" s="138"/>
      <c r="D28" s="137"/>
      <c r="E28" s="133" t="s">
        <v>48</v>
      </c>
      <c r="F28" s="132"/>
      <c r="G28" s="132"/>
      <c r="H28" s="132"/>
      <c r="I28" s="132"/>
      <c r="J28" s="132"/>
      <c r="K28" s="131"/>
      <c r="L28" s="129">
        <v>1</v>
      </c>
      <c r="M28" s="128"/>
      <c r="N28" s="128"/>
      <c r="O28" s="128"/>
      <c r="P28" s="130"/>
      <c r="Q28" s="129">
        <v>1990</v>
      </c>
      <c r="R28" s="128"/>
      <c r="S28" s="128"/>
      <c r="T28" s="128"/>
      <c r="U28" s="128"/>
      <c r="V28" s="130"/>
      <c r="W28" s="150"/>
      <c r="X28" s="138"/>
      <c r="Y28" s="137"/>
      <c r="Z28" s="133" t="s">
        <v>47</v>
      </c>
      <c r="AA28" s="132"/>
      <c r="AB28" s="132"/>
      <c r="AC28" s="132"/>
      <c r="AD28" s="132"/>
      <c r="AE28" s="132"/>
      <c r="AF28" s="132"/>
      <c r="AG28" s="131"/>
      <c r="AH28" s="129" t="s">
        <v>46</v>
      </c>
      <c r="AI28" s="128"/>
      <c r="AJ28" s="128"/>
      <c r="AK28" s="128"/>
      <c r="AL28" s="130"/>
      <c r="AM28" s="129" t="s">
        <v>46</v>
      </c>
      <c r="AN28" s="128"/>
      <c r="AO28" s="128"/>
      <c r="AP28" s="128"/>
      <c r="AQ28" s="128"/>
      <c r="AR28" s="130"/>
      <c r="AS28" s="129" t="s">
        <v>46</v>
      </c>
      <c r="AT28" s="128"/>
      <c r="AU28" s="128"/>
      <c r="AV28" s="128"/>
      <c r="AW28" s="128"/>
      <c r="AX28" s="127"/>
      <c r="AY28" s="149" t="s">
        <v>45</v>
      </c>
      <c r="AZ28" s="148"/>
      <c r="BA28" s="148"/>
      <c r="BB28" s="147"/>
      <c r="BC28" s="146" t="s">
        <v>44</v>
      </c>
      <c r="BD28" s="145"/>
      <c r="BE28" s="145"/>
      <c r="BF28" s="145"/>
      <c r="BG28" s="145"/>
      <c r="BH28" s="145"/>
      <c r="BI28" s="145"/>
      <c r="BJ28" s="145"/>
      <c r="BK28" s="145"/>
      <c r="BL28" s="145"/>
      <c r="BM28" s="144"/>
      <c r="BN28" s="143">
        <v>3403723</v>
      </c>
      <c r="BO28" s="142"/>
      <c r="BP28" s="142"/>
      <c r="BQ28" s="142"/>
      <c r="BR28" s="142"/>
      <c r="BS28" s="142"/>
      <c r="BT28" s="142"/>
      <c r="BU28" s="141"/>
      <c r="BV28" s="143">
        <v>3761114</v>
      </c>
      <c r="BW28" s="142"/>
      <c r="BX28" s="142"/>
      <c r="BY28" s="142"/>
      <c r="BZ28" s="142"/>
      <c r="CA28" s="142"/>
      <c r="CB28" s="142"/>
      <c r="CC28" s="141"/>
      <c r="CD28" s="140"/>
      <c r="CE28" s="116"/>
      <c r="CF28" s="116"/>
      <c r="CG28" s="116"/>
      <c r="CH28" s="116"/>
      <c r="CI28" s="116"/>
      <c r="CJ28" s="116"/>
      <c r="CK28" s="116"/>
      <c r="CL28" s="116"/>
      <c r="CM28" s="116"/>
      <c r="CN28" s="116"/>
      <c r="CO28" s="116"/>
      <c r="CP28" s="116"/>
      <c r="CQ28" s="116"/>
      <c r="CR28" s="116"/>
      <c r="CS28" s="115"/>
      <c r="CT28" s="114"/>
      <c r="CU28" s="113"/>
      <c r="CV28" s="113"/>
      <c r="CW28" s="113"/>
      <c r="CX28" s="113"/>
      <c r="CY28" s="113"/>
      <c r="CZ28" s="113"/>
      <c r="DA28" s="112"/>
      <c r="DB28" s="114"/>
      <c r="DC28" s="113"/>
      <c r="DD28" s="113"/>
      <c r="DE28" s="113"/>
      <c r="DF28" s="113"/>
      <c r="DG28" s="113"/>
      <c r="DH28" s="113"/>
      <c r="DI28" s="112"/>
    </row>
    <row r="29" spans="1:113" ht="18.75" customHeight="1">
      <c r="A29" s="71"/>
      <c r="B29" s="139"/>
      <c r="C29" s="138"/>
      <c r="D29" s="137"/>
      <c r="E29" s="133" t="s">
        <v>43</v>
      </c>
      <c r="F29" s="132"/>
      <c r="G29" s="132"/>
      <c r="H29" s="132"/>
      <c r="I29" s="132"/>
      <c r="J29" s="132"/>
      <c r="K29" s="131"/>
      <c r="L29" s="129">
        <v>11</v>
      </c>
      <c r="M29" s="128"/>
      <c r="N29" s="128"/>
      <c r="O29" s="128"/>
      <c r="P29" s="130"/>
      <c r="Q29" s="129">
        <v>1850</v>
      </c>
      <c r="R29" s="128"/>
      <c r="S29" s="128"/>
      <c r="T29" s="128"/>
      <c r="U29" s="128"/>
      <c r="V29" s="130"/>
      <c r="W29" s="136"/>
      <c r="X29" s="135"/>
      <c r="Y29" s="134"/>
      <c r="Z29" s="133" t="s">
        <v>42</v>
      </c>
      <c r="AA29" s="132"/>
      <c r="AB29" s="132"/>
      <c r="AC29" s="132"/>
      <c r="AD29" s="132"/>
      <c r="AE29" s="132"/>
      <c r="AF29" s="132"/>
      <c r="AG29" s="131"/>
      <c r="AH29" s="129">
        <v>233</v>
      </c>
      <c r="AI29" s="128"/>
      <c r="AJ29" s="128"/>
      <c r="AK29" s="128"/>
      <c r="AL29" s="130"/>
      <c r="AM29" s="129">
        <v>676898</v>
      </c>
      <c r="AN29" s="128"/>
      <c r="AO29" s="128"/>
      <c r="AP29" s="128"/>
      <c r="AQ29" s="128"/>
      <c r="AR29" s="130"/>
      <c r="AS29" s="129">
        <v>2905</v>
      </c>
      <c r="AT29" s="128"/>
      <c r="AU29" s="128"/>
      <c r="AV29" s="128"/>
      <c r="AW29" s="128"/>
      <c r="AX29" s="127"/>
      <c r="AY29" s="126"/>
      <c r="AZ29" s="125"/>
      <c r="BA29" s="125"/>
      <c r="BB29" s="124"/>
      <c r="BC29" s="123" t="s">
        <v>41</v>
      </c>
      <c r="BD29" s="122"/>
      <c r="BE29" s="122"/>
      <c r="BF29" s="122"/>
      <c r="BG29" s="122"/>
      <c r="BH29" s="122"/>
      <c r="BI29" s="122"/>
      <c r="BJ29" s="122"/>
      <c r="BK29" s="122"/>
      <c r="BL29" s="122"/>
      <c r="BM29" s="121"/>
      <c r="BN29" s="120">
        <v>249342</v>
      </c>
      <c r="BO29" s="119"/>
      <c r="BP29" s="119"/>
      <c r="BQ29" s="119"/>
      <c r="BR29" s="119"/>
      <c r="BS29" s="119"/>
      <c r="BT29" s="119"/>
      <c r="BU29" s="118"/>
      <c r="BV29" s="120">
        <v>249267</v>
      </c>
      <c r="BW29" s="119"/>
      <c r="BX29" s="119"/>
      <c r="BY29" s="119"/>
      <c r="BZ29" s="119"/>
      <c r="CA29" s="119"/>
      <c r="CB29" s="119"/>
      <c r="CC29" s="118"/>
      <c r="CD29" s="117"/>
      <c r="CE29" s="116"/>
      <c r="CF29" s="116"/>
      <c r="CG29" s="116"/>
      <c r="CH29" s="116"/>
      <c r="CI29" s="116"/>
      <c r="CJ29" s="116"/>
      <c r="CK29" s="116"/>
      <c r="CL29" s="116"/>
      <c r="CM29" s="116"/>
      <c r="CN29" s="116"/>
      <c r="CO29" s="116"/>
      <c r="CP29" s="116"/>
      <c r="CQ29" s="116"/>
      <c r="CR29" s="116"/>
      <c r="CS29" s="115"/>
      <c r="CT29" s="114"/>
      <c r="CU29" s="113"/>
      <c r="CV29" s="113"/>
      <c r="CW29" s="113"/>
      <c r="CX29" s="113"/>
      <c r="CY29" s="113"/>
      <c r="CZ29" s="113"/>
      <c r="DA29" s="112"/>
      <c r="DB29" s="114"/>
      <c r="DC29" s="113"/>
      <c r="DD29" s="113"/>
      <c r="DE29" s="113"/>
      <c r="DF29" s="113"/>
      <c r="DG29" s="113"/>
      <c r="DH29" s="113"/>
      <c r="DI29" s="112"/>
    </row>
    <row r="30" spans="1:113" ht="18.75" customHeight="1" thickBot="1">
      <c r="A30" s="71"/>
      <c r="B30" s="111"/>
      <c r="C30" s="110"/>
      <c r="D30" s="109"/>
      <c r="E30" s="108"/>
      <c r="F30" s="107"/>
      <c r="G30" s="107"/>
      <c r="H30" s="107"/>
      <c r="I30" s="107"/>
      <c r="J30" s="107"/>
      <c r="K30" s="106"/>
      <c r="L30" s="105"/>
      <c r="M30" s="104"/>
      <c r="N30" s="104"/>
      <c r="O30" s="104"/>
      <c r="P30" s="103"/>
      <c r="Q30" s="105"/>
      <c r="R30" s="104"/>
      <c r="S30" s="104"/>
      <c r="T30" s="104"/>
      <c r="U30" s="104"/>
      <c r="V30" s="103"/>
      <c r="W30" s="102" t="s">
        <v>40</v>
      </c>
      <c r="X30" s="101"/>
      <c r="Y30" s="101"/>
      <c r="Z30" s="101"/>
      <c r="AA30" s="101"/>
      <c r="AB30" s="101"/>
      <c r="AC30" s="101"/>
      <c r="AD30" s="101"/>
      <c r="AE30" s="101"/>
      <c r="AF30" s="101"/>
      <c r="AG30" s="100"/>
      <c r="AH30" s="99">
        <v>91.7</v>
      </c>
      <c r="AI30" s="98"/>
      <c r="AJ30" s="98"/>
      <c r="AK30" s="98"/>
      <c r="AL30" s="98"/>
      <c r="AM30" s="98"/>
      <c r="AN30" s="98"/>
      <c r="AO30" s="98"/>
      <c r="AP30" s="98"/>
      <c r="AQ30" s="98"/>
      <c r="AR30" s="98"/>
      <c r="AS30" s="98"/>
      <c r="AT30" s="98"/>
      <c r="AU30" s="98"/>
      <c r="AV30" s="98"/>
      <c r="AW30" s="98"/>
      <c r="AX30" s="97"/>
      <c r="AY30" s="96"/>
      <c r="AZ30" s="95"/>
      <c r="BA30" s="95"/>
      <c r="BB30" s="94"/>
      <c r="BC30" s="93" t="s">
        <v>39</v>
      </c>
      <c r="BD30" s="92"/>
      <c r="BE30" s="92"/>
      <c r="BF30" s="92"/>
      <c r="BG30" s="92"/>
      <c r="BH30" s="92"/>
      <c r="BI30" s="92"/>
      <c r="BJ30" s="92"/>
      <c r="BK30" s="92"/>
      <c r="BL30" s="92"/>
      <c r="BM30" s="91"/>
      <c r="BN30" s="90">
        <v>1754531</v>
      </c>
      <c r="BO30" s="89"/>
      <c r="BP30" s="89"/>
      <c r="BQ30" s="89"/>
      <c r="BR30" s="89"/>
      <c r="BS30" s="89"/>
      <c r="BT30" s="89"/>
      <c r="BU30" s="88"/>
      <c r="BV30" s="90">
        <v>1878076</v>
      </c>
      <c r="BW30" s="89"/>
      <c r="BX30" s="89"/>
      <c r="BY30" s="89"/>
      <c r="BZ30" s="89"/>
      <c r="CA30" s="89"/>
      <c r="CB30" s="89"/>
      <c r="CC30" s="88"/>
      <c r="CD30" s="87"/>
      <c r="CE30" s="86"/>
      <c r="CF30" s="86"/>
      <c r="CG30" s="86"/>
      <c r="CH30" s="86"/>
      <c r="CI30" s="86"/>
      <c r="CJ30" s="86"/>
      <c r="CK30" s="86"/>
      <c r="CL30" s="86"/>
      <c r="CM30" s="86"/>
      <c r="CN30" s="86"/>
      <c r="CO30" s="86"/>
      <c r="CP30" s="86"/>
      <c r="CQ30" s="86"/>
      <c r="CR30" s="86"/>
      <c r="CS30" s="85"/>
      <c r="CT30" s="84"/>
      <c r="CU30" s="83"/>
      <c r="CV30" s="83"/>
      <c r="CW30" s="83"/>
      <c r="CX30" s="83"/>
      <c r="CY30" s="83"/>
      <c r="CZ30" s="83"/>
      <c r="DA30" s="82"/>
      <c r="DB30" s="84"/>
      <c r="DC30" s="83"/>
      <c r="DD30" s="83"/>
      <c r="DE30" s="83"/>
      <c r="DF30" s="83"/>
      <c r="DG30" s="83"/>
      <c r="DH30" s="83"/>
      <c r="DI30" s="82"/>
    </row>
    <row r="31" spans="1:113" ht="13.5" customHeight="1">
      <c r="A31" s="71"/>
      <c r="B31" s="81"/>
      <c r="DI31" s="78"/>
    </row>
    <row r="32" spans="1:113" ht="13.5" customHeight="1">
      <c r="A32" s="71"/>
      <c r="B32" s="72"/>
      <c r="C32" s="80" t="s">
        <v>38</v>
      </c>
      <c r="D32" s="80"/>
      <c r="E32" s="80"/>
      <c r="F32" s="80"/>
      <c r="G32" s="80"/>
      <c r="H32" s="80"/>
      <c r="I32" s="80"/>
      <c r="J32" s="80"/>
      <c r="K32" s="80"/>
      <c r="L32" s="80"/>
      <c r="M32" s="80"/>
      <c r="N32" s="80"/>
      <c r="O32" s="80"/>
      <c r="P32" s="80"/>
      <c r="Q32" s="80"/>
      <c r="R32" s="80"/>
      <c r="S32" s="80"/>
      <c r="U32" s="79" t="s">
        <v>37</v>
      </c>
      <c r="V32" s="79"/>
      <c r="W32" s="79"/>
      <c r="X32" s="79"/>
      <c r="Y32" s="79"/>
      <c r="Z32" s="79"/>
      <c r="AA32" s="79"/>
      <c r="AB32" s="79"/>
      <c r="AC32" s="79"/>
      <c r="AD32" s="79"/>
      <c r="AE32" s="79"/>
      <c r="AF32" s="79"/>
      <c r="AG32" s="79"/>
      <c r="AH32" s="79"/>
      <c r="AI32" s="79"/>
      <c r="AJ32" s="79"/>
      <c r="AK32" s="79"/>
      <c r="AM32" s="79" t="s">
        <v>36</v>
      </c>
      <c r="AN32" s="79"/>
      <c r="AO32" s="79"/>
      <c r="AP32" s="79"/>
      <c r="AQ32" s="79"/>
      <c r="AR32" s="79"/>
      <c r="AS32" s="79"/>
      <c r="AT32" s="79"/>
      <c r="AU32" s="79"/>
      <c r="AV32" s="79"/>
      <c r="AW32" s="79"/>
      <c r="AX32" s="79"/>
      <c r="AY32" s="79"/>
      <c r="AZ32" s="79"/>
      <c r="BA32" s="79"/>
      <c r="BB32" s="79"/>
      <c r="BC32" s="79"/>
      <c r="BE32" s="79" t="s">
        <v>35</v>
      </c>
      <c r="BF32" s="79"/>
      <c r="BG32" s="79"/>
      <c r="BH32" s="79"/>
      <c r="BI32" s="79"/>
      <c r="BJ32" s="79"/>
      <c r="BK32" s="79"/>
      <c r="BL32" s="79"/>
      <c r="BM32" s="79"/>
      <c r="BN32" s="79"/>
      <c r="BO32" s="79"/>
      <c r="BP32" s="79"/>
      <c r="BQ32" s="79"/>
      <c r="BR32" s="79"/>
      <c r="BS32" s="79"/>
      <c r="BT32" s="79"/>
      <c r="BU32" s="79"/>
      <c r="BW32" s="79" t="s">
        <v>34</v>
      </c>
      <c r="BX32" s="79"/>
      <c r="BY32" s="79"/>
      <c r="BZ32" s="79"/>
      <c r="CA32" s="79"/>
      <c r="CB32" s="79"/>
      <c r="CC32" s="79"/>
      <c r="CD32" s="79"/>
      <c r="CE32" s="79"/>
      <c r="CF32" s="79"/>
      <c r="CG32" s="79"/>
      <c r="CH32" s="79"/>
      <c r="CI32" s="79"/>
      <c r="CJ32" s="79"/>
      <c r="CK32" s="79"/>
      <c r="CL32" s="79"/>
      <c r="CM32" s="79"/>
      <c r="CO32" s="79" t="s">
        <v>33</v>
      </c>
      <c r="CP32" s="79"/>
      <c r="CQ32" s="79"/>
      <c r="CR32" s="79"/>
      <c r="CS32" s="79"/>
      <c r="CT32" s="79"/>
      <c r="CU32" s="79"/>
      <c r="CV32" s="79"/>
      <c r="CW32" s="79"/>
      <c r="CX32" s="79"/>
      <c r="CY32" s="79"/>
      <c r="CZ32" s="79"/>
      <c r="DA32" s="79"/>
      <c r="DB32" s="79"/>
      <c r="DC32" s="79"/>
      <c r="DD32" s="79"/>
      <c r="DE32" s="79"/>
      <c r="DI32" s="78"/>
    </row>
    <row r="33" spans="1:113" ht="13.5" customHeight="1">
      <c r="A33" s="71"/>
      <c r="B33" s="72"/>
      <c r="C33" s="76" t="s">
        <v>28</v>
      </c>
      <c r="D33" s="76"/>
      <c r="E33" s="75" t="s">
        <v>32</v>
      </c>
      <c r="F33" s="75"/>
      <c r="G33" s="75"/>
      <c r="H33" s="75"/>
      <c r="I33" s="75"/>
      <c r="J33" s="75"/>
      <c r="K33" s="75"/>
      <c r="L33" s="75"/>
      <c r="M33" s="75"/>
      <c r="N33" s="75"/>
      <c r="O33" s="75"/>
      <c r="P33" s="75"/>
      <c r="Q33" s="75"/>
      <c r="R33" s="75"/>
      <c r="S33" s="75"/>
      <c r="T33" s="74"/>
      <c r="U33" s="76" t="s">
        <v>28</v>
      </c>
      <c r="V33" s="76"/>
      <c r="W33" s="75" t="s">
        <v>32</v>
      </c>
      <c r="X33" s="75"/>
      <c r="Y33" s="75"/>
      <c r="Z33" s="75"/>
      <c r="AA33" s="75"/>
      <c r="AB33" s="75"/>
      <c r="AC33" s="75"/>
      <c r="AD33" s="75"/>
      <c r="AE33" s="75"/>
      <c r="AF33" s="75"/>
      <c r="AG33" s="75"/>
      <c r="AH33" s="75"/>
      <c r="AI33" s="75"/>
      <c r="AJ33" s="75"/>
      <c r="AK33" s="75"/>
      <c r="AL33" s="74"/>
      <c r="AM33" s="76" t="s">
        <v>28</v>
      </c>
      <c r="AN33" s="76"/>
      <c r="AO33" s="75" t="s">
        <v>32</v>
      </c>
      <c r="AP33" s="75"/>
      <c r="AQ33" s="75"/>
      <c r="AR33" s="75"/>
      <c r="AS33" s="75"/>
      <c r="AT33" s="75"/>
      <c r="AU33" s="75"/>
      <c r="AV33" s="75"/>
      <c r="AW33" s="75"/>
      <c r="AX33" s="75"/>
      <c r="AY33" s="75"/>
      <c r="AZ33" s="75"/>
      <c r="BA33" s="75"/>
      <c r="BB33" s="75"/>
      <c r="BC33" s="75"/>
      <c r="BD33" s="77"/>
      <c r="BE33" s="75" t="s">
        <v>30</v>
      </c>
      <c r="BF33" s="75"/>
      <c r="BG33" s="75" t="s">
        <v>31</v>
      </c>
      <c r="BH33" s="75"/>
      <c r="BI33" s="75"/>
      <c r="BJ33" s="75"/>
      <c r="BK33" s="75"/>
      <c r="BL33" s="75"/>
      <c r="BM33" s="75"/>
      <c r="BN33" s="75"/>
      <c r="BO33" s="75"/>
      <c r="BP33" s="75"/>
      <c r="BQ33" s="75"/>
      <c r="BR33" s="75"/>
      <c r="BS33" s="75"/>
      <c r="BT33" s="75"/>
      <c r="BU33" s="75"/>
      <c r="BV33" s="77"/>
      <c r="BW33" s="76" t="s">
        <v>30</v>
      </c>
      <c r="BX33" s="76"/>
      <c r="BY33" s="75" t="s">
        <v>29</v>
      </c>
      <c r="BZ33" s="75"/>
      <c r="CA33" s="75"/>
      <c r="CB33" s="75"/>
      <c r="CC33" s="75"/>
      <c r="CD33" s="75"/>
      <c r="CE33" s="75"/>
      <c r="CF33" s="75"/>
      <c r="CG33" s="75"/>
      <c r="CH33" s="75"/>
      <c r="CI33" s="75"/>
      <c r="CJ33" s="75"/>
      <c r="CK33" s="75"/>
      <c r="CL33" s="75"/>
      <c r="CM33" s="75"/>
      <c r="CN33" s="74"/>
      <c r="CO33" s="76" t="s">
        <v>28</v>
      </c>
      <c r="CP33" s="76"/>
      <c r="CQ33" s="75" t="s">
        <v>27</v>
      </c>
      <c r="CR33" s="75"/>
      <c r="CS33" s="75"/>
      <c r="CT33" s="75"/>
      <c r="CU33" s="75"/>
      <c r="CV33" s="75"/>
      <c r="CW33" s="75"/>
      <c r="CX33" s="75"/>
      <c r="CY33" s="75"/>
      <c r="CZ33" s="75"/>
      <c r="DA33" s="75"/>
      <c r="DB33" s="75"/>
      <c r="DC33" s="75"/>
      <c r="DD33" s="75"/>
      <c r="DE33" s="75"/>
      <c r="DF33" s="74"/>
      <c r="DG33" s="73" t="s">
        <v>26</v>
      </c>
      <c r="DH33" s="73"/>
      <c r="DI33" s="67"/>
    </row>
    <row r="34" spans="1:113" ht="32.25" customHeight="1">
      <c r="A34" s="71"/>
      <c r="B34" s="72"/>
      <c r="C34" s="70">
        <f>IF(E34="","",1)</f>
        <v>1</v>
      </c>
      <c r="D34" s="70"/>
      <c r="E34" s="69" t="str">
        <f>IF('各会計、関係団体の財政状況及び健全化判断比率'!B7="","",'各会計、関係団体の財政状況及び健全化判断比率'!B7)</f>
        <v>一般会計</v>
      </c>
      <c r="F34" s="69"/>
      <c r="G34" s="69"/>
      <c r="H34" s="69"/>
      <c r="I34" s="69"/>
      <c r="J34" s="69"/>
      <c r="K34" s="69"/>
      <c r="L34" s="69"/>
      <c r="M34" s="69"/>
      <c r="N34" s="69"/>
      <c r="O34" s="69"/>
      <c r="P34" s="69"/>
      <c r="Q34" s="69"/>
      <c r="R34" s="69"/>
      <c r="S34" s="69"/>
      <c r="T34" s="71"/>
      <c r="U34" s="70">
        <f>IF(W34="","",MAX(C34:D43)+1)</f>
        <v>3</v>
      </c>
      <c r="V34" s="70"/>
      <c r="W34" s="69" t="str">
        <f>IF('各会計、関係団体の財政状況及び健全化判断比率'!B28="","",'各会計、関係団体の財政状況及び健全化判断比率'!B28)</f>
        <v>訪問看護事業特別会計</v>
      </c>
      <c r="X34" s="69"/>
      <c r="Y34" s="69"/>
      <c r="Z34" s="69"/>
      <c r="AA34" s="69"/>
      <c r="AB34" s="69"/>
      <c r="AC34" s="69"/>
      <c r="AD34" s="69"/>
      <c r="AE34" s="69"/>
      <c r="AF34" s="69"/>
      <c r="AG34" s="69"/>
      <c r="AH34" s="69"/>
      <c r="AI34" s="69"/>
      <c r="AJ34" s="69"/>
      <c r="AK34" s="69"/>
      <c r="AL34" s="71"/>
      <c r="AM34" s="70">
        <f>IF(AO34="","",MAX(C34:D43,U34:V43)+1)</f>
        <v>8</v>
      </c>
      <c r="AN34" s="70"/>
      <c r="AO34" s="69" t="str">
        <f>IF('各会計、関係団体の財政状況及び健全化判断比率'!B33="","",'各会計、関係団体の財政状況及び健全化判断比率'!B33)</f>
        <v>病院事業会計</v>
      </c>
      <c r="AP34" s="69"/>
      <c r="AQ34" s="69"/>
      <c r="AR34" s="69"/>
      <c r="AS34" s="69"/>
      <c r="AT34" s="69"/>
      <c r="AU34" s="69"/>
      <c r="AV34" s="69"/>
      <c r="AW34" s="69"/>
      <c r="AX34" s="69"/>
      <c r="AY34" s="69"/>
      <c r="AZ34" s="69"/>
      <c r="BA34" s="69"/>
      <c r="BB34" s="69"/>
      <c r="BC34" s="69"/>
      <c r="BD34" s="71"/>
      <c r="BE34" s="70">
        <f>IF(BG34="","",MAX(C34:D43,U34:V43,AM34:AN43)+1)</f>
        <v>11</v>
      </c>
      <c r="BF34" s="70"/>
      <c r="BG34" s="69" t="str">
        <f>IF('各会計、関係団体の財政状況及び健全化判断比率'!B36="","",'各会計、関係団体の財政状況及び健全化判断比率'!B36)</f>
        <v>公共下水道事業特別会計</v>
      </c>
      <c r="BH34" s="69"/>
      <c r="BI34" s="69"/>
      <c r="BJ34" s="69"/>
      <c r="BK34" s="69"/>
      <c r="BL34" s="69"/>
      <c r="BM34" s="69"/>
      <c r="BN34" s="69"/>
      <c r="BO34" s="69"/>
      <c r="BP34" s="69"/>
      <c r="BQ34" s="69"/>
      <c r="BR34" s="69"/>
      <c r="BS34" s="69"/>
      <c r="BT34" s="69"/>
      <c r="BU34" s="69"/>
      <c r="BV34" s="71"/>
      <c r="BW34" s="70">
        <f>IF(BY34="","",MAX(C34:D43,U34:V43,AM34:AN43,BE34:BF43)+1)</f>
        <v>15</v>
      </c>
      <c r="BX34" s="70"/>
      <c r="BY34" s="69" t="str">
        <f>IF('各会計、関係団体の財政状況及び健全化判断比率'!B68="","",'各会計、関係団体の財政状況及び健全化判断比率'!B68)</f>
        <v>松山広域福祉施設事務組合　一般会計</v>
      </c>
      <c r="BZ34" s="69"/>
      <c r="CA34" s="69"/>
      <c r="CB34" s="69"/>
      <c r="CC34" s="69"/>
      <c r="CD34" s="69"/>
      <c r="CE34" s="69"/>
      <c r="CF34" s="69"/>
      <c r="CG34" s="69"/>
      <c r="CH34" s="69"/>
      <c r="CI34" s="69"/>
      <c r="CJ34" s="69"/>
      <c r="CK34" s="69"/>
      <c r="CL34" s="69"/>
      <c r="CM34" s="69"/>
      <c r="CN34" s="71"/>
      <c r="CO34" s="70">
        <f>IF(CQ34="","",MAX(C34:D43,U34:V43,AM34:AN43,BE34:BF43,BW34:BX43)+1)</f>
        <v>25</v>
      </c>
      <c r="CP34" s="70"/>
      <c r="CQ34" s="69" t="str">
        <f>IF('各会計、関係団体の財政状況及び健全化判断比率'!BS7="","",'各会計、関係団体の財政状況及び健全化判断比率'!BS7)</f>
        <v>公益社団法人久万高原農業公社</v>
      </c>
      <c r="CR34" s="69"/>
      <c r="CS34" s="69"/>
      <c r="CT34" s="69"/>
      <c r="CU34" s="69"/>
      <c r="CV34" s="69"/>
      <c r="CW34" s="69"/>
      <c r="CX34" s="69"/>
      <c r="CY34" s="69"/>
      <c r="CZ34" s="69"/>
      <c r="DA34" s="69"/>
      <c r="DB34" s="69"/>
      <c r="DC34" s="69"/>
      <c r="DD34" s="69"/>
      <c r="DE34" s="69"/>
      <c r="DG34" s="68" t="str">
        <f>IF('各会計、関係団体の財政状況及び健全化判断比率'!BR7="","",'各会計、関係団体の財政状況及び健全化判断比率'!BR7)</f>
        <v/>
      </c>
      <c r="DH34" s="68"/>
      <c r="DI34" s="67"/>
    </row>
    <row r="35" spans="1:113" ht="32.25" customHeight="1">
      <c r="A35" s="71"/>
      <c r="B35" s="72"/>
      <c r="C35" s="70">
        <f>IF(E35="","",C34+1)</f>
        <v>2</v>
      </c>
      <c r="D35" s="70"/>
      <c r="E35" s="69" t="str">
        <f>IF('各会計、関係団体の財政状況及び健全化判断比率'!B8="","",'各会計、関係団体の財政状況及び健全化判断比率'!B8)</f>
        <v>凶荒予備事業特別会計</v>
      </c>
      <c r="F35" s="69"/>
      <c r="G35" s="69"/>
      <c r="H35" s="69"/>
      <c r="I35" s="69"/>
      <c r="J35" s="69"/>
      <c r="K35" s="69"/>
      <c r="L35" s="69"/>
      <c r="M35" s="69"/>
      <c r="N35" s="69"/>
      <c r="O35" s="69"/>
      <c r="P35" s="69"/>
      <c r="Q35" s="69"/>
      <c r="R35" s="69"/>
      <c r="S35" s="69"/>
      <c r="T35" s="71"/>
      <c r="U35" s="70">
        <f>IF(W35="","",U34+1)</f>
        <v>4</v>
      </c>
      <c r="V35" s="70"/>
      <c r="W35" s="69" t="str">
        <f>IF('各会計、関係団体の財政状況及び健全化判断比率'!B29="","",'各会計、関係団体の財政状況及び健全化判断比率'!B29)</f>
        <v>国民健康保険事業特別会計</v>
      </c>
      <c r="X35" s="69"/>
      <c r="Y35" s="69"/>
      <c r="Z35" s="69"/>
      <c r="AA35" s="69"/>
      <c r="AB35" s="69"/>
      <c r="AC35" s="69"/>
      <c r="AD35" s="69"/>
      <c r="AE35" s="69"/>
      <c r="AF35" s="69"/>
      <c r="AG35" s="69"/>
      <c r="AH35" s="69"/>
      <c r="AI35" s="69"/>
      <c r="AJ35" s="69"/>
      <c r="AK35" s="69"/>
      <c r="AL35" s="71"/>
      <c r="AM35" s="70">
        <f>IF(AO35="","",AM34+1)</f>
        <v>9</v>
      </c>
      <c r="AN35" s="70"/>
      <c r="AO35" s="69" t="str">
        <f>IF('各会計、関係団体の財政状況及び健全化判断比率'!B34="","",'各会計、関係団体の財政状況及び健全化判断比率'!B34)</f>
        <v>老人保健施設事業会計</v>
      </c>
      <c r="AP35" s="69"/>
      <c r="AQ35" s="69"/>
      <c r="AR35" s="69"/>
      <c r="AS35" s="69"/>
      <c r="AT35" s="69"/>
      <c r="AU35" s="69"/>
      <c r="AV35" s="69"/>
      <c r="AW35" s="69"/>
      <c r="AX35" s="69"/>
      <c r="AY35" s="69"/>
      <c r="AZ35" s="69"/>
      <c r="BA35" s="69"/>
      <c r="BB35" s="69"/>
      <c r="BC35" s="69"/>
      <c r="BD35" s="71"/>
      <c r="BE35" s="70">
        <f>IF(BG35="","",BE34+1)</f>
        <v>12</v>
      </c>
      <c r="BF35" s="70"/>
      <c r="BG35" s="69" t="str">
        <f>IF('各会計、関係団体の財政状況及び健全化判断比率'!B37="","",'各会計、関係団体の財政状況及び健全化判断比率'!B37)</f>
        <v>農業集落排水事業特別会計</v>
      </c>
      <c r="BH35" s="69"/>
      <c r="BI35" s="69"/>
      <c r="BJ35" s="69"/>
      <c r="BK35" s="69"/>
      <c r="BL35" s="69"/>
      <c r="BM35" s="69"/>
      <c r="BN35" s="69"/>
      <c r="BO35" s="69"/>
      <c r="BP35" s="69"/>
      <c r="BQ35" s="69"/>
      <c r="BR35" s="69"/>
      <c r="BS35" s="69"/>
      <c r="BT35" s="69"/>
      <c r="BU35" s="69"/>
      <c r="BV35" s="71"/>
      <c r="BW35" s="70">
        <f>IF(BY35="","",BW34+1)</f>
        <v>16</v>
      </c>
      <c r="BX35" s="70"/>
      <c r="BY35" s="69" t="str">
        <f>IF('各会計、関係団体の財政状況及び健全化判断比率'!B69="","",'各会計、関係団体の財政状況及び健全化判断比率'!B69)</f>
        <v>松山広域福祉施設事務組合　公営企業会計</v>
      </c>
      <c r="BZ35" s="69"/>
      <c r="CA35" s="69"/>
      <c r="CB35" s="69"/>
      <c r="CC35" s="69"/>
      <c r="CD35" s="69"/>
      <c r="CE35" s="69"/>
      <c r="CF35" s="69"/>
      <c r="CG35" s="69"/>
      <c r="CH35" s="69"/>
      <c r="CI35" s="69"/>
      <c r="CJ35" s="69"/>
      <c r="CK35" s="69"/>
      <c r="CL35" s="69"/>
      <c r="CM35" s="69"/>
      <c r="CN35" s="71"/>
      <c r="CO35" s="70">
        <f>IF(CQ35="","",CO34+1)</f>
        <v>26</v>
      </c>
      <c r="CP35" s="70"/>
      <c r="CQ35" s="69" t="str">
        <f>IF('各会計、関係団体の財政状況及び健全化判断比率'!BS8="","",'各会計、関係団体の財政状況及び健全化判断比率'!BS8)</f>
        <v>株式会社いぶき</v>
      </c>
      <c r="CR35" s="69"/>
      <c r="CS35" s="69"/>
      <c r="CT35" s="69"/>
      <c r="CU35" s="69"/>
      <c r="CV35" s="69"/>
      <c r="CW35" s="69"/>
      <c r="CX35" s="69"/>
      <c r="CY35" s="69"/>
      <c r="CZ35" s="69"/>
      <c r="DA35" s="69"/>
      <c r="DB35" s="69"/>
      <c r="DC35" s="69"/>
      <c r="DD35" s="69"/>
      <c r="DE35" s="69"/>
      <c r="DG35" s="68" t="str">
        <f>IF('各会計、関係団体の財政状況及び健全化判断比率'!BR8="","",'各会計、関係団体の財政状況及び健全化判断比率'!BR8)</f>
        <v/>
      </c>
      <c r="DH35" s="68"/>
      <c r="DI35" s="67"/>
    </row>
    <row r="36" spans="1:113" ht="32.25" customHeight="1">
      <c r="A36" s="71"/>
      <c r="B36" s="72"/>
      <c r="C36" s="70" t="str">
        <f>IF(E36="","",C35+1)</f>
        <v/>
      </c>
      <c r="D36" s="70"/>
      <c r="E36" s="69" t="str">
        <f>IF('各会計、関係団体の財政状況及び健全化判断比率'!B9="","",'各会計、関係団体の財政状況及び健全化判断比率'!B9)</f>
        <v/>
      </c>
      <c r="F36" s="69"/>
      <c r="G36" s="69"/>
      <c r="H36" s="69"/>
      <c r="I36" s="69"/>
      <c r="J36" s="69"/>
      <c r="K36" s="69"/>
      <c r="L36" s="69"/>
      <c r="M36" s="69"/>
      <c r="N36" s="69"/>
      <c r="O36" s="69"/>
      <c r="P36" s="69"/>
      <c r="Q36" s="69"/>
      <c r="R36" s="69"/>
      <c r="S36" s="69"/>
      <c r="T36" s="71"/>
      <c r="U36" s="70">
        <f>IF(W36="","",U35+1)</f>
        <v>5</v>
      </c>
      <c r="V36" s="70"/>
      <c r="W36" s="69" t="str">
        <f>IF('各会計、関係団体の財政状況及び健全化判断比率'!B30="","",'各会計、関係団体の財政状況及び健全化判断比率'!B30)</f>
        <v>国民健康保険診療所事業特別会計</v>
      </c>
      <c r="X36" s="69"/>
      <c r="Y36" s="69"/>
      <c r="Z36" s="69"/>
      <c r="AA36" s="69"/>
      <c r="AB36" s="69"/>
      <c r="AC36" s="69"/>
      <c r="AD36" s="69"/>
      <c r="AE36" s="69"/>
      <c r="AF36" s="69"/>
      <c r="AG36" s="69"/>
      <c r="AH36" s="69"/>
      <c r="AI36" s="69"/>
      <c r="AJ36" s="69"/>
      <c r="AK36" s="69"/>
      <c r="AL36" s="71"/>
      <c r="AM36" s="70">
        <f>IF(AO36="","",AM35+1)</f>
        <v>10</v>
      </c>
      <c r="AN36" s="70"/>
      <c r="AO36" s="69" t="str">
        <f>IF('各会計、関係団体の財政状況及び健全化判断比率'!B35="","",'各会計、関係団体の財政状況及び健全化判断比率'!B35)</f>
        <v>簡易水道事業会計</v>
      </c>
      <c r="AP36" s="69"/>
      <c r="AQ36" s="69"/>
      <c r="AR36" s="69"/>
      <c r="AS36" s="69"/>
      <c r="AT36" s="69"/>
      <c r="AU36" s="69"/>
      <c r="AV36" s="69"/>
      <c r="AW36" s="69"/>
      <c r="AX36" s="69"/>
      <c r="AY36" s="69"/>
      <c r="AZ36" s="69"/>
      <c r="BA36" s="69"/>
      <c r="BB36" s="69"/>
      <c r="BC36" s="69"/>
      <c r="BD36" s="71"/>
      <c r="BE36" s="70">
        <f>IF(BG36="","",BE35+1)</f>
        <v>13</v>
      </c>
      <c r="BF36" s="70"/>
      <c r="BG36" s="69" t="str">
        <f>IF('各会計、関係団体の財政状況及び健全化判断比率'!B38="","",'各会計、関係団体の財政状況及び健全化判断比率'!B38)</f>
        <v>浄化槽事業特別会計</v>
      </c>
      <c r="BH36" s="69"/>
      <c r="BI36" s="69"/>
      <c r="BJ36" s="69"/>
      <c r="BK36" s="69"/>
      <c r="BL36" s="69"/>
      <c r="BM36" s="69"/>
      <c r="BN36" s="69"/>
      <c r="BO36" s="69"/>
      <c r="BP36" s="69"/>
      <c r="BQ36" s="69"/>
      <c r="BR36" s="69"/>
      <c r="BS36" s="69"/>
      <c r="BT36" s="69"/>
      <c r="BU36" s="69"/>
      <c r="BV36" s="71"/>
      <c r="BW36" s="70">
        <f>IF(BY36="","",BW35+1)</f>
        <v>17</v>
      </c>
      <c r="BX36" s="70"/>
      <c r="BY36" s="69" t="str">
        <f>IF('各会計、関係団体の財政状況及び健全化判断比率'!B70="","",'各会計、関係団体の財政状況及び健全化判断比率'!B70)</f>
        <v>松山衛生事務組合</v>
      </c>
      <c r="BZ36" s="69"/>
      <c r="CA36" s="69"/>
      <c r="CB36" s="69"/>
      <c r="CC36" s="69"/>
      <c r="CD36" s="69"/>
      <c r="CE36" s="69"/>
      <c r="CF36" s="69"/>
      <c r="CG36" s="69"/>
      <c r="CH36" s="69"/>
      <c r="CI36" s="69"/>
      <c r="CJ36" s="69"/>
      <c r="CK36" s="69"/>
      <c r="CL36" s="69"/>
      <c r="CM36" s="69"/>
      <c r="CN36" s="71"/>
      <c r="CO36" s="70">
        <f>IF(CQ36="","",CO35+1)</f>
        <v>27</v>
      </c>
      <c r="CP36" s="70"/>
      <c r="CQ36" s="69" t="str">
        <f>IF('各会計、関係団体の財政状況及び健全化判断比率'!BS9="","",'各会計、関係団体の財政状況及び健全化判断比率'!BS9)</f>
        <v>一般社団法人柳谷産業開発公社</v>
      </c>
      <c r="CR36" s="69"/>
      <c r="CS36" s="69"/>
      <c r="CT36" s="69"/>
      <c r="CU36" s="69"/>
      <c r="CV36" s="69"/>
      <c r="CW36" s="69"/>
      <c r="CX36" s="69"/>
      <c r="CY36" s="69"/>
      <c r="CZ36" s="69"/>
      <c r="DA36" s="69"/>
      <c r="DB36" s="69"/>
      <c r="DC36" s="69"/>
      <c r="DD36" s="69"/>
      <c r="DE36" s="69"/>
      <c r="DG36" s="68" t="str">
        <f>IF('各会計、関係団体の財政状況及び健全化判断比率'!BR9="","",'各会計、関係団体の財政状況及び健全化判断比率'!BR9)</f>
        <v/>
      </c>
      <c r="DH36" s="68"/>
      <c r="DI36" s="67"/>
    </row>
    <row r="37" spans="1:113" ht="32.25" customHeight="1">
      <c r="A37" s="71"/>
      <c r="B37" s="72"/>
      <c r="C37" s="70" t="str">
        <f>IF(E37="","",C36+1)</f>
        <v/>
      </c>
      <c r="D37" s="70"/>
      <c r="E37" s="69" t="str">
        <f>IF('各会計、関係団体の財政状況及び健全化判断比率'!B10="","",'各会計、関係団体の財政状況及び健全化判断比率'!B10)</f>
        <v/>
      </c>
      <c r="F37" s="69"/>
      <c r="G37" s="69"/>
      <c r="H37" s="69"/>
      <c r="I37" s="69"/>
      <c r="J37" s="69"/>
      <c r="K37" s="69"/>
      <c r="L37" s="69"/>
      <c r="M37" s="69"/>
      <c r="N37" s="69"/>
      <c r="O37" s="69"/>
      <c r="P37" s="69"/>
      <c r="Q37" s="69"/>
      <c r="R37" s="69"/>
      <c r="S37" s="69"/>
      <c r="T37" s="71"/>
      <c r="U37" s="70">
        <f>IF(W37="","",U36+1)</f>
        <v>6</v>
      </c>
      <c r="V37" s="70"/>
      <c r="W37" s="69" t="str">
        <f>IF('各会計、関係団体の財政状況及び健全化判断比率'!B31="","",'各会計、関係団体の財政状況及び健全化判断比率'!B31)</f>
        <v>介護保険事業特別会計</v>
      </c>
      <c r="X37" s="69"/>
      <c r="Y37" s="69"/>
      <c r="Z37" s="69"/>
      <c r="AA37" s="69"/>
      <c r="AB37" s="69"/>
      <c r="AC37" s="69"/>
      <c r="AD37" s="69"/>
      <c r="AE37" s="69"/>
      <c r="AF37" s="69"/>
      <c r="AG37" s="69"/>
      <c r="AH37" s="69"/>
      <c r="AI37" s="69"/>
      <c r="AJ37" s="69"/>
      <c r="AK37" s="69"/>
      <c r="AL37" s="71"/>
      <c r="AM37" s="70" t="str">
        <f>IF(AO37="","",AM36+1)</f>
        <v/>
      </c>
      <c r="AN37" s="70"/>
      <c r="AO37" s="69"/>
      <c r="AP37" s="69"/>
      <c r="AQ37" s="69"/>
      <c r="AR37" s="69"/>
      <c r="AS37" s="69"/>
      <c r="AT37" s="69"/>
      <c r="AU37" s="69"/>
      <c r="AV37" s="69"/>
      <c r="AW37" s="69"/>
      <c r="AX37" s="69"/>
      <c r="AY37" s="69"/>
      <c r="AZ37" s="69"/>
      <c r="BA37" s="69"/>
      <c r="BB37" s="69"/>
      <c r="BC37" s="69"/>
      <c r="BD37" s="71"/>
      <c r="BE37" s="70">
        <f>IF(BG37="","",BE36+1)</f>
        <v>14</v>
      </c>
      <c r="BF37" s="70"/>
      <c r="BG37" s="69" t="str">
        <f>IF('各会計、関係団体の財政状況及び健全化判断比率'!B39="","",'各会計、関係団体の財政状況及び健全化判断比率'!B39)</f>
        <v>分譲宅地造成事業特別会計</v>
      </c>
      <c r="BH37" s="69"/>
      <c r="BI37" s="69"/>
      <c r="BJ37" s="69"/>
      <c r="BK37" s="69"/>
      <c r="BL37" s="69"/>
      <c r="BM37" s="69"/>
      <c r="BN37" s="69"/>
      <c r="BO37" s="69"/>
      <c r="BP37" s="69"/>
      <c r="BQ37" s="69"/>
      <c r="BR37" s="69"/>
      <c r="BS37" s="69"/>
      <c r="BT37" s="69"/>
      <c r="BU37" s="69"/>
      <c r="BV37" s="71"/>
      <c r="BW37" s="70">
        <f>IF(BY37="","",BW36+1)</f>
        <v>18</v>
      </c>
      <c r="BX37" s="70"/>
      <c r="BY37" s="69" t="str">
        <f>IF('各会計、関係団体の財政状況及び健全化判断比率'!B71="","",'各会計、関係団体の財政状況及び健全化判断比率'!B71)</f>
        <v>愛媛県市町総合事務組合　退職手当事業分</v>
      </c>
      <c r="BZ37" s="69"/>
      <c r="CA37" s="69"/>
      <c r="CB37" s="69"/>
      <c r="CC37" s="69"/>
      <c r="CD37" s="69"/>
      <c r="CE37" s="69"/>
      <c r="CF37" s="69"/>
      <c r="CG37" s="69"/>
      <c r="CH37" s="69"/>
      <c r="CI37" s="69"/>
      <c r="CJ37" s="69"/>
      <c r="CK37" s="69"/>
      <c r="CL37" s="69"/>
      <c r="CM37" s="69"/>
      <c r="CN37" s="71"/>
      <c r="CO37" s="70">
        <f>IF(CQ37="","",CO36+1)</f>
        <v>28</v>
      </c>
      <c r="CP37" s="70"/>
      <c r="CQ37" s="69" t="str">
        <f>IF('各会計、関係団体の財政状況及び健全化判断比率'!BS10="","",'各会計、関係団体の財政状況及び健全化判断比率'!BS10)</f>
        <v>株式会社みかわ</v>
      </c>
      <c r="CR37" s="69"/>
      <c r="CS37" s="69"/>
      <c r="CT37" s="69"/>
      <c r="CU37" s="69"/>
      <c r="CV37" s="69"/>
      <c r="CW37" s="69"/>
      <c r="CX37" s="69"/>
      <c r="CY37" s="69"/>
      <c r="CZ37" s="69"/>
      <c r="DA37" s="69"/>
      <c r="DB37" s="69"/>
      <c r="DC37" s="69"/>
      <c r="DD37" s="69"/>
      <c r="DE37" s="69"/>
      <c r="DG37" s="68" t="str">
        <f>IF('各会計、関係団体の財政状況及び健全化判断比率'!BR10="","",'各会計、関係団体の財政状況及び健全化判断比率'!BR10)</f>
        <v/>
      </c>
      <c r="DH37" s="68"/>
      <c r="DI37" s="67"/>
    </row>
    <row r="38" spans="1:113" ht="32.25" customHeight="1">
      <c r="A38" s="71"/>
      <c r="B38" s="72"/>
      <c r="C38" s="70" t="str">
        <f>IF(E38="","",C37+1)</f>
        <v/>
      </c>
      <c r="D38" s="70"/>
      <c r="E38" s="69" t="str">
        <f>IF('各会計、関係団体の財政状況及び健全化判断比率'!B11="","",'各会計、関係団体の財政状況及び健全化判断比率'!B11)</f>
        <v/>
      </c>
      <c r="F38" s="69"/>
      <c r="G38" s="69"/>
      <c r="H38" s="69"/>
      <c r="I38" s="69"/>
      <c r="J38" s="69"/>
      <c r="K38" s="69"/>
      <c r="L38" s="69"/>
      <c r="M38" s="69"/>
      <c r="N38" s="69"/>
      <c r="O38" s="69"/>
      <c r="P38" s="69"/>
      <c r="Q38" s="69"/>
      <c r="R38" s="69"/>
      <c r="S38" s="69"/>
      <c r="T38" s="71"/>
      <c r="U38" s="70">
        <f>IF(W38="","",U37+1)</f>
        <v>7</v>
      </c>
      <c r="V38" s="70"/>
      <c r="W38" s="69" t="str">
        <f>IF('各会計、関係団体の財政状況及び健全化判断比率'!B32="","",'各会計、関係団体の財政状況及び健全化判断比率'!B32)</f>
        <v>後期高齢者医療保険事業特別会計</v>
      </c>
      <c r="X38" s="69"/>
      <c r="Y38" s="69"/>
      <c r="Z38" s="69"/>
      <c r="AA38" s="69"/>
      <c r="AB38" s="69"/>
      <c r="AC38" s="69"/>
      <c r="AD38" s="69"/>
      <c r="AE38" s="69"/>
      <c r="AF38" s="69"/>
      <c r="AG38" s="69"/>
      <c r="AH38" s="69"/>
      <c r="AI38" s="69"/>
      <c r="AJ38" s="69"/>
      <c r="AK38" s="69"/>
      <c r="AL38" s="71"/>
      <c r="AM38" s="70" t="str">
        <f>IF(AO38="","",AM37+1)</f>
        <v/>
      </c>
      <c r="AN38" s="70"/>
      <c r="AO38" s="69"/>
      <c r="AP38" s="69"/>
      <c r="AQ38" s="69"/>
      <c r="AR38" s="69"/>
      <c r="AS38" s="69"/>
      <c r="AT38" s="69"/>
      <c r="AU38" s="69"/>
      <c r="AV38" s="69"/>
      <c r="AW38" s="69"/>
      <c r="AX38" s="69"/>
      <c r="AY38" s="69"/>
      <c r="AZ38" s="69"/>
      <c r="BA38" s="69"/>
      <c r="BB38" s="69"/>
      <c r="BC38" s="69"/>
      <c r="BD38" s="71"/>
      <c r="BE38" s="70" t="str">
        <f>IF(BG38="","",BE37+1)</f>
        <v/>
      </c>
      <c r="BF38" s="70"/>
      <c r="BG38" s="69"/>
      <c r="BH38" s="69"/>
      <c r="BI38" s="69"/>
      <c r="BJ38" s="69"/>
      <c r="BK38" s="69"/>
      <c r="BL38" s="69"/>
      <c r="BM38" s="69"/>
      <c r="BN38" s="69"/>
      <c r="BO38" s="69"/>
      <c r="BP38" s="69"/>
      <c r="BQ38" s="69"/>
      <c r="BR38" s="69"/>
      <c r="BS38" s="69"/>
      <c r="BT38" s="69"/>
      <c r="BU38" s="69"/>
      <c r="BV38" s="71"/>
      <c r="BW38" s="70">
        <f>IF(BY38="","",BW37+1)</f>
        <v>19</v>
      </c>
      <c r="BX38" s="70"/>
      <c r="BY38" s="69" t="str">
        <f>IF('各会計、関係団体の財政状況及び健全化判断比率'!B72="","",'各会計、関係団体の財政状況及び健全化判断比率'!B72)</f>
        <v>愛媛県市町総合事務組合　消防補償事業分</v>
      </c>
      <c r="BZ38" s="69"/>
      <c r="CA38" s="69"/>
      <c r="CB38" s="69"/>
      <c r="CC38" s="69"/>
      <c r="CD38" s="69"/>
      <c r="CE38" s="69"/>
      <c r="CF38" s="69"/>
      <c r="CG38" s="69"/>
      <c r="CH38" s="69"/>
      <c r="CI38" s="69"/>
      <c r="CJ38" s="69"/>
      <c r="CK38" s="69"/>
      <c r="CL38" s="69"/>
      <c r="CM38" s="69"/>
      <c r="CN38" s="71"/>
      <c r="CO38" s="70">
        <f>IF(CQ38="","",CO37+1)</f>
        <v>29</v>
      </c>
      <c r="CP38" s="70"/>
      <c r="CQ38" s="69" t="str">
        <f>IF('各会計、関係団体の財政状況及び健全化判断比率'!BS11="","",'各会計、関係団体の財政状況及び健全化判断比率'!BS11)</f>
        <v>株式会社さんさん久万高原</v>
      </c>
      <c r="CR38" s="69"/>
      <c r="CS38" s="69"/>
      <c r="CT38" s="69"/>
      <c r="CU38" s="69"/>
      <c r="CV38" s="69"/>
      <c r="CW38" s="69"/>
      <c r="CX38" s="69"/>
      <c r="CY38" s="69"/>
      <c r="CZ38" s="69"/>
      <c r="DA38" s="69"/>
      <c r="DB38" s="69"/>
      <c r="DC38" s="69"/>
      <c r="DD38" s="69"/>
      <c r="DE38" s="69"/>
      <c r="DG38" s="68" t="str">
        <f>IF('各会計、関係団体の財政状況及び健全化判断比率'!BR11="","",'各会計、関係団体の財政状況及び健全化判断比率'!BR11)</f>
        <v/>
      </c>
      <c r="DH38" s="68"/>
      <c r="DI38" s="67"/>
    </row>
    <row r="39" spans="1:113" ht="32.25" customHeight="1">
      <c r="A39" s="71"/>
      <c r="B39" s="72"/>
      <c r="C39" s="70" t="str">
        <f>IF(E39="","",C38+1)</f>
        <v/>
      </c>
      <c r="D39" s="70"/>
      <c r="E39" s="69" t="str">
        <f>IF('各会計、関係団体の財政状況及び健全化判断比率'!B12="","",'各会計、関係団体の財政状況及び健全化判断比率'!B12)</f>
        <v/>
      </c>
      <c r="F39" s="69"/>
      <c r="G39" s="69"/>
      <c r="H39" s="69"/>
      <c r="I39" s="69"/>
      <c r="J39" s="69"/>
      <c r="K39" s="69"/>
      <c r="L39" s="69"/>
      <c r="M39" s="69"/>
      <c r="N39" s="69"/>
      <c r="O39" s="69"/>
      <c r="P39" s="69"/>
      <c r="Q39" s="69"/>
      <c r="R39" s="69"/>
      <c r="S39" s="69"/>
      <c r="T39" s="71"/>
      <c r="U39" s="70" t="str">
        <f>IF(W39="","",U38+1)</f>
        <v/>
      </c>
      <c r="V39" s="70"/>
      <c r="W39" s="69"/>
      <c r="X39" s="69"/>
      <c r="Y39" s="69"/>
      <c r="Z39" s="69"/>
      <c r="AA39" s="69"/>
      <c r="AB39" s="69"/>
      <c r="AC39" s="69"/>
      <c r="AD39" s="69"/>
      <c r="AE39" s="69"/>
      <c r="AF39" s="69"/>
      <c r="AG39" s="69"/>
      <c r="AH39" s="69"/>
      <c r="AI39" s="69"/>
      <c r="AJ39" s="69"/>
      <c r="AK39" s="69"/>
      <c r="AL39" s="71"/>
      <c r="AM39" s="70" t="str">
        <f>IF(AO39="","",AM38+1)</f>
        <v/>
      </c>
      <c r="AN39" s="70"/>
      <c r="AO39" s="69"/>
      <c r="AP39" s="69"/>
      <c r="AQ39" s="69"/>
      <c r="AR39" s="69"/>
      <c r="AS39" s="69"/>
      <c r="AT39" s="69"/>
      <c r="AU39" s="69"/>
      <c r="AV39" s="69"/>
      <c r="AW39" s="69"/>
      <c r="AX39" s="69"/>
      <c r="AY39" s="69"/>
      <c r="AZ39" s="69"/>
      <c r="BA39" s="69"/>
      <c r="BB39" s="69"/>
      <c r="BC39" s="69"/>
      <c r="BD39" s="71"/>
      <c r="BE39" s="70" t="str">
        <f>IF(BG39="","",BE38+1)</f>
        <v/>
      </c>
      <c r="BF39" s="70"/>
      <c r="BG39" s="69"/>
      <c r="BH39" s="69"/>
      <c r="BI39" s="69"/>
      <c r="BJ39" s="69"/>
      <c r="BK39" s="69"/>
      <c r="BL39" s="69"/>
      <c r="BM39" s="69"/>
      <c r="BN39" s="69"/>
      <c r="BO39" s="69"/>
      <c r="BP39" s="69"/>
      <c r="BQ39" s="69"/>
      <c r="BR39" s="69"/>
      <c r="BS39" s="69"/>
      <c r="BT39" s="69"/>
      <c r="BU39" s="69"/>
      <c r="BV39" s="71"/>
      <c r="BW39" s="70">
        <f>IF(BY39="","",BW38+1)</f>
        <v>20</v>
      </c>
      <c r="BX39" s="70"/>
      <c r="BY39" s="69" t="str">
        <f>IF('各会計、関係団体の財政状況及び健全化判断比率'!B73="","",'各会計、関係団体の財政状況及び健全化判断比率'!B73)</f>
        <v>愛媛県市町総合事務組合　交通災害事業分</v>
      </c>
      <c r="BZ39" s="69"/>
      <c r="CA39" s="69"/>
      <c r="CB39" s="69"/>
      <c r="CC39" s="69"/>
      <c r="CD39" s="69"/>
      <c r="CE39" s="69"/>
      <c r="CF39" s="69"/>
      <c r="CG39" s="69"/>
      <c r="CH39" s="69"/>
      <c r="CI39" s="69"/>
      <c r="CJ39" s="69"/>
      <c r="CK39" s="69"/>
      <c r="CL39" s="69"/>
      <c r="CM39" s="69"/>
      <c r="CN39" s="71"/>
      <c r="CO39" s="70">
        <f>IF(CQ39="","",CO38+1)</f>
        <v>30</v>
      </c>
      <c r="CP39" s="70"/>
      <c r="CQ39" s="69" t="str">
        <f>IF('各会計、関係団体の財政状況及び健全化判断比率'!BS12="","",'各会計、関係団体の財政状況及び健全化判断比率'!BS12)</f>
        <v>株式会社林業商社天空の森</v>
      </c>
      <c r="CR39" s="69"/>
      <c r="CS39" s="69"/>
      <c r="CT39" s="69"/>
      <c r="CU39" s="69"/>
      <c r="CV39" s="69"/>
      <c r="CW39" s="69"/>
      <c r="CX39" s="69"/>
      <c r="CY39" s="69"/>
      <c r="CZ39" s="69"/>
      <c r="DA39" s="69"/>
      <c r="DB39" s="69"/>
      <c r="DC39" s="69"/>
      <c r="DD39" s="69"/>
      <c r="DE39" s="69"/>
      <c r="DG39" s="68" t="str">
        <f>IF('各会計、関係団体の財政状況及び健全化判断比率'!BR12="","",'各会計、関係団体の財政状況及び健全化判断比率'!BR12)</f>
        <v/>
      </c>
      <c r="DH39" s="68"/>
      <c r="DI39" s="67"/>
    </row>
    <row r="40" spans="1:113" ht="32.25" customHeight="1">
      <c r="A40" s="71"/>
      <c r="B40" s="72"/>
      <c r="C40" s="70" t="str">
        <f>IF(E40="","",C39+1)</f>
        <v/>
      </c>
      <c r="D40" s="70"/>
      <c r="E40" s="69" t="str">
        <f>IF('各会計、関係団体の財政状況及び健全化判断比率'!B13="","",'各会計、関係団体の財政状況及び健全化判断比率'!B13)</f>
        <v/>
      </c>
      <c r="F40" s="69"/>
      <c r="G40" s="69"/>
      <c r="H40" s="69"/>
      <c r="I40" s="69"/>
      <c r="J40" s="69"/>
      <c r="K40" s="69"/>
      <c r="L40" s="69"/>
      <c r="M40" s="69"/>
      <c r="N40" s="69"/>
      <c r="O40" s="69"/>
      <c r="P40" s="69"/>
      <c r="Q40" s="69"/>
      <c r="R40" s="69"/>
      <c r="S40" s="69"/>
      <c r="T40" s="71"/>
      <c r="U40" s="70" t="str">
        <f>IF(W40="","",U39+1)</f>
        <v/>
      </c>
      <c r="V40" s="70"/>
      <c r="W40" s="69"/>
      <c r="X40" s="69"/>
      <c r="Y40" s="69"/>
      <c r="Z40" s="69"/>
      <c r="AA40" s="69"/>
      <c r="AB40" s="69"/>
      <c r="AC40" s="69"/>
      <c r="AD40" s="69"/>
      <c r="AE40" s="69"/>
      <c r="AF40" s="69"/>
      <c r="AG40" s="69"/>
      <c r="AH40" s="69"/>
      <c r="AI40" s="69"/>
      <c r="AJ40" s="69"/>
      <c r="AK40" s="69"/>
      <c r="AL40" s="71"/>
      <c r="AM40" s="70" t="str">
        <f>IF(AO40="","",AM39+1)</f>
        <v/>
      </c>
      <c r="AN40" s="70"/>
      <c r="AO40" s="69"/>
      <c r="AP40" s="69"/>
      <c r="AQ40" s="69"/>
      <c r="AR40" s="69"/>
      <c r="AS40" s="69"/>
      <c r="AT40" s="69"/>
      <c r="AU40" s="69"/>
      <c r="AV40" s="69"/>
      <c r="AW40" s="69"/>
      <c r="AX40" s="69"/>
      <c r="AY40" s="69"/>
      <c r="AZ40" s="69"/>
      <c r="BA40" s="69"/>
      <c r="BB40" s="69"/>
      <c r="BC40" s="69"/>
      <c r="BD40" s="71"/>
      <c r="BE40" s="70" t="str">
        <f>IF(BG40="","",BE39+1)</f>
        <v/>
      </c>
      <c r="BF40" s="70"/>
      <c r="BG40" s="69"/>
      <c r="BH40" s="69"/>
      <c r="BI40" s="69"/>
      <c r="BJ40" s="69"/>
      <c r="BK40" s="69"/>
      <c r="BL40" s="69"/>
      <c r="BM40" s="69"/>
      <c r="BN40" s="69"/>
      <c r="BO40" s="69"/>
      <c r="BP40" s="69"/>
      <c r="BQ40" s="69"/>
      <c r="BR40" s="69"/>
      <c r="BS40" s="69"/>
      <c r="BT40" s="69"/>
      <c r="BU40" s="69"/>
      <c r="BV40" s="71"/>
      <c r="BW40" s="70">
        <f>IF(BY40="","",BW39+1)</f>
        <v>21</v>
      </c>
      <c r="BX40" s="70"/>
      <c r="BY40" s="69" t="str">
        <f>IF('各会計、関係団体の財政状況及び健全化判断比率'!B74="","",'各会計、関係団体の財政状況及び健全化判断比率'!B74)</f>
        <v>愛媛県市町総合事務組合　自治会館事業分</v>
      </c>
      <c r="BZ40" s="69"/>
      <c r="CA40" s="69"/>
      <c r="CB40" s="69"/>
      <c r="CC40" s="69"/>
      <c r="CD40" s="69"/>
      <c r="CE40" s="69"/>
      <c r="CF40" s="69"/>
      <c r="CG40" s="69"/>
      <c r="CH40" s="69"/>
      <c r="CI40" s="69"/>
      <c r="CJ40" s="69"/>
      <c r="CK40" s="69"/>
      <c r="CL40" s="69"/>
      <c r="CM40" s="69"/>
      <c r="CN40" s="71"/>
      <c r="CO40" s="70" t="str">
        <f>IF(CQ40="","",CO39+1)</f>
        <v/>
      </c>
      <c r="CP40" s="70"/>
      <c r="CQ40" s="69" t="str">
        <f>IF('各会計、関係団体の財政状況及び健全化判断比率'!BS13="","",'各会計、関係団体の財政状況及び健全化判断比率'!BS13)</f>
        <v/>
      </c>
      <c r="CR40" s="69"/>
      <c r="CS40" s="69"/>
      <c r="CT40" s="69"/>
      <c r="CU40" s="69"/>
      <c r="CV40" s="69"/>
      <c r="CW40" s="69"/>
      <c r="CX40" s="69"/>
      <c r="CY40" s="69"/>
      <c r="CZ40" s="69"/>
      <c r="DA40" s="69"/>
      <c r="DB40" s="69"/>
      <c r="DC40" s="69"/>
      <c r="DD40" s="69"/>
      <c r="DE40" s="69"/>
      <c r="DG40" s="68" t="str">
        <f>IF('各会計、関係団体の財政状況及び健全化判断比率'!BR13="","",'各会計、関係団体の財政状況及び健全化判断比率'!BR13)</f>
        <v/>
      </c>
      <c r="DH40" s="68"/>
      <c r="DI40" s="67"/>
    </row>
    <row r="41" spans="1:113" ht="32.25" customHeight="1">
      <c r="A41" s="71"/>
      <c r="B41" s="72"/>
      <c r="C41" s="70" t="str">
        <f>IF(E41="","",C40+1)</f>
        <v/>
      </c>
      <c r="D41" s="70"/>
      <c r="E41" s="69" t="str">
        <f>IF('各会計、関係団体の財政状況及び健全化判断比率'!B14="","",'各会計、関係団体の財政状況及び健全化判断比率'!B14)</f>
        <v/>
      </c>
      <c r="F41" s="69"/>
      <c r="G41" s="69"/>
      <c r="H41" s="69"/>
      <c r="I41" s="69"/>
      <c r="J41" s="69"/>
      <c r="K41" s="69"/>
      <c r="L41" s="69"/>
      <c r="M41" s="69"/>
      <c r="N41" s="69"/>
      <c r="O41" s="69"/>
      <c r="P41" s="69"/>
      <c r="Q41" s="69"/>
      <c r="R41" s="69"/>
      <c r="S41" s="69"/>
      <c r="T41" s="71"/>
      <c r="U41" s="70" t="str">
        <f>IF(W41="","",U40+1)</f>
        <v/>
      </c>
      <c r="V41" s="70"/>
      <c r="W41" s="69"/>
      <c r="X41" s="69"/>
      <c r="Y41" s="69"/>
      <c r="Z41" s="69"/>
      <c r="AA41" s="69"/>
      <c r="AB41" s="69"/>
      <c r="AC41" s="69"/>
      <c r="AD41" s="69"/>
      <c r="AE41" s="69"/>
      <c r="AF41" s="69"/>
      <c r="AG41" s="69"/>
      <c r="AH41" s="69"/>
      <c r="AI41" s="69"/>
      <c r="AJ41" s="69"/>
      <c r="AK41" s="69"/>
      <c r="AL41" s="71"/>
      <c r="AM41" s="70" t="str">
        <f>IF(AO41="","",AM40+1)</f>
        <v/>
      </c>
      <c r="AN41" s="70"/>
      <c r="AO41" s="69"/>
      <c r="AP41" s="69"/>
      <c r="AQ41" s="69"/>
      <c r="AR41" s="69"/>
      <c r="AS41" s="69"/>
      <c r="AT41" s="69"/>
      <c r="AU41" s="69"/>
      <c r="AV41" s="69"/>
      <c r="AW41" s="69"/>
      <c r="AX41" s="69"/>
      <c r="AY41" s="69"/>
      <c r="AZ41" s="69"/>
      <c r="BA41" s="69"/>
      <c r="BB41" s="69"/>
      <c r="BC41" s="69"/>
      <c r="BD41" s="71"/>
      <c r="BE41" s="70" t="str">
        <f>IF(BG41="","",BE40+1)</f>
        <v/>
      </c>
      <c r="BF41" s="70"/>
      <c r="BG41" s="69"/>
      <c r="BH41" s="69"/>
      <c r="BI41" s="69"/>
      <c r="BJ41" s="69"/>
      <c r="BK41" s="69"/>
      <c r="BL41" s="69"/>
      <c r="BM41" s="69"/>
      <c r="BN41" s="69"/>
      <c r="BO41" s="69"/>
      <c r="BP41" s="69"/>
      <c r="BQ41" s="69"/>
      <c r="BR41" s="69"/>
      <c r="BS41" s="69"/>
      <c r="BT41" s="69"/>
      <c r="BU41" s="69"/>
      <c r="BV41" s="71"/>
      <c r="BW41" s="70">
        <f>IF(BY41="","",BW40+1)</f>
        <v>22</v>
      </c>
      <c r="BX41" s="70"/>
      <c r="BY41" s="69" t="str">
        <f>IF('各会計、関係団体の財政状況及び健全化判断比率'!B75="","",'各会計、関係団体の財政状況及び健全化判断比率'!B75)</f>
        <v>愛媛県市町総合事務組合　議員公務災害事業分</v>
      </c>
      <c r="BZ41" s="69"/>
      <c r="CA41" s="69"/>
      <c r="CB41" s="69"/>
      <c r="CC41" s="69"/>
      <c r="CD41" s="69"/>
      <c r="CE41" s="69"/>
      <c r="CF41" s="69"/>
      <c r="CG41" s="69"/>
      <c r="CH41" s="69"/>
      <c r="CI41" s="69"/>
      <c r="CJ41" s="69"/>
      <c r="CK41" s="69"/>
      <c r="CL41" s="69"/>
      <c r="CM41" s="69"/>
      <c r="CN41" s="71"/>
      <c r="CO41" s="70" t="str">
        <f>IF(CQ41="","",CO40+1)</f>
        <v/>
      </c>
      <c r="CP41" s="70"/>
      <c r="CQ41" s="69" t="str">
        <f>IF('各会計、関係団体の財政状況及び健全化判断比率'!BS14="","",'各会計、関係団体の財政状況及び健全化判断比率'!BS14)</f>
        <v/>
      </c>
      <c r="CR41" s="69"/>
      <c r="CS41" s="69"/>
      <c r="CT41" s="69"/>
      <c r="CU41" s="69"/>
      <c r="CV41" s="69"/>
      <c r="CW41" s="69"/>
      <c r="CX41" s="69"/>
      <c r="CY41" s="69"/>
      <c r="CZ41" s="69"/>
      <c r="DA41" s="69"/>
      <c r="DB41" s="69"/>
      <c r="DC41" s="69"/>
      <c r="DD41" s="69"/>
      <c r="DE41" s="69"/>
      <c r="DG41" s="68" t="str">
        <f>IF('各会計、関係団体の財政状況及び健全化判断比率'!BR14="","",'各会計、関係団体の財政状況及び健全化判断比率'!BR14)</f>
        <v/>
      </c>
      <c r="DH41" s="68"/>
      <c r="DI41" s="67"/>
    </row>
    <row r="42" spans="1:113" ht="32.25" customHeight="1">
      <c r="B42" s="72"/>
      <c r="C42" s="70" t="str">
        <f>IF(E42="","",C41+1)</f>
        <v/>
      </c>
      <c r="D42" s="70"/>
      <c r="E42" s="69" t="str">
        <f>IF('各会計、関係団体の財政状況及び健全化判断比率'!B15="","",'各会計、関係団体の財政状況及び健全化判断比率'!B15)</f>
        <v/>
      </c>
      <c r="F42" s="69"/>
      <c r="G42" s="69"/>
      <c r="H42" s="69"/>
      <c r="I42" s="69"/>
      <c r="J42" s="69"/>
      <c r="K42" s="69"/>
      <c r="L42" s="69"/>
      <c r="M42" s="69"/>
      <c r="N42" s="69"/>
      <c r="O42" s="69"/>
      <c r="P42" s="69"/>
      <c r="Q42" s="69"/>
      <c r="R42" s="69"/>
      <c r="S42" s="69"/>
      <c r="T42" s="71"/>
      <c r="U42" s="70" t="str">
        <f>IF(W42="","",U41+1)</f>
        <v/>
      </c>
      <c r="V42" s="70"/>
      <c r="W42" s="69"/>
      <c r="X42" s="69"/>
      <c r="Y42" s="69"/>
      <c r="Z42" s="69"/>
      <c r="AA42" s="69"/>
      <c r="AB42" s="69"/>
      <c r="AC42" s="69"/>
      <c r="AD42" s="69"/>
      <c r="AE42" s="69"/>
      <c r="AF42" s="69"/>
      <c r="AG42" s="69"/>
      <c r="AH42" s="69"/>
      <c r="AI42" s="69"/>
      <c r="AJ42" s="69"/>
      <c r="AK42" s="69"/>
      <c r="AL42" s="71"/>
      <c r="AM42" s="70" t="str">
        <f>IF(AO42="","",AM41+1)</f>
        <v/>
      </c>
      <c r="AN42" s="70"/>
      <c r="AO42" s="69"/>
      <c r="AP42" s="69"/>
      <c r="AQ42" s="69"/>
      <c r="AR42" s="69"/>
      <c r="AS42" s="69"/>
      <c r="AT42" s="69"/>
      <c r="AU42" s="69"/>
      <c r="AV42" s="69"/>
      <c r="AW42" s="69"/>
      <c r="AX42" s="69"/>
      <c r="AY42" s="69"/>
      <c r="AZ42" s="69"/>
      <c r="BA42" s="69"/>
      <c r="BB42" s="69"/>
      <c r="BC42" s="69"/>
      <c r="BD42" s="71"/>
      <c r="BE42" s="70" t="str">
        <f>IF(BG42="","",BE41+1)</f>
        <v/>
      </c>
      <c r="BF42" s="70"/>
      <c r="BG42" s="69"/>
      <c r="BH42" s="69"/>
      <c r="BI42" s="69"/>
      <c r="BJ42" s="69"/>
      <c r="BK42" s="69"/>
      <c r="BL42" s="69"/>
      <c r="BM42" s="69"/>
      <c r="BN42" s="69"/>
      <c r="BO42" s="69"/>
      <c r="BP42" s="69"/>
      <c r="BQ42" s="69"/>
      <c r="BR42" s="69"/>
      <c r="BS42" s="69"/>
      <c r="BT42" s="69"/>
      <c r="BU42" s="69"/>
      <c r="BV42" s="71"/>
      <c r="BW42" s="70">
        <f>IF(BY42="","",BW41+1)</f>
        <v>23</v>
      </c>
      <c r="BX42" s="70"/>
      <c r="BY42" s="69" t="str">
        <f>IF('各会計、関係団体の財政状況及び健全化判断比率'!B76="","",'各会計、関係団体の財政状況及び健全化判断比率'!B76)</f>
        <v>愛媛県市町総合事務組合　共通経費分</v>
      </c>
      <c r="BZ42" s="69"/>
      <c r="CA42" s="69"/>
      <c r="CB42" s="69"/>
      <c r="CC42" s="69"/>
      <c r="CD42" s="69"/>
      <c r="CE42" s="69"/>
      <c r="CF42" s="69"/>
      <c r="CG42" s="69"/>
      <c r="CH42" s="69"/>
      <c r="CI42" s="69"/>
      <c r="CJ42" s="69"/>
      <c r="CK42" s="69"/>
      <c r="CL42" s="69"/>
      <c r="CM42" s="69"/>
      <c r="CN42" s="71"/>
      <c r="CO42" s="70" t="str">
        <f>IF(CQ42="","",CO41+1)</f>
        <v/>
      </c>
      <c r="CP42" s="70"/>
      <c r="CQ42" s="69" t="str">
        <f>IF('各会計、関係団体の財政状況及び健全化判断比率'!BS15="","",'各会計、関係団体の財政状況及び健全化判断比率'!BS15)</f>
        <v/>
      </c>
      <c r="CR42" s="69"/>
      <c r="CS42" s="69"/>
      <c r="CT42" s="69"/>
      <c r="CU42" s="69"/>
      <c r="CV42" s="69"/>
      <c r="CW42" s="69"/>
      <c r="CX42" s="69"/>
      <c r="CY42" s="69"/>
      <c r="CZ42" s="69"/>
      <c r="DA42" s="69"/>
      <c r="DB42" s="69"/>
      <c r="DC42" s="69"/>
      <c r="DD42" s="69"/>
      <c r="DE42" s="69"/>
      <c r="DG42" s="68" t="str">
        <f>IF('各会計、関係団体の財政状況及び健全化判断比率'!BR15="","",'各会計、関係団体の財政状況及び健全化判断比率'!BR15)</f>
        <v/>
      </c>
      <c r="DH42" s="68"/>
      <c r="DI42" s="67"/>
    </row>
    <row r="43" spans="1:113" ht="32.25" customHeight="1">
      <c r="B43" s="72"/>
      <c r="C43" s="70" t="str">
        <f>IF(E43="","",C42+1)</f>
        <v/>
      </c>
      <c r="D43" s="70"/>
      <c r="E43" s="69" t="str">
        <f>IF('各会計、関係団体の財政状況及び健全化判断比率'!B16="","",'各会計、関係団体の財政状況及び健全化判断比率'!B16)</f>
        <v/>
      </c>
      <c r="F43" s="69"/>
      <c r="G43" s="69"/>
      <c r="H43" s="69"/>
      <c r="I43" s="69"/>
      <c r="J43" s="69"/>
      <c r="K43" s="69"/>
      <c r="L43" s="69"/>
      <c r="M43" s="69"/>
      <c r="N43" s="69"/>
      <c r="O43" s="69"/>
      <c r="P43" s="69"/>
      <c r="Q43" s="69"/>
      <c r="R43" s="69"/>
      <c r="S43" s="69"/>
      <c r="T43" s="71"/>
      <c r="U43" s="70" t="str">
        <f>IF(W43="","",U42+1)</f>
        <v/>
      </c>
      <c r="V43" s="70"/>
      <c r="W43" s="69"/>
      <c r="X43" s="69"/>
      <c r="Y43" s="69"/>
      <c r="Z43" s="69"/>
      <c r="AA43" s="69"/>
      <c r="AB43" s="69"/>
      <c r="AC43" s="69"/>
      <c r="AD43" s="69"/>
      <c r="AE43" s="69"/>
      <c r="AF43" s="69"/>
      <c r="AG43" s="69"/>
      <c r="AH43" s="69"/>
      <c r="AI43" s="69"/>
      <c r="AJ43" s="69"/>
      <c r="AK43" s="69"/>
      <c r="AL43" s="71"/>
      <c r="AM43" s="70" t="str">
        <f>IF(AO43="","",AM42+1)</f>
        <v/>
      </c>
      <c r="AN43" s="70"/>
      <c r="AO43" s="69"/>
      <c r="AP43" s="69"/>
      <c r="AQ43" s="69"/>
      <c r="AR43" s="69"/>
      <c r="AS43" s="69"/>
      <c r="AT43" s="69"/>
      <c r="AU43" s="69"/>
      <c r="AV43" s="69"/>
      <c r="AW43" s="69"/>
      <c r="AX43" s="69"/>
      <c r="AY43" s="69"/>
      <c r="AZ43" s="69"/>
      <c r="BA43" s="69"/>
      <c r="BB43" s="69"/>
      <c r="BC43" s="69"/>
      <c r="BD43" s="71"/>
      <c r="BE43" s="70" t="str">
        <f>IF(BG43="","",BE42+1)</f>
        <v/>
      </c>
      <c r="BF43" s="70"/>
      <c r="BG43" s="69"/>
      <c r="BH43" s="69"/>
      <c r="BI43" s="69"/>
      <c r="BJ43" s="69"/>
      <c r="BK43" s="69"/>
      <c r="BL43" s="69"/>
      <c r="BM43" s="69"/>
      <c r="BN43" s="69"/>
      <c r="BO43" s="69"/>
      <c r="BP43" s="69"/>
      <c r="BQ43" s="69"/>
      <c r="BR43" s="69"/>
      <c r="BS43" s="69"/>
      <c r="BT43" s="69"/>
      <c r="BU43" s="69"/>
      <c r="BV43" s="71"/>
      <c r="BW43" s="70">
        <f>IF(BY43="","",BW42+1)</f>
        <v>24</v>
      </c>
      <c r="BX43" s="70"/>
      <c r="BY43" s="69" t="str">
        <f>IF('各会計、関係団体の財政状況及び健全化判断比率'!B77="","",'各会計、関係団体の財政状況及び健全化判断比率'!B77)</f>
        <v>愛媛地方税滞納整理機構</v>
      </c>
      <c r="BZ43" s="69"/>
      <c r="CA43" s="69"/>
      <c r="CB43" s="69"/>
      <c r="CC43" s="69"/>
      <c r="CD43" s="69"/>
      <c r="CE43" s="69"/>
      <c r="CF43" s="69"/>
      <c r="CG43" s="69"/>
      <c r="CH43" s="69"/>
      <c r="CI43" s="69"/>
      <c r="CJ43" s="69"/>
      <c r="CK43" s="69"/>
      <c r="CL43" s="69"/>
      <c r="CM43" s="69"/>
      <c r="CN43" s="71"/>
      <c r="CO43" s="70" t="str">
        <f>IF(CQ43="","",CO42+1)</f>
        <v/>
      </c>
      <c r="CP43" s="70"/>
      <c r="CQ43" s="69" t="str">
        <f>IF('各会計、関係団体の財政状況及び健全化判断比率'!BS16="","",'各会計、関係団体の財政状況及び健全化判断比率'!BS16)</f>
        <v/>
      </c>
      <c r="CR43" s="69"/>
      <c r="CS43" s="69"/>
      <c r="CT43" s="69"/>
      <c r="CU43" s="69"/>
      <c r="CV43" s="69"/>
      <c r="CW43" s="69"/>
      <c r="CX43" s="69"/>
      <c r="CY43" s="69"/>
      <c r="CZ43" s="69"/>
      <c r="DA43" s="69"/>
      <c r="DB43" s="69"/>
      <c r="DC43" s="69"/>
      <c r="DD43" s="69"/>
      <c r="DE43" s="69"/>
      <c r="DG43" s="68" t="str">
        <f>IF('各会計、関係団体の財政状況及び健全化判断比率'!BR16="","",'各会計、関係団体の財政状況及び健全化判断比率'!BR16)</f>
        <v/>
      </c>
      <c r="DH43" s="68"/>
      <c r="DI43" s="67"/>
    </row>
    <row r="44" spans="1:113" ht="13.5" customHeight="1" thickBot="1">
      <c r="B44" s="66"/>
      <c r="C44" s="65"/>
      <c r="D44" s="65"/>
      <c r="E44" s="65"/>
      <c r="F44" s="65"/>
      <c r="G44" s="65"/>
      <c r="H44" s="65"/>
      <c r="I44" s="65"/>
      <c r="J44" s="65"/>
      <c r="K44" s="65"/>
      <c r="L44" s="65"/>
      <c r="M44" s="65"/>
      <c r="N44" s="65"/>
      <c r="O44" s="65"/>
      <c r="P44" s="65"/>
      <c r="Q44" s="65"/>
      <c r="R44" s="65"/>
      <c r="S44" s="65"/>
      <c r="T44" s="65"/>
      <c r="U44" s="65"/>
      <c r="V44" s="65"/>
      <c r="W44" s="65"/>
      <c r="X44" s="65"/>
      <c r="Y44" s="65"/>
      <c r="Z44" s="65"/>
      <c r="AA44" s="65"/>
      <c r="AB44" s="65"/>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c r="BA44" s="65"/>
      <c r="BB44" s="65"/>
      <c r="BC44" s="65"/>
      <c r="BD44" s="65"/>
      <c r="BE44" s="65"/>
      <c r="BF44" s="65"/>
      <c r="BG44" s="65"/>
      <c r="BH44" s="65"/>
      <c r="BI44" s="65"/>
      <c r="BJ44" s="65"/>
      <c r="BK44" s="65"/>
      <c r="BL44" s="65"/>
      <c r="BM44" s="65"/>
      <c r="BN44" s="65"/>
      <c r="BO44" s="65"/>
      <c r="BP44" s="65"/>
      <c r="BQ44" s="65"/>
      <c r="BR44" s="65"/>
      <c r="BS44" s="65"/>
      <c r="BT44" s="65"/>
      <c r="BU44" s="65"/>
      <c r="BV44" s="65"/>
      <c r="BW44" s="65"/>
      <c r="BX44" s="65"/>
      <c r="BY44" s="65"/>
      <c r="BZ44" s="65"/>
      <c r="CA44" s="65"/>
      <c r="CB44" s="65"/>
      <c r="CC44" s="65"/>
      <c r="CD44" s="65"/>
      <c r="CE44" s="65"/>
      <c r="CF44" s="65"/>
      <c r="CG44" s="65"/>
      <c r="CH44" s="65"/>
      <c r="CI44" s="65"/>
      <c r="CJ44" s="65"/>
      <c r="CK44" s="65"/>
      <c r="CL44" s="65"/>
      <c r="CM44" s="65"/>
      <c r="CN44" s="65"/>
      <c r="CO44" s="65"/>
      <c r="CP44" s="65"/>
      <c r="CQ44" s="65"/>
      <c r="CR44" s="65"/>
      <c r="CS44" s="65"/>
      <c r="CT44" s="65"/>
      <c r="CU44" s="65"/>
      <c r="CV44" s="65"/>
      <c r="CW44" s="65"/>
      <c r="CX44" s="65"/>
      <c r="CY44" s="65"/>
      <c r="CZ44" s="65"/>
      <c r="DA44" s="65"/>
      <c r="DB44" s="65"/>
      <c r="DC44" s="65"/>
      <c r="DD44" s="65"/>
      <c r="DE44" s="65"/>
      <c r="DF44" s="65"/>
      <c r="DG44" s="65"/>
      <c r="DH44" s="65"/>
      <c r="DI44" s="64"/>
    </row>
    <row r="45" spans="1:113"/>
    <row r="46" spans="1:113">
      <c r="B46" s="61" t="s">
        <v>25</v>
      </c>
      <c r="E46" s="62" t="s">
        <v>24</v>
      </c>
      <c r="F46" s="62"/>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2"/>
      <c r="AM46" s="62"/>
      <c r="AN46" s="62"/>
      <c r="AO46" s="62"/>
      <c r="AP46" s="62"/>
      <c r="AQ46" s="62"/>
      <c r="AR46" s="62"/>
      <c r="AS46" s="62"/>
      <c r="AT46" s="62"/>
      <c r="AU46" s="62"/>
      <c r="AV46" s="62"/>
      <c r="AW46" s="62"/>
      <c r="AX46" s="62"/>
      <c r="AY46" s="62"/>
      <c r="AZ46" s="62"/>
      <c r="BA46" s="62"/>
      <c r="BB46" s="62"/>
      <c r="BC46" s="62"/>
      <c r="BD46" s="62"/>
      <c r="BE46" s="62"/>
      <c r="BF46" s="62"/>
      <c r="BG46" s="62"/>
      <c r="BH46" s="62"/>
      <c r="BI46" s="62"/>
      <c r="BJ46" s="62"/>
      <c r="BK46" s="62"/>
      <c r="BL46" s="62"/>
      <c r="BM46" s="62"/>
      <c r="BN46" s="62"/>
      <c r="BO46" s="62"/>
      <c r="BP46" s="62"/>
      <c r="BQ46" s="62"/>
      <c r="BR46" s="62"/>
      <c r="BS46" s="62"/>
      <c r="BT46" s="62"/>
      <c r="BU46" s="62"/>
      <c r="BV46" s="62"/>
      <c r="BW46" s="62"/>
      <c r="BX46" s="62"/>
      <c r="BY46" s="62"/>
      <c r="BZ46" s="62"/>
      <c r="CA46" s="62"/>
      <c r="CB46" s="62"/>
      <c r="CC46" s="62"/>
      <c r="CD46" s="62"/>
      <c r="CE46" s="62"/>
      <c r="CF46" s="62"/>
      <c r="CG46" s="62"/>
      <c r="CH46" s="62"/>
      <c r="CI46" s="62"/>
      <c r="CJ46" s="62"/>
      <c r="CK46" s="62"/>
      <c r="CL46" s="62"/>
      <c r="CM46" s="62"/>
      <c r="CN46" s="62"/>
      <c r="CO46" s="62"/>
      <c r="CP46" s="62"/>
      <c r="CQ46" s="62"/>
      <c r="CR46" s="62"/>
      <c r="CS46" s="62"/>
      <c r="CT46" s="62"/>
      <c r="CU46" s="62"/>
      <c r="CV46" s="62"/>
      <c r="CW46" s="62"/>
      <c r="CX46" s="62"/>
      <c r="CY46" s="62"/>
      <c r="CZ46" s="62"/>
      <c r="DA46" s="62"/>
      <c r="DB46" s="62"/>
      <c r="DC46" s="62"/>
      <c r="DD46" s="62"/>
      <c r="DE46" s="62"/>
      <c r="DF46" s="62"/>
      <c r="DG46" s="62"/>
      <c r="DH46" s="62"/>
      <c r="DI46" s="62"/>
    </row>
    <row r="47" spans="1:113">
      <c r="E47" s="62" t="s">
        <v>23</v>
      </c>
      <c r="F47" s="62"/>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2"/>
      <c r="AM47" s="62"/>
      <c r="AN47" s="62"/>
      <c r="AO47" s="62"/>
      <c r="AP47" s="62"/>
      <c r="AQ47" s="62"/>
      <c r="AR47" s="62"/>
      <c r="AS47" s="62"/>
      <c r="AT47" s="62"/>
      <c r="AU47" s="62"/>
      <c r="AV47" s="62"/>
      <c r="AW47" s="62"/>
      <c r="AX47" s="62"/>
      <c r="AY47" s="62"/>
      <c r="AZ47" s="62"/>
      <c r="BA47" s="62"/>
      <c r="BB47" s="62"/>
      <c r="BC47" s="62"/>
      <c r="BD47" s="62"/>
      <c r="BE47" s="62"/>
      <c r="BF47" s="62"/>
      <c r="BG47" s="62"/>
      <c r="BH47" s="62"/>
      <c r="BI47" s="62"/>
      <c r="BJ47" s="62"/>
      <c r="BK47" s="62"/>
      <c r="BL47" s="62"/>
      <c r="BM47" s="62"/>
      <c r="BN47" s="62"/>
      <c r="BO47" s="62"/>
      <c r="BP47" s="62"/>
      <c r="BQ47" s="62"/>
      <c r="BR47" s="62"/>
      <c r="BS47" s="62"/>
      <c r="BT47" s="62"/>
      <c r="BU47" s="62"/>
      <c r="BV47" s="62"/>
      <c r="BW47" s="62"/>
      <c r="BX47" s="62"/>
      <c r="BY47" s="62"/>
      <c r="BZ47" s="62"/>
      <c r="CA47" s="62"/>
      <c r="CB47" s="62"/>
      <c r="CC47" s="62"/>
      <c r="CD47" s="62"/>
      <c r="CE47" s="62"/>
      <c r="CF47" s="62"/>
      <c r="CG47" s="62"/>
      <c r="CH47" s="62"/>
      <c r="CI47" s="62"/>
      <c r="CJ47" s="62"/>
      <c r="CK47" s="62"/>
      <c r="CL47" s="62"/>
      <c r="CM47" s="62"/>
      <c r="CN47" s="62"/>
      <c r="CO47" s="62"/>
      <c r="CP47" s="62"/>
      <c r="CQ47" s="62"/>
      <c r="CR47" s="62"/>
      <c r="CS47" s="62"/>
      <c r="CT47" s="62"/>
      <c r="CU47" s="62"/>
      <c r="CV47" s="62"/>
      <c r="CW47" s="62"/>
      <c r="CX47" s="62"/>
      <c r="CY47" s="62"/>
      <c r="CZ47" s="62"/>
      <c r="DA47" s="62"/>
      <c r="DB47" s="62"/>
      <c r="DC47" s="62"/>
      <c r="DD47" s="62"/>
      <c r="DE47" s="62"/>
      <c r="DF47" s="62"/>
      <c r="DG47" s="62"/>
      <c r="DH47" s="62"/>
      <c r="DI47" s="62"/>
    </row>
    <row r="48" spans="1:113">
      <c r="E48" s="62" t="s">
        <v>22</v>
      </c>
      <c r="F48" s="62"/>
      <c r="G48" s="62"/>
      <c r="H48" s="62"/>
      <c r="I48" s="62"/>
      <c r="J48" s="62"/>
      <c r="K48" s="62"/>
      <c r="L48" s="62"/>
      <c r="M48" s="62"/>
      <c r="N48" s="62"/>
      <c r="O48" s="62"/>
      <c r="P48" s="62"/>
      <c r="Q48" s="62"/>
      <c r="R48" s="62"/>
      <c r="S48" s="62"/>
      <c r="T48" s="62"/>
      <c r="U48" s="62"/>
      <c r="V48" s="62"/>
      <c r="W48" s="62"/>
      <c r="X48" s="62"/>
      <c r="Y48" s="62"/>
      <c r="Z48" s="62"/>
      <c r="AA48" s="62"/>
      <c r="AB48" s="62"/>
      <c r="AC48" s="62"/>
      <c r="AD48" s="62"/>
      <c r="AE48" s="62"/>
      <c r="AF48" s="62"/>
      <c r="AG48" s="62"/>
      <c r="AH48" s="62"/>
      <c r="AI48" s="62"/>
      <c r="AJ48" s="62"/>
      <c r="AK48" s="62"/>
      <c r="AL48" s="62"/>
      <c r="AM48" s="62"/>
      <c r="AN48" s="62"/>
      <c r="AO48" s="62"/>
      <c r="AP48" s="62"/>
      <c r="AQ48" s="62"/>
      <c r="AR48" s="62"/>
      <c r="AS48" s="62"/>
      <c r="AT48" s="62"/>
      <c r="AU48" s="62"/>
      <c r="AV48" s="62"/>
      <c r="AW48" s="62"/>
      <c r="AX48" s="62"/>
      <c r="AY48" s="62"/>
      <c r="AZ48" s="62"/>
      <c r="BA48" s="62"/>
      <c r="BB48" s="62"/>
      <c r="BC48" s="62"/>
      <c r="BD48" s="62"/>
      <c r="BE48" s="62"/>
      <c r="BF48" s="62"/>
      <c r="BG48" s="62"/>
      <c r="BH48" s="62"/>
      <c r="BI48" s="62"/>
      <c r="BJ48" s="62"/>
      <c r="BK48" s="62"/>
      <c r="BL48" s="62"/>
      <c r="BM48" s="62"/>
      <c r="BN48" s="62"/>
      <c r="BO48" s="62"/>
      <c r="BP48" s="62"/>
      <c r="BQ48" s="62"/>
      <c r="BR48" s="62"/>
      <c r="BS48" s="62"/>
      <c r="BT48" s="62"/>
      <c r="BU48" s="62"/>
      <c r="BV48" s="62"/>
      <c r="BW48" s="62"/>
      <c r="BX48" s="62"/>
      <c r="BY48" s="62"/>
      <c r="BZ48" s="62"/>
      <c r="CA48" s="62"/>
      <c r="CB48" s="62"/>
      <c r="CC48" s="62"/>
      <c r="CD48" s="62"/>
      <c r="CE48" s="62"/>
      <c r="CF48" s="62"/>
      <c r="CG48" s="62"/>
      <c r="CH48" s="62"/>
      <c r="CI48" s="62"/>
      <c r="CJ48" s="62"/>
      <c r="CK48" s="62"/>
      <c r="CL48" s="62"/>
      <c r="CM48" s="62"/>
      <c r="CN48" s="62"/>
      <c r="CO48" s="62"/>
      <c r="CP48" s="62"/>
      <c r="CQ48" s="62"/>
      <c r="CR48" s="62"/>
      <c r="CS48" s="62"/>
      <c r="CT48" s="62"/>
      <c r="CU48" s="62"/>
      <c r="CV48" s="62"/>
      <c r="CW48" s="62"/>
      <c r="CX48" s="62"/>
      <c r="CY48" s="62"/>
      <c r="CZ48" s="62"/>
      <c r="DA48" s="62"/>
      <c r="DB48" s="62"/>
      <c r="DC48" s="62"/>
      <c r="DD48" s="62"/>
      <c r="DE48" s="62"/>
      <c r="DF48" s="62"/>
      <c r="DG48" s="62"/>
      <c r="DH48" s="62"/>
      <c r="DI48" s="62"/>
    </row>
    <row r="49" spans="5:113">
      <c r="E49" s="63" t="s">
        <v>21</v>
      </c>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c r="AN49" s="63"/>
      <c r="AO49" s="63"/>
      <c r="AP49" s="63"/>
      <c r="AQ49" s="63"/>
      <c r="AR49" s="63"/>
      <c r="AS49" s="63"/>
      <c r="AT49" s="63"/>
      <c r="AU49" s="63"/>
      <c r="AV49" s="63"/>
      <c r="AW49" s="63"/>
      <c r="AX49" s="63"/>
      <c r="AY49" s="63"/>
      <c r="AZ49" s="63"/>
      <c r="BA49" s="63"/>
      <c r="BB49" s="63"/>
      <c r="BC49" s="63"/>
      <c r="BD49" s="63"/>
      <c r="BE49" s="63"/>
      <c r="BF49" s="63"/>
      <c r="BG49" s="63"/>
      <c r="BH49" s="63"/>
      <c r="BI49" s="63"/>
      <c r="BJ49" s="63"/>
      <c r="BK49" s="63"/>
      <c r="BL49" s="63"/>
      <c r="BM49" s="63"/>
      <c r="BN49" s="63"/>
      <c r="BO49" s="63"/>
      <c r="BP49" s="63"/>
      <c r="BQ49" s="63"/>
      <c r="BR49" s="63"/>
      <c r="BS49" s="63"/>
      <c r="BT49" s="63"/>
      <c r="BU49" s="63"/>
      <c r="BV49" s="63"/>
      <c r="BW49" s="63"/>
      <c r="BX49" s="63"/>
      <c r="BY49" s="63"/>
      <c r="BZ49" s="63"/>
      <c r="CA49" s="63"/>
      <c r="CB49" s="63"/>
      <c r="CC49" s="63"/>
      <c r="CD49" s="63"/>
      <c r="CE49" s="63"/>
      <c r="CF49" s="63"/>
      <c r="CG49" s="63"/>
      <c r="CH49" s="63"/>
      <c r="CI49" s="63"/>
      <c r="CJ49" s="63"/>
      <c r="CK49" s="63"/>
      <c r="CL49" s="63"/>
      <c r="CM49" s="63"/>
      <c r="CN49" s="63"/>
      <c r="CO49" s="63"/>
      <c r="CP49" s="63"/>
      <c r="CQ49" s="63"/>
      <c r="CR49" s="63"/>
      <c r="CS49" s="63"/>
      <c r="CT49" s="63"/>
      <c r="CU49" s="63"/>
      <c r="CV49" s="63"/>
      <c r="CW49" s="63"/>
      <c r="CX49" s="63"/>
      <c r="CY49" s="63"/>
      <c r="CZ49" s="63"/>
      <c r="DA49" s="63"/>
      <c r="DB49" s="63"/>
      <c r="DC49" s="63"/>
      <c r="DD49" s="63"/>
      <c r="DE49" s="63"/>
      <c r="DF49" s="63"/>
      <c r="DG49" s="63"/>
      <c r="DH49" s="63"/>
      <c r="DI49" s="63"/>
    </row>
    <row r="50" spans="5:113">
      <c r="E50" s="62" t="s">
        <v>20</v>
      </c>
      <c r="F50" s="62"/>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2"/>
      <c r="AM50" s="62"/>
      <c r="AN50" s="62"/>
      <c r="AO50" s="62"/>
      <c r="AP50" s="62"/>
      <c r="AQ50" s="62"/>
      <c r="AR50" s="62"/>
      <c r="AS50" s="62"/>
      <c r="AT50" s="62"/>
      <c r="AU50" s="62"/>
      <c r="AV50" s="62"/>
      <c r="AW50" s="62"/>
      <c r="AX50" s="62"/>
      <c r="AY50" s="62"/>
      <c r="AZ50" s="62"/>
      <c r="BA50" s="62"/>
      <c r="BB50" s="62"/>
      <c r="BC50" s="62"/>
      <c r="BD50" s="62"/>
      <c r="BE50" s="62"/>
      <c r="BF50" s="62"/>
      <c r="BG50" s="62"/>
      <c r="BH50" s="62"/>
      <c r="BI50" s="62"/>
      <c r="BJ50" s="62"/>
      <c r="BK50" s="62"/>
      <c r="BL50" s="62"/>
      <c r="BM50" s="62"/>
      <c r="BN50" s="62"/>
      <c r="BO50" s="62"/>
      <c r="BP50" s="62"/>
      <c r="BQ50" s="62"/>
      <c r="BR50" s="62"/>
      <c r="BS50" s="62"/>
      <c r="BT50" s="62"/>
      <c r="BU50" s="62"/>
      <c r="BV50" s="62"/>
      <c r="BW50" s="62"/>
      <c r="BX50" s="62"/>
      <c r="BY50" s="62"/>
      <c r="BZ50" s="62"/>
      <c r="CA50" s="62"/>
      <c r="CB50" s="62"/>
      <c r="CC50" s="62"/>
      <c r="CD50" s="62"/>
      <c r="CE50" s="62"/>
      <c r="CF50" s="62"/>
      <c r="CG50" s="62"/>
      <c r="CH50" s="62"/>
      <c r="CI50" s="62"/>
      <c r="CJ50" s="62"/>
      <c r="CK50" s="62"/>
      <c r="CL50" s="62"/>
      <c r="CM50" s="62"/>
      <c r="CN50" s="62"/>
      <c r="CO50" s="62"/>
      <c r="CP50" s="62"/>
      <c r="CQ50" s="62"/>
      <c r="CR50" s="62"/>
      <c r="CS50" s="62"/>
      <c r="CT50" s="62"/>
      <c r="CU50" s="62"/>
      <c r="CV50" s="62"/>
      <c r="CW50" s="62"/>
      <c r="CX50" s="62"/>
      <c r="CY50" s="62"/>
      <c r="CZ50" s="62"/>
      <c r="DA50" s="62"/>
      <c r="DB50" s="62"/>
      <c r="DC50" s="62"/>
      <c r="DD50" s="62"/>
      <c r="DE50" s="62"/>
      <c r="DF50" s="62"/>
      <c r="DG50" s="62"/>
      <c r="DH50" s="62"/>
      <c r="DI50" s="62"/>
    </row>
    <row r="51" spans="5:113">
      <c r="E51" s="62" t="s">
        <v>19</v>
      </c>
      <c r="F51" s="62"/>
      <c r="G51" s="62"/>
      <c r="H51" s="62"/>
      <c r="I51" s="62"/>
      <c r="J51" s="62"/>
      <c r="K51" s="62"/>
      <c r="L51" s="62"/>
      <c r="M51" s="62"/>
      <c r="N51" s="62"/>
      <c r="O51" s="62"/>
      <c r="P51" s="62"/>
      <c r="Q51" s="62"/>
      <c r="R51" s="62"/>
      <c r="S51" s="62"/>
      <c r="T51" s="62"/>
      <c r="U51" s="62"/>
      <c r="V51" s="62"/>
      <c r="W51" s="62"/>
      <c r="X51" s="62"/>
      <c r="Y51" s="62"/>
      <c r="Z51" s="62"/>
      <c r="AA51" s="62"/>
      <c r="AB51" s="62"/>
      <c r="AC51" s="62"/>
      <c r="AD51" s="62"/>
      <c r="AE51" s="62"/>
      <c r="AF51" s="62"/>
      <c r="AG51" s="62"/>
      <c r="AH51" s="62"/>
      <c r="AI51" s="62"/>
      <c r="AJ51" s="62"/>
      <c r="AK51" s="62"/>
      <c r="AL51" s="62"/>
      <c r="AM51" s="62"/>
      <c r="AN51" s="62"/>
      <c r="AO51" s="62"/>
      <c r="AP51" s="62"/>
      <c r="AQ51" s="62"/>
      <c r="AR51" s="62"/>
      <c r="AS51" s="62"/>
      <c r="AT51" s="62"/>
      <c r="AU51" s="62"/>
      <c r="AV51" s="62"/>
      <c r="AW51" s="62"/>
      <c r="AX51" s="62"/>
      <c r="AY51" s="62"/>
      <c r="AZ51" s="62"/>
      <c r="BA51" s="62"/>
      <c r="BB51" s="62"/>
      <c r="BC51" s="62"/>
      <c r="BD51" s="62"/>
      <c r="BE51" s="62"/>
      <c r="BF51" s="62"/>
      <c r="BG51" s="62"/>
      <c r="BH51" s="62"/>
      <c r="BI51" s="62"/>
      <c r="BJ51" s="62"/>
      <c r="BK51" s="62"/>
      <c r="BL51" s="62"/>
      <c r="BM51" s="62"/>
      <c r="BN51" s="62"/>
      <c r="BO51" s="62"/>
      <c r="BP51" s="62"/>
      <c r="BQ51" s="62"/>
      <c r="BR51" s="62"/>
      <c r="BS51" s="62"/>
      <c r="BT51" s="62"/>
      <c r="BU51" s="62"/>
      <c r="BV51" s="62"/>
      <c r="BW51" s="62"/>
      <c r="BX51" s="62"/>
      <c r="BY51" s="62"/>
      <c r="BZ51" s="62"/>
      <c r="CA51" s="62"/>
      <c r="CB51" s="62"/>
      <c r="CC51" s="62"/>
      <c r="CD51" s="62"/>
      <c r="CE51" s="62"/>
      <c r="CF51" s="62"/>
      <c r="CG51" s="62"/>
      <c r="CH51" s="62"/>
      <c r="CI51" s="62"/>
      <c r="CJ51" s="62"/>
      <c r="CK51" s="62"/>
      <c r="CL51" s="62"/>
      <c r="CM51" s="62"/>
      <c r="CN51" s="62"/>
      <c r="CO51" s="62"/>
      <c r="CP51" s="62"/>
      <c r="CQ51" s="62"/>
      <c r="CR51" s="62"/>
      <c r="CS51" s="62"/>
      <c r="CT51" s="62"/>
      <c r="CU51" s="62"/>
      <c r="CV51" s="62"/>
      <c r="CW51" s="62"/>
      <c r="CX51" s="62"/>
      <c r="CY51" s="62"/>
      <c r="CZ51" s="62"/>
      <c r="DA51" s="62"/>
      <c r="DB51" s="62"/>
      <c r="DC51" s="62"/>
      <c r="DD51" s="62"/>
      <c r="DE51" s="62"/>
      <c r="DF51" s="62"/>
      <c r="DG51" s="62"/>
      <c r="DH51" s="62"/>
      <c r="DI51" s="62"/>
    </row>
    <row r="52" spans="5:113">
      <c r="E52" s="62" t="s">
        <v>18</v>
      </c>
      <c r="F52" s="62"/>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2"/>
      <c r="AM52" s="62"/>
      <c r="AN52" s="62"/>
      <c r="AO52" s="62"/>
      <c r="AP52" s="62"/>
      <c r="AQ52" s="62"/>
      <c r="AR52" s="62"/>
      <c r="AS52" s="62"/>
      <c r="AT52" s="62"/>
      <c r="AU52" s="62"/>
      <c r="AV52" s="62"/>
      <c r="AW52" s="62"/>
      <c r="AX52" s="62"/>
      <c r="AY52" s="62"/>
      <c r="AZ52" s="62"/>
      <c r="BA52" s="62"/>
      <c r="BB52" s="62"/>
      <c r="BC52" s="62"/>
      <c r="BD52" s="62"/>
      <c r="BE52" s="62"/>
      <c r="BF52" s="62"/>
      <c r="BG52" s="62"/>
      <c r="BH52" s="62"/>
      <c r="BI52" s="62"/>
      <c r="BJ52" s="62"/>
      <c r="BK52" s="62"/>
      <c r="BL52" s="62"/>
      <c r="BM52" s="62"/>
      <c r="BN52" s="62"/>
      <c r="BO52" s="62"/>
      <c r="BP52" s="62"/>
      <c r="BQ52" s="62"/>
      <c r="BR52" s="62"/>
      <c r="BS52" s="62"/>
      <c r="BT52" s="62"/>
      <c r="BU52" s="62"/>
      <c r="BV52" s="62"/>
      <c r="BW52" s="62"/>
      <c r="BX52" s="62"/>
      <c r="BY52" s="62"/>
      <c r="BZ52" s="62"/>
      <c r="CA52" s="62"/>
      <c r="CB52" s="62"/>
      <c r="CC52" s="62"/>
      <c r="CD52" s="62"/>
      <c r="CE52" s="62"/>
      <c r="CF52" s="62"/>
      <c r="CG52" s="62"/>
      <c r="CH52" s="62"/>
      <c r="CI52" s="62"/>
      <c r="CJ52" s="62"/>
      <c r="CK52" s="62"/>
      <c r="CL52" s="62"/>
      <c r="CM52" s="62"/>
      <c r="CN52" s="62"/>
      <c r="CO52" s="62"/>
      <c r="CP52" s="62"/>
      <c r="CQ52" s="62"/>
      <c r="CR52" s="62"/>
      <c r="CS52" s="62"/>
      <c r="CT52" s="62"/>
      <c r="CU52" s="62"/>
      <c r="CV52" s="62"/>
      <c r="CW52" s="62"/>
      <c r="CX52" s="62"/>
      <c r="CY52" s="62"/>
      <c r="CZ52" s="62"/>
      <c r="DA52" s="62"/>
      <c r="DB52" s="62"/>
      <c r="DC52" s="62"/>
      <c r="DD52" s="62"/>
      <c r="DE52" s="62"/>
      <c r="DF52" s="62"/>
      <c r="DG52" s="62"/>
      <c r="DH52" s="62"/>
      <c r="DI52" s="62"/>
    </row>
    <row r="53" spans="5:113">
      <c r="E53" s="62" t="s">
        <v>17</v>
      </c>
      <c r="F53" s="62"/>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c r="AO53" s="62"/>
      <c r="AP53" s="62"/>
      <c r="AQ53" s="62"/>
      <c r="AR53" s="62"/>
      <c r="AS53" s="62"/>
      <c r="AT53" s="62"/>
      <c r="AU53" s="62"/>
      <c r="AV53" s="62"/>
      <c r="AW53" s="62"/>
      <c r="AX53" s="62"/>
      <c r="AY53" s="62"/>
      <c r="AZ53" s="62"/>
      <c r="BA53" s="62"/>
      <c r="BB53" s="62"/>
      <c r="BC53" s="62"/>
      <c r="BD53" s="62"/>
      <c r="BE53" s="62"/>
      <c r="BF53" s="62"/>
      <c r="BG53" s="62"/>
      <c r="BH53" s="62"/>
      <c r="BI53" s="62"/>
      <c r="BJ53" s="62"/>
      <c r="BK53" s="62"/>
      <c r="BL53" s="62"/>
      <c r="BM53" s="62"/>
      <c r="BN53" s="62"/>
      <c r="BO53" s="62"/>
      <c r="BP53" s="62"/>
      <c r="BQ53" s="62"/>
      <c r="BR53" s="62"/>
      <c r="BS53" s="62"/>
      <c r="BT53" s="62"/>
      <c r="BU53" s="62"/>
      <c r="BV53" s="62"/>
      <c r="BW53" s="62"/>
      <c r="BX53" s="62"/>
      <c r="BY53" s="62"/>
      <c r="BZ53" s="62"/>
      <c r="CA53" s="62"/>
      <c r="CB53" s="62"/>
      <c r="CC53" s="62"/>
      <c r="CD53" s="62"/>
      <c r="CE53" s="62"/>
      <c r="CF53" s="62"/>
      <c r="CG53" s="62"/>
      <c r="CH53" s="62"/>
      <c r="CI53" s="62"/>
      <c r="CJ53" s="62"/>
      <c r="CK53" s="62"/>
      <c r="CL53" s="62"/>
      <c r="CM53" s="62"/>
      <c r="CN53" s="62"/>
      <c r="CO53" s="62"/>
      <c r="CP53" s="62"/>
      <c r="CQ53" s="62"/>
      <c r="CR53" s="62"/>
      <c r="CS53" s="62"/>
      <c r="CT53" s="62"/>
      <c r="CU53" s="62"/>
      <c r="CV53" s="62"/>
      <c r="CW53" s="62"/>
      <c r="CX53" s="62"/>
      <c r="CY53" s="62"/>
      <c r="CZ53" s="62"/>
      <c r="DA53" s="62"/>
      <c r="DB53" s="62"/>
      <c r="DC53" s="62"/>
      <c r="DD53" s="62"/>
      <c r="DE53" s="62"/>
      <c r="DF53" s="62"/>
      <c r="DG53" s="62"/>
      <c r="DH53" s="62"/>
      <c r="DI53" s="62"/>
    </row>
    <row r="54" spans="5:113"/>
    <row r="55" spans="5:113"/>
    <row r="56" spans="5:113"/>
  </sheetData>
  <sheetProtection algorithmName="SHA-512" hashValue="Yj7Ni+pmNcyIJ+9Y2UOoTPAXrwXYgN4Vme71o0USQiVTcWpwAuRMX7vOZ5tRu/rw91Y1gt4YD4LMGUbjr/RfuQ==" saltValue="xmSLpgkYereYM6pOPdaMgA==" spinCount="100000" sheet="1" objects="1" scenarios="1"/>
  <mergeCells count="446">
    <mergeCell ref="BG43:BU43"/>
    <mergeCell ref="BW43:BX43"/>
    <mergeCell ref="BY43:CM43"/>
    <mergeCell ref="CO43:CP43"/>
    <mergeCell ref="CQ43:DE43"/>
    <mergeCell ref="E51:DI51"/>
    <mergeCell ref="E52:DI52"/>
    <mergeCell ref="E53:DI53"/>
    <mergeCell ref="DG43:DH43"/>
    <mergeCell ref="E46:DI46"/>
    <mergeCell ref="E47:DI47"/>
    <mergeCell ref="E48:DI48"/>
    <mergeCell ref="E49:DI49"/>
    <mergeCell ref="E50:DI50"/>
    <mergeCell ref="BE43:BF43"/>
    <mergeCell ref="W42:AK42"/>
    <mergeCell ref="AM42:AN42"/>
    <mergeCell ref="AO42:BC42"/>
    <mergeCell ref="BE42:BF42"/>
    <mergeCell ref="BG42:BU42"/>
    <mergeCell ref="BW42:BX42"/>
    <mergeCell ref="DG42:DH42"/>
    <mergeCell ref="C43:D43"/>
    <mergeCell ref="E43:S43"/>
    <mergeCell ref="U43:V43"/>
    <mergeCell ref="W43:AK43"/>
    <mergeCell ref="AM43:AN43"/>
    <mergeCell ref="AO43:BC43"/>
    <mergeCell ref="C42:D42"/>
    <mergeCell ref="E42:S42"/>
    <mergeCell ref="U42:V42"/>
    <mergeCell ref="AM40:AN40"/>
    <mergeCell ref="AO40:BC40"/>
    <mergeCell ref="BE40:BF40"/>
    <mergeCell ref="BY42:CM42"/>
    <mergeCell ref="CO42:CP42"/>
    <mergeCell ref="CQ42:DE42"/>
    <mergeCell ref="DG41:DH41"/>
    <mergeCell ref="BE41:BF41"/>
    <mergeCell ref="BG41:BU41"/>
    <mergeCell ref="BW41:BX41"/>
    <mergeCell ref="BY41:CM41"/>
    <mergeCell ref="CO41:CP41"/>
    <mergeCell ref="CQ41:DE41"/>
    <mergeCell ref="C41:D41"/>
    <mergeCell ref="E41:S41"/>
    <mergeCell ref="U41:V41"/>
    <mergeCell ref="W41:AK41"/>
    <mergeCell ref="AM41:AN41"/>
    <mergeCell ref="AO41:BC41"/>
    <mergeCell ref="C38:D38"/>
    <mergeCell ref="E38:S38"/>
    <mergeCell ref="U38:V38"/>
    <mergeCell ref="W38:AK38"/>
    <mergeCell ref="AM38:AN38"/>
    <mergeCell ref="BY40:CM40"/>
    <mergeCell ref="C40:D40"/>
    <mergeCell ref="E40:S40"/>
    <mergeCell ref="U40:V40"/>
    <mergeCell ref="W40:AK40"/>
    <mergeCell ref="BE39:BF39"/>
    <mergeCell ref="BG39:BU39"/>
    <mergeCell ref="BW39:BX39"/>
    <mergeCell ref="BY39:CM39"/>
    <mergeCell ref="CO39:CP39"/>
    <mergeCell ref="CQ39:DE39"/>
    <mergeCell ref="C39:D39"/>
    <mergeCell ref="E39:S39"/>
    <mergeCell ref="U39:V39"/>
    <mergeCell ref="W39:AK39"/>
    <mergeCell ref="AM39:AN39"/>
    <mergeCell ref="AO39:BC39"/>
    <mergeCell ref="BG40:BU40"/>
    <mergeCell ref="BW40:BX40"/>
    <mergeCell ref="BY38:CM38"/>
    <mergeCell ref="CO38:CP38"/>
    <mergeCell ref="CQ38:DE38"/>
    <mergeCell ref="DG38:DH38"/>
    <mergeCell ref="DG39:DH39"/>
    <mergeCell ref="CO40:CP40"/>
    <mergeCell ref="CQ40:DE40"/>
    <mergeCell ref="DG40:DH40"/>
    <mergeCell ref="BW37:BX37"/>
    <mergeCell ref="BY37:CM37"/>
    <mergeCell ref="CO37:CP37"/>
    <mergeCell ref="CQ37:DE37"/>
    <mergeCell ref="C36:D36"/>
    <mergeCell ref="E36:S36"/>
    <mergeCell ref="U36:V36"/>
    <mergeCell ref="DG36:DH36"/>
    <mergeCell ref="C37:D37"/>
    <mergeCell ref="E37:S37"/>
    <mergeCell ref="U37:V37"/>
    <mergeCell ref="W37:AK37"/>
    <mergeCell ref="AM37:AN37"/>
    <mergeCell ref="AO37:BC37"/>
    <mergeCell ref="DG37:DH37"/>
    <mergeCell ref="BE37:BF37"/>
    <mergeCell ref="BG37:BU37"/>
    <mergeCell ref="BY35:CM35"/>
    <mergeCell ref="CO35:CP35"/>
    <mergeCell ref="CQ35:DE35"/>
    <mergeCell ref="AO38:BC38"/>
    <mergeCell ref="BE38:BF38"/>
    <mergeCell ref="BG38:BU38"/>
    <mergeCell ref="BW38:BX38"/>
    <mergeCell ref="BY36:CM36"/>
    <mergeCell ref="CO36:CP36"/>
    <mergeCell ref="CQ36:DE36"/>
    <mergeCell ref="CQ34:DE34"/>
    <mergeCell ref="DG34:DH34"/>
    <mergeCell ref="C35:D35"/>
    <mergeCell ref="E35:S35"/>
    <mergeCell ref="U35:V35"/>
    <mergeCell ref="W35:AK35"/>
    <mergeCell ref="AM35:AN35"/>
    <mergeCell ref="AO35:BC35"/>
    <mergeCell ref="DG35:DH35"/>
    <mergeCell ref="BE35:BF35"/>
    <mergeCell ref="BY34:CM34"/>
    <mergeCell ref="CO34:CP34"/>
    <mergeCell ref="W36:AK36"/>
    <mergeCell ref="AM36:AN36"/>
    <mergeCell ref="AO36:BC36"/>
    <mergeCell ref="BE36:BF36"/>
    <mergeCell ref="BG36:BU36"/>
    <mergeCell ref="BW36:BX36"/>
    <mergeCell ref="BG35:BU35"/>
    <mergeCell ref="BW35:BX35"/>
    <mergeCell ref="C33:D33"/>
    <mergeCell ref="E33:S33"/>
    <mergeCell ref="U33:V33"/>
    <mergeCell ref="W33:AK33"/>
    <mergeCell ref="AM33:AN33"/>
    <mergeCell ref="AO33:BC33"/>
    <mergeCell ref="BE34:BF34"/>
    <mergeCell ref="BG34:BU34"/>
    <mergeCell ref="BW34:BX34"/>
    <mergeCell ref="BE33:BF33"/>
    <mergeCell ref="BG33:BU33"/>
    <mergeCell ref="BW33:BX33"/>
    <mergeCell ref="C34:D34"/>
    <mergeCell ref="E34:S34"/>
    <mergeCell ref="U34:V34"/>
    <mergeCell ref="W34:AK34"/>
    <mergeCell ref="AM34:AN34"/>
    <mergeCell ref="AO34:BC34"/>
    <mergeCell ref="DB22:DI23"/>
    <mergeCell ref="BV23:CC23"/>
    <mergeCell ref="AH22:AL23"/>
    <mergeCell ref="AM22:AR23"/>
    <mergeCell ref="AS22:AX23"/>
    <mergeCell ref="DG33:DH33"/>
    <mergeCell ref="BY33:CM33"/>
    <mergeCell ref="CO33:CP33"/>
    <mergeCell ref="CQ33:DE33"/>
    <mergeCell ref="AM32:BC32"/>
    <mergeCell ref="BE32:BU32"/>
    <mergeCell ref="BW32:CM32"/>
    <mergeCell ref="CO32:DE32"/>
    <mergeCell ref="E30:K30"/>
    <mergeCell ref="L30:P30"/>
    <mergeCell ref="Q30:V30"/>
    <mergeCell ref="W30:AG30"/>
    <mergeCell ref="AH30:AX30"/>
    <mergeCell ref="BC30:BM30"/>
    <mergeCell ref="E28:K28"/>
    <mergeCell ref="L28:P28"/>
    <mergeCell ref="Q28:V28"/>
    <mergeCell ref="Z28:AG28"/>
    <mergeCell ref="C32:S32"/>
    <mergeCell ref="U32:AK32"/>
    <mergeCell ref="B22:D30"/>
    <mergeCell ref="E22:K23"/>
    <mergeCell ref="L22:P23"/>
    <mergeCell ref="Q22:V23"/>
    <mergeCell ref="AS28:AX28"/>
    <mergeCell ref="AY28:BB30"/>
    <mergeCell ref="BC28:BM28"/>
    <mergeCell ref="BN28:BU28"/>
    <mergeCell ref="BV28:CC28"/>
    <mergeCell ref="CE28:CS29"/>
    <mergeCell ref="BN29:BU29"/>
    <mergeCell ref="BV29:CC29"/>
    <mergeCell ref="BN30:BU30"/>
    <mergeCell ref="BV30:CC30"/>
    <mergeCell ref="CT28:DA29"/>
    <mergeCell ref="DB28:DI29"/>
    <mergeCell ref="E29:K29"/>
    <mergeCell ref="L29:P29"/>
    <mergeCell ref="Q29:V29"/>
    <mergeCell ref="Z29:AG29"/>
    <mergeCell ref="AH29:AL29"/>
    <mergeCell ref="AM29:AR29"/>
    <mergeCell ref="AS29:AX29"/>
    <mergeCell ref="BC29:BM29"/>
    <mergeCell ref="BV26:CC26"/>
    <mergeCell ref="CE26:CS27"/>
    <mergeCell ref="CT26:DA27"/>
    <mergeCell ref="BV27:CC27"/>
    <mergeCell ref="E26:K26"/>
    <mergeCell ref="L26:P26"/>
    <mergeCell ref="Q26:V26"/>
    <mergeCell ref="Z26:AG26"/>
    <mergeCell ref="AH26:AL26"/>
    <mergeCell ref="E27:K27"/>
    <mergeCell ref="L27:P27"/>
    <mergeCell ref="Q27:V27"/>
    <mergeCell ref="Z27:AG27"/>
    <mergeCell ref="AH27:AL27"/>
    <mergeCell ref="AM27:AR27"/>
    <mergeCell ref="CT22:DA23"/>
    <mergeCell ref="AY23:BM23"/>
    <mergeCell ref="BN23:BU23"/>
    <mergeCell ref="AH28:AL28"/>
    <mergeCell ref="AM28:AR28"/>
    <mergeCell ref="DB26:DI27"/>
    <mergeCell ref="AS27:AX27"/>
    <mergeCell ref="AY27:BM27"/>
    <mergeCell ref="BN27:BU27"/>
    <mergeCell ref="AS26:AX26"/>
    <mergeCell ref="BV24:CC24"/>
    <mergeCell ref="W22:Y29"/>
    <mergeCell ref="Z22:AG23"/>
    <mergeCell ref="CE22:CS23"/>
    <mergeCell ref="AY22:BM22"/>
    <mergeCell ref="BN22:BU22"/>
    <mergeCell ref="BV22:CC22"/>
    <mergeCell ref="AM26:AR26"/>
    <mergeCell ref="AY26:BM26"/>
    <mergeCell ref="BN26:BU26"/>
    <mergeCell ref="AH25:AL25"/>
    <mergeCell ref="AM25:AR25"/>
    <mergeCell ref="AS25:AX25"/>
    <mergeCell ref="B21:AX21"/>
    <mergeCell ref="AY25:BM25"/>
    <mergeCell ref="BN25:BU25"/>
    <mergeCell ref="AS24:AX24"/>
    <mergeCell ref="AY24:BM24"/>
    <mergeCell ref="BN24:BU24"/>
    <mergeCell ref="DB20:DI21"/>
    <mergeCell ref="CE24:CS25"/>
    <mergeCell ref="CT24:DA25"/>
    <mergeCell ref="BV25:CC25"/>
    <mergeCell ref="E24:K24"/>
    <mergeCell ref="L24:P24"/>
    <mergeCell ref="Q24:V24"/>
    <mergeCell ref="Z24:AG24"/>
    <mergeCell ref="AH24:AL24"/>
    <mergeCell ref="AM24:AR24"/>
    <mergeCell ref="DB24:DI25"/>
    <mergeCell ref="E25:K25"/>
    <mergeCell ref="L25:P25"/>
    <mergeCell ref="Q25:V25"/>
    <mergeCell ref="Z25:AG25"/>
    <mergeCell ref="AY20:BM20"/>
    <mergeCell ref="BN20:BU20"/>
    <mergeCell ref="BV20:CC20"/>
    <mergeCell ref="CE20:CS21"/>
    <mergeCell ref="CT20:DA21"/>
    <mergeCell ref="L20:V20"/>
    <mergeCell ref="AC20:AG20"/>
    <mergeCell ref="AH20:AL20"/>
    <mergeCell ref="AM20:AT20"/>
    <mergeCell ref="AU20:AX20"/>
    <mergeCell ref="B19:K19"/>
    <mergeCell ref="L19:V19"/>
    <mergeCell ref="W19:AB20"/>
    <mergeCell ref="AC19:AG19"/>
    <mergeCell ref="AY21:BM21"/>
    <mergeCell ref="BN21:BU21"/>
    <mergeCell ref="BV21:CC21"/>
    <mergeCell ref="B18:K18"/>
    <mergeCell ref="L18:V18"/>
    <mergeCell ref="AC18:AG18"/>
    <mergeCell ref="AH18:AL18"/>
    <mergeCell ref="AM18:AT18"/>
    <mergeCell ref="AU18:AX18"/>
    <mergeCell ref="B20:K20"/>
    <mergeCell ref="AY18:BM18"/>
    <mergeCell ref="BN18:BU18"/>
    <mergeCell ref="BV18:CC18"/>
    <mergeCell ref="CE18:CS19"/>
    <mergeCell ref="CT18:DA19"/>
    <mergeCell ref="AU19:AX19"/>
    <mergeCell ref="AY19:BM19"/>
    <mergeCell ref="BN19:BU19"/>
    <mergeCell ref="BV19:CC19"/>
    <mergeCell ref="AY16:BM16"/>
    <mergeCell ref="BN16:BU16"/>
    <mergeCell ref="BV16:CC16"/>
    <mergeCell ref="CE16:CS17"/>
    <mergeCell ref="CT16:DA17"/>
    <mergeCell ref="BV17:CC17"/>
    <mergeCell ref="M17:Q17"/>
    <mergeCell ref="R17:V17"/>
    <mergeCell ref="W17:AB18"/>
    <mergeCell ref="AC17:AG17"/>
    <mergeCell ref="AH17:AL17"/>
    <mergeCell ref="AM17:AT17"/>
    <mergeCell ref="AC15:AG15"/>
    <mergeCell ref="AH15:AL15"/>
    <mergeCell ref="AM15:AT15"/>
    <mergeCell ref="AH19:AL19"/>
    <mergeCell ref="AM19:AT19"/>
    <mergeCell ref="DB16:DI17"/>
    <mergeCell ref="AU17:AX17"/>
    <mergeCell ref="AY17:BM17"/>
    <mergeCell ref="BN17:BU17"/>
    <mergeCell ref="AU16:AX16"/>
    <mergeCell ref="BN13:BU13"/>
    <mergeCell ref="DB18:DI19"/>
    <mergeCell ref="L16:Q16"/>
    <mergeCell ref="R16:V16"/>
    <mergeCell ref="AC16:AG16"/>
    <mergeCell ref="AH16:AL16"/>
    <mergeCell ref="AM16:AT16"/>
    <mergeCell ref="M15:Q15"/>
    <mergeCell ref="R15:V15"/>
    <mergeCell ref="W15:AB16"/>
    <mergeCell ref="DB14:DI14"/>
    <mergeCell ref="BV13:CC13"/>
    <mergeCell ref="CD13:CS13"/>
    <mergeCell ref="CT13:DA13"/>
    <mergeCell ref="DB13:DI13"/>
    <mergeCell ref="AU15:AX15"/>
    <mergeCell ref="AY15:BM15"/>
    <mergeCell ref="BN15:BU15"/>
    <mergeCell ref="BV15:CC15"/>
    <mergeCell ref="CD15:CS15"/>
    <mergeCell ref="BN12:BU12"/>
    <mergeCell ref="BV12:CC12"/>
    <mergeCell ref="CD12:CS12"/>
    <mergeCell ref="CT12:DA12"/>
    <mergeCell ref="AY14:BM14"/>
    <mergeCell ref="BN14:BU14"/>
    <mergeCell ref="BV14:CC14"/>
    <mergeCell ref="CD14:CS14"/>
    <mergeCell ref="CT14:DA14"/>
    <mergeCell ref="AY13:BM13"/>
    <mergeCell ref="DB12:DI12"/>
    <mergeCell ref="M13:Q13"/>
    <mergeCell ref="R13:V13"/>
    <mergeCell ref="W13:AB14"/>
    <mergeCell ref="AC13:AG13"/>
    <mergeCell ref="AH13:AL13"/>
    <mergeCell ref="AM13:AT13"/>
    <mergeCell ref="AU13:AX13"/>
    <mergeCell ref="AU12:AX12"/>
    <mergeCell ref="AY12:BM12"/>
    <mergeCell ref="L14:Q14"/>
    <mergeCell ref="R14:V14"/>
    <mergeCell ref="AC14:AG14"/>
    <mergeCell ref="AH14:AL14"/>
    <mergeCell ref="AM14:AT14"/>
    <mergeCell ref="AU14:AX14"/>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CT8:DA8"/>
    <mergeCell ref="DB8:DI8"/>
    <mergeCell ref="AY9:BM9"/>
    <mergeCell ref="BN9:BU9"/>
    <mergeCell ref="BV9:CC9"/>
    <mergeCell ref="CD9:CS9"/>
    <mergeCell ref="CT9:DA9"/>
    <mergeCell ref="DB9:DI9"/>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6:CC6"/>
    <mergeCell ref="CD6:CS6"/>
    <mergeCell ref="BV8:CC8"/>
    <mergeCell ref="CD8:CS8"/>
    <mergeCell ref="AY6:BM6"/>
    <mergeCell ref="BN6:BU6"/>
    <mergeCell ref="AM5:AT5"/>
    <mergeCell ref="AU5:AX5"/>
    <mergeCell ref="AY5:BM5"/>
    <mergeCell ref="BN5:BU5"/>
    <mergeCell ref="CT5:DA5"/>
    <mergeCell ref="DB5:DI5"/>
    <mergeCell ref="BV5:CC5"/>
    <mergeCell ref="CD5:CS5"/>
    <mergeCell ref="B6:K8"/>
    <mergeCell ref="L6:V8"/>
    <mergeCell ref="W6:AB8"/>
    <mergeCell ref="AC6:AL8"/>
    <mergeCell ref="AM6:AT6"/>
    <mergeCell ref="AU6:AX6"/>
    <mergeCell ref="B1:DI1"/>
    <mergeCell ref="B3:K5"/>
    <mergeCell ref="L3:V5"/>
    <mergeCell ref="W3:AB5"/>
    <mergeCell ref="AC3:AL5"/>
    <mergeCell ref="AM3:AX4"/>
    <mergeCell ref="AY3:BM3"/>
    <mergeCell ref="BN3:BU3"/>
    <mergeCell ref="BV3:CC3"/>
    <mergeCell ref="CD3:CS3"/>
    <mergeCell ref="CT3:DA3"/>
    <mergeCell ref="DB3:DI3"/>
    <mergeCell ref="AY4:BM4"/>
    <mergeCell ref="BN4:BU4"/>
    <mergeCell ref="BV4:CC4"/>
    <mergeCell ref="CD4:CS4"/>
    <mergeCell ref="CT4:DA4"/>
    <mergeCell ref="DB4:DI4"/>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B6BE6E-91D1-41AD-9A12-92182A0F6A04}">
  <sheetPr>
    <pageSetUpPr fitToPage="1"/>
  </sheetPr>
  <dimension ref="A1:P45"/>
  <sheetViews>
    <sheetView showGridLines="0" zoomScaleSheetLayoutView="100" workbookViewId="0"/>
  </sheetViews>
  <sheetFormatPr defaultColWidth="0" defaultRowHeight="0" customHeight="1" zeroHeight="1"/>
  <cols>
    <col min="1" max="1" width="6.625" style="1021" customWidth="1"/>
    <col min="2" max="2" width="11" style="1021" customWidth="1"/>
    <col min="3" max="3" width="17" style="1021" customWidth="1"/>
    <col min="4" max="5" width="16.625" style="1021" customWidth="1"/>
    <col min="6" max="15" width="15" style="1021" customWidth="1"/>
    <col min="16" max="16" width="24" style="1021" customWidth="1"/>
    <col min="17" max="16384" width="0" style="1021" hidden="1"/>
  </cols>
  <sheetData>
    <row r="1" spans="1:16" ht="16.5" customHeight="1">
      <c r="A1" s="1022"/>
      <c r="B1" s="1022"/>
      <c r="C1" s="1022"/>
      <c r="D1" s="1022"/>
      <c r="E1" s="1022"/>
      <c r="F1" s="1022"/>
      <c r="G1" s="1022"/>
      <c r="H1" s="1022"/>
      <c r="I1" s="1022"/>
      <c r="J1" s="1022"/>
      <c r="K1" s="1022"/>
      <c r="L1" s="1022"/>
      <c r="M1" s="1022"/>
      <c r="N1" s="1022"/>
      <c r="O1" s="1022"/>
      <c r="P1" s="1022"/>
    </row>
    <row r="2" spans="1:16" ht="16.5" customHeight="1">
      <c r="A2" s="1022"/>
      <c r="B2" s="1022"/>
      <c r="C2" s="1022"/>
      <c r="D2" s="1022"/>
      <c r="E2" s="1022"/>
      <c r="F2" s="1022"/>
      <c r="G2" s="1022"/>
      <c r="H2" s="1022"/>
      <c r="I2" s="1022"/>
      <c r="J2" s="1022"/>
      <c r="K2" s="1022"/>
      <c r="L2" s="1022"/>
      <c r="M2" s="1022"/>
      <c r="N2" s="1022"/>
      <c r="O2" s="1022"/>
      <c r="P2" s="1022"/>
    </row>
    <row r="3" spans="1:16" ht="16.5" customHeight="1">
      <c r="A3" s="1022"/>
      <c r="B3" s="1022"/>
      <c r="C3" s="1022"/>
      <c r="D3" s="1022"/>
      <c r="E3" s="1022"/>
      <c r="F3" s="1022"/>
      <c r="G3" s="1022"/>
      <c r="H3" s="1022"/>
      <c r="I3" s="1022"/>
      <c r="J3" s="1022"/>
      <c r="K3" s="1022"/>
      <c r="L3" s="1022"/>
      <c r="M3" s="1022"/>
      <c r="N3" s="1022"/>
      <c r="O3" s="1022"/>
      <c r="P3" s="1022"/>
    </row>
    <row r="4" spans="1:16" ht="16.5" customHeight="1">
      <c r="A4" s="1022"/>
      <c r="B4" s="1022"/>
      <c r="C4" s="1022"/>
      <c r="D4" s="1022"/>
      <c r="E4" s="1022"/>
      <c r="F4" s="1022"/>
      <c r="G4" s="1022"/>
      <c r="H4" s="1022"/>
      <c r="I4" s="1022"/>
      <c r="J4" s="1022"/>
      <c r="K4" s="1022"/>
      <c r="L4" s="1022"/>
      <c r="M4" s="1022"/>
      <c r="N4" s="1022"/>
      <c r="O4" s="1022"/>
      <c r="P4" s="1022"/>
    </row>
    <row r="5" spans="1:16" ht="16.5" customHeight="1">
      <c r="A5" s="1022"/>
      <c r="B5" s="1022"/>
      <c r="C5" s="1022"/>
      <c r="D5" s="1022"/>
      <c r="E5" s="1022"/>
      <c r="F5" s="1022"/>
      <c r="G5" s="1022"/>
      <c r="H5" s="1022"/>
      <c r="I5" s="1022"/>
      <c r="J5" s="1022"/>
      <c r="K5" s="1022"/>
      <c r="L5" s="1022"/>
      <c r="M5" s="1022"/>
      <c r="N5" s="1022"/>
      <c r="O5" s="1022"/>
      <c r="P5" s="1022"/>
    </row>
    <row r="6" spans="1:16" ht="16.5" customHeight="1">
      <c r="A6" s="1022"/>
      <c r="B6" s="1022"/>
      <c r="C6" s="1022"/>
      <c r="D6" s="1022"/>
      <c r="E6" s="1022"/>
      <c r="F6" s="1022"/>
      <c r="G6" s="1022"/>
      <c r="H6" s="1022"/>
      <c r="I6" s="1022"/>
      <c r="J6" s="1022"/>
      <c r="K6" s="1022"/>
      <c r="L6" s="1022"/>
      <c r="M6" s="1022"/>
      <c r="N6" s="1022"/>
      <c r="O6" s="1022"/>
      <c r="P6" s="1022"/>
    </row>
    <row r="7" spans="1:16" ht="16.5" customHeight="1">
      <c r="A7" s="1022"/>
      <c r="B7" s="1022"/>
      <c r="C7" s="1022"/>
      <c r="D7" s="1022"/>
      <c r="E7" s="1022"/>
      <c r="F7" s="1022"/>
      <c r="G7" s="1022"/>
      <c r="H7" s="1022"/>
      <c r="I7" s="1022"/>
      <c r="J7" s="1022"/>
      <c r="K7" s="1022"/>
      <c r="L7" s="1022"/>
      <c r="M7" s="1022"/>
      <c r="N7" s="1022"/>
      <c r="O7" s="1022"/>
      <c r="P7" s="1022"/>
    </row>
    <row r="8" spans="1:16" ht="16.5" customHeight="1">
      <c r="A8" s="1022"/>
      <c r="B8" s="1022"/>
      <c r="C8" s="1022"/>
      <c r="D8" s="1022"/>
      <c r="E8" s="1022"/>
      <c r="F8" s="1022"/>
      <c r="G8" s="1022"/>
      <c r="H8" s="1022"/>
      <c r="I8" s="1022"/>
      <c r="J8" s="1022"/>
      <c r="K8" s="1022"/>
      <c r="L8" s="1022"/>
      <c r="M8" s="1022"/>
      <c r="N8" s="1022"/>
      <c r="O8" s="1022"/>
      <c r="P8" s="1022"/>
    </row>
    <row r="9" spans="1:16" ht="16.5" customHeight="1">
      <c r="A9" s="1022"/>
      <c r="B9" s="1022"/>
      <c r="C9" s="1022"/>
      <c r="D9" s="1022"/>
      <c r="E9" s="1022"/>
      <c r="F9" s="1022"/>
      <c r="G9" s="1022"/>
      <c r="H9" s="1022"/>
      <c r="I9" s="1022"/>
      <c r="J9" s="1022"/>
      <c r="K9" s="1022"/>
      <c r="L9" s="1022"/>
      <c r="M9" s="1022"/>
      <c r="N9" s="1022"/>
      <c r="O9" s="1022"/>
      <c r="P9" s="1022"/>
    </row>
    <row r="10" spans="1:16" ht="16.5" customHeight="1">
      <c r="A10" s="1022"/>
      <c r="B10" s="1022"/>
      <c r="C10" s="1022"/>
      <c r="D10" s="1022"/>
      <c r="E10" s="1022"/>
      <c r="F10" s="1022"/>
      <c r="G10" s="1022"/>
      <c r="H10" s="1022"/>
      <c r="I10" s="1022"/>
      <c r="J10" s="1022"/>
      <c r="K10" s="1022"/>
      <c r="L10" s="1022"/>
      <c r="M10" s="1022"/>
      <c r="N10" s="1022"/>
      <c r="O10" s="1022"/>
      <c r="P10" s="1022"/>
    </row>
    <row r="11" spans="1:16" ht="16.5" customHeight="1">
      <c r="A11" s="1022"/>
      <c r="B11" s="1022"/>
      <c r="C11" s="1022"/>
      <c r="D11" s="1022"/>
      <c r="E11" s="1022"/>
      <c r="F11" s="1022"/>
      <c r="G11" s="1022"/>
      <c r="H11" s="1022"/>
      <c r="I11" s="1022"/>
      <c r="J11" s="1022"/>
      <c r="K11" s="1022"/>
      <c r="L11" s="1022"/>
      <c r="M11" s="1022"/>
      <c r="N11" s="1022"/>
      <c r="O11" s="1022"/>
      <c r="P11" s="1022"/>
    </row>
    <row r="12" spans="1:16" ht="16.5" customHeight="1">
      <c r="A12" s="1022"/>
      <c r="B12" s="1022"/>
      <c r="C12" s="1022"/>
      <c r="D12" s="1022"/>
      <c r="E12" s="1022"/>
      <c r="F12" s="1022"/>
      <c r="G12" s="1022"/>
      <c r="H12" s="1022"/>
      <c r="I12" s="1022"/>
      <c r="J12" s="1022"/>
      <c r="K12" s="1022"/>
      <c r="L12" s="1022"/>
      <c r="M12" s="1022"/>
      <c r="N12" s="1022"/>
      <c r="O12" s="1022"/>
      <c r="P12" s="1022"/>
    </row>
    <row r="13" spans="1:16" ht="16.5" customHeight="1">
      <c r="A13" s="1022"/>
      <c r="B13" s="1022"/>
      <c r="C13" s="1022"/>
      <c r="D13" s="1022"/>
      <c r="E13" s="1022"/>
      <c r="F13" s="1022"/>
      <c r="G13" s="1022"/>
      <c r="H13" s="1022"/>
      <c r="I13" s="1022"/>
      <c r="J13" s="1022"/>
      <c r="K13" s="1022"/>
      <c r="L13" s="1022"/>
      <c r="M13" s="1022"/>
      <c r="N13" s="1022"/>
      <c r="O13" s="1022"/>
      <c r="P13" s="1022"/>
    </row>
    <row r="14" spans="1:16" ht="16.5" customHeight="1">
      <c r="A14" s="1022"/>
      <c r="B14" s="1022"/>
      <c r="C14" s="1022"/>
      <c r="D14" s="1022"/>
      <c r="E14" s="1022"/>
      <c r="F14" s="1022"/>
      <c r="G14" s="1022"/>
      <c r="H14" s="1022"/>
      <c r="I14" s="1022"/>
      <c r="J14" s="1022"/>
      <c r="K14" s="1022"/>
      <c r="L14" s="1022"/>
      <c r="M14" s="1022"/>
      <c r="N14" s="1022"/>
      <c r="O14" s="1022"/>
      <c r="P14" s="1022"/>
    </row>
    <row r="15" spans="1:16" ht="16.5" customHeight="1">
      <c r="A15" s="1022"/>
      <c r="B15" s="1022"/>
      <c r="C15" s="1022"/>
      <c r="D15" s="1022"/>
      <c r="E15" s="1022"/>
      <c r="F15" s="1022"/>
      <c r="G15" s="1022"/>
      <c r="H15" s="1022"/>
      <c r="I15" s="1022"/>
      <c r="J15" s="1022"/>
      <c r="K15" s="1022"/>
      <c r="L15" s="1022"/>
      <c r="M15" s="1022"/>
      <c r="N15" s="1022"/>
      <c r="O15" s="1022"/>
      <c r="P15" s="1022"/>
    </row>
    <row r="16" spans="1:16" ht="16.5" customHeight="1">
      <c r="A16" s="1022"/>
      <c r="B16" s="1022"/>
      <c r="C16" s="1022"/>
      <c r="D16" s="1022"/>
      <c r="E16" s="1022"/>
      <c r="F16" s="1022"/>
      <c r="G16" s="1022"/>
      <c r="H16" s="1022"/>
      <c r="I16" s="1022"/>
      <c r="J16" s="1022"/>
      <c r="K16" s="1022"/>
      <c r="L16" s="1022"/>
      <c r="M16" s="1022"/>
      <c r="N16" s="1022"/>
      <c r="O16" s="1022"/>
      <c r="P16" s="1022"/>
    </row>
    <row r="17" spans="1:16" ht="16.5" customHeight="1">
      <c r="A17" s="1022"/>
      <c r="B17" s="1022"/>
      <c r="C17" s="1022"/>
      <c r="D17" s="1022"/>
      <c r="E17" s="1022"/>
      <c r="F17" s="1022"/>
      <c r="G17" s="1022"/>
      <c r="H17" s="1022"/>
      <c r="I17" s="1022"/>
      <c r="J17" s="1022"/>
      <c r="K17" s="1022"/>
      <c r="L17" s="1022"/>
      <c r="M17" s="1022"/>
      <c r="N17" s="1022"/>
      <c r="O17" s="1022"/>
      <c r="P17" s="1022"/>
    </row>
    <row r="18" spans="1:16" ht="16.5" customHeight="1">
      <c r="A18" s="1022"/>
      <c r="B18" s="1022"/>
      <c r="C18" s="1022"/>
      <c r="D18" s="1022"/>
      <c r="E18" s="1022"/>
      <c r="F18" s="1022"/>
      <c r="G18" s="1022"/>
      <c r="H18" s="1022"/>
      <c r="I18" s="1022"/>
      <c r="J18" s="1022"/>
      <c r="K18" s="1022"/>
      <c r="L18" s="1022"/>
      <c r="M18" s="1022"/>
      <c r="N18" s="1022"/>
      <c r="O18" s="1022"/>
      <c r="P18" s="1022"/>
    </row>
    <row r="19" spans="1:16" ht="16.5" customHeight="1">
      <c r="A19" s="1022"/>
      <c r="B19" s="1022"/>
      <c r="C19" s="1022"/>
      <c r="D19" s="1022"/>
      <c r="E19" s="1022"/>
      <c r="F19" s="1022"/>
      <c r="G19" s="1022"/>
      <c r="H19" s="1022"/>
      <c r="I19" s="1022"/>
      <c r="J19" s="1022"/>
      <c r="K19" s="1022"/>
      <c r="L19" s="1022"/>
      <c r="M19" s="1022"/>
      <c r="N19" s="1022"/>
      <c r="O19" s="1022"/>
      <c r="P19" s="1022"/>
    </row>
    <row r="20" spans="1:16" ht="16.5" customHeight="1">
      <c r="A20" s="1022"/>
      <c r="B20" s="1022"/>
      <c r="C20" s="1022"/>
      <c r="D20" s="1022"/>
      <c r="E20" s="1022"/>
      <c r="F20" s="1022"/>
      <c r="G20" s="1022"/>
      <c r="H20" s="1022"/>
      <c r="I20" s="1022"/>
      <c r="J20" s="1022"/>
      <c r="K20" s="1022"/>
      <c r="L20" s="1022"/>
      <c r="M20" s="1022"/>
      <c r="N20" s="1022"/>
      <c r="O20" s="1022"/>
      <c r="P20" s="1022"/>
    </row>
    <row r="21" spans="1:16" ht="16.5" customHeight="1">
      <c r="A21" s="1022"/>
      <c r="B21" s="1022"/>
      <c r="C21" s="1022"/>
      <c r="D21" s="1022"/>
      <c r="E21" s="1022"/>
      <c r="F21" s="1022"/>
      <c r="G21" s="1022"/>
      <c r="H21" s="1022"/>
      <c r="I21" s="1022"/>
      <c r="J21" s="1022"/>
      <c r="K21" s="1022"/>
      <c r="L21" s="1022"/>
      <c r="M21" s="1022"/>
      <c r="N21" s="1022"/>
      <c r="O21" s="1022"/>
      <c r="P21" s="1022"/>
    </row>
    <row r="22" spans="1:16" ht="16.5" customHeight="1">
      <c r="A22" s="1022"/>
      <c r="B22" s="1022"/>
      <c r="C22" s="1022"/>
      <c r="D22" s="1022"/>
      <c r="E22" s="1022"/>
      <c r="F22" s="1022"/>
      <c r="G22" s="1022"/>
      <c r="H22" s="1022"/>
      <c r="I22" s="1022"/>
      <c r="J22" s="1022"/>
      <c r="K22" s="1022"/>
      <c r="L22" s="1022"/>
      <c r="M22" s="1022"/>
      <c r="N22" s="1022"/>
      <c r="O22" s="1022"/>
      <c r="P22" s="1022"/>
    </row>
    <row r="23" spans="1:16" ht="16.5" customHeight="1">
      <c r="A23" s="1022"/>
      <c r="B23" s="1022"/>
      <c r="C23" s="1022"/>
      <c r="D23" s="1022"/>
      <c r="E23" s="1022"/>
      <c r="F23" s="1022"/>
      <c r="G23" s="1022"/>
      <c r="H23" s="1022"/>
      <c r="I23" s="1022"/>
      <c r="J23" s="1022"/>
      <c r="K23" s="1022"/>
      <c r="L23" s="1022"/>
      <c r="M23" s="1022"/>
      <c r="N23" s="1022"/>
      <c r="O23" s="1022"/>
      <c r="P23" s="1022"/>
    </row>
    <row r="24" spans="1:16" ht="16.5" customHeight="1">
      <c r="A24" s="1022"/>
      <c r="B24" s="1022"/>
      <c r="C24" s="1022"/>
      <c r="D24" s="1022"/>
      <c r="E24" s="1022"/>
      <c r="F24" s="1022"/>
      <c r="G24" s="1022"/>
      <c r="H24" s="1022"/>
      <c r="I24" s="1022"/>
      <c r="J24" s="1022"/>
      <c r="K24" s="1022"/>
      <c r="L24" s="1022"/>
      <c r="M24" s="1022"/>
      <c r="N24" s="1022"/>
      <c r="O24" s="1022"/>
      <c r="P24" s="1022"/>
    </row>
    <row r="25" spans="1:16" ht="16.5" customHeight="1">
      <c r="A25" s="1022"/>
      <c r="B25" s="1022"/>
      <c r="C25" s="1022"/>
      <c r="D25" s="1022"/>
      <c r="E25" s="1022"/>
      <c r="F25" s="1022"/>
      <c r="G25" s="1022"/>
      <c r="H25" s="1022"/>
      <c r="I25" s="1022"/>
      <c r="J25" s="1022"/>
      <c r="K25" s="1022"/>
      <c r="L25" s="1022"/>
      <c r="M25" s="1022"/>
      <c r="N25" s="1022"/>
      <c r="O25" s="1022"/>
      <c r="P25" s="1022"/>
    </row>
    <row r="26" spans="1:16" ht="16.5" customHeight="1">
      <c r="A26" s="1022"/>
      <c r="B26" s="1022"/>
      <c r="C26" s="1022"/>
      <c r="D26" s="1022"/>
      <c r="E26" s="1022"/>
      <c r="F26" s="1022"/>
      <c r="G26" s="1022"/>
      <c r="H26" s="1022"/>
      <c r="I26" s="1022"/>
      <c r="J26" s="1022"/>
      <c r="K26" s="1022"/>
      <c r="L26" s="1022"/>
      <c r="M26" s="1022"/>
      <c r="N26" s="1022"/>
      <c r="O26" s="1022"/>
      <c r="P26" s="1022"/>
    </row>
    <row r="27" spans="1:16" ht="16.5" customHeight="1">
      <c r="A27" s="1022"/>
      <c r="B27" s="1022"/>
      <c r="C27" s="1022"/>
      <c r="D27" s="1022"/>
      <c r="E27" s="1022"/>
      <c r="F27" s="1022"/>
      <c r="G27" s="1022"/>
      <c r="H27" s="1022"/>
      <c r="I27" s="1022"/>
      <c r="J27" s="1022"/>
      <c r="K27" s="1022"/>
      <c r="L27" s="1022"/>
      <c r="M27" s="1022"/>
      <c r="N27" s="1022"/>
      <c r="O27" s="1022"/>
      <c r="P27" s="1022"/>
    </row>
    <row r="28" spans="1:16" ht="16.5" customHeight="1">
      <c r="A28" s="1022"/>
      <c r="B28" s="1022"/>
      <c r="C28" s="1022"/>
      <c r="D28" s="1022"/>
      <c r="E28" s="1022"/>
      <c r="F28" s="1022"/>
      <c r="G28" s="1022"/>
      <c r="H28" s="1022"/>
      <c r="I28" s="1022"/>
      <c r="J28" s="1022"/>
      <c r="K28" s="1022"/>
      <c r="L28" s="1022"/>
      <c r="M28" s="1022"/>
      <c r="N28" s="1022"/>
      <c r="O28" s="1022"/>
      <c r="P28" s="1022"/>
    </row>
    <row r="29" spans="1:16" ht="16.5" customHeight="1">
      <c r="A29" s="1022"/>
      <c r="B29" s="1022"/>
      <c r="C29" s="1022"/>
      <c r="D29" s="1022"/>
      <c r="E29" s="1022"/>
      <c r="F29" s="1022"/>
      <c r="G29" s="1022"/>
      <c r="H29" s="1022"/>
      <c r="I29" s="1022"/>
      <c r="J29" s="1022"/>
      <c r="K29" s="1022"/>
      <c r="L29" s="1022"/>
      <c r="M29" s="1022"/>
      <c r="N29" s="1022"/>
      <c r="O29" s="1022"/>
      <c r="P29" s="1022"/>
    </row>
    <row r="30" spans="1:16" ht="16.5" customHeight="1">
      <c r="A30" s="1022"/>
      <c r="B30" s="1022"/>
      <c r="C30" s="1022"/>
      <c r="D30" s="1022"/>
      <c r="E30" s="1022"/>
      <c r="F30" s="1022"/>
      <c r="G30" s="1022"/>
      <c r="H30" s="1022"/>
      <c r="I30" s="1022"/>
      <c r="J30" s="1022"/>
      <c r="K30" s="1022"/>
      <c r="L30" s="1022"/>
      <c r="M30" s="1022"/>
      <c r="N30" s="1022"/>
      <c r="O30" s="1022"/>
      <c r="P30" s="1022"/>
    </row>
    <row r="31" spans="1:16" ht="16.5" customHeight="1">
      <c r="A31" s="1022"/>
      <c r="B31" s="1022"/>
      <c r="C31" s="1022"/>
      <c r="D31" s="1022"/>
      <c r="E31" s="1022"/>
      <c r="F31" s="1022"/>
      <c r="G31" s="1022"/>
      <c r="H31" s="1022"/>
      <c r="I31" s="1022"/>
      <c r="J31" s="1022"/>
      <c r="K31" s="1022"/>
      <c r="L31" s="1022"/>
      <c r="M31" s="1022"/>
      <c r="N31" s="1022"/>
      <c r="O31" s="1022"/>
      <c r="P31" s="1022"/>
    </row>
    <row r="32" spans="1:16" ht="31.5" customHeight="1" thickBot="1">
      <c r="A32" s="1022"/>
      <c r="B32" s="1022"/>
      <c r="C32" s="1022"/>
      <c r="D32" s="1022"/>
      <c r="E32" s="1022"/>
      <c r="F32" s="1022"/>
      <c r="G32" s="1022"/>
      <c r="H32" s="1022"/>
      <c r="I32" s="1022"/>
      <c r="J32" s="1050" t="s">
        <v>505</v>
      </c>
      <c r="K32" s="1022"/>
      <c r="L32" s="1022"/>
      <c r="M32" s="1022"/>
      <c r="N32" s="1022"/>
      <c r="O32" s="1022"/>
      <c r="P32" s="1022"/>
    </row>
    <row r="33" spans="1:16" ht="39" customHeight="1" thickBot="1">
      <c r="A33" s="1022"/>
      <c r="B33" s="1049" t="s">
        <v>518</v>
      </c>
      <c r="C33" s="1048"/>
      <c r="D33" s="1048"/>
      <c r="E33" s="1047" t="s">
        <v>504</v>
      </c>
      <c r="F33" s="1046" t="s">
        <v>3</v>
      </c>
      <c r="G33" s="1045" t="s">
        <v>4</v>
      </c>
      <c r="H33" s="1045" t="s">
        <v>5</v>
      </c>
      <c r="I33" s="1045" t="s">
        <v>6</v>
      </c>
      <c r="J33" s="1044" t="s">
        <v>7</v>
      </c>
      <c r="K33" s="1022"/>
      <c r="L33" s="1022"/>
      <c r="M33" s="1022"/>
      <c r="N33" s="1022"/>
      <c r="O33" s="1022"/>
      <c r="P33" s="1022"/>
    </row>
    <row r="34" spans="1:16" ht="39" customHeight="1">
      <c r="A34" s="1022"/>
      <c r="B34" s="1043"/>
      <c r="C34" s="1042" t="s">
        <v>517</v>
      </c>
      <c r="D34" s="1042"/>
      <c r="E34" s="1041"/>
      <c r="F34" s="1040">
        <v>0.06</v>
      </c>
      <c r="G34" s="1039">
        <v>0.06</v>
      </c>
      <c r="H34" s="1039">
        <v>0.04</v>
      </c>
      <c r="I34" s="1039">
        <v>0.06</v>
      </c>
      <c r="J34" s="1038" t="s">
        <v>516</v>
      </c>
      <c r="K34" s="1022"/>
      <c r="L34" s="1022"/>
      <c r="M34" s="1022"/>
      <c r="N34" s="1022"/>
      <c r="O34" s="1022"/>
      <c r="P34" s="1022"/>
    </row>
    <row r="35" spans="1:16" ht="39" customHeight="1">
      <c r="A35" s="1022"/>
      <c r="B35" s="1037"/>
      <c r="C35" s="1035" t="s">
        <v>515</v>
      </c>
      <c r="D35" s="1035"/>
      <c r="E35" s="1034"/>
      <c r="F35" s="1033">
        <v>11.62</v>
      </c>
      <c r="G35" s="1032">
        <v>16.14</v>
      </c>
      <c r="H35" s="1032">
        <v>11.64</v>
      </c>
      <c r="I35" s="1032">
        <v>13.71</v>
      </c>
      <c r="J35" s="1031">
        <v>12.84</v>
      </c>
      <c r="K35" s="1022"/>
      <c r="L35" s="1022"/>
      <c r="M35" s="1022"/>
      <c r="N35" s="1022"/>
      <c r="O35" s="1022"/>
      <c r="P35" s="1022"/>
    </row>
    <row r="36" spans="1:16" ht="39" customHeight="1">
      <c r="A36" s="1022"/>
      <c r="B36" s="1037"/>
      <c r="C36" s="1035" t="s">
        <v>514</v>
      </c>
      <c r="D36" s="1035"/>
      <c r="E36" s="1034"/>
      <c r="F36" s="1033">
        <v>10.83</v>
      </c>
      <c r="G36" s="1032">
        <v>11.49</v>
      </c>
      <c r="H36" s="1032">
        <v>11.37</v>
      </c>
      <c r="I36" s="1032">
        <v>10.37</v>
      </c>
      <c r="J36" s="1031">
        <v>11.07</v>
      </c>
      <c r="K36" s="1022"/>
      <c r="L36" s="1022"/>
      <c r="M36" s="1022"/>
      <c r="N36" s="1022"/>
      <c r="O36" s="1022"/>
      <c r="P36" s="1022"/>
    </row>
    <row r="37" spans="1:16" ht="39" customHeight="1">
      <c r="A37" s="1022"/>
      <c r="B37" s="1037"/>
      <c r="C37" s="1035" t="s">
        <v>513</v>
      </c>
      <c r="D37" s="1035"/>
      <c r="E37" s="1034"/>
      <c r="F37" s="1033">
        <v>5.61</v>
      </c>
      <c r="G37" s="1032">
        <v>5.44</v>
      </c>
      <c r="H37" s="1032">
        <v>5.22</v>
      </c>
      <c r="I37" s="1032">
        <v>5.12</v>
      </c>
      <c r="J37" s="1031">
        <v>5.16</v>
      </c>
      <c r="K37" s="1022"/>
      <c r="L37" s="1022"/>
      <c r="M37" s="1022"/>
      <c r="N37" s="1022"/>
      <c r="O37" s="1022"/>
      <c r="P37" s="1022"/>
    </row>
    <row r="38" spans="1:16" ht="39" customHeight="1">
      <c r="A38" s="1022"/>
      <c r="B38" s="1037"/>
      <c r="C38" s="1035" t="s">
        <v>512</v>
      </c>
      <c r="D38" s="1035"/>
      <c r="E38" s="1034"/>
      <c r="F38" s="1033">
        <v>1.04</v>
      </c>
      <c r="G38" s="1032">
        <v>1.39</v>
      </c>
      <c r="H38" s="1032">
        <v>1.87</v>
      </c>
      <c r="I38" s="1032">
        <v>1.65</v>
      </c>
      <c r="J38" s="1031">
        <v>2.71</v>
      </c>
      <c r="K38" s="1022"/>
      <c r="L38" s="1022"/>
      <c r="M38" s="1022"/>
      <c r="N38" s="1022"/>
      <c r="O38" s="1022"/>
      <c r="P38" s="1022"/>
    </row>
    <row r="39" spans="1:16" ht="39" customHeight="1">
      <c r="A39" s="1022"/>
      <c r="B39" s="1037"/>
      <c r="C39" s="1035" t="s">
        <v>511</v>
      </c>
      <c r="D39" s="1035"/>
      <c r="E39" s="1034"/>
      <c r="F39" s="1033">
        <v>0.28000000000000003</v>
      </c>
      <c r="G39" s="1032">
        <v>0.06</v>
      </c>
      <c r="H39" s="1032">
        <v>0.42</v>
      </c>
      <c r="I39" s="1032">
        <v>1.85</v>
      </c>
      <c r="J39" s="1031">
        <v>2.27</v>
      </c>
      <c r="K39" s="1022"/>
      <c r="L39" s="1022"/>
      <c r="M39" s="1022"/>
      <c r="N39" s="1022"/>
      <c r="O39" s="1022"/>
      <c r="P39" s="1022"/>
    </row>
    <row r="40" spans="1:16" ht="39" customHeight="1">
      <c r="A40" s="1022"/>
      <c r="B40" s="1037"/>
      <c r="C40" s="1035" t="s">
        <v>510</v>
      </c>
      <c r="D40" s="1035"/>
      <c r="E40" s="1034"/>
      <c r="F40" s="1033">
        <v>2.38</v>
      </c>
      <c r="G40" s="1032">
        <v>1.45</v>
      </c>
      <c r="H40" s="1032">
        <v>0.97</v>
      </c>
      <c r="I40" s="1032">
        <v>0.75</v>
      </c>
      <c r="J40" s="1031">
        <v>0.82</v>
      </c>
      <c r="K40" s="1022"/>
      <c r="L40" s="1022"/>
      <c r="M40" s="1022"/>
      <c r="N40" s="1022"/>
      <c r="O40" s="1022"/>
      <c r="P40" s="1022"/>
    </row>
    <row r="41" spans="1:16" ht="39" customHeight="1">
      <c r="A41" s="1022"/>
      <c r="B41" s="1037"/>
      <c r="C41" s="1035" t="s">
        <v>509</v>
      </c>
      <c r="D41" s="1035"/>
      <c r="E41" s="1034"/>
      <c r="F41" s="1033">
        <v>0.08</v>
      </c>
      <c r="G41" s="1032">
        <v>0.27</v>
      </c>
      <c r="H41" s="1032">
        <v>0.6</v>
      </c>
      <c r="I41" s="1032">
        <v>0.82</v>
      </c>
      <c r="J41" s="1031">
        <v>0.77</v>
      </c>
      <c r="K41" s="1022"/>
      <c r="L41" s="1022"/>
      <c r="M41" s="1022"/>
      <c r="N41" s="1022"/>
      <c r="O41" s="1022"/>
      <c r="P41" s="1022"/>
    </row>
    <row r="42" spans="1:16" ht="39" customHeight="1">
      <c r="A42" s="1022"/>
      <c r="B42" s="1036"/>
      <c r="C42" s="1035" t="s">
        <v>508</v>
      </c>
      <c r="D42" s="1035"/>
      <c r="E42" s="1034"/>
      <c r="F42" s="1033" t="s">
        <v>419</v>
      </c>
      <c r="G42" s="1032" t="s">
        <v>419</v>
      </c>
      <c r="H42" s="1032" t="s">
        <v>419</v>
      </c>
      <c r="I42" s="1032" t="s">
        <v>419</v>
      </c>
      <c r="J42" s="1031" t="s">
        <v>419</v>
      </c>
      <c r="K42" s="1022"/>
      <c r="L42" s="1022"/>
      <c r="M42" s="1022"/>
      <c r="N42" s="1022"/>
      <c r="O42" s="1022"/>
      <c r="P42" s="1022"/>
    </row>
    <row r="43" spans="1:16" ht="39" customHeight="1" thickBot="1">
      <c r="A43" s="1022"/>
      <c r="B43" s="1030"/>
      <c r="C43" s="1029" t="s">
        <v>507</v>
      </c>
      <c r="D43" s="1029"/>
      <c r="E43" s="1028"/>
      <c r="F43" s="1027">
        <v>0.91</v>
      </c>
      <c r="G43" s="1026">
        <v>0.71</v>
      </c>
      <c r="H43" s="1026">
        <v>0.89</v>
      </c>
      <c r="I43" s="1026">
        <v>1.1499999999999999</v>
      </c>
      <c r="J43" s="1025">
        <v>1.1399999999999999</v>
      </c>
      <c r="K43" s="1022"/>
      <c r="L43" s="1022"/>
      <c r="M43" s="1022"/>
      <c r="N43" s="1022"/>
      <c r="O43" s="1022"/>
      <c r="P43" s="1022"/>
    </row>
    <row r="44" spans="1:16" ht="39" customHeight="1">
      <c r="A44" s="1022"/>
      <c r="B44" s="1024" t="s">
        <v>506</v>
      </c>
      <c r="C44" s="1023"/>
      <c r="D44" s="1023"/>
      <c r="E44" s="1023"/>
      <c r="F44" s="1022"/>
      <c r="G44" s="1022"/>
      <c r="H44" s="1022"/>
      <c r="I44" s="1022"/>
      <c r="J44" s="1022"/>
      <c r="K44" s="1022"/>
      <c r="L44" s="1022"/>
      <c r="M44" s="1022"/>
      <c r="N44" s="1022"/>
      <c r="O44" s="1022"/>
      <c r="P44" s="1022"/>
    </row>
    <row r="45" spans="1:16" ht="17.25">
      <c r="A45" s="1022"/>
      <c r="B45" s="1022"/>
      <c r="C45" s="1022"/>
      <c r="D45" s="1022"/>
      <c r="E45" s="1022"/>
      <c r="F45" s="1022"/>
      <c r="G45" s="1022"/>
      <c r="H45" s="1022"/>
      <c r="I45" s="1022"/>
      <c r="J45" s="1022"/>
      <c r="K45" s="1022"/>
      <c r="L45" s="1022"/>
      <c r="M45" s="1022"/>
      <c r="N45" s="1022"/>
      <c r="O45" s="1022"/>
      <c r="P45" s="1022"/>
    </row>
  </sheetData>
  <sheetProtection algorithmName="SHA-512" hashValue="bPkrFyRsKy2Pw1cfZbLHlJrfGYoP5c5sO6FNyoimPSosFyqIwtJkKGf6nzzJB0bnBVxOwG5BYUB7K6g1AUjaNg==" saltValue="VRIkEjv3iLoS6shU/L8sc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BB82B3-2C78-4D4B-9302-82E7581FD332}">
  <sheetPr>
    <pageSetUpPr fitToPage="1"/>
  </sheetPr>
  <dimension ref="A1:U64"/>
  <sheetViews>
    <sheetView showGridLines="0" zoomScaleSheetLayoutView="55" workbookViewId="0"/>
  </sheetViews>
  <sheetFormatPr defaultColWidth="0" defaultRowHeight="0" customHeight="1" zeroHeight="1"/>
  <cols>
    <col min="1" max="1" width="6.625" style="1051" customWidth="1"/>
    <col min="2" max="3" width="10.875" style="1051" customWidth="1"/>
    <col min="4" max="4" width="10" style="1051" customWidth="1"/>
    <col min="5" max="10" width="11" style="1051" customWidth="1"/>
    <col min="11" max="15" width="13.125" style="1051" customWidth="1"/>
    <col min="16" max="21" width="11.5" style="1051" customWidth="1"/>
    <col min="22" max="16384" width="0" style="1051" hidden="1"/>
  </cols>
  <sheetData>
    <row r="1" spans="1:21" ht="13.5" customHeight="1">
      <c r="A1" s="1052"/>
      <c r="B1" s="1052"/>
      <c r="C1" s="1052"/>
      <c r="D1" s="1052"/>
      <c r="E1" s="1052"/>
      <c r="F1" s="1052"/>
      <c r="G1" s="1052"/>
      <c r="H1" s="1052"/>
      <c r="I1" s="1052"/>
      <c r="J1" s="1052"/>
      <c r="K1" s="1052"/>
      <c r="L1" s="1052"/>
      <c r="M1" s="1052"/>
      <c r="N1" s="1052"/>
      <c r="O1" s="1052"/>
      <c r="P1" s="1052"/>
      <c r="Q1" s="1052"/>
      <c r="R1" s="1052"/>
      <c r="S1" s="1052"/>
      <c r="T1" s="1052"/>
      <c r="U1" s="1052"/>
    </row>
    <row r="2" spans="1:21" ht="13.5" customHeight="1">
      <c r="A2" s="1052"/>
      <c r="B2" s="1052"/>
      <c r="C2" s="1052"/>
      <c r="D2" s="1052"/>
      <c r="E2" s="1052"/>
      <c r="F2" s="1052"/>
      <c r="G2" s="1052"/>
      <c r="H2" s="1052"/>
      <c r="I2" s="1052"/>
      <c r="J2" s="1052"/>
      <c r="K2" s="1052"/>
      <c r="L2" s="1052"/>
      <c r="M2" s="1052"/>
      <c r="N2" s="1052"/>
      <c r="O2" s="1052"/>
      <c r="P2" s="1052"/>
      <c r="Q2" s="1052"/>
      <c r="R2" s="1052"/>
      <c r="S2" s="1052"/>
      <c r="T2" s="1052"/>
      <c r="U2" s="1052"/>
    </row>
    <row r="3" spans="1:21" ht="13.5" customHeight="1">
      <c r="A3" s="1052"/>
      <c r="B3" s="1052"/>
      <c r="C3" s="1052"/>
      <c r="D3" s="1052"/>
      <c r="E3" s="1052"/>
      <c r="F3" s="1052"/>
      <c r="G3" s="1052"/>
      <c r="H3" s="1052"/>
      <c r="I3" s="1052"/>
      <c r="J3" s="1052"/>
      <c r="K3" s="1052"/>
      <c r="L3" s="1052"/>
      <c r="M3" s="1052"/>
      <c r="N3" s="1052"/>
      <c r="O3" s="1052"/>
      <c r="P3" s="1052"/>
      <c r="Q3" s="1052"/>
      <c r="R3" s="1052"/>
      <c r="S3" s="1052"/>
      <c r="T3" s="1052"/>
      <c r="U3" s="1052"/>
    </row>
    <row r="4" spans="1:21" ht="13.5" customHeight="1">
      <c r="A4" s="1052"/>
      <c r="B4" s="1052"/>
      <c r="C4" s="1052"/>
      <c r="D4" s="1052"/>
      <c r="E4" s="1052"/>
      <c r="F4" s="1052"/>
      <c r="G4" s="1052"/>
      <c r="H4" s="1052"/>
      <c r="I4" s="1052"/>
      <c r="J4" s="1052"/>
      <c r="K4" s="1052"/>
      <c r="L4" s="1052"/>
      <c r="M4" s="1052"/>
      <c r="N4" s="1052"/>
      <c r="O4" s="1052"/>
      <c r="P4" s="1052"/>
      <c r="Q4" s="1052"/>
      <c r="R4" s="1052"/>
      <c r="S4" s="1052"/>
      <c r="T4" s="1052"/>
      <c r="U4" s="1052"/>
    </row>
    <row r="5" spans="1:21" ht="13.5" customHeight="1">
      <c r="A5" s="1052"/>
      <c r="B5" s="1052"/>
      <c r="C5" s="1052"/>
      <c r="D5" s="1052"/>
      <c r="E5" s="1052"/>
      <c r="F5" s="1052"/>
      <c r="G5" s="1052"/>
      <c r="H5" s="1052"/>
      <c r="I5" s="1052"/>
      <c r="J5" s="1052"/>
      <c r="K5" s="1052"/>
      <c r="L5" s="1052"/>
      <c r="M5" s="1052"/>
      <c r="N5" s="1052"/>
      <c r="O5" s="1052"/>
      <c r="P5" s="1052"/>
      <c r="Q5" s="1052"/>
      <c r="R5" s="1052"/>
      <c r="S5" s="1052"/>
      <c r="T5" s="1052"/>
      <c r="U5" s="1052"/>
    </row>
    <row r="6" spans="1:21" ht="13.5" customHeight="1">
      <c r="A6" s="1052"/>
      <c r="B6" s="1052"/>
      <c r="C6" s="1052"/>
      <c r="D6" s="1052"/>
      <c r="E6" s="1052"/>
      <c r="F6" s="1052"/>
      <c r="G6" s="1052"/>
      <c r="H6" s="1052"/>
      <c r="I6" s="1052"/>
      <c r="J6" s="1052"/>
      <c r="K6" s="1052"/>
      <c r="L6" s="1052"/>
      <c r="M6" s="1052"/>
      <c r="N6" s="1052"/>
      <c r="O6" s="1052"/>
      <c r="P6" s="1052"/>
      <c r="Q6" s="1052"/>
      <c r="R6" s="1052"/>
      <c r="S6" s="1052"/>
      <c r="T6" s="1052"/>
      <c r="U6" s="1052"/>
    </row>
    <row r="7" spans="1:21" ht="13.5" customHeight="1">
      <c r="A7" s="1052"/>
      <c r="B7" s="1052"/>
      <c r="C7" s="1052"/>
      <c r="D7" s="1052"/>
      <c r="E7" s="1052"/>
      <c r="F7" s="1052"/>
      <c r="G7" s="1052"/>
      <c r="H7" s="1052"/>
      <c r="I7" s="1052"/>
      <c r="J7" s="1052"/>
      <c r="K7" s="1052"/>
      <c r="L7" s="1052"/>
      <c r="M7" s="1052"/>
      <c r="N7" s="1052"/>
      <c r="O7" s="1052"/>
      <c r="P7" s="1052"/>
      <c r="Q7" s="1052"/>
      <c r="R7" s="1052"/>
      <c r="S7" s="1052"/>
      <c r="T7" s="1052"/>
      <c r="U7" s="1052"/>
    </row>
    <row r="8" spans="1:21" ht="13.5" customHeight="1">
      <c r="A8" s="1052"/>
      <c r="B8" s="1052"/>
      <c r="C8" s="1052"/>
      <c r="D8" s="1052"/>
      <c r="E8" s="1052"/>
      <c r="F8" s="1052"/>
      <c r="G8" s="1052"/>
      <c r="H8" s="1052"/>
      <c r="I8" s="1052"/>
      <c r="J8" s="1052"/>
      <c r="K8" s="1052"/>
      <c r="L8" s="1052"/>
      <c r="M8" s="1052"/>
      <c r="N8" s="1052"/>
      <c r="O8" s="1052"/>
      <c r="P8" s="1052"/>
      <c r="Q8" s="1052"/>
      <c r="R8" s="1052"/>
      <c r="S8" s="1052"/>
      <c r="T8" s="1052"/>
      <c r="U8" s="1052"/>
    </row>
    <row r="9" spans="1:21" ht="13.5" customHeight="1">
      <c r="A9" s="1052"/>
      <c r="B9" s="1052"/>
      <c r="C9" s="1052"/>
      <c r="D9" s="1052"/>
      <c r="E9" s="1052"/>
      <c r="F9" s="1052"/>
      <c r="G9" s="1052"/>
      <c r="H9" s="1052"/>
      <c r="I9" s="1052"/>
      <c r="J9" s="1052"/>
      <c r="K9" s="1052"/>
      <c r="L9" s="1052"/>
      <c r="M9" s="1052"/>
      <c r="N9" s="1052"/>
      <c r="O9" s="1052"/>
      <c r="P9" s="1052"/>
      <c r="Q9" s="1052"/>
      <c r="R9" s="1052"/>
      <c r="S9" s="1052"/>
      <c r="T9" s="1052"/>
      <c r="U9" s="1052"/>
    </row>
    <row r="10" spans="1:21" ht="13.5" customHeight="1">
      <c r="A10" s="1052"/>
      <c r="B10" s="1052"/>
      <c r="C10" s="1052"/>
      <c r="D10" s="1052"/>
      <c r="E10" s="1052"/>
      <c r="F10" s="1052"/>
      <c r="G10" s="1052"/>
      <c r="H10" s="1052"/>
      <c r="I10" s="1052"/>
      <c r="J10" s="1052"/>
      <c r="K10" s="1052"/>
      <c r="L10" s="1052"/>
      <c r="M10" s="1052"/>
      <c r="N10" s="1052"/>
      <c r="O10" s="1052"/>
      <c r="P10" s="1052"/>
      <c r="Q10" s="1052"/>
      <c r="R10" s="1052"/>
      <c r="S10" s="1052"/>
      <c r="T10" s="1052"/>
      <c r="U10" s="1052"/>
    </row>
    <row r="11" spans="1:21" ht="13.5" customHeight="1">
      <c r="A11" s="1052"/>
      <c r="B11" s="1052"/>
      <c r="C11" s="1052"/>
      <c r="D11" s="1052"/>
      <c r="E11" s="1052"/>
      <c r="F11" s="1052"/>
      <c r="G11" s="1052"/>
      <c r="H11" s="1052"/>
      <c r="I11" s="1052"/>
      <c r="J11" s="1052"/>
      <c r="K11" s="1052"/>
      <c r="L11" s="1052"/>
      <c r="M11" s="1052"/>
      <c r="N11" s="1052"/>
      <c r="O11" s="1052"/>
      <c r="P11" s="1052"/>
      <c r="Q11" s="1052"/>
      <c r="R11" s="1052"/>
      <c r="S11" s="1052"/>
      <c r="T11" s="1052"/>
      <c r="U11" s="1052"/>
    </row>
    <row r="12" spans="1:21" ht="13.5" customHeight="1">
      <c r="A12" s="1052"/>
      <c r="B12" s="1052"/>
      <c r="C12" s="1052"/>
      <c r="D12" s="1052"/>
      <c r="E12" s="1052"/>
      <c r="F12" s="1052"/>
      <c r="G12" s="1052"/>
      <c r="H12" s="1052"/>
      <c r="I12" s="1052"/>
      <c r="J12" s="1052"/>
      <c r="K12" s="1052"/>
      <c r="L12" s="1052"/>
      <c r="M12" s="1052"/>
      <c r="N12" s="1052"/>
      <c r="O12" s="1052"/>
      <c r="P12" s="1052"/>
      <c r="Q12" s="1052"/>
      <c r="R12" s="1052"/>
      <c r="S12" s="1052"/>
      <c r="T12" s="1052"/>
      <c r="U12" s="1052"/>
    </row>
    <row r="13" spans="1:21" ht="13.5" customHeight="1">
      <c r="A13" s="1052"/>
      <c r="B13" s="1052"/>
      <c r="C13" s="1052"/>
      <c r="D13" s="1052"/>
      <c r="E13" s="1052"/>
      <c r="F13" s="1052"/>
      <c r="G13" s="1052"/>
      <c r="H13" s="1052"/>
      <c r="I13" s="1052"/>
      <c r="J13" s="1052"/>
      <c r="K13" s="1052"/>
      <c r="L13" s="1052"/>
      <c r="M13" s="1052"/>
      <c r="N13" s="1052"/>
      <c r="O13" s="1052"/>
      <c r="P13" s="1052"/>
      <c r="Q13" s="1052"/>
      <c r="R13" s="1052"/>
      <c r="S13" s="1052"/>
      <c r="T13" s="1052"/>
      <c r="U13" s="1052"/>
    </row>
    <row r="14" spans="1:21" ht="13.5" customHeight="1">
      <c r="A14" s="1052"/>
      <c r="B14" s="1052"/>
      <c r="C14" s="1052"/>
      <c r="D14" s="1052"/>
      <c r="E14" s="1052"/>
      <c r="F14" s="1052"/>
      <c r="G14" s="1052"/>
      <c r="H14" s="1052"/>
      <c r="I14" s="1052"/>
      <c r="J14" s="1052"/>
      <c r="K14" s="1052"/>
      <c r="L14" s="1052"/>
      <c r="M14" s="1052"/>
      <c r="N14" s="1052"/>
      <c r="O14" s="1052"/>
      <c r="P14" s="1052"/>
      <c r="Q14" s="1052"/>
      <c r="R14" s="1052"/>
      <c r="S14" s="1052"/>
      <c r="T14" s="1052"/>
      <c r="U14" s="1052"/>
    </row>
    <row r="15" spans="1:21" ht="13.5" customHeight="1">
      <c r="A15" s="1052"/>
      <c r="B15" s="1052"/>
      <c r="C15" s="1052"/>
      <c r="D15" s="1052"/>
      <c r="E15" s="1052"/>
      <c r="F15" s="1052"/>
      <c r="G15" s="1052"/>
      <c r="H15" s="1052"/>
      <c r="I15" s="1052"/>
      <c r="J15" s="1052"/>
      <c r="K15" s="1052"/>
      <c r="L15" s="1052"/>
      <c r="M15" s="1052"/>
      <c r="N15" s="1052"/>
      <c r="O15" s="1052"/>
      <c r="P15" s="1052"/>
      <c r="Q15" s="1052"/>
      <c r="R15" s="1052"/>
      <c r="S15" s="1052"/>
      <c r="T15" s="1052"/>
      <c r="U15" s="1052"/>
    </row>
    <row r="16" spans="1:21" ht="13.5" customHeight="1">
      <c r="A16" s="1052"/>
      <c r="B16" s="1052"/>
      <c r="C16" s="1052"/>
      <c r="D16" s="1052"/>
      <c r="E16" s="1052"/>
      <c r="F16" s="1052"/>
      <c r="G16" s="1052"/>
      <c r="H16" s="1052"/>
      <c r="I16" s="1052"/>
      <c r="J16" s="1052"/>
      <c r="K16" s="1052"/>
      <c r="L16" s="1052"/>
      <c r="M16" s="1052"/>
      <c r="N16" s="1052"/>
      <c r="O16" s="1052"/>
      <c r="P16" s="1052"/>
      <c r="Q16" s="1052"/>
      <c r="R16" s="1052"/>
      <c r="S16" s="1052"/>
      <c r="T16" s="1052"/>
      <c r="U16" s="1052"/>
    </row>
    <row r="17" spans="1:21" ht="13.5" customHeight="1">
      <c r="A17" s="1052"/>
      <c r="B17" s="1052"/>
      <c r="C17" s="1052"/>
      <c r="D17" s="1052"/>
      <c r="E17" s="1052"/>
      <c r="F17" s="1052"/>
      <c r="G17" s="1052"/>
      <c r="H17" s="1052"/>
      <c r="I17" s="1052"/>
      <c r="J17" s="1052"/>
      <c r="K17" s="1052"/>
      <c r="L17" s="1052"/>
      <c r="M17" s="1052"/>
      <c r="N17" s="1052"/>
      <c r="O17" s="1052"/>
      <c r="P17" s="1052"/>
      <c r="Q17" s="1052"/>
      <c r="R17" s="1052"/>
      <c r="S17" s="1052"/>
      <c r="T17" s="1052"/>
      <c r="U17" s="1052"/>
    </row>
    <row r="18" spans="1:21" ht="13.5" customHeight="1">
      <c r="A18" s="1052"/>
      <c r="B18" s="1052"/>
      <c r="C18" s="1052"/>
      <c r="D18" s="1052"/>
      <c r="E18" s="1052"/>
      <c r="F18" s="1052"/>
      <c r="G18" s="1052"/>
      <c r="H18" s="1052"/>
      <c r="I18" s="1052"/>
      <c r="J18" s="1052"/>
      <c r="K18" s="1052"/>
      <c r="L18" s="1052"/>
      <c r="M18" s="1052"/>
      <c r="N18" s="1052"/>
      <c r="O18" s="1052"/>
      <c r="P18" s="1052"/>
      <c r="Q18" s="1052"/>
      <c r="R18" s="1052"/>
      <c r="S18" s="1052"/>
      <c r="T18" s="1052"/>
      <c r="U18" s="1052"/>
    </row>
    <row r="19" spans="1:21" ht="13.5" customHeight="1">
      <c r="A19" s="1052"/>
      <c r="B19" s="1052"/>
      <c r="C19" s="1052"/>
      <c r="D19" s="1052"/>
      <c r="E19" s="1052"/>
      <c r="F19" s="1052"/>
      <c r="G19" s="1052"/>
      <c r="H19" s="1052"/>
      <c r="I19" s="1052"/>
      <c r="J19" s="1052"/>
      <c r="K19" s="1052"/>
      <c r="L19" s="1052"/>
      <c r="M19" s="1052"/>
      <c r="N19" s="1052"/>
      <c r="O19" s="1052"/>
      <c r="P19" s="1052"/>
      <c r="Q19" s="1052"/>
      <c r="R19" s="1052"/>
      <c r="S19" s="1052"/>
      <c r="T19" s="1052"/>
      <c r="U19" s="1052"/>
    </row>
    <row r="20" spans="1:21" ht="13.5" customHeight="1">
      <c r="A20" s="1052"/>
      <c r="B20" s="1052"/>
      <c r="C20" s="1052"/>
      <c r="D20" s="1052"/>
      <c r="E20" s="1052"/>
      <c r="F20" s="1052"/>
      <c r="G20" s="1052"/>
      <c r="H20" s="1052"/>
      <c r="I20" s="1052"/>
      <c r="J20" s="1052"/>
      <c r="K20" s="1052"/>
      <c r="L20" s="1052"/>
      <c r="M20" s="1052"/>
      <c r="N20" s="1052"/>
      <c r="O20" s="1052"/>
      <c r="P20" s="1052"/>
      <c r="Q20" s="1052"/>
      <c r="R20" s="1052"/>
      <c r="S20" s="1052"/>
      <c r="T20" s="1052"/>
      <c r="U20" s="1052"/>
    </row>
    <row r="21" spans="1:21" ht="13.5" customHeight="1">
      <c r="A21" s="1052"/>
      <c r="B21" s="1052"/>
      <c r="C21" s="1052"/>
      <c r="D21" s="1052"/>
      <c r="E21" s="1052"/>
      <c r="F21" s="1052"/>
      <c r="G21" s="1052"/>
      <c r="H21" s="1052"/>
      <c r="I21" s="1052"/>
      <c r="J21" s="1052"/>
      <c r="K21" s="1052"/>
      <c r="L21" s="1052"/>
      <c r="M21" s="1052"/>
      <c r="N21" s="1052"/>
      <c r="O21" s="1052"/>
      <c r="P21" s="1052"/>
      <c r="Q21" s="1052"/>
      <c r="R21" s="1052"/>
      <c r="S21" s="1052"/>
      <c r="T21" s="1052"/>
      <c r="U21" s="1052"/>
    </row>
    <row r="22" spans="1:21" ht="13.5" customHeight="1">
      <c r="A22" s="1052"/>
      <c r="B22" s="1052"/>
      <c r="C22" s="1052"/>
      <c r="D22" s="1052"/>
      <c r="E22" s="1052"/>
      <c r="F22" s="1052"/>
      <c r="G22" s="1052"/>
      <c r="H22" s="1052"/>
      <c r="I22" s="1052"/>
      <c r="J22" s="1052"/>
      <c r="K22" s="1052"/>
      <c r="L22" s="1052"/>
      <c r="M22" s="1052"/>
      <c r="N22" s="1052"/>
      <c r="O22" s="1052"/>
      <c r="P22" s="1052"/>
      <c r="Q22" s="1052"/>
      <c r="R22" s="1052"/>
      <c r="S22" s="1052"/>
      <c r="T22" s="1052"/>
      <c r="U22" s="1052"/>
    </row>
    <row r="23" spans="1:21" ht="13.5" customHeight="1">
      <c r="A23" s="1052"/>
      <c r="B23" s="1052"/>
      <c r="C23" s="1052"/>
      <c r="D23" s="1052"/>
      <c r="E23" s="1052"/>
      <c r="F23" s="1052"/>
      <c r="G23" s="1052"/>
      <c r="H23" s="1052"/>
      <c r="I23" s="1052"/>
      <c r="J23" s="1052"/>
      <c r="K23" s="1052"/>
      <c r="L23" s="1052"/>
      <c r="M23" s="1052"/>
      <c r="N23" s="1052"/>
      <c r="O23" s="1052"/>
      <c r="P23" s="1052"/>
      <c r="Q23" s="1052"/>
      <c r="R23" s="1052"/>
      <c r="S23" s="1052"/>
      <c r="T23" s="1052"/>
      <c r="U23" s="1052"/>
    </row>
    <row r="24" spans="1:21" ht="13.5" customHeight="1">
      <c r="A24" s="1052"/>
      <c r="B24" s="1052"/>
      <c r="C24" s="1052"/>
      <c r="D24" s="1052"/>
      <c r="E24" s="1052"/>
      <c r="F24" s="1052"/>
      <c r="G24" s="1052"/>
      <c r="H24" s="1052"/>
      <c r="I24" s="1052"/>
      <c r="J24" s="1052"/>
      <c r="K24" s="1052"/>
      <c r="L24" s="1052"/>
      <c r="M24" s="1052"/>
      <c r="N24" s="1052"/>
      <c r="O24" s="1052"/>
      <c r="P24" s="1052"/>
      <c r="Q24" s="1052"/>
      <c r="R24" s="1052"/>
      <c r="S24" s="1052"/>
      <c r="T24" s="1052"/>
      <c r="U24" s="1052"/>
    </row>
    <row r="25" spans="1:21" ht="13.5" customHeight="1">
      <c r="A25" s="1052"/>
      <c r="B25" s="1052"/>
      <c r="C25" s="1052"/>
      <c r="D25" s="1052"/>
      <c r="E25" s="1052"/>
      <c r="F25" s="1052"/>
      <c r="G25" s="1052"/>
      <c r="H25" s="1052"/>
      <c r="I25" s="1052"/>
      <c r="J25" s="1052"/>
      <c r="K25" s="1052"/>
      <c r="L25" s="1052"/>
      <c r="M25" s="1052"/>
      <c r="N25" s="1052"/>
      <c r="O25" s="1052"/>
      <c r="P25" s="1052"/>
      <c r="Q25" s="1052"/>
      <c r="R25" s="1052"/>
      <c r="S25" s="1052"/>
      <c r="T25" s="1052"/>
      <c r="U25" s="1052"/>
    </row>
    <row r="26" spans="1:21" ht="13.5" customHeight="1">
      <c r="A26" s="1052"/>
      <c r="B26" s="1052"/>
      <c r="C26" s="1052"/>
      <c r="D26" s="1052"/>
      <c r="E26" s="1052"/>
      <c r="F26" s="1052"/>
      <c r="G26" s="1052"/>
      <c r="H26" s="1052"/>
      <c r="I26" s="1052"/>
      <c r="J26" s="1052"/>
      <c r="K26" s="1052"/>
      <c r="L26" s="1052"/>
      <c r="M26" s="1052"/>
      <c r="N26" s="1052"/>
      <c r="O26" s="1052"/>
      <c r="P26" s="1052"/>
      <c r="Q26" s="1052"/>
      <c r="R26" s="1052"/>
      <c r="S26" s="1052"/>
      <c r="T26" s="1052"/>
      <c r="U26" s="1052"/>
    </row>
    <row r="27" spans="1:21" ht="13.5" customHeight="1">
      <c r="A27" s="1052"/>
      <c r="B27" s="1052"/>
      <c r="C27" s="1052"/>
      <c r="D27" s="1052"/>
      <c r="E27" s="1052"/>
      <c r="F27" s="1052"/>
      <c r="G27" s="1052"/>
      <c r="H27" s="1052"/>
      <c r="I27" s="1052"/>
      <c r="J27" s="1052"/>
      <c r="K27" s="1052"/>
      <c r="L27" s="1052"/>
      <c r="M27" s="1052"/>
      <c r="N27" s="1052"/>
      <c r="O27" s="1052"/>
      <c r="P27" s="1052"/>
      <c r="Q27" s="1052"/>
      <c r="R27" s="1052"/>
      <c r="S27" s="1052"/>
      <c r="T27" s="1052"/>
      <c r="U27" s="1052"/>
    </row>
    <row r="28" spans="1:21" ht="13.5" customHeight="1">
      <c r="A28" s="1052"/>
      <c r="B28" s="1052"/>
      <c r="C28" s="1052"/>
      <c r="D28" s="1052"/>
      <c r="E28" s="1052"/>
      <c r="F28" s="1052"/>
      <c r="G28" s="1052"/>
      <c r="H28" s="1052"/>
      <c r="I28" s="1052"/>
      <c r="J28" s="1052"/>
      <c r="K28" s="1052"/>
      <c r="L28" s="1052"/>
      <c r="M28" s="1052"/>
      <c r="N28" s="1052"/>
      <c r="O28" s="1052"/>
      <c r="P28" s="1052"/>
      <c r="Q28" s="1052"/>
      <c r="R28" s="1052"/>
      <c r="S28" s="1052"/>
      <c r="T28" s="1052"/>
      <c r="U28" s="1052"/>
    </row>
    <row r="29" spans="1:21" ht="13.5" customHeight="1">
      <c r="A29" s="1052"/>
      <c r="B29" s="1052"/>
      <c r="C29" s="1052"/>
      <c r="D29" s="1052"/>
      <c r="E29" s="1052"/>
      <c r="F29" s="1052"/>
      <c r="G29" s="1052"/>
      <c r="H29" s="1052"/>
      <c r="I29" s="1052"/>
      <c r="J29" s="1052"/>
      <c r="K29" s="1052"/>
      <c r="L29" s="1052"/>
      <c r="M29" s="1052"/>
      <c r="N29" s="1052"/>
      <c r="O29" s="1052"/>
      <c r="P29" s="1052"/>
      <c r="Q29" s="1052"/>
      <c r="R29" s="1052"/>
      <c r="S29" s="1052"/>
      <c r="T29" s="1052"/>
      <c r="U29" s="1052"/>
    </row>
    <row r="30" spans="1:21" ht="13.5" customHeight="1">
      <c r="A30" s="1052"/>
      <c r="B30" s="1052"/>
      <c r="C30" s="1052"/>
      <c r="D30" s="1052"/>
      <c r="E30" s="1052"/>
      <c r="F30" s="1052"/>
      <c r="G30" s="1052"/>
      <c r="H30" s="1052"/>
      <c r="I30" s="1052"/>
      <c r="J30" s="1052"/>
      <c r="K30" s="1052"/>
      <c r="L30" s="1052"/>
      <c r="M30" s="1052"/>
      <c r="N30" s="1052"/>
      <c r="O30" s="1052"/>
      <c r="P30" s="1052"/>
      <c r="Q30" s="1052"/>
      <c r="R30" s="1052"/>
      <c r="S30" s="1052"/>
      <c r="T30" s="1052"/>
      <c r="U30" s="1052"/>
    </row>
    <row r="31" spans="1:21" ht="13.5" customHeight="1">
      <c r="A31" s="1052"/>
      <c r="B31" s="1052"/>
      <c r="C31" s="1052"/>
      <c r="D31" s="1052"/>
      <c r="E31" s="1052"/>
      <c r="F31" s="1052"/>
      <c r="G31" s="1052"/>
      <c r="H31" s="1052"/>
      <c r="I31" s="1052"/>
      <c r="J31" s="1052"/>
      <c r="K31" s="1052"/>
      <c r="L31" s="1052"/>
      <c r="M31" s="1052"/>
      <c r="N31" s="1052"/>
      <c r="O31" s="1052"/>
      <c r="P31" s="1052"/>
      <c r="Q31" s="1052"/>
      <c r="R31" s="1052"/>
      <c r="S31" s="1052"/>
      <c r="T31" s="1052"/>
      <c r="U31" s="1052"/>
    </row>
    <row r="32" spans="1:21" ht="13.5" customHeight="1">
      <c r="A32" s="1052"/>
      <c r="B32" s="1052"/>
      <c r="C32" s="1052"/>
      <c r="D32" s="1052"/>
      <c r="E32" s="1052"/>
      <c r="F32" s="1052"/>
      <c r="G32" s="1052"/>
      <c r="H32" s="1052"/>
      <c r="I32" s="1052"/>
      <c r="J32" s="1052"/>
      <c r="K32" s="1052"/>
      <c r="L32" s="1052"/>
      <c r="M32" s="1052"/>
      <c r="N32" s="1052"/>
      <c r="O32" s="1052"/>
      <c r="P32" s="1052"/>
      <c r="Q32" s="1052"/>
      <c r="R32" s="1052"/>
      <c r="S32" s="1052"/>
      <c r="T32" s="1052"/>
      <c r="U32" s="1052"/>
    </row>
    <row r="33" spans="1:21" ht="13.5" customHeight="1">
      <c r="A33" s="1052"/>
      <c r="B33" s="1052"/>
      <c r="C33" s="1052"/>
      <c r="D33" s="1052"/>
      <c r="E33" s="1052"/>
      <c r="F33" s="1052"/>
      <c r="G33" s="1052"/>
      <c r="H33" s="1052"/>
      <c r="I33" s="1052"/>
      <c r="J33" s="1052"/>
      <c r="K33" s="1052"/>
      <c r="L33" s="1052"/>
      <c r="M33" s="1052"/>
      <c r="N33" s="1052"/>
      <c r="O33" s="1052"/>
      <c r="P33" s="1052"/>
      <c r="Q33" s="1052"/>
      <c r="R33" s="1052"/>
      <c r="S33" s="1052"/>
      <c r="T33" s="1052"/>
      <c r="U33" s="1052"/>
    </row>
    <row r="34" spans="1:21" ht="13.5" customHeight="1">
      <c r="A34" s="1052"/>
      <c r="B34" s="1052"/>
      <c r="C34" s="1052"/>
      <c r="D34" s="1052"/>
      <c r="E34" s="1052"/>
      <c r="F34" s="1052"/>
      <c r="G34" s="1052"/>
      <c r="H34" s="1052"/>
      <c r="I34" s="1052"/>
      <c r="J34" s="1052"/>
      <c r="K34" s="1052"/>
      <c r="L34" s="1052"/>
      <c r="M34" s="1052"/>
      <c r="N34" s="1052"/>
      <c r="O34" s="1052"/>
      <c r="P34" s="1052"/>
      <c r="Q34" s="1052"/>
      <c r="R34" s="1052"/>
      <c r="S34" s="1052"/>
      <c r="T34" s="1052"/>
      <c r="U34" s="1052"/>
    </row>
    <row r="35" spans="1:21" ht="13.5" customHeight="1">
      <c r="A35" s="1052"/>
      <c r="B35" s="1052"/>
      <c r="C35" s="1052"/>
      <c r="D35" s="1052"/>
      <c r="E35" s="1052"/>
      <c r="F35" s="1052"/>
      <c r="G35" s="1052"/>
      <c r="H35" s="1052"/>
      <c r="I35" s="1052"/>
      <c r="J35" s="1052"/>
      <c r="K35" s="1052"/>
      <c r="L35" s="1052"/>
      <c r="M35" s="1052"/>
      <c r="N35" s="1052"/>
      <c r="O35" s="1052"/>
      <c r="P35" s="1052"/>
      <c r="Q35" s="1052"/>
      <c r="R35" s="1052"/>
      <c r="S35" s="1052"/>
      <c r="T35" s="1052"/>
      <c r="U35" s="1052"/>
    </row>
    <row r="36" spans="1:21" ht="13.5" customHeight="1">
      <c r="A36" s="1052"/>
      <c r="B36" s="1052"/>
      <c r="C36" s="1052"/>
      <c r="D36" s="1052"/>
      <c r="E36" s="1052"/>
      <c r="F36" s="1052"/>
      <c r="G36" s="1052"/>
      <c r="H36" s="1052"/>
      <c r="I36" s="1052"/>
      <c r="J36" s="1052"/>
      <c r="K36" s="1052"/>
      <c r="L36" s="1052"/>
      <c r="M36" s="1052"/>
      <c r="N36" s="1052"/>
      <c r="O36" s="1052"/>
      <c r="P36" s="1052"/>
      <c r="Q36" s="1052"/>
      <c r="R36" s="1052"/>
      <c r="S36" s="1052"/>
      <c r="T36" s="1052"/>
      <c r="U36" s="1052"/>
    </row>
    <row r="37" spans="1:21" ht="13.5" customHeight="1">
      <c r="A37" s="1052"/>
      <c r="B37" s="1052"/>
      <c r="C37" s="1052"/>
      <c r="D37" s="1052"/>
      <c r="E37" s="1052"/>
      <c r="F37" s="1052"/>
      <c r="G37" s="1052"/>
      <c r="H37" s="1052"/>
      <c r="I37" s="1052"/>
      <c r="J37" s="1052"/>
      <c r="K37" s="1052"/>
      <c r="L37" s="1052"/>
      <c r="M37" s="1052"/>
      <c r="N37" s="1052"/>
      <c r="O37" s="1052"/>
      <c r="P37" s="1052"/>
      <c r="Q37" s="1052"/>
      <c r="R37" s="1052"/>
      <c r="S37" s="1052"/>
      <c r="T37" s="1052"/>
      <c r="U37" s="1052"/>
    </row>
    <row r="38" spans="1:21" ht="13.5" customHeight="1">
      <c r="A38" s="1052"/>
      <c r="B38" s="1052"/>
      <c r="C38" s="1052"/>
      <c r="D38" s="1052"/>
      <c r="E38" s="1052"/>
      <c r="F38" s="1052"/>
      <c r="G38" s="1052"/>
      <c r="H38" s="1052"/>
      <c r="I38" s="1052"/>
      <c r="J38" s="1052"/>
      <c r="K38" s="1052"/>
      <c r="L38" s="1052"/>
      <c r="M38" s="1052"/>
      <c r="N38" s="1052"/>
      <c r="O38" s="1052"/>
      <c r="P38" s="1052"/>
      <c r="Q38" s="1052"/>
      <c r="R38" s="1052"/>
      <c r="S38" s="1052"/>
      <c r="T38" s="1052"/>
      <c r="U38" s="1052"/>
    </row>
    <row r="39" spans="1:21" ht="13.5" customHeight="1">
      <c r="A39" s="1052"/>
      <c r="B39" s="1052"/>
      <c r="C39" s="1052"/>
      <c r="D39" s="1052"/>
      <c r="E39" s="1052"/>
      <c r="F39" s="1052"/>
      <c r="G39" s="1052"/>
      <c r="H39" s="1052"/>
      <c r="I39" s="1052"/>
      <c r="J39" s="1052"/>
      <c r="K39" s="1052"/>
      <c r="L39" s="1052"/>
      <c r="M39" s="1052"/>
      <c r="N39" s="1052"/>
      <c r="O39" s="1052"/>
      <c r="P39" s="1052"/>
      <c r="Q39" s="1052"/>
      <c r="R39" s="1052"/>
      <c r="S39" s="1052"/>
      <c r="T39" s="1052"/>
      <c r="U39" s="1052"/>
    </row>
    <row r="40" spans="1:21" ht="13.5" customHeight="1">
      <c r="A40" s="1052"/>
      <c r="B40" s="1052"/>
      <c r="C40" s="1052"/>
      <c r="D40" s="1052"/>
      <c r="E40" s="1052"/>
      <c r="F40" s="1052"/>
      <c r="G40" s="1052"/>
      <c r="H40" s="1052"/>
      <c r="I40" s="1052"/>
      <c r="J40" s="1052"/>
      <c r="K40" s="1052"/>
      <c r="L40" s="1052"/>
      <c r="M40" s="1052"/>
      <c r="N40" s="1052"/>
      <c r="O40" s="1052"/>
      <c r="P40" s="1052"/>
      <c r="Q40" s="1052"/>
      <c r="R40" s="1052"/>
      <c r="S40" s="1052"/>
      <c r="T40" s="1052"/>
      <c r="U40" s="1052"/>
    </row>
    <row r="41" spans="1:21" ht="13.5" customHeight="1">
      <c r="A41" s="1052"/>
      <c r="B41" s="1052"/>
      <c r="C41" s="1052"/>
      <c r="D41" s="1052"/>
      <c r="E41" s="1052"/>
      <c r="F41" s="1052"/>
      <c r="G41" s="1052"/>
      <c r="H41" s="1052"/>
      <c r="I41" s="1052"/>
      <c r="J41" s="1052"/>
      <c r="K41" s="1052"/>
      <c r="L41" s="1052"/>
      <c r="M41" s="1052"/>
      <c r="N41" s="1052"/>
      <c r="O41" s="1052"/>
      <c r="P41" s="1052"/>
      <c r="Q41" s="1052"/>
      <c r="R41" s="1052"/>
      <c r="S41" s="1052"/>
      <c r="T41" s="1052"/>
      <c r="U41" s="1052"/>
    </row>
    <row r="42" spans="1:21" ht="13.5" customHeight="1">
      <c r="A42" s="1052"/>
      <c r="B42" s="1052"/>
      <c r="C42" s="1052"/>
      <c r="D42" s="1052"/>
      <c r="E42" s="1052"/>
      <c r="F42" s="1052"/>
      <c r="G42" s="1052"/>
      <c r="H42" s="1052"/>
      <c r="I42" s="1052"/>
      <c r="J42" s="1052"/>
      <c r="K42" s="1052"/>
      <c r="L42" s="1052"/>
      <c r="M42" s="1052"/>
      <c r="N42" s="1052"/>
      <c r="O42" s="1052"/>
      <c r="P42" s="1052"/>
      <c r="Q42" s="1052"/>
      <c r="R42" s="1052"/>
      <c r="S42" s="1052"/>
      <c r="T42" s="1052"/>
      <c r="U42" s="1052"/>
    </row>
    <row r="43" spans="1:21" ht="30.75" customHeight="1" thickBot="1">
      <c r="A43" s="1052"/>
      <c r="B43" s="1052"/>
      <c r="C43" s="1052"/>
      <c r="D43" s="1052"/>
      <c r="E43" s="1052"/>
      <c r="F43" s="1052"/>
      <c r="G43" s="1052"/>
      <c r="H43" s="1052"/>
      <c r="I43" s="1052"/>
      <c r="J43" s="1052"/>
      <c r="K43" s="1052"/>
      <c r="L43" s="1052"/>
      <c r="M43" s="1052"/>
      <c r="N43" s="1052"/>
      <c r="O43" s="1129" t="s">
        <v>547</v>
      </c>
      <c r="P43" s="1052"/>
      <c r="Q43" s="1052"/>
      <c r="R43" s="1052"/>
      <c r="S43" s="1052"/>
      <c r="T43" s="1052"/>
      <c r="U43" s="1052"/>
    </row>
    <row r="44" spans="1:21" ht="30.75" customHeight="1" thickBot="1">
      <c r="A44" s="1052"/>
      <c r="B44" s="1128" t="s">
        <v>546</v>
      </c>
      <c r="C44" s="1127"/>
      <c r="D44" s="1127"/>
      <c r="E44" s="1126"/>
      <c r="F44" s="1126"/>
      <c r="G44" s="1126"/>
      <c r="H44" s="1126"/>
      <c r="I44" s="1126"/>
      <c r="J44" s="1125" t="s">
        <v>504</v>
      </c>
      <c r="K44" s="1124" t="s">
        <v>3</v>
      </c>
      <c r="L44" s="1123" t="s">
        <v>4</v>
      </c>
      <c r="M44" s="1123" t="s">
        <v>5</v>
      </c>
      <c r="N44" s="1123" t="s">
        <v>6</v>
      </c>
      <c r="O44" s="1122" t="s">
        <v>7</v>
      </c>
      <c r="P44" s="1052"/>
      <c r="Q44" s="1052"/>
      <c r="R44" s="1052"/>
      <c r="S44" s="1052"/>
      <c r="T44" s="1052"/>
      <c r="U44" s="1052"/>
    </row>
    <row r="45" spans="1:21" ht="30.75" customHeight="1">
      <c r="A45" s="1052"/>
      <c r="B45" s="1121" t="s">
        <v>545</v>
      </c>
      <c r="C45" s="1120"/>
      <c r="D45" s="1119"/>
      <c r="E45" s="1118" t="s">
        <v>544</v>
      </c>
      <c r="F45" s="1118"/>
      <c r="G45" s="1118"/>
      <c r="H45" s="1118"/>
      <c r="I45" s="1118"/>
      <c r="J45" s="1117"/>
      <c r="K45" s="1116">
        <v>981</v>
      </c>
      <c r="L45" s="1115">
        <v>896</v>
      </c>
      <c r="M45" s="1115">
        <v>817</v>
      </c>
      <c r="N45" s="1115">
        <v>827</v>
      </c>
      <c r="O45" s="1114">
        <v>825</v>
      </c>
      <c r="P45" s="1052"/>
      <c r="Q45" s="1052"/>
      <c r="R45" s="1052"/>
      <c r="S45" s="1052"/>
      <c r="T45" s="1052"/>
      <c r="U45" s="1052"/>
    </row>
    <row r="46" spans="1:21" ht="30.75" customHeight="1">
      <c r="A46" s="1052"/>
      <c r="B46" s="1113"/>
      <c r="C46" s="1112"/>
      <c r="D46" s="1111"/>
      <c r="E46" s="1105" t="s">
        <v>543</v>
      </c>
      <c r="F46" s="1105"/>
      <c r="G46" s="1105"/>
      <c r="H46" s="1105"/>
      <c r="I46" s="1105"/>
      <c r="J46" s="1104"/>
      <c r="K46" s="1103" t="s">
        <v>419</v>
      </c>
      <c r="L46" s="1102" t="s">
        <v>419</v>
      </c>
      <c r="M46" s="1102" t="s">
        <v>419</v>
      </c>
      <c r="N46" s="1102" t="s">
        <v>419</v>
      </c>
      <c r="O46" s="1101" t="s">
        <v>419</v>
      </c>
      <c r="P46" s="1052"/>
      <c r="Q46" s="1052"/>
      <c r="R46" s="1052"/>
      <c r="S46" s="1052"/>
      <c r="T46" s="1052"/>
      <c r="U46" s="1052"/>
    </row>
    <row r="47" spans="1:21" ht="30.75" customHeight="1">
      <c r="A47" s="1052"/>
      <c r="B47" s="1113"/>
      <c r="C47" s="1112"/>
      <c r="D47" s="1111"/>
      <c r="E47" s="1105" t="s">
        <v>542</v>
      </c>
      <c r="F47" s="1105"/>
      <c r="G47" s="1105"/>
      <c r="H47" s="1105"/>
      <c r="I47" s="1105"/>
      <c r="J47" s="1104"/>
      <c r="K47" s="1103" t="s">
        <v>419</v>
      </c>
      <c r="L47" s="1102" t="s">
        <v>419</v>
      </c>
      <c r="M47" s="1102" t="s">
        <v>419</v>
      </c>
      <c r="N47" s="1102" t="s">
        <v>419</v>
      </c>
      <c r="O47" s="1101" t="s">
        <v>419</v>
      </c>
      <c r="P47" s="1052"/>
      <c r="Q47" s="1052"/>
      <c r="R47" s="1052"/>
      <c r="S47" s="1052"/>
      <c r="T47" s="1052"/>
      <c r="U47" s="1052"/>
    </row>
    <row r="48" spans="1:21" ht="30.75" customHeight="1">
      <c r="A48" s="1052"/>
      <c r="B48" s="1113"/>
      <c r="C48" s="1112"/>
      <c r="D48" s="1111"/>
      <c r="E48" s="1105" t="s">
        <v>541</v>
      </c>
      <c r="F48" s="1105"/>
      <c r="G48" s="1105"/>
      <c r="H48" s="1105"/>
      <c r="I48" s="1105"/>
      <c r="J48" s="1104"/>
      <c r="K48" s="1103">
        <v>628</v>
      </c>
      <c r="L48" s="1102">
        <v>605</v>
      </c>
      <c r="M48" s="1102">
        <v>622</v>
      </c>
      <c r="N48" s="1102">
        <v>589</v>
      </c>
      <c r="O48" s="1101">
        <v>572</v>
      </c>
      <c r="P48" s="1052"/>
      <c r="Q48" s="1052"/>
      <c r="R48" s="1052"/>
      <c r="S48" s="1052"/>
      <c r="T48" s="1052"/>
      <c r="U48" s="1052"/>
    </row>
    <row r="49" spans="1:21" ht="30.75" customHeight="1">
      <c r="A49" s="1052"/>
      <c r="B49" s="1113"/>
      <c r="C49" s="1112"/>
      <c r="D49" s="1111"/>
      <c r="E49" s="1105" t="s">
        <v>540</v>
      </c>
      <c r="F49" s="1105"/>
      <c r="G49" s="1105"/>
      <c r="H49" s="1105"/>
      <c r="I49" s="1105"/>
      <c r="J49" s="1104"/>
      <c r="K49" s="1103" t="s">
        <v>419</v>
      </c>
      <c r="L49" s="1102" t="s">
        <v>419</v>
      </c>
      <c r="M49" s="1102" t="s">
        <v>419</v>
      </c>
      <c r="N49" s="1102" t="s">
        <v>419</v>
      </c>
      <c r="O49" s="1101">
        <v>7</v>
      </c>
      <c r="P49" s="1052"/>
      <c r="Q49" s="1052"/>
      <c r="R49" s="1052"/>
      <c r="S49" s="1052"/>
      <c r="T49" s="1052"/>
      <c r="U49" s="1052"/>
    </row>
    <row r="50" spans="1:21" ht="30.75" customHeight="1">
      <c r="A50" s="1052"/>
      <c r="B50" s="1113"/>
      <c r="C50" s="1112"/>
      <c r="D50" s="1111"/>
      <c r="E50" s="1105" t="s">
        <v>539</v>
      </c>
      <c r="F50" s="1105"/>
      <c r="G50" s="1105"/>
      <c r="H50" s="1105"/>
      <c r="I50" s="1105"/>
      <c r="J50" s="1104"/>
      <c r="K50" s="1103">
        <v>16</v>
      </c>
      <c r="L50" s="1102">
        <v>16</v>
      </c>
      <c r="M50" s="1102">
        <v>15</v>
      </c>
      <c r="N50" s="1102">
        <v>15</v>
      </c>
      <c r="O50" s="1101">
        <v>15</v>
      </c>
      <c r="P50" s="1052"/>
      <c r="Q50" s="1052"/>
      <c r="R50" s="1052"/>
      <c r="S50" s="1052"/>
      <c r="T50" s="1052"/>
      <c r="U50" s="1052"/>
    </row>
    <row r="51" spans="1:21" ht="30.75" customHeight="1">
      <c r="A51" s="1052"/>
      <c r="B51" s="1110"/>
      <c r="C51" s="1109"/>
      <c r="D51" s="1106"/>
      <c r="E51" s="1105" t="s">
        <v>538</v>
      </c>
      <c r="F51" s="1105"/>
      <c r="G51" s="1105"/>
      <c r="H51" s="1105"/>
      <c r="I51" s="1105"/>
      <c r="J51" s="1104"/>
      <c r="K51" s="1103">
        <v>0</v>
      </c>
      <c r="L51" s="1102">
        <v>0</v>
      </c>
      <c r="M51" s="1102">
        <v>0</v>
      </c>
      <c r="N51" s="1102">
        <v>0</v>
      </c>
      <c r="O51" s="1101">
        <v>0</v>
      </c>
      <c r="P51" s="1052"/>
      <c r="Q51" s="1052"/>
      <c r="R51" s="1052"/>
      <c r="S51" s="1052"/>
      <c r="T51" s="1052"/>
      <c r="U51" s="1052"/>
    </row>
    <row r="52" spans="1:21" ht="30.75" customHeight="1">
      <c r="A52" s="1052"/>
      <c r="B52" s="1108" t="s">
        <v>537</v>
      </c>
      <c r="C52" s="1107"/>
      <c r="D52" s="1106"/>
      <c r="E52" s="1105" t="s">
        <v>536</v>
      </c>
      <c r="F52" s="1105"/>
      <c r="G52" s="1105"/>
      <c r="H52" s="1105"/>
      <c r="I52" s="1105"/>
      <c r="J52" s="1104"/>
      <c r="K52" s="1103">
        <v>1076</v>
      </c>
      <c r="L52" s="1102">
        <v>1012</v>
      </c>
      <c r="M52" s="1102">
        <v>958</v>
      </c>
      <c r="N52" s="1102">
        <v>923</v>
      </c>
      <c r="O52" s="1101">
        <v>904</v>
      </c>
      <c r="P52" s="1052"/>
      <c r="Q52" s="1052"/>
      <c r="R52" s="1052"/>
      <c r="S52" s="1052"/>
      <c r="T52" s="1052"/>
      <c r="U52" s="1052"/>
    </row>
    <row r="53" spans="1:21" ht="30.75" customHeight="1" thickBot="1">
      <c r="A53" s="1052"/>
      <c r="B53" s="1100" t="s">
        <v>535</v>
      </c>
      <c r="C53" s="1099"/>
      <c r="D53" s="1098"/>
      <c r="E53" s="1097" t="s">
        <v>534</v>
      </c>
      <c r="F53" s="1097"/>
      <c r="G53" s="1097"/>
      <c r="H53" s="1097"/>
      <c r="I53" s="1097"/>
      <c r="J53" s="1096"/>
      <c r="K53" s="1095">
        <v>549</v>
      </c>
      <c r="L53" s="1094">
        <v>505</v>
      </c>
      <c r="M53" s="1094">
        <v>496</v>
      </c>
      <c r="N53" s="1094">
        <v>508</v>
      </c>
      <c r="O53" s="1093">
        <v>515</v>
      </c>
      <c r="P53" s="1052"/>
      <c r="Q53" s="1052"/>
      <c r="R53" s="1052"/>
      <c r="S53" s="1052"/>
      <c r="T53" s="1052"/>
      <c r="U53" s="1052"/>
    </row>
    <row r="54" spans="1:21" ht="24" customHeight="1">
      <c r="A54" s="1052"/>
      <c r="B54" s="1053" t="s">
        <v>533</v>
      </c>
      <c r="C54" s="1052"/>
      <c r="D54" s="1052"/>
      <c r="E54" s="1052"/>
      <c r="F54" s="1052"/>
      <c r="G54" s="1052"/>
      <c r="H54" s="1052"/>
      <c r="I54" s="1052"/>
      <c r="J54" s="1052"/>
      <c r="K54" s="1052"/>
      <c r="L54" s="1052"/>
      <c r="M54" s="1052"/>
      <c r="N54" s="1052"/>
      <c r="O54" s="1052"/>
      <c r="P54" s="1052"/>
      <c r="Q54" s="1052"/>
      <c r="R54" s="1052"/>
      <c r="S54" s="1052"/>
      <c r="T54" s="1052"/>
      <c r="U54" s="1052"/>
    </row>
    <row r="55" spans="1:21" ht="24" customHeight="1">
      <c r="A55" s="1052"/>
      <c r="B55" s="1053" t="s">
        <v>532</v>
      </c>
      <c r="C55" s="1052"/>
      <c r="D55" s="1052"/>
      <c r="E55" s="1052"/>
      <c r="F55" s="1052"/>
      <c r="G55" s="1052"/>
      <c r="H55" s="1052"/>
      <c r="I55" s="1052"/>
      <c r="J55" s="1052"/>
      <c r="K55" s="1052"/>
      <c r="L55" s="1052"/>
      <c r="M55" s="1052"/>
      <c r="N55" s="1052"/>
      <c r="O55" s="1052"/>
      <c r="P55" s="1052"/>
      <c r="Q55" s="1052"/>
      <c r="R55" s="1052"/>
      <c r="S55" s="1052"/>
      <c r="T55" s="1052"/>
      <c r="U55" s="1052"/>
    </row>
    <row r="56" spans="1:21" ht="24" customHeight="1" thickBot="1">
      <c r="A56" s="1052"/>
      <c r="B56" s="1092" t="s">
        <v>531</v>
      </c>
      <c r="C56" s="1091"/>
      <c r="D56" s="1091"/>
      <c r="E56" s="1091"/>
      <c r="F56" s="1091"/>
      <c r="G56" s="1091"/>
      <c r="H56" s="1091"/>
      <c r="I56" s="1091"/>
      <c r="J56" s="1091"/>
      <c r="K56" s="1090"/>
      <c r="L56" s="1090"/>
      <c r="M56" s="1090"/>
      <c r="N56" s="1090"/>
      <c r="O56" s="1089" t="s">
        <v>530</v>
      </c>
      <c r="P56" s="1052"/>
      <c r="Q56" s="1052"/>
      <c r="R56" s="1052"/>
      <c r="S56" s="1052"/>
      <c r="T56" s="1052"/>
      <c r="U56" s="1052"/>
    </row>
    <row r="57" spans="1:21" ht="31.5" customHeight="1" thickBot="1">
      <c r="A57" s="1052"/>
      <c r="B57" s="1088"/>
      <c r="C57" s="1087"/>
      <c r="D57" s="1087"/>
      <c r="E57" s="1086"/>
      <c r="F57" s="1086"/>
      <c r="G57" s="1086"/>
      <c r="H57" s="1086"/>
      <c r="I57" s="1086"/>
      <c r="J57" s="1085" t="s">
        <v>504</v>
      </c>
      <c r="K57" s="1084" t="s">
        <v>529</v>
      </c>
      <c r="L57" s="1083" t="s">
        <v>528</v>
      </c>
      <c r="M57" s="1083" t="s">
        <v>527</v>
      </c>
      <c r="N57" s="1083" t="s">
        <v>526</v>
      </c>
      <c r="O57" s="1082" t="s">
        <v>525</v>
      </c>
      <c r="P57" s="1052"/>
      <c r="Q57" s="1052"/>
      <c r="R57" s="1052"/>
      <c r="S57" s="1052"/>
      <c r="T57" s="1052"/>
      <c r="U57" s="1052"/>
    </row>
    <row r="58" spans="1:21" ht="31.5" customHeight="1">
      <c r="B58" s="1081" t="s">
        <v>524</v>
      </c>
      <c r="C58" s="1080"/>
      <c r="D58" s="1079" t="s">
        <v>523</v>
      </c>
      <c r="E58" s="1078"/>
      <c r="F58" s="1078"/>
      <c r="G58" s="1078"/>
      <c r="H58" s="1078"/>
      <c r="I58" s="1078"/>
      <c r="J58" s="1077"/>
      <c r="K58" s="1076" t="s">
        <v>375</v>
      </c>
      <c r="L58" s="1075" t="s">
        <v>375</v>
      </c>
      <c r="M58" s="1075" t="s">
        <v>375</v>
      </c>
      <c r="N58" s="1075" t="s">
        <v>375</v>
      </c>
      <c r="O58" s="1074" t="s">
        <v>375</v>
      </c>
    </row>
    <row r="59" spans="1:21" ht="31.5" customHeight="1">
      <c r="B59" s="1073"/>
      <c r="C59" s="1072"/>
      <c r="D59" s="1071" t="s">
        <v>522</v>
      </c>
      <c r="E59" s="1070"/>
      <c r="F59" s="1070"/>
      <c r="G59" s="1070"/>
      <c r="H59" s="1070"/>
      <c r="I59" s="1070"/>
      <c r="J59" s="1069"/>
      <c r="K59" s="1068" t="s">
        <v>375</v>
      </c>
      <c r="L59" s="1067" t="s">
        <v>375</v>
      </c>
      <c r="M59" s="1067" t="s">
        <v>375</v>
      </c>
      <c r="N59" s="1067" t="s">
        <v>375</v>
      </c>
      <c r="O59" s="1066" t="s">
        <v>375</v>
      </c>
    </row>
    <row r="60" spans="1:21" ht="31.5" customHeight="1" thickBot="1">
      <c r="B60" s="1065"/>
      <c r="C60" s="1064"/>
      <c r="D60" s="1063" t="s">
        <v>521</v>
      </c>
      <c r="E60" s="1062"/>
      <c r="F60" s="1062"/>
      <c r="G60" s="1062"/>
      <c r="H60" s="1062"/>
      <c r="I60" s="1062"/>
      <c r="J60" s="1061"/>
      <c r="K60" s="1060" t="s">
        <v>375</v>
      </c>
      <c r="L60" s="1059" t="s">
        <v>375</v>
      </c>
      <c r="M60" s="1059" t="s">
        <v>375</v>
      </c>
      <c r="N60" s="1059" t="s">
        <v>375</v>
      </c>
      <c r="O60" s="1058" t="s">
        <v>375</v>
      </c>
    </row>
    <row r="61" spans="1:21" ht="24" customHeight="1">
      <c r="B61" s="1057"/>
      <c r="C61" s="1057"/>
      <c r="D61" s="1055" t="s">
        <v>520</v>
      </c>
      <c r="E61" s="1054"/>
      <c r="F61" s="1054"/>
      <c r="G61" s="1054"/>
      <c r="H61" s="1054"/>
      <c r="I61" s="1054"/>
      <c r="J61" s="1054"/>
      <c r="K61" s="1054"/>
      <c r="L61" s="1054"/>
      <c r="M61" s="1054"/>
      <c r="N61" s="1054"/>
      <c r="O61" s="1054"/>
    </row>
    <row r="62" spans="1:21" ht="24" customHeight="1">
      <c r="B62" s="1056"/>
      <c r="C62" s="1056"/>
      <c r="D62" s="1055" t="s">
        <v>519</v>
      </c>
      <c r="E62" s="1054"/>
      <c r="F62" s="1054"/>
      <c r="G62" s="1054"/>
      <c r="H62" s="1054"/>
      <c r="I62" s="1054"/>
      <c r="J62" s="1054"/>
      <c r="K62" s="1054"/>
      <c r="L62" s="1054"/>
      <c r="M62" s="1054"/>
      <c r="N62" s="1054"/>
      <c r="O62" s="1054"/>
    </row>
    <row r="63" spans="1:21" ht="24" customHeight="1">
      <c r="A63" s="1052"/>
      <c r="B63" s="1053"/>
      <c r="C63" s="1052"/>
      <c r="D63" s="1052"/>
      <c r="E63" s="1052"/>
      <c r="F63" s="1052"/>
      <c r="G63" s="1052"/>
      <c r="H63" s="1052"/>
      <c r="I63" s="1052"/>
      <c r="J63" s="1052"/>
      <c r="K63" s="1052"/>
      <c r="L63" s="1052"/>
      <c r="M63" s="1052"/>
      <c r="N63" s="1052"/>
      <c r="O63" s="1052"/>
      <c r="P63" s="1052"/>
      <c r="Q63" s="1052"/>
      <c r="R63" s="1052"/>
      <c r="S63" s="1052"/>
      <c r="T63" s="1052"/>
      <c r="U63" s="1052"/>
    </row>
    <row r="64" spans="1:21" ht="24" customHeight="1">
      <c r="A64" s="1052"/>
      <c r="B64" s="1053"/>
      <c r="C64" s="1052"/>
      <c r="D64" s="1052"/>
      <c r="E64" s="1052"/>
      <c r="F64" s="1052"/>
      <c r="G64" s="1052"/>
      <c r="H64" s="1052"/>
      <c r="I64" s="1052"/>
      <c r="J64" s="1052"/>
      <c r="K64" s="1052"/>
      <c r="L64" s="1052"/>
      <c r="M64" s="1052"/>
      <c r="N64" s="1052"/>
      <c r="O64" s="1052"/>
      <c r="P64" s="1052"/>
      <c r="Q64" s="1052"/>
      <c r="R64" s="1052"/>
      <c r="S64" s="1052"/>
      <c r="T64" s="1052"/>
      <c r="U64" s="1052"/>
    </row>
  </sheetData>
  <sheetProtection algorithmName="SHA-512" hashValue="L51dVQs49vEfumB3JdR2uAC4qksDxRphjMbZsIh3YMUT8kUD2W7m5qdToNqUV64cciTSR7eUlyP1YW6S1tib1A==" saltValue="6xpimEvPuhdeOo0ZV6E4X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B56B83-8787-4023-87C5-E2CD4044EADD}">
  <sheetPr>
    <pageSetUpPr fitToPage="1"/>
  </sheetPr>
  <dimension ref="B1:M55"/>
  <sheetViews>
    <sheetView showGridLines="0" zoomScaleSheetLayoutView="100" workbookViewId="0"/>
  </sheetViews>
  <sheetFormatPr defaultColWidth="0" defaultRowHeight="0" customHeight="1" zeroHeight="1"/>
  <cols>
    <col min="1" max="1" width="6.625" style="1130" customWidth="1"/>
    <col min="2" max="3" width="12.625" style="1130" customWidth="1"/>
    <col min="4" max="4" width="11.625" style="1130" customWidth="1"/>
    <col min="5" max="8" width="10.375" style="1130" customWidth="1"/>
    <col min="9" max="13" width="16.375" style="1130" customWidth="1"/>
    <col min="14" max="19" width="12.625" style="1130" customWidth="1"/>
    <col min="20" max="16384" width="0" style="1130"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1176" t="s">
        <v>547</v>
      </c>
    </row>
    <row r="40" spans="2:13" ht="27.75" customHeight="1" thickBot="1">
      <c r="B40" s="1175" t="s">
        <v>546</v>
      </c>
      <c r="C40" s="1174"/>
      <c r="D40" s="1174"/>
      <c r="E40" s="1173"/>
      <c r="F40" s="1173"/>
      <c r="G40" s="1173"/>
      <c r="H40" s="1172" t="s">
        <v>504</v>
      </c>
      <c r="I40" s="1171" t="s">
        <v>3</v>
      </c>
      <c r="J40" s="1170" t="s">
        <v>4</v>
      </c>
      <c r="K40" s="1170" t="s">
        <v>5</v>
      </c>
      <c r="L40" s="1170" t="s">
        <v>6</v>
      </c>
      <c r="M40" s="1169" t="s">
        <v>7</v>
      </c>
    </row>
    <row r="41" spans="2:13" ht="27.75" customHeight="1">
      <c r="B41" s="1168" t="s">
        <v>563</v>
      </c>
      <c r="C41" s="1167"/>
      <c r="D41" s="1166"/>
      <c r="E41" s="1165" t="s">
        <v>562</v>
      </c>
      <c r="F41" s="1165"/>
      <c r="G41" s="1165"/>
      <c r="H41" s="1164"/>
      <c r="I41" s="1163">
        <v>8190</v>
      </c>
      <c r="J41" s="1162">
        <v>8742</v>
      </c>
      <c r="K41" s="1162">
        <v>8841</v>
      </c>
      <c r="L41" s="1162">
        <v>9425</v>
      </c>
      <c r="M41" s="1161">
        <v>9330</v>
      </c>
    </row>
    <row r="42" spans="2:13" ht="27.75" customHeight="1">
      <c r="B42" s="1152"/>
      <c r="C42" s="1151"/>
      <c r="D42" s="1148"/>
      <c r="E42" s="1147" t="s">
        <v>561</v>
      </c>
      <c r="F42" s="1147"/>
      <c r="G42" s="1147"/>
      <c r="H42" s="1146"/>
      <c r="I42" s="1145">
        <v>93</v>
      </c>
      <c r="J42" s="1144">
        <v>77</v>
      </c>
      <c r="K42" s="1144">
        <v>59</v>
      </c>
      <c r="L42" s="1144">
        <v>44</v>
      </c>
      <c r="M42" s="1143">
        <v>30</v>
      </c>
    </row>
    <row r="43" spans="2:13" ht="27.75" customHeight="1">
      <c r="B43" s="1152"/>
      <c r="C43" s="1151"/>
      <c r="D43" s="1148"/>
      <c r="E43" s="1147" t="s">
        <v>560</v>
      </c>
      <c r="F43" s="1147"/>
      <c r="G43" s="1147"/>
      <c r="H43" s="1146"/>
      <c r="I43" s="1145">
        <v>4807</v>
      </c>
      <c r="J43" s="1144">
        <v>4509</v>
      </c>
      <c r="K43" s="1144">
        <v>4072</v>
      </c>
      <c r="L43" s="1144">
        <v>3541</v>
      </c>
      <c r="M43" s="1143">
        <v>3069</v>
      </c>
    </row>
    <row r="44" spans="2:13" ht="27.75" customHeight="1">
      <c r="B44" s="1152"/>
      <c r="C44" s="1151"/>
      <c r="D44" s="1148"/>
      <c r="E44" s="1147" t="s">
        <v>559</v>
      </c>
      <c r="F44" s="1147"/>
      <c r="G44" s="1147"/>
      <c r="H44" s="1146"/>
      <c r="I44" s="1145" t="s">
        <v>419</v>
      </c>
      <c r="J44" s="1144" t="s">
        <v>419</v>
      </c>
      <c r="K44" s="1144" t="s">
        <v>419</v>
      </c>
      <c r="L44" s="1144" t="s">
        <v>419</v>
      </c>
      <c r="M44" s="1143">
        <v>90</v>
      </c>
    </row>
    <row r="45" spans="2:13" ht="27.75" customHeight="1">
      <c r="B45" s="1152"/>
      <c r="C45" s="1151"/>
      <c r="D45" s="1148"/>
      <c r="E45" s="1147" t="s">
        <v>558</v>
      </c>
      <c r="F45" s="1147"/>
      <c r="G45" s="1147"/>
      <c r="H45" s="1146"/>
      <c r="I45" s="1145">
        <v>1258</v>
      </c>
      <c r="J45" s="1144">
        <v>1191</v>
      </c>
      <c r="K45" s="1144">
        <v>1164</v>
      </c>
      <c r="L45" s="1144">
        <v>1143</v>
      </c>
      <c r="M45" s="1143">
        <v>1128</v>
      </c>
    </row>
    <row r="46" spans="2:13" ht="27.75" customHeight="1">
      <c r="B46" s="1152"/>
      <c r="C46" s="1151"/>
      <c r="D46" s="1160"/>
      <c r="E46" s="1147" t="s">
        <v>557</v>
      </c>
      <c r="F46" s="1147"/>
      <c r="G46" s="1147"/>
      <c r="H46" s="1146"/>
      <c r="I46" s="1145" t="s">
        <v>419</v>
      </c>
      <c r="J46" s="1144" t="s">
        <v>419</v>
      </c>
      <c r="K46" s="1144" t="s">
        <v>419</v>
      </c>
      <c r="L46" s="1144" t="s">
        <v>419</v>
      </c>
      <c r="M46" s="1143" t="s">
        <v>419</v>
      </c>
    </row>
    <row r="47" spans="2:13" ht="27.75" customHeight="1">
      <c r="B47" s="1152"/>
      <c r="C47" s="1151"/>
      <c r="D47" s="1159"/>
      <c r="E47" s="1158" t="s">
        <v>556</v>
      </c>
      <c r="F47" s="1157"/>
      <c r="G47" s="1157"/>
      <c r="H47" s="1156"/>
      <c r="I47" s="1145" t="s">
        <v>419</v>
      </c>
      <c r="J47" s="1144" t="s">
        <v>419</v>
      </c>
      <c r="K47" s="1144" t="s">
        <v>419</v>
      </c>
      <c r="L47" s="1144" t="s">
        <v>419</v>
      </c>
      <c r="M47" s="1143" t="s">
        <v>419</v>
      </c>
    </row>
    <row r="48" spans="2:13" ht="27.75" customHeight="1">
      <c r="B48" s="1152"/>
      <c r="C48" s="1151"/>
      <c r="D48" s="1148"/>
      <c r="E48" s="1147" t="s">
        <v>555</v>
      </c>
      <c r="F48" s="1147"/>
      <c r="G48" s="1147"/>
      <c r="H48" s="1146"/>
      <c r="I48" s="1145" t="s">
        <v>419</v>
      </c>
      <c r="J48" s="1144" t="s">
        <v>419</v>
      </c>
      <c r="K48" s="1144" t="s">
        <v>419</v>
      </c>
      <c r="L48" s="1144" t="s">
        <v>419</v>
      </c>
      <c r="M48" s="1143" t="s">
        <v>419</v>
      </c>
    </row>
    <row r="49" spans="2:13" ht="27.75" customHeight="1">
      <c r="B49" s="1150"/>
      <c r="C49" s="1149"/>
      <c r="D49" s="1148"/>
      <c r="E49" s="1147" t="s">
        <v>554</v>
      </c>
      <c r="F49" s="1147"/>
      <c r="G49" s="1147"/>
      <c r="H49" s="1146"/>
      <c r="I49" s="1145" t="s">
        <v>419</v>
      </c>
      <c r="J49" s="1144" t="s">
        <v>419</v>
      </c>
      <c r="K49" s="1144" t="s">
        <v>419</v>
      </c>
      <c r="L49" s="1144" t="s">
        <v>419</v>
      </c>
      <c r="M49" s="1143" t="s">
        <v>419</v>
      </c>
    </row>
    <row r="50" spans="2:13" ht="27.75" customHeight="1">
      <c r="B50" s="1155" t="s">
        <v>553</v>
      </c>
      <c r="C50" s="1154"/>
      <c r="D50" s="1153"/>
      <c r="E50" s="1147" t="s">
        <v>552</v>
      </c>
      <c r="F50" s="1147"/>
      <c r="G50" s="1147"/>
      <c r="H50" s="1146"/>
      <c r="I50" s="1145">
        <v>6532</v>
      </c>
      <c r="J50" s="1144">
        <v>6167</v>
      </c>
      <c r="K50" s="1144">
        <v>6147</v>
      </c>
      <c r="L50" s="1144">
        <v>6070</v>
      </c>
      <c r="M50" s="1143">
        <v>5623</v>
      </c>
    </row>
    <row r="51" spans="2:13" ht="27.75" customHeight="1">
      <c r="B51" s="1152"/>
      <c r="C51" s="1151"/>
      <c r="D51" s="1148"/>
      <c r="E51" s="1147" t="s">
        <v>551</v>
      </c>
      <c r="F51" s="1147"/>
      <c r="G51" s="1147"/>
      <c r="H51" s="1146"/>
      <c r="I51" s="1145">
        <v>113</v>
      </c>
      <c r="J51" s="1144">
        <v>80</v>
      </c>
      <c r="K51" s="1144">
        <v>62</v>
      </c>
      <c r="L51" s="1144">
        <v>38</v>
      </c>
      <c r="M51" s="1143">
        <v>63</v>
      </c>
    </row>
    <row r="52" spans="2:13" ht="27.75" customHeight="1">
      <c r="B52" s="1150"/>
      <c r="C52" s="1149"/>
      <c r="D52" s="1148"/>
      <c r="E52" s="1147" t="s">
        <v>550</v>
      </c>
      <c r="F52" s="1147"/>
      <c r="G52" s="1147"/>
      <c r="H52" s="1146"/>
      <c r="I52" s="1145">
        <v>8913</v>
      </c>
      <c r="J52" s="1144">
        <v>8983</v>
      </c>
      <c r="K52" s="1144">
        <v>9277</v>
      </c>
      <c r="L52" s="1144">
        <v>9201</v>
      </c>
      <c r="M52" s="1143">
        <v>8787</v>
      </c>
    </row>
    <row r="53" spans="2:13" ht="27.75" customHeight="1" thickBot="1">
      <c r="B53" s="1142" t="s">
        <v>535</v>
      </c>
      <c r="C53" s="1141"/>
      <c r="D53" s="1140"/>
      <c r="E53" s="1139" t="s">
        <v>549</v>
      </c>
      <c r="F53" s="1139"/>
      <c r="G53" s="1139"/>
      <c r="H53" s="1138"/>
      <c r="I53" s="1137">
        <v>-1209</v>
      </c>
      <c r="J53" s="1136">
        <v>-711</v>
      </c>
      <c r="K53" s="1136">
        <v>-1350</v>
      </c>
      <c r="L53" s="1136">
        <v>-1156</v>
      </c>
      <c r="M53" s="1135">
        <v>-826</v>
      </c>
    </row>
    <row r="54" spans="2:13" ht="27.75" customHeight="1">
      <c r="B54" s="1134" t="s">
        <v>548</v>
      </c>
      <c r="C54" s="1133"/>
      <c r="D54" s="1133"/>
      <c r="E54" s="1132"/>
      <c r="F54" s="1132"/>
      <c r="G54" s="1132"/>
      <c r="H54" s="1132"/>
      <c r="I54" s="1131"/>
      <c r="J54" s="1131"/>
      <c r="K54" s="1131"/>
      <c r="L54" s="1131"/>
      <c r="M54" s="1131"/>
    </row>
    <row r="55" spans="2:13" ht="13.5"/>
  </sheetData>
  <sheetProtection algorithmName="SHA-512" hashValue="U+/BX31vWivmywBZE9ZWWL/vLoy8H5hyzNev7qTjQHSJzbOSOn7IVs0jVi/2YGeXcls6QLXDRwSBVH4ec38o4g==" saltValue="JCVzkldlKWImZUZcuEBJC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B189A8-073A-4C9C-947F-2B01A4F3235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994" customWidth="1"/>
    <col min="2" max="2" width="16.375" style="994" customWidth="1"/>
    <col min="3" max="5" width="26.25" style="994" customWidth="1"/>
    <col min="6" max="8" width="24.25" style="994" customWidth="1"/>
    <col min="9" max="14" width="26" style="994" customWidth="1"/>
    <col min="15" max="15" width="6.125" style="994" customWidth="1"/>
    <col min="16" max="16" width="9" style="994" hidden="1" customWidth="1"/>
    <col min="17" max="20" width="0" style="994" hidden="1" customWidth="1"/>
    <col min="21" max="21" width="9" style="994" hidden="1" customWidth="1"/>
    <col min="22" max="22" width="0" style="994" hidden="1" customWidth="1"/>
    <col min="23" max="23" width="9" style="994" hidden="1" customWidth="1"/>
    <col min="24" max="16384" width="0" style="994"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1020"/>
      <c r="C53" s="1020"/>
      <c r="D53" s="1020"/>
      <c r="E53" s="1020"/>
      <c r="F53" s="1020"/>
      <c r="G53" s="1020"/>
      <c r="H53" s="1213" t="s">
        <v>571</v>
      </c>
    </row>
    <row r="54" spans="2:8" ht="29.25" customHeight="1" thickBot="1">
      <c r="B54" s="1212" t="s">
        <v>66</v>
      </c>
      <c r="C54" s="1211"/>
      <c r="D54" s="1211"/>
      <c r="E54" s="1210" t="s">
        <v>504</v>
      </c>
      <c r="F54" s="1209" t="s">
        <v>5</v>
      </c>
      <c r="G54" s="1209" t="s">
        <v>6</v>
      </c>
      <c r="H54" s="1208" t="s">
        <v>7</v>
      </c>
    </row>
    <row r="55" spans="2:8" ht="52.5" customHeight="1">
      <c r="B55" s="1207"/>
      <c r="C55" s="1206" t="s">
        <v>44</v>
      </c>
      <c r="D55" s="1206"/>
      <c r="E55" s="1205"/>
      <c r="F55" s="1204">
        <v>3699</v>
      </c>
      <c r="G55" s="1204">
        <v>3761</v>
      </c>
      <c r="H55" s="1203">
        <v>3404</v>
      </c>
    </row>
    <row r="56" spans="2:8" ht="52.5" customHeight="1">
      <c r="B56" s="1198"/>
      <c r="C56" s="1202" t="s">
        <v>570</v>
      </c>
      <c r="D56" s="1202"/>
      <c r="E56" s="1201"/>
      <c r="F56" s="1200">
        <v>197</v>
      </c>
      <c r="G56" s="1200">
        <v>249</v>
      </c>
      <c r="H56" s="1199">
        <v>249</v>
      </c>
    </row>
    <row r="57" spans="2:8" ht="53.25" customHeight="1">
      <c r="B57" s="1198"/>
      <c r="C57" s="1197" t="s">
        <v>39</v>
      </c>
      <c r="D57" s="1197"/>
      <c r="E57" s="1196"/>
      <c r="F57" s="1195">
        <v>2073</v>
      </c>
      <c r="G57" s="1195">
        <v>1878</v>
      </c>
      <c r="H57" s="1194">
        <v>1755</v>
      </c>
    </row>
    <row r="58" spans="2:8" ht="45.75" customHeight="1">
      <c r="B58" s="1193"/>
      <c r="C58" s="1192" t="s">
        <v>569</v>
      </c>
      <c r="D58" s="1191"/>
      <c r="E58" s="1190"/>
      <c r="F58" s="1189">
        <v>441</v>
      </c>
      <c r="G58" s="1189">
        <v>394</v>
      </c>
      <c r="H58" s="1188">
        <v>365</v>
      </c>
    </row>
    <row r="59" spans="2:8" ht="45.75" customHeight="1">
      <c r="B59" s="1193"/>
      <c r="C59" s="1192" t="s">
        <v>568</v>
      </c>
      <c r="D59" s="1191"/>
      <c r="E59" s="1190"/>
      <c r="F59" s="1189">
        <v>493</v>
      </c>
      <c r="G59" s="1189">
        <v>380</v>
      </c>
      <c r="H59" s="1188">
        <v>352</v>
      </c>
    </row>
    <row r="60" spans="2:8" ht="45.75" customHeight="1">
      <c r="B60" s="1193"/>
      <c r="C60" s="1192" t="s">
        <v>567</v>
      </c>
      <c r="D60" s="1191"/>
      <c r="E60" s="1190"/>
      <c r="F60" s="1189">
        <v>261</v>
      </c>
      <c r="G60" s="1189">
        <v>294</v>
      </c>
      <c r="H60" s="1188">
        <v>304</v>
      </c>
    </row>
    <row r="61" spans="2:8" ht="45.75" customHeight="1">
      <c r="B61" s="1193"/>
      <c r="C61" s="1192" t="s">
        <v>566</v>
      </c>
      <c r="D61" s="1191"/>
      <c r="E61" s="1190"/>
      <c r="F61" s="1189">
        <v>229</v>
      </c>
      <c r="G61" s="1189">
        <v>226</v>
      </c>
      <c r="H61" s="1188">
        <v>216</v>
      </c>
    </row>
    <row r="62" spans="2:8" ht="45.75" customHeight="1" thickBot="1">
      <c r="B62" s="1187"/>
      <c r="C62" s="1186" t="s">
        <v>565</v>
      </c>
      <c r="D62" s="1185"/>
      <c r="E62" s="1184"/>
      <c r="F62" s="1183">
        <v>293</v>
      </c>
      <c r="G62" s="1183">
        <v>223</v>
      </c>
      <c r="H62" s="1182">
        <v>160</v>
      </c>
    </row>
    <row r="63" spans="2:8" ht="52.5" customHeight="1" thickBot="1">
      <c r="B63" s="1181"/>
      <c r="C63" s="1180" t="s">
        <v>564</v>
      </c>
      <c r="D63" s="1180"/>
      <c r="E63" s="1179"/>
      <c r="F63" s="1178">
        <v>5969</v>
      </c>
      <c r="G63" s="1178">
        <v>5888</v>
      </c>
      <c r="H63" s="1177">
        <v>5408</v>
      </c>
    </row>
    <row r="64" spans="2:8" ht="13.5"/>
  </sheetData>
  <sheetProtection algorithmName="SHA-512" hashValue="6Xu5Gshv0ngmYoQrlRRdPeW56WjBJFWyEIOBn3NVcpDm4snzmSkyzN/NJWndu46bH+1jxFonqjJF2g2ETCLlEA==" saltValue="whuTlPM6BiB5Exx08IE4g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zoomScale="70" zoomScaleNormal="70" zoomScaleSheetLayoutView="55" workbookViewId="0"/>
  </sheetViews>
  <sheetFormatPr defaultColWidth="0" defaultRowHeight="13.5" customHeight="1" zeroHeight="1"/>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c r="A1" s="1"/>
      <c r="B1" s="2"/>
      <c r="DD1" s="3"/>
      <c r="DE1" s="3"/>
    </row>
    <row r="2" spans="1:109" ht="25.5" customHeight="1">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c r="DD19" s="3"/>
      <c r="DE19" s="3"/>
    </row>
    <row r="20" spans="1:109">
      <c r="DD20" s="3"/>
      <c r="DE20" s="3"/>
    </row>
    <row r="21" spans="1:109" ht="17.25" customHeight="1">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c r="B22" s="10"/>
    </row>
    <row r="23" spans="1:109">
      <c r="B23" s="10"/>
    </row>
    <row r="24" spans="1:109">
      <c r="B24" s="10"/>
    </row>
    <row r="25" spans="1:109">
      <c r="B25" s="10"/>
    </row>
    <row r="26" spans="1:109">
      <c r="B26" s="10"/>
    </row>
    <row r="27" spans="1:109">
      <c r="B27" s="10"/>
    </row>
    <row r="28" spans="1:109">
      <c r="B28" s="10"/>
    </row>
    <row r="29" spans="1:109">
      <c r="B29" s="10"/>
    </row>
    <row r="30" spans="1:109">
      <c r="B30" s="10"/>
    </row>
    <row r="31" spans="1:109">
      <c r="B31" s="10"/>
    </row>
    <row r="32" spans="1:109">
      <c r="B32" s="10"/>
    </row>
    <row r="33" spans="2:109">
      <c r="B33" s="10"/>
    </row>
    <row r="34" spans="2:109">
      <c r="B34" s="10"/>
    </row>
    <row r="35" spans="2:109">
      <c r="B35" s="10"/>
    </row>
    <row r="36" spans="2:109">
      <c r="B36" s="10"/>
    </row>
    <row r="37" spans="2:109">
      <c r="B37" s="10"/>
    </row>
    <row r="38" spans="2:109">
      <c r="B38" s="10"/>
    </row>
    <row r="39" spans="2:109">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c r="B40" s="15"/>
      <c r="DD40" s="15"/>
      <c r="DE40" s="3"/>
    </row>
    <row r="41" spans="2:109" ht="17.2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c r="B43" s="10"/>
      <c r="AN43" s="39" t="s">
        <v>15</v>
      </c>
      <c r="AO43" s="40"/>
      <c r="AP43" s="40"/>
      <c r="AQ43" s="40"/>
      <c r="AR43" s="40"/>
      <c r="AS43" s="40"/>
      <c r="AT43" s="40"/>
      <c r="AU43" s="40"/>
      <c r="AV43" s="40"/>
      <c r="AW43" s="40"/>
      <c r="AX43" s="40"/>
      <c r="AY43" s="40"/>
      <c r="AZ43" s="40"/>
      <c r="BA43" s="40"/>
      <c r="BB43" s="40"/>
      <c r="BC43" s="40"/>
      <c r="BD43" s="40"/>
      <c r="BE43" s="40"/>
      <c r="BF43" s="40"/>
      <c r="BG43" s="40"/>
      <c r="BH43" s="40"/>
      <c r="BI43" s="40"/>
      <c r="BJ43" s="40"/>
      <c r="BK43" s="40"/>
      <c r="BL43" s="40"/>
      <c r="BM43" s="40"/>
      <c r="BN43" s="40"/>
      <c r="BO43" s="40"/>
      <c r="BP43" s="40"/>
      <c r="BQ43" s="40"/>
      <c r="BR43" s="40"/>
      <c r="BS43" s="40"/>
      <c r="BT43" s="40"/>
      <c r="BU43" s="40"/>
      <c r="BV43" s="40"/>
      <c r="BW43" s="40"/>
      <c r="BX43" s="40"/>
      <c r="BY43" s="40"/>
      <c r="BZ43" s="40"/>
      <c r="CA43" s="40"/>
      <c r="CB43" s="40"/>
      <c r="CC43" s="40"/>
      <c r="CD43" s="40"/>
      <c r="CE43" s="40"/>
      <c r="CF43" s="40"/>
      <c r="CG43" s="40"/>
      <c r="CH43" s="40"/>
      <c r="CI43" s="40"/>
      <c r="CJ43" s="40"/>
      <c r="CK43" s="40"/>
      <c r="CL43" s="40"/>
      <c r="CM43" s="40"/>
      <c r="CN43" s="40"/>
      <c r="CO43" s="40"/>
      <c r="CP43" s="40"/>
      <c r="CQ43" s="40"/>
      <c r="CR43" s="40"/>
      <c r="CS43" s="40"/>
      <c r="CT43" s="40"/>
      <c r="CU43" s="40"/>
      <c r="CV43" s="40"/>
      <c r="CW43" s="40"/>
      <c r="CX43" s="40"/>
      <c r="CY43" s="40"/>
      <c r="CZ43" s="40"/>
      <c r="DA43" s="40"/>
      <c r="DB43" s="40"/>
      <c r="DC43" s="41"/>
    </row>
    <row r="44" spans="2:109">
      <c r="B44" s="10"/>
      <c r="AN44" s="42"/>
      <c r="AO44" s="43"/>
      <c r="AP44" s="43"/>
      <c r="AQ44" s="43"/>
      <c r="AR44" s="43"/>
      <c r="AS44" s="43"/>
      <c r="AT44" s="43"/>
      <c r="AU44" s="43"/>
      <c r="AV44" s="43"/>
      <c r="AW44" s="43"/>
      <c r="AX44" s="43"/>
      <c r="AY44" s="43"/>
      <c r="AZ44" s="43"/>
      <c r="BA44" s="43"/>
      <c r="BB44" s="43"/>
      <c r="BC44" s="43"/>
      <c r="BD44" s="43"/>
      <c r="BE44" s="43"/>
      <c r="BF44" s="43"/>
      <c r="BG44" s="43"/>
      <c r="BH44" s="43"/>
      <c r="BI44" s="43"/>
      <c r="BJ44" s="43"/>
      <c r="BK44" s="43"/>
      <c r="BL44" s="43"/>
      <c r="BM44" s="43"/>
      <c r="BN44" s="43"/>
      <c r="BO44" s="43"/>
      <c r="BP44" s="43"/>
      <c r="BQ44" s="43"/>
      <c r="BR44" s="43"/>
      <c r="BS44" s="43"/>
      <c r="BT44" s="43"/>
      <c r="BU44" s="43"/>
      <c r="BV44" s="43"/>
      <c r="BW44" s="43"/>
      <c r="BX44" s="43"/>
      <c r="BY44" s="43"/>
      <c r="BZ44" s="43"/>
      <c r="CA44" s="43"/>
      <c r="CB44" s="43"/>
      <c r="CC44" s="43"/>
      <c r="CD44" s="43"/>
      <c r="CE44" s="43"/>
      <c r="CF44" s="43"/>
      <c r="CG44" s="43"/>
      <c r="CH44" s="43"/>
      <c r="CI44" s="43"/>
      <c r="CJ44" s="43"/>
      <c r="CK44" s="43"/>
      <c r="CL44" s="43"/>
      <c r="CM44" s="43"/>
      <c r="CN44" s="43"/>
      <c r="CO44" s="43"/>
      <c r="CP44" s="43"/>
      <c r="CQ44" s="43"/>
      <c r="CR44" s="43"/>
      <c r="CS44" s="43"/>
      <c r="CT44" s="43"/>
      <c r="CU44" s="43"/>
      <c r="CV44" s="43"/>
      <c r="CW44" s="43"/>
      <c r="CX44" s="43"/>
      <c r="CY44" s="43"/>
      <c r="CZ44" s="43"/>
      <c r="DA44" s="43"/>
      <c r="DB44" s="43"/>
      <c r="DC44" s="44"/>
    </row>
    <row r="45" spans="2:109">
      <c r="B45" s="10"/>
      <c r="AN45" s="42"/>
      <c r="AO45" s="43"/>
      <c r="AP45" s="43"/>
      <c r="AQ45" s="43"/>
      <c r="AR45" s="43"/>
      <c r="AS45" s="43"/>
      <c r="AT45" s="43"/>
      <c r="AU45" s="43"/>
      <c r="AV45" s="43"/>
      <c r="AW45" s="43"/>
      <c r="AX45" s="43"/>
      <c r="AY45" s="43"/>
      <c r="AZ45" s="43"/>
      <c r="BA45" s="43"/>
      <c r="BB45" s="43"/>
      <c r="BC45" s="43"/>
      <c r="BD45" s="43"/>
      <c r="BE45" s="43"/>
      <c r="BF45" s="43"/>
      <c r="BG45" s="43"/>
      <c r="BH45" s="43"/>
      <c r="BI45" s="43"/>
      <c r="BJ45" s="43"/>
      <c r="BK45" s="43"/>
      <c r="BL45" s="43"/>
      <c r="BM45" s="43"/>
      <c r="BN45" s="43"/>
      <c r="BO45" s="43"/>
      <c r="BP45" s="43"/>
      <c r="BQ45" s="43"/>
      <c r="BR45" s="43"/>
      <c r="BS45" s="43"/>
      <c r="BT45" s="43"/>
      <c r="BU45" s="43"/>
      <c r="BV45" s="43"/>
      <c r="BW45" s="43"/>
      <c r="BX45" s="43"/>
      <c r="BY45" s="43"/>
      <c r="BZ45" s="43"/>
      <c r="CA45" s="43"/>
      <c r="CB45" s="43"/>
      <c r="CC45" s="43"/>
      <c r="CD45" s="43"/>
      <c r="CE45" s="43"/>
      <c r="CF45" s="43"/>
      <c r="CG45" s="43"/>
      <c r="CH45" s="43"/>
      <c r="CI45" s="43"/>
      <c r="CJ45" s="43"/>
      <c r="CK45" s="43"/>
      <c r="CL45" s="43"/>
      <c r="CM45" s="43"/>
      <c r="CN45" s="43"/>
      <c r="CO45" s="43"/>
      <c r="CP45" s="43"/>
      <c r="CQ45" s="43"/>
      <c r="CR45" s="43"/>
      <c r="CS45" s="43"/>
      <c r="CT45" s="43"/>
      <c r="CU45" s="43"/>
      <c r="CV45" s="43"/>
      <c r="CW45" s="43"/>
      <c r="CX45" s="43"/>
      <c r="CY45" s="43"/>
      <c r="CZ45" s="43"/>
      <c r="DA45" s="43"/>
      <c r="DB45" s="43"/>
      <c r="DC45" s="44"/>
    </row>
    <row r="46" spans="2:109">
      <c r="B46" s="10"/>
      <c r="AN46" s="42"/>
      <c r="AO46" s="43"/>
      <c r="AP46" s="43"/>
      <c r="AQ46" s="43"/>
      <c r="AR46" s="43"/>
      <c r="AS46" s="43"/>
      <c r="AT46" s="43"/>
      <c r="AU46" s="43"/>
      <c r="AV46" s="43"/>
      <c r="AW46" s="43"/>
      <c r="AX46" s="43"/>
      <c r="AY46" s="43"/>
      <c r="AZ46" s="43"/>
      <c r="BA46" s="43"/>
      <c r="BB46" s="43"/>
      <c r="BC46" s="43"/>
      <c r="BD46" s="43"/>
      <c r="BE46" s="43"/>
      <c r="BF46" s="43"/>
      <c r="BG46" s="43"/>
      <c r="BH46" s="43"/>
      <c r="BI46" s="43"/>
      <c r="BJ46" s="43"/>
      <c r="BK46" s="43"/>
      <c r="BL46" s="43"/>
      <c r="BM46" s="43"/>
      <c r="BN46" s="43"/>
      <c r="BO46" s="43"/>
      <c r="BP46" s="43"/>
      <c r="BQ46" s="43"/>
      <c r="BR46" s="43"/>
      <c r="BS46" s="43"/>
      <c r="BT46" s="43"/>
      <c r="BU46" s="43"/>
      <c r="BV46" s="43"/>
      <c r="BW46" s="43"/>
      <c r="BX46" s="43"/>
      <c r="BY46" s="43"/>
      <c r="BZ46" s="43"/>
      <c r="CA46" s="43"/>
      <c r="CB46" s="43"/>
      <c r="CC46" s="43"/>
      <c r="CD46" s="43"/>
      <c r="CE46" s="43"/>
      <c r="CF46" s="43"/>
      <c r="CG46" s="43"/>
      <c r="CH46" s="43"/>
      <c r="CI46" s="43"/>
      <c r="CJ46" s="43"/>
      <c r="CK46" s="43"/>
      <c r="CL46" s="43"/>
      <c r="CM46" s="43"/>
      <c r="CN46" s="43"/>
      <c r="CO46" s="43"/>
      <c r="CP46" s="43"/>
      <c r="CQ46" s="43"/>
      <c r="CR46" s="43"/>
      <c r="CS46" s="43"/>
      <c r="CT46" s="43"/>
      <c r="CU46" s="43"/>
      <c r="CV46" s="43"/>
      <c r="CW46" s="43"/>
      <c r="CX46" s="43"/>
      <c r="CY46" s="43"/>
      <c r="CZ46" s="43"/>
      <c r="DA46" s="43"/>
      <c r="DB46" s="43"/>
      <c r="DC46" s="44"/>
    </row>
    <row r="47" spans="2:109">
      <c r="B47" s="10"/>
      <c r="AN47" s="45"/>
      <c r="AO47" s="46"/>
      <c r="AP47" s="46"/>
      <c r="AQ47" s="46"/>
      <c r="AR47" s="46"/>
      <c r="AS47" s="46"/>
      <c r="AT47" s="46"/>
      <c r="AU47" s="46"/>
      <c r="AV47" s="46"/>
      <c r="AW47" s="46"/>
      <c r="AX47" s="46"/>
      <c r="AY47" s="46"/>
      <c r="AZ47" s="46"/>
      <c r="BA47" s="46"/>
      <c r="BB47" s="46"/>
      <c r="BC47" s="46"/>
      <c r="BD47" s="46"/>
      <c r="BE47" s="46"/>
      <c r="BF47" s="46"/>
      <c r="BG47" s="46"/>
      <c r="BH47" s="46"/>
      <c r="BI47" s="46"/>
      <c r="BJ47" s="46"/>
      <c r="BK47" s="46"/>
      <c r="BL47" s="46"/>
      <c r="BM47" s="46"/>
      <c r="BN47" s="46"/>
      <c r="BO47" s="46"/>
      <c r="BP47" s="46"/>
      <c r="BQ47" s="46"/>
      <c r="BR47" s="46"/>
      <c r="BS47" s="46"/>
      <c r="BT47" s="46"/>
      <c r="BU47" s="46"/>
      <c r="BV47" s="46"/>
      <c r="BW47" s="46"/>
      <c r="BX47" s="46"/>
      <c r="BY47" s="46"/>
      <c r="BZ47" s="46"/>
      <c r="CA47" s="46"/>
      <c r="CB47" s="46"/>
      <c r="CC47" s="46"/>
      <c r="CD47" s="46"/>
      <c r="CE47" s="46"/>
      <c r="CF47" s="46"/>
      <c r="CG47" s="46"/>
      <c r="CH47" s="46"/>
      <c r="CI47" s="46"/>
      <c r="CJ47" s="46"/>
      <c r="CK47" s="46"/>
      <c r="CL47" s="46"/>
      <c r="CM47" s="46"/>
      <c r="CN47" s="46"/>
      <c r="CO47" s="46"/>
      <c r="CP47" s="46"/>
      <c r="CQ47" s="46"/>
      <c r="CR47" s="46"/>
      <c r="CS47" s="46"/>
      <c r="CT47" s="46"/>
      <c r="CU47" s="46"/>
      <c r="CV47" s="46"/>
      <c r="CW47" s="46"/>
      <c r="CX47" s="46"/>
      <c r="CY47" s="46"/>
      <c r="CZ47" s="46"/>
      <c r="DA47" s="46"/>
      <c r="DB47" s="46"/>
      <c r="DC47" s="47"/>
    </row>
    <row r="48" spans="2:109">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c r="B49" s="10"/>
      <c r="AN49" s="3" t="s">
        <v>2</v>
      </c>
    </row>
    <row r="50" spans="1:109">
      <c r="B50" s="10"/>
      <c r="G50" s="48"/>
      <c r="H50" s="48"/>
      <c r="I50" s="48"/>
      <c r="J50" s="48"/>
      <c r="K50" s="20"/>
      <c r="L50" s="20"/>
      <c r="M50" s="21"/>
      <c r="N50" s="21"/>
      <c r="AN50" s="49"/>
      <c r="AO50" s="50"/>
      <c r="AP50" s="50"/>
      <c r="AQ50" s="50"/>
      <c r="AR50" s="50"/>
      <c r="AS50" s="50"/>
      <c r="AT50" s="50"/>
      <c r="AU50" s="50"/>
      <c r="AV50" s="50"/>
      <c r="AW50" s="50"/>
      <c r="AX50" s="50"/>
      <c r="AY50" s="50"/>
      <c r="AZ50" s="50"/>
      <c r="BA50" s="50"/>
      <c r="BB50" s="50"/>
      <c r="BC50" s="50"/>
      <c r="BD50" s="50"/>
      <c r="BE50" s="50"/>
      <c r="BF50" s="50"/>
      <c r="BG50" s="50"/>
      <c r="BH50" s="50"/>
      <c r="BI50" s="50"/>
      <c r="BJ50" s="50"/>
      <c r="BK50" s="50"/>
      <c r="BL50" s="50"/>
      <c r="BM50" s="50"/>
      <c r="BN50" s="50"/>
      <c r="BO50" s="51"/>
      <c r="BP50" s="52" t="s">
        <v>3</v>
      </c>
      <c r="BQ50" s="52"/>
      <c r="BR50" s="52"/>
      <c r="BS50" s="52"/>
      <c r="BT50" s="52"/>
      <c r="BU50" s="52"/>
      <c r="BV50" s="52"/>
      <c r="BW50" s="52"/>
      <c r="BX50" s="52" t="s">
        <v>4</v>
      </c>
      <c r="BY50" s="52"/>
      <c r="BZ50" s="52"/>
      <c r="CA50" s="52"/>
      <c r="CB50" s="52"/>
      <c r="CC50" s="52"/>
      <c r="CD50" s="52"/>
      <c r="CE50" s="52"/>
      <c r="CF50" s="52" t="s">
        <v>5</v>
      </c>
      <c r="CG50" s="52"/>
      <c r="CH50" s="52"/>
      <c r="CI50" s="52"/>
      <c r="CJ50" s="52"/>
      <c r="CK50" s="52"/>
      <c r="CL50" s="52"/>
      <c r="CM50" s="52"/>
      <c r="CN50" s="52" t="s">
        <v>6</v>
      </c>
      <c r="CO50" s="52"/>
      <c r="CP50" s="52"/>
      <c r="CQ50" s="52"/>
      <c r="CR50" s="52"/>
      <c r="CS50" s="52"/>
      <c r="CT50" s="52"/>
      <c r="CU50" s="52"/>
      <c r="CV50" s="52" t="s">
        <v>7</v>
      </c>
      <c r="CW50" s="52"/>
      <c r="CX50" s="52"/>
      <c r="CY50" s="52"/>
      <c r="CZ50" s="52"/>
      <c r="DA50" s="52"/>
      <c r="DB50" s="52"/>
      <c r="DC50" s="52"/>
    </row>
    <row r="51" spans="1:109" ht="13.5" customHeight="1">
      <c r="B51" s="10"/>
      <c r="G51" s="58"/>
      <c r="H51" s="58"/>
      <c r="I51" s="56"/>
      <c r="J51" s="56"/>
      <c r="K51" s="54"/>
      <c r="L51" s="54"/>
      <c r="M51" s="54"/>
      <c r="N51" s="54"/>
      <c r="AM51" s="19"/>
      <c r="AN51" s="55" t="s">
        <v>8</v>
      </c>
      <c r="AO51" s="55"/>
      <c r="AP51" s="55"/>
      <c r="AQ51" s="55"/>
      <c r="AR51" s="55"/>
      <c r="AS51" s="55"/>
      <c r="AT51" s="55"/>
      <c r="AU51" s="55"/>
      <c r="AV51" s="55"/>
      <c r="AW51" s="55"/>
      <c r="AX51" s="55"/>
      <c r="AY51" s="55"/>
      <c r="AZ51" s="55"/>
      <c r="BA51" s="55"/>
      <c r="BB51" s="55" t="s">
        <v>9</v>
      </c>
      <c r="BC51" s="55"/>
      <c r="BD51" s="55"/>
      <c r="BE51" s="55"/>
      <c r="BF51" s="55"/>
      <c r="BG51" s="55"/>
      <c r="BH51" s="55"/>
      <c r="BI51" s="55"/>
      <c r="BJ51" s="55"/>
      <c r="BK51" s="55"/>
      <c r="BL51" s="55"/>
      <c r="BM51" s="55"/>
      <c r="BN51" s="55"/>
      <c r="BO51" s="55"/>
      <c r="BP51" s="53"/>
      <c r="BQ51" s="53"/>
      <c r="BR51" s="53"/>
      <c r="BS51" s="53"/>
      <c r="BT51" s="53"/>
      <c r="BU51" s="53"/>
      <c r="BV51" s="53"/>
      <c r="BW51" s="53"/>
      <c r="BX51" s="53"/>
      <c r="BY51" s="53"/>
      <c r="BZ51" s="53"/>
      <c r="CA51" s="53"/>
      <c r="CB51" s="53"/>
      <c r="CC51" s="53"/>
      <c r="CD51" s="53"/>
      <c r="CE51" s="53"/>
      <c r="CF51" s="53"/>
      <c r="CG51" s="53"/>
      <c r="CH51" s="53"/>
      <c r="CI51" s="53"/>
      <c r="CJ51" s="53"/>
      <c r="CK51" s="53"/>
      <c r="CL51" s="53"/>
      <c r="CM51" s="53"/>
      <c r="CN51" s="53"/>
      <c r="CO51" s="53"/>
      <c r="CP51" s="53"/>
      <c r="CQ51" s="53"/>
      <c r="CR51" s="53"/>
      <c r="CS51" s="53"/>
      <c r="CT51" s="53"/>
      <c r="CU51" s="53"/>
      <c r="CV51" s="53"/>
      <c r="CW51" s="53"/>
      <c r="CX51" s="53"/>
      <c r="CY51" s="53"/>
      <c r="CZ51" s="53"/>
      <c r="DA51" s="53"/>
      <c r="DB51" s="53"/>
      <c r="DC51" s="53"/>
    </row>
    <row r="52" spans="1:109">
      <c r="B52" s="10"/>
      <c r="G52" s="58"/>
      <c r="H52" s="58"/>
      <c r="I52" s="56"/>
      <c r="J52" s="56"/>
      <c r="K52" s="54"/>
      <c r="L52" s="54"/>
      <c r="M52" s="54"/>
      <c r="N52" s="54"/>
      <c r="AM52" s="19"/>
      <c r="AN52" s="55"/>
      <c r="AO52" s="55"/>
      <c r="AP52" s="55"/>
      <c r="AQ52" s="55"/>
      <c r="AR52" s="55"/>
      <c r="AS52" s="55"/>
      <c r="AT52" s="55"/>
      <c r="AU52" s="55"/>
      <c r="AV52" s="55"/>
      <c r="AW52" s="55"/>
      <c r="AX52" s="55"/>
      <c r="AY52" s="55"/>
      <c r="AZ52" s="55"/>
      <c r="BA52" s="55"/>
      <c r="BB52" s="55"/>
      <c r="BC52" s="55"/>
      <c r="BD52" s="55"/>
      <c r="BE52" s="55"/>
      <c r="BF52" s="55"/>
      <c r="BG52" s="55"/>
      <c r="BH52" s="55"/>
      <c r="BI52" s="55"/>
      <c r="BJ52" s="55"/>
      <c r="BK52" s="55"/>
      <c r="BL52" s="55"/>
      <c r="BM52" s="55"/>
      <c r="BN52" s="55"/>
      <c r="BO52" s="55"/>
      <c r="BP52" s="53"/>
      <c r="BQ52" s="53"/>
      <c r="BR52" s="53"/>
      <c r="BS52" s="53"/>
      <c r="BT52" s="53"/>
      <c r="BU52" s="53"/>
      <c r="BV52" s="53"/>
      <c r="BW52" s="53"/>
      <c r="BX52" s="53"/>
      <c r="BY52" s="53"/>
      <c r="BZ52" s="53"/>
      <c r="CA52" s="53"/>
      <c r="CB52" s="53"/>
      <c r="CC52" s="53"/>
      <c r="CD52" s="53"/>
      <c r="CE52" s="53"/>
      <c r="CF52" s="53"/>
      <c r="CG52" s="53"/>
      <c r="CH52" s="53"/>
      <c r="CI52" s="53"/>
      <c r="CJ52" s="53"/>
      <c r="CK52" s="53"/>
      <c r="CL52" s="53"/>
      <c r="CM52" s="53"/>
      <c r="CN52" s="53"/>
      <c r="CO52" s="53"/>
      <c r="CP52" s="53"/>
      <c r="CQ52" s="53"/>
      <c r="CR52" s="53"/>
      <c r="CS52" s="53"/>
      <c r="CT52" s="53"/>
      <c r="CU52" s="53"/>
      <c r="CV52" s="53"/>
      <c r="CW52" s="53"/>
      <c r="CX52" s="53"/>
      <c r="CY52" s="53"/>
      <c r="CZ52" s="53"/>
      <c r="DA52" s="53"/>
      <c r="DB52" s="53"/>
      <c r="DC52" s="53"/>
    </row>
    <row r="53" spans="1:109">
      <c r="A53" s="18"/>
      <c r="B53" s="10"/>
      <c r="G53" s="58"/>
      <c r="H53" s="58"/>
      <c r="I53" s="48"/>
      <c r="J53" s="48"/>
      <c r="K53" s="54"/>
      <c r="L53" s="54"/>
      <c r="M53" s="54"/>
      <c r="N53" s="54"/>
      <c r="AM53" s="19"/>
      <c r="AN53" s="55"/>
      <c r="AO53" s="55"/>
      <c r="AP53" s="55"/>
      <c r="AQ53" s="55"/>
      <c r="AR53" s="55"/>
      <c r="AS53" s="55"/>
      <c r="AT53" s="55"/>
      <c r="AU53" s="55"/>
      <c r="AV53" s="55"/>
      <c r="AW53" s="55"/>
      <c r="AX53" s="55"/>
      <c r="AY53" s="55"/>
      <c r="AZ53" s="55"/>
      <c r="BA53" s="55"/>
      <c r="BB53" s="55" t="s">
        <v>10</v>
      </c>
      <c r="BC53" s="55"/>
      <c r="BD53" s="55"/>
      <c r="BE53" s="55"/>
      <c r="BF53" s="55"/>
      <c r="BG53" s="55"/>
      <c r="BH53" s="55"/>
      <c r="BI53" s="55"/>
      <c r="BJ53" s="55"/>
      <c r="BK53" s="55"/>
      <c r="BL53" s="55"/>
      <c r="BM53" s="55"/>
      <c r="BN53" s="55"/>
      <c r="BO53" s="55"/>
      <c r="BP53" s="53">
        <v>69.3</v>
      </c>
      <c r="BQ53" s="53"/>
      <c r="BR53" s="53"/>
      <c r="BS53" s="53"/>
      <c r="BT53" s="53"/>
      <c r="BU53" s="53"/>
      <c r="BV53" s="53"/>
      <c r="BW53" s="53"/>
      <c r="BX53" s="53">
        <v>70</v>
      </c>
      <c r="BY53" s="53"/>
      <c r="BZ53" s="53"/>
      <c r="CA53" s="53"/>
      <c r="CB53" s="53"/>
      <c r="CC53" s="53"/>
      <c r="CD53" s="53"/>
      <c r="CE53" s="53"/>
      <c r="CF53" s="53">
        <v>71.5</v>
      </c>
      <c r="CG53" s="53"/>
      <c r="CH53" s="53"/>
      <c r="CI53" s="53"/>
      <c r="CJ53" s="53"/>
      <c r="CK53" s="53"/>
      <c r="CL53" s="53"/>
      <c r="CM53" s="53"/>
      <c r="CN53" s="53">
        <v>71.900000000000006</v>
      </c>
      <c r="CO53" s="53"/>
      <c r="CP53" s="53"/>
      <c r="CQ53" s="53"/>
      <c r="CR53" s="53"/>
      <c r="CS53" s="53"/>
      <c r="CT53" s="53"/>
      <c r="CU53" s="53"/>
      <c r="CV53" s="53">
        <v>73.099999999999994</v>
      </c>
      <c r="CW53" s="53"/>
      <c r="CX53" s="53"/>
      <c r="CY53" s="53"/>
      <c r="CZ53" s="53"/>
      <c r="DA53" s="53"/>
      <c r="DB53" s="53"/>
      <c r="DC53" s="53"/>
    </row>
    <row r="54" spans="1:109">
      <c r="A54" s="18"/>
      <c r="B54" s="10"/>
      <c r="G54" s="58"/>
      <c r="H54" s="58"/>
      <c r="I54" s="48"/>
      <c r="J54" s="48"/>
      <c r="K54" s="54"/>
      <c r="L54" s="54"/>
      <c r="M54" s="54"/>
      <c r="N54" s="54"/>
      <c r="AM54" s="19"/>
      <c r="AN54" s="55"/>
      <c r="AO54" s="55"/>
      <c r="AP54" s="55"/>
      <c r="AQ54" s="55"/>
      <c r="AR54" s="55"/>
      <c r="AS54" s="55"/>
      <c r="AT54" s="55"/>
      <c r="AU54" s="55"/>
      <c r="AV54" s="55"/>
      <c r="AW54" s="55"/>
      <c r="AX54" s="55"/>
      <c r="AY54" s="55"/>
      <c r="AZ54" s="55"/>
      <c r="BA54" s="55"/>
      <c r="BB54" s="55"/>
      <c r="BC54" s="55"/>
      <c r="BD54" s="55"/>
      <c r="BE54" s="55"/>
      <c r="BF54" s="55"/>
      <c r="BG54" s="55"/>
      <c r="BH54" s="55"/>
      <c r="BI54" s="55"/>
      <c r="BJ54" s="55"/>
      <c r="BK54" s="55"/>
      <c r="BL54" s="55"/>
      <c r="BM54" s="55"/>
      <c r="BN54" s="55"/>
      <c r="BO54" s="55"/>
      <c r="BP54" s="53"/>
      <c r="BQ54" s="53"/>
      <c r="BR54" s="53"/>
      <c r="BS54" s="53"/>
      <c r="BT54" s="53"/>
      <c r="BU54" s="53"/>
      <c r="BV54" s="53"/>
      <c r="BW54" s="53"/>
      <c r="BX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row>
    <row r="55" spans="1:109">
      <c r="A55" s="18"/>
      <c r="B55" s="10"/>
      <c r="G55" s="48"/>
      <c r="H55" s="48"/>
      <c r="I55" s="48"/>
      <c r="J55" s="48"/>
      <c r="K55" s="54"/>
      <c r="L55" s="54"/>
      <c r="M55" s="54"/>
      <c r="N55" s="54"/>
      <c r="AN55" s="52" t="s">
        <v>11</v>
      </c>
      <c r="AO55" s="52"/>
      <c r="AP55" s="52"/>
      <c r="AQ55" s="52"/>
      <c r="AR55" s="52"/>
      <c r="AS55" s="52"/>
      <c r="AT55" s="52"/>
      <c r="AU55" s="52"/>
      <c r="AV55" s="52"/>
      <c r="AW55" s="52"/>
      <c r="AX55" s="52"/>
      <c r="AY55" s="52"/>
      <c r="AZ55" s="52"/>
      <c r="BA55" s="52"/>
      <c r="BB55" s="55" t="s">
        <v>9</v>
      </c>
      <c r="BC55" s="55"/>
      <c r="BD55" s="55"/>
      <c r="BE55" s="55"/>
      <c r="BF55" s="55"/>
      <c r="BG55" s="55"/>
      <c r="BH55" s="55"/>
      <c r="BI55" s="55"/>
      <c r="BJ55" s="55"/>
      <c r="BK55" s="55"/>
      <c r="BL55" s="55"/>
      <c r="BM55" s="55"/>
      <c r="BN55" s="55"/>
      <c r="BO55" s="55"/>
      <c r="BP55" s="53">
        <v>0</v>
      </c>
      <c r="BQ55" s="53"/>
      <c r="BR55" s="53"/>
      <c r="BS55" s="53"/>
      <c r="BT55" s="53"/>
      <c r="BU55" s="53"/>
      <c r="BV55" s="53"/>
      <c r="BW55" s="53"/>
      <c r="BX55" s="53">
        <v>0</v>
      </c>
      <c r="BY55" s="53"/>
      <c r="BZ55" s="53"/>
      <c r="CA55" s="53"/>
      <c r="CB55" s="53"/>
      <c r="CC55" s="53"/>
      <c r="CD55" s="53"/>
      <c r="CE55" s="53"/>
      <c r="CF55" s="53">
        <v>0</v>
      </c>
      <c r="CG55" s="53"/>
      <c r="CH55" s="53"/>
      <c r="CI55" s="53"/>
      <c r="CJ55" s="53"/>
      <c r="CK55" s="53"/>
      <c r="CL55" s="53"/>
      <c r="CM55" s="53"/>
      <c r="CN55" s="53">
        <v>0</v>
      </c>
      <c r="CO55" s="53"/>
      <c r="CP55" s="53"/>
      <c r="CQ55" s="53"/>
      <c r="CR55" s="53"/>
      <c r="CS55" s="53"/>
      <c r="CT55" s="53"/>
      <c r="CU55" s="53"/>
      <c r="CV55" s="53">
        <v>0</v>
      </c>
      <c r="CW55" s="53"/>
      <c r="CX55" s="53"/>
      <c r="CY55" s="53"/>
      <c r="CZ55" s="53"/>
      <c r="DA55" s="53"/>
      <c r="DB55" s="53"/>
      <c r="DC55" s="53"/>
    </row>
    <row r="56" spans="1:109">
      <c r="A56" s="18"/>
      <c r="B56" s="10"/>
      <c r="G56" s="48"/>
      <c r="H56" s="48"/>
      <c r="I56" s="48"/>
      <c r="J56" s="48"/>
      <c r="K56" s="54"/>
      <c r="L56" s="54"/>
      <c r="M56" s="54"/>
      <c r="N56" s="54"/>
      <c r="AN56" s="52"/>
      <c r="AO56" s="52"/>
      <c r="AP56" s="52"/>
      <c r="AQ56" s="52"/>
      <c r="AR56" s="52"/>
      <c r="AS56" s="52"/>
      <c r="AT56" s="52"/>
      <c r="AU56" s="52"/>
      <c r="AV56" s="52"/>
      <c r="AW56" s="52"/>
      <c r="AX56" s="52"/>
      <c r="AY56" s="52"/>
      <c r="AZ56" s="52"/>
      <c r="BA56" s="52"/>
      <c r="BB56" s="55"/>
      <c r="BC56" s="55"/>
      <c r="BD56" s="55"/>
      <c r="BE56" s="55"/>
      <c r="BF56" s="55"/>
      <c r="BG56" s="55"/>
      <c r="BH56" s="55"/>
      <c r="BI56" s="55"/>
      <c r="BJ56" s="55"/>
      <c r="BK56" s="55"/>
      <c r="BL56" s="55"/>
      <c r="BM56" s="55"/>
      <c r="BN56" s="55"/>
      <c r="BO56" s="55"/>
      <c r="BP56" s="53"/>
      <c r="BQ56" s="53"/>
      <c r="BR56" s="53"/>
      <c r="BS56" s="53"/>
      <c r="BT56" s="53"/>
      <c r="BU56" s="53"/>
      <c r="BV56" s="53"/>
      <c r="BW56" s="53"/>
      <c r="BX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row>
    <row r="57" spans="1:109" s="18" customFormat="1">
      <c r="B57" s="22"/>
      <c r="G57" s="48"/>
      <c r="H57" s="48"/>
      <c r="I57" s="57"/>
      <c r="J57" s="57"/>
      <c r="K57" s="54"/>
      <c r="L57" s="54"/>
      <c r="M57" s="54"/>
      <c r="N57" s="54"/>
      <c r="AM57" s="3"/>
      <c r="AN57" s="52"/>
      <c r="AO57" s="52"/>
      <c r="AP57" s="52"/>
      <c r="AQ57" s="52"/>
      <c r="AR57" s="52"/>
      <c r="AS57" s="52"/>
      <c r="AT57" s="52"/>
      <c r="AU57" s="52"/>
      <c r="AV57" s="52"/>
      <c r="AW57" s="52"/>
      <c r="AX57" s="52"/>
      <c r="AY57" s="52"/>
      <c r="AZ57" s="52"/>
      <c r="BA57" s="52"/>
      <c r="BB57" s="55" t="s">
        <v>10</v>
      </c>
      <c r="BC57" s="55"/>
      <c r="BD57" s="55"/>
      <c r="BE57" s="55"/>
      <c r="BF57" s="55"/>
      <c r="BG57" s="55"/>
      <c r="BH57" s="55"/>
      <c r="BI57" s="55"/>
      <c r="BJ57" s="55"/>
      <c r="BK57" s="55"/>
      <c r="BL57" s="55"/>
      <c r="BM57" s="55"/>
      <c r="BN57" s="55"/>
      <c r="BO57" s="55"/>
      <c r="BP57" s="53">
        <v>60.1</v>
      </c>
      <c r="BQ57" s="53"/>
      <c r="BR57" s="53"/>
      <c r="BS57" s="53"/>
      <c r="BT57" s="53"/>
      <c r="BU57" s="53"/>
      <c r="BV57" s="53"/>
      <c r="BW57" s="53"/>
      <c r="BX57" s="53">
        <v>61.6</v>
      </c>
      <c r="BY57" s="53"/>
      <c r="BZ57" s="53"/>
      <c r="CA57" s="53"/>
      <c r="CB57" s="53"/>
      <c r="CC57" s="53"/>
      <c r="CD57" s="53"/>
      <c r="CE57" s="53"/>
      <c r="CF57" s="53">
        <v>64.3</v>
      </c>
      <c r="CG57" s="53"/>
      <c r="CH57" s="53"/>
      <c r="CI57" s="53"/>
      <c r="CJ57" s="53"/>
      <c r="CK57" s="53"/>
      <c r="CL57" s="53"/>
      <c r="CM57" s="53"/>
      <c r="CN57" s="53">
        <v>65.3</v>
      </c>
      <c r="CO57" s="53"/>
      <c r="CP57" s="53"/>
      <c r="CQ57" s="53"/>
      <c r="CR57" s="53"/>
      <c r="CS57" s="53"/>
      <c r="CT57" s="53"/>
      <c r="CU57" s="53"/>
      <c r="CV57" s="53">
        <v>66.599999999999994</v>
      </c>
      <c r="CW57" s="53"/>
      <c r="CX57" s="53"/>
      <c r="CY57" s="53"/>
      <c r="CZ57" s="53"/>
      <c r="DA57" s="53"/>
      <c r="DB57" s="53"/>
      <c r="DC57" s="53"/>
      <c r="DD57" s="23"/>
      <c r="DE57" s="22"/>
    </row>
    <row r="58" spans="1:109" s="18" customFormat="1">
      <c r="A58" s="3"/>
      <c r="B58" s="22"/>
      <c r="G58" s="48"/>
      <c r="H58" s="48"/>
      <c r="I58" s="57"/>
      <c r="J58" s="57"/>
      <c r="K58" s="54"/>
      <c r="L58" s="54"/>
      <c r="M58" s="54"/>
      <c r="N58" s="54"/>
      <c r="AM58" s="3"/>
      <c r="AN58" s="52"/>
      <c r="AO58" s="52"/>
      <c r="AP58" s="52"/>
      <c r="AQ58" s="52"/>
      <c r="AR58" s="52"/>
      <c r="AS58" s="52"/>
      <c r="AT58" s="52"/>
      <c r="AU58" s="52"/>
      <c r="AV58" s="52"/>
      <c r="AW58" s="52"/>
      <c r="AX58" s="52"/>
      <c r="AY58" s="52"/>
      <c r="AZ58" s="52"/>
      <c r="BA58" s="52"/>
      <c r="BB58" s="55"/>
      <c r="BC58" s="55"/>
      <c r="BD58" s="55"/>
      <c r="BE58" s="55"/>
      <c r="BF58" s="55"/>
      <c r="BG58" s="55"/>
      <c r="BH58" s="55"/>
      <c r="BI58" s="55"/>
      <c r="BJ58" s="55"/>
      <c r="BK58" s="55"/>
      <c r="BL58" s="55"/>
      <c r="BM58" s="55"/>
      <c r="BN58" s="55"/>
      <c r="BO58" s="55"/>
      <c r="BP58" s="53"/>
      <c r="BQ58" s="53"/>
      <c r="BR58" s="53"/>
      <c r="BS58" s="53"/>
      <c r="BT58" s="53"/>
      <c r="BU58" s="53"/>
      <c r="BV58" s="53"/>
      <c r="BW58" s="53"/>
      <c r="BX58" s="53"/>
      <c r="BY58" s="53"/>
      <c r="BZ58" s="53"/>
      <c r="CA58" s="53"/>
      <c r="CB58" s="53"/>
      <c r="CC58" s="53"/>
      <c r="CD58" s="53"/>
      <c r="CE58" s="53"/>
      <c r="CF58" s="53"/>
      <c r="CG58" s="53"/>
      <c r="CH58" s="53"/>
      <c r="CI58" s="53"/>
      <c r="CJ58" s="53"/>
      <c r="CK58" s="53"/>
      <c r="CL58" s="53"/>
      <c r="CM58" s="53"/>
      <c r="CN58" s="53"/>
      <c r="CO58" s="53"/>
      <c r="CP58" s="53"/>
      <c r="CQ58" s="53"/>
      <c r="CR58" s="53"/>
      <c r="CS58" s="53"/>
      <c r="CT58" s="53"/>
      <c r="CU58" s="53"/>
      <c r="CV58" s="53"/>
      <c r="CW58" s="53"/>
      <c r="CX58" s="53"/>
      <c r="CY58" s="53"/>
      <c r="CZ58" s="53"/>
      <c r="DA58" s="53"/>
      <c r="DB58" s="53"/>
      <c r="DC58" s="53"/>
      <c r="DD58" s="23"/>
      <c r="DE58" s="22"/>
    </row>
    <row r="59" spans="1:109" s="18" customFormat="1">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c r="B63" s="29" t="s">
        <v>12</v>
      </c>
    </row>
    <row r="64" spans="1:109">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c r="B65" s="10"/>
      <c r="AN65" s="39" t="s">
        <v>16</v>
      </c>
      <c r="AO65" s="40"/>
      <c r="AP65" s="40"/>
      <c r="AQ65" s="40"/>
      <c r="AR65" s="40"/>
      <c r="AS65" s="40"/>
      <c r="AT65" s="40"/>
      <c r="AU65" s="40"/>
      <c r="AV65" s="40"/>
      <c r="AW65" s="40"/>
      <c r="AX65" s="40"/>
      <c r="AY65" s="40"/>
      <c r="AZ65" s="40"/>
      <c r="BA65" s="40"/>
      <c r="BB65" s="40"/>
      <c r="BC65" s="40"/>
      <c r="BD65" s="40"/>
      <c r="BE65" s="40"/>
      <c r="BF65" s="40"/>
      <c r="BG65" s="40"/>
      <c r="BH65" s="40"/>
      <c r="BI65" s="40"/>
      <c r="BJ65" s="40"/>
      <c r="BK65" s="40"/>
      <c r="BL65" s="40"/>
      <c r="BM65" s="40"/>
      <c r="BN65" s="40"/>
      <c r="BO65" s="40"/>
      <c r="BP65" s="40"/>
      <c r="BQ65" s="40"/>
      <c r="BR65" s="40"/>
      <c r="BS65" s="40"/>
      <c r="BT65" s="40"/>
      <c r="BU65" s="40"/>
      <c r="BV65" s="40"/>
      <c r="BW65" s="40"/>
      <c r="BX65" s="40"/>
      <c r="BY65" s="40"/>
      <c r="BZ65" s="40"/>
      <c r="CA65" s="40"/>
      <c r="CB65" s="40"/>
      <c r="CC65" s="40"/>
      <c r="CD65" s="40"/>
      <c r="CE65" s="40"/>
      <c r="CF65" s="40"/>
      <c r="CG65" s="40"/>
      <c r="CH65" s="40"/>
      <c r="CI65" s="40"/>
      <c r="CJ65" s="40"/>
      <c r="CK65" s="40"/>
      <c r="CL65" s="40"/>
      <c r="CM65" s="40"/>
      <c r="CN65" s="40"/>
      <c r="CO65" s="40"/>
      <c r="CP65" s="40"/>
      <c r="CQ65" s="40"/>
      <c r="CR65" s="40"/>
      <c r="CS65" s="40"/>
      <c r="CT65" s="40"/>
      <c r="CU65" s="40"/>
      <c r="CV65" s="40"/>
      <c r="CW65" s="40"/>
      <c r="CX65" s="40"/>
      <c r="CY65" s="40"/>
      <c r="CZ65" s="40"/>
      <c r="DA65" s="40"/>
      <c r="DB65" s="40"/>
      <c r="DC65" s="41"/>
    </row>
    <row r="66" spans="2:107">
      <c r="B66" s="10"/>
      <c r="AN66" s="42"/>
      <c r="AO66" s="43"/>
      <c r="AP66" s="43"/>
      <c r="AQ66" s="43"/>
      <c r="AR66" s="43"/>
      <c r="AS66" s="43"/>
      <c r="AT66" s="43"/>
      <c r="AU66" s="43"/>
      <c r="AV66" s="43"/>
      <c r="AW66" s="43"/>
      <c r="AX66" s="43"/>
      <c r="AY66" s="43"/>
      <c r="AZ66" s="43"/>
      <c r="BA66" s="43"/>
      <c r="BB66" s="43"/>
      <c r="BC66" s="43"/>
      <c r="BD66" s="43"/>
      <c r="BE66" s="43"/>
      <c r="BF66" s="43"/>
      <c r="BG66" s="43"/>
      <c r="BH66" s="43"/>
      <c r="BI66" s="43"/>
      <c r="BJ66" s="43"/>
      <c r="BK66" s="43"/>
      <c r="BL66" s="43"/>
      <c r="BM66" s="43"/>
      <c r="BN66" s="43"/>
      <c r="BO66" s="43"/>
      <c r="BP66" s="43"/>
      <c r="BQ66" s="43"/>
      <c r="BR66" s="43"/>
      <c r="BS66" s="43"/>
      <c r="BT66" s="43"/>
      <c r="BU66" s="43"/>
      <c r="BV66" s="43"/>
      <c r="BW66" s="43"/>
      <c r="BX66" s="43"/>
      <c r="BY66" s="43"/>
      <c r="BZ66" s="43"/>
      <c r="CA66" s="43"/>
      <c r="CB66" s="43"/>
      <c r="CC66" s="43"/>
      <c r="CD66" s="43"/>
      <c r="CE66" s="43"/>
      <c r="CF66" s="43"/>
      <c r="CG66" s="43"/>
      <c r="CH66" s="43"/>
      <c r="CI66" s="43"/>
      <c r="CJ66" s="43"/>
      <c r="CK66" s="43"/>
      <c r="CL66" s="43"/>
      <c r="CM66" s="43"/>
      <c r="CN66" s="43"/>
      <c r="CO66" s="43"/>
      <c r="CP66" s="43"/>
      <c r="CQ66" s="43"/>
      <c r="CR66" s="43"/>
      <c r="CS66" s="43"/>
      <c r="CT66" s="43"/>
      <c r="CU66" s="43"/>
      <c r="CV66" s="43"/>
      <c r="CW66" s="43"/>
      <c r="CX66" s="43"/>
      <c r="CY66" s="43"/>
      <c r="CZ66" s="43"/>
      <c r="DA66" s="43"/>
      <c r="DB66" s="43"/>
      <c r="DC66" s="44"/>
    </row>
    <row r="67" spans="2:107">
      <c r="B67" s="10"/>
      <c r="AN67" s="42"/>
      <c r="AO67" s="43"/>
      <c r="AP67" s="43"/>
      <c r="AQ67" s="43"/>
      <c r="AR67" s="43"/>
      <c r="AS67" s="43"/>
      <c r="AT67" s="43"/>
      <c r="AU67" s="43"/>
      <c r="AV67" s="43"/>
      <c r="AW67" s="43"/>
      <c r="AX67" s="43"/>
      <c r="AY67" s="43"/>
      <c r="AZ67" s="43"/>
      <c r="BA67" s="43"/>
      <c r="BB67" s="43"/>
      <c r="BC67" s="43"/>
      <c r="BD67" s="43"/>
      <c r="BE67" s="43"/>
      <c r="BF67" s="43"/>
      <c r="BG67" s="43"/>
      <c r="BH67" s="43"/>
      <c r="BI67" s="43"/>
      <c r="BJ67" s="43"/>
      <c r="BK67" s="43"/>
      <c r="BL67" s="43"/>
      <c r="BM67" s="43"/>
      <c r="BN67" s="43"/>
      <c r="BO67" s="43"/>
      <c r="BP67" s="43"/>
      <c r="BQ67" s="43"/>
      <c r="BR67" s="43"/>
      <c r="BS67" s="43"/>
      <c r="BT67" s="43"/>
      <c r="BU67" s="43"/>
      <c r="BV67" s="43"/>
      <c r="BW67" s="43"/>
      <c r="BX67" s="43"/>
      <c r="BY67" s="43"/>
      <c r="BZ67" s="43"/>
      <c r="CA67" s="43"/>
      <c r="CB67" s="43"/>
      <c r="CC67" s="43"/>
      <c r="CD67" s="43"/>
      <c r="CE67" s="43"/>
      <c r="CF67" s="43"/>
      <c r="CG67" s="43"/>
      <c r="CH67" s="43"/>
      <c r="CI67" s="43"/>
      <c r="CJ67" s="43"/>
      <c r="CK67" s="43"/>
      <c r="CL67" s="43"/>
      <c r="CM67" s="43"/>
      <c r="CN67" s="43"/>
      <c r="CO67" s="43"/>
      <c r="CP67" s="43"/>
      <c r="CQ67" s="43"/>
      <c r="CR67" s="43"/>
      <c r="CS67" s="43"/>
      <c r="CT67" s="43"/>
      <c r="CU67" s="43"/>
      <c r="CV67" s="43"/>
      <c r="CW67" s="43"/>
      <c r="CX67" s="43"/>
      <c r="CY67" s="43"/>
      <c r="CZ67" s="43"/>
      <c r="DA67" s="43"/>
      <c r="DB67" s="43"/>
      <c r="DC67" s="44"/>
    </row>
    <row r="68" spans="2:107">
      <c r="B68" s="10"/>
      <c r="AN68" s="42"/>
      <c r="AO68" s="43"/>
      <c r="AP68" s="43"/>
      <c r="AQ68" s="43"/>
      <c r="AR68" s="43"/>
      <c r="AS68" s="43"/>
      <c r="AT68" s="43"/>
      <c r="AU68" s="43"/>
      <c r="AV68" s="43"/>
      <c r="AW68" s="43"/>
      <c r="AX68" s="43"/>
      <c r="AY68" s="43"/>
      <c r="AZ68" s="43"/>
      <c r="BA68" s="43"/>
      <c r="BB68" s="43"/>
      <c r="BC68" s="43"/>
      <c r="BD68" s="43"/>
      <c r="BE68" s="43"/>
      <c r="BF68" s="43"/>
      <c r="BG68" s="43"/>
      <c r="BH68" s="43"/>
      <c r="BI68" s="43"/>
      <c r="BJ68" s="43"/>
      <c r="BK68" s="43"/>
      <c r="BL68" s="43"/>
      <c r="BM68" s="43"/>
      <c r="BN68" s="43"/>
      <c r="BO68" s="43"/>
      <c r="BP68" s="43"/>
      <c r="BQ68" s="43"/>
      <c r="BR68" s="43"/>
      <c r="BS68" s="43"/>
      <c r="BT68" s="43"/>
      <c r="BU68" s="43"/>
      <c r="BV68" s="43"/>
      <c r="BW68" s="43"/>
      <c r="BX68" s="43"/>
      <c r="BY68" s="43"/>
      <c r="BZ68" s="43"/>
      <c r="CA68" s="43"/>
      <c r="CB68" s="43"/>
      <c r="CC68" s="43"/>
      <c r="CD68" s="43"/>
      <c r="CE68" s="43"/>
      <c r="CF68" s="43"/>
      <c r="CG68" s="43"/>
      <c r="CH68" s="43"/>
      <c r="CI68" s="43"/>
      <c r="CJ68" s="43"/>
      <c r="CK68" s="43"/>
      <c r="CL68" s="43"/>
      <c r="CM68" s="43"/>
      <c r="CN68" s="43"/>
      <c r="CO68" s="43"/>
      <c r="CP68" s="43"/>
      <c r="CQ68" s="43"/>
      <c r="CR68" s="43"/>
      <c r="CS68" s="43"/>
      <c r="CT68" s="43"/>
      <c r="CU68" s="43"/>
      <c r="CV68" s="43"/>
      <c r="CW68" s="43"/>
      <c r="CX68" s="43"/>
      <c r="CY68" s="43"/>
      <c r="CZ68" s="43"/>
      <c r="DA68" s="43"/>
      <c r="DB68" s="43"/>
      <c r="DC68" s="44"/>
    </row>
    <row r="69" spans="2:107">
      <c r="B69" s="10"/>
      <c r="AN69" s="45"/>
      <c r="AO69" s="46"/>
      <c r="AP69" s="46"/>
      <c r="AQ69" s="46"/>
      <c r="AR69" s="46"/>
      <c r="AS69" s="46"/>
      <c r="AT69" s="46"/>
      <c r="AU69" s="46"/>
      <c r="AV69" s="46"/>
      <c r="AW69" s="46"/>
      <c r="AX69" s="46"/>
      <c r="AY69" s="46"/>
      <c r="AZ69" s="46"/>
      <c r="BA69" s="46"/>
      <c r="BB69" s="46"/>
      <c r="BC69" s="46"/>
      <c r="BD69" s="46"/>
      <c r="BE69" s="46"/>
      <c r="BF69" s="46"/>
      <c r="BG69" s="46"/>
      <c r="BH69" s="46"/>
      <c r="BI69" s="46"/>
      <c r="BJ69" s="46"/>
      <c r="BK69" s="46"/>
      <c r="BL69" s="46"/>
      <c r="BM69" s="46"/>
      <c r="BN69" s="46"/>
      <c r="BO69" s="46"/>
      <c r="BP69" s="46"/>
      <c r="BQ69" s="46"/>
      <c r="BR69" s="46"/>
      <c r="BS69" s="46"/>
      <c r="BT69" s="46"/>
      <c r="BU69" s="46"/>
      <c r="BV69" s="46"/>
      <c r="BW69" s="46"/>
      <c r="BX69" s="46"/>
      <c r="BY69" s="46"/>
      <c r="BZ69" s="46"/>
      <c r="CA69" s="46"/>
      <c r="CB69" s="46"/>
      <c r="CC69" s="46"/>
      <c r="CD69" s="46"/>
      <c r="CE69" s="46"/>
      <c r="CF69" s="46"/>
      <c r="CG69" s="46"/>
      <c r="CH69" s="46"/>
      <c r="CI69" s="46"/>
      <c r="CJ69" s="46"/>
      <c r="CK69" s="46"/>
      <c r="CL69" s="46"/>
      <c r="CM69" s="46"/>
      <c r="CN69" s="46"/>
      <c r="CO69" s="46"/>
      <c r="CP69" s="46"/>
      <c r="CQ69" s="46"/>
      <c r="CR69" s="46"/>
      <c r="CS69" s="46"/>
      <c r="CT69" s="46"/>
      <c r="CU69" s="46"/>
      <c r="CV69" s="46"/>
      <c r="CW69" s="46"/>
      <c r="CX69" s="46"/>
      <c r="CY69" s="46"/>
      <c r="CZ69" s="46"/>
      <c r="DA69" s="46"/>
      <c r="DB69" s="46"/>
      <c r="DC69" s="47"/>
    </row>
    <row r="70" spans="2:107">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c r="B71" s="10"/>
      <c r="G71" s="35"/>
      <c r="I71" s="36"/>
      <c r="J71" s="33"/>
      <c r="K71" s="33"/>
      <c r="L71" s="34"/>
      <c r="M71" s="33"/>
      <c r="N71" s="34"/>
      <c r="AM71" s="35"/>
      <c r="AN71" s="3" t="s">
        <v>2</v>
      </c>
    </row>
    <row r="72" spans="2:107">
      <c r="B72" s="10"/>
      <c r="G72" s="48"/>
      <c r="H72" s="48"/>
      <c r="I72" s="48"/>
      <c r="J72" s="48"/>
      <c r="K72" s="20"/>
      <c r="L72" s="20"/>
      <c r="M72" s="21"/>
      <c r="N72" s="21"/>
      <c r="AN72" s="49"/>
      <c r="AO72" s="50"/>
      <c r="AP72" s="50"/>
      <c r="AQ72" s="50"/>
      <c r="AR72" s="50"/>
      <c r="AS72" s="50"/>
      <c r="AT72" s="50"/>
      <c r="AU72" s="50"/>
      <c r="AV72" s="50"/>
      <c r="AW72" s="50"/>
      <c r="AX72" s="50"/>
      <c r="AY72" s="50"/>
      <c r="AZ72" s="50"/>
      <c r="BA72" s="50"/>
      <c r="BB72" s="50"/>
      <c r="BC72" s="50"/>
      <c r="BD72" s="50"/>
      <c r="BE72" s="50"/>
      <c r="BF72" s="50"/>
      <c r="BG72" s="50"/>
      <c r="BH72" s="50"/>
      <c r="BI72" s="50"/>
      <c r="BJ72" s="50"/>
      <c r="BK72" s="50"/>
      <c r="BL72" s="50"/>
      <c r="BM72" s="50"/>
      <c r="BN72" s="50"/>
      <c r="BO72" s="51"/>
      <c r="BP72" s="52" t="s">
        <v>3</v>
      </c>
      <c r="BQ72" s="52"/>
      <c r="BR72" s="52"/>
      <c r="BS72" s="52"/>
      <c r="BT72" s="52"/>
      <c r="BU72" s="52"/>
      <c r="BV72" s="52"/>
      <c r="BW72" s="52"/>
      <c r="BX72" s="52" t="s">
        <v>4</v>
      </c>
      <c r="BY72" s="52"/>
      <c r="BZ72" s="52"/>
      <c r="CA72" s="52"/>
      <c r="CB72" s="52"/>
      <c r="CC72" s="52"/>
      <c r="CD72" s="52"/>
      <c r="CE72" s="52"/>
      <c r="CF72" s="52" t="s">
        <v>5</v>
      </c>
      <c r="CG72" s="52"/>
      <c r="CH72" s="52"/>
      <c r="CI72" s="52"/>
      <c r="CJ72" s="52"/>
      <c r="CK72" s="52"/>
      <c r="CL72" s="52"/>
      <c r="CM72" s="52"/>
      <c r="CN72" s="52" t="s">
        <v>6</v>
      </c>
      <c r="CO72" s="52"/>
      <c r="CP72" s="52"/>
      <c r="CQ72" s="52"/>
      <c r="CR72" s="52"/>
      <c r="CS72" s="52"/>
      <c r="CT72" s="52"/>
      <c r="CU72" s="52"/>
      <c r="CV72" s="52" t="s">
        <v>7</v>
      </c>
      <c r="CW72" s="52"/>
      <c r="CX72" s="52"/>
      <c r="CY72" s="52"/>
      <c r="CZ72" s="52"/>
      <c r="DA72" s="52"/>
      <c r="DB72" s="52"/>
      <c r="DC72" s="52"/>
    </row>
    <row r="73" spans="2:107">
      <c r="B73" s="10"/>
      <c r="G73" s="58"/>
      <c r="H73" s="58"/>
      <c r="I73" s="58"/>
      <c r="J73" s="58"/>
      <c r="K73" s="59"/>
      <c r="L73" s="59"/>
      <c r="M73" s="59"/>
      <c r="N73" s="59"/>
      <c r="AM73" s="19"/>
      <c r="AN73" s="55" t="s">
        <v>8</v>
      </c>
      <c r="AO73" s="55"/>
      <c r="AP73" s="55"/>
      <c r="AQ73" s="55"/>
      <c r="AR73" s="55"/>
      <c r="AS73" s="55"/>
      <c r="AT73" s="55"/>
      <c r="AU73" s="55"/>
      <c r="AV73" s="55"/>
      <c r="AW73" s="55"/>
      <c r="AX73" s="55"/>
      <c r="AY73" s="55"/>
      <c r="AZ73" s="55"/>
      <c r="BA73" s="55"/>
      <c r="BB73" s="55" t="s">
        <v>9</v>
      </c>
      <c r="BC73" s="55"/>
      <c r="BD73" s="55"/>
      <c r="BE73" s="55"/>
      <c r="BF73" s="55"/>
      <c r="BG73" s="55"/>
      <c r="BH73" s="55"/>
      <c r="BI73" s="55"/>
      <c r="BJ73" s="55"/>
      <c r="BK73" s="55"/>
      <c r="BL73" s="55"/>
      <c r="BM73" s="55"/>
      <c r="BN73" s="55"/>
      <c r="BO73" s="55"/>
      <c r="BP73" s="53"/>
      <c r="BQ73" s="53"/>
      <c r="BR73" s="53"/>
      <c r="BS73" s="53"/>
      <c r="BT73" s="53"/>
      <c r="BU73" s="53"/>
      <c r="BV73" s="53"/>
      <c r="BW73" s="53"/>
      <c r="BX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row>
    <row r="74" spans="2:107">
      <c r="B74" s="10"/>
      <c r="G74" s="58"/>
      <c r="H74" s="58"/>
      <c r="I74" s="58"/>
      <c r="J74" s="58"/>
      <c r="K74" s="59"/>
      <c r="L74" s="59"/>
      <c r="M74" s="59"/>
      <c r="N74" s="59"/>
      <c r="AM74" s="19"/>
      <c r="AN74" s="55"/>
      <c r="AO74" s="55"/>
      <c r="AP74" s="55"/>
      <c r="AQ74" s="55"/>
      <c r="AR74" s="55"/>
      <c r="AS74" s="55"/>
      <c r="AT74" s="55"/>
      <c r="AU74" s="55"/>
      <c r="AV74" s="55"/>
      <c r="AW74" s="55"/>
      <c r="AX74" s="55"/>
      <c r="AY74" s="55"/>
      <c r="AZ74" s="55"/>
      <c r="BA74" s="55"/>
      <c r="BB74" s="55"/>
      <c r="BC74" s="55"/>
      <c r="BD74" s="55"/>
      <c r="BE74" s="55"/>
      <c r="BF74" s="55"/>
      <c r="BG74" s="55"/>
      <c r="BH74" s="55"/>
      <c r="BI74" s="55"/>
      <c r="BJ74" s="55"/>
      <c r="BK74" s="55"/>
      <c r="BL74" s="55"/>
      <c r="BM74" s="55"/>
      <c r="BN74" s="55"/>
      <c r="BO74" s="55"/>
      <c r="BP74" s="53"/>
      <c r="BQ74" s="53"/>
      <c r="BR74" s="53"/>
      <c r="BS74" s="53"/>
      <c r="BT74" s="53"/>
      <c r="BU74" s="53"/>
      <c r="BV74" s="53"/>
      <c r="BW74" s="53"/>
      <c r="BX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row>
    <row r="75" spans="2:107">
      <c r="B75" s="10"/>
      <c r="G75" s="58"/>
      <c r="H75" s="58"/>
      <c r="I75" s="48"/>
      <c r="J75" s="48"/>
      <c r="K75" s="54"/>
      <c r="L75" s="54"/>
      <c r="M75" s="54"/>
      <c r="N75" s="54"/>
      <c r="AM75" s="19"/>
      <c r="AN75" s="55"/>
      <c r="AO75" s="55"/>
      <c r="AP75" s="55"/>
      <c r="AQ75" s="55"/>
      <c r="AR75" s="55"/>
      <c r="AS75" s="55"/>
      <c r="AT75" s="55"/>
      <c r="AU75" s="55"/>
      <c r="AV75" s="55"/>
      <c r="AW75" s="55"/>
      <c r="AX75" s="55"/>
      <c r="AY75" s="55"/>
      <c r="AZ75" s="55"/>
      <c r="BA75" s="55"/>
      <c r="BB75" s="55" t="s">
        <v>13</v>
      </c>
      <c r="BC75" s="55"/>
      <c r="BD75" s="55"/>
      <c r="BE75" s="55"/>
      <c r="BF75" s="55"/>
      <c r="BG75" s="55"/>
      <c r="BH75" s="55"/>
      <c r="BI75" s="55"/>
      <c r="BJ75" s="55"/>
      <c r="BK75" s="55"/>
      <c r="BL75" s="55"/>
      <c r="BM75" s="55"/>
      <c r="BN75" s="55"/>
      <c r="BO75" s="55"/>
      <c r="BP75" s="53">
        <v>11.6</v>
      </c>
      <c r="BQ75" s="53"/>
      <c r="BR75" s="53"/>
      <c r="BS75" s="53"/>
      <c r="BT75" s="53"/>
      <c r="BU75" s="53"/>
      <c r="BV75" s="53"/>
      <c r="BW75" s="53"/>
      <c r="BX75" s="53">
        <v>11.8</v>
      </c>
      <c r="BY75" s="53"/>
      <c r="BZ75" s="53"/>
      <c r="CA75" s="53"/>
      <c r="CB75" s="53"/>
      <c r="CC75" s="53"/>
      <c r="CD75" s="53"/>
      <c r="CE75" s="53"/>
      <c r="CF75" s="53">
        <v>11.1</v>
      </c>
      <c r="CG75" s="53"/>
      <c r="CH75" s="53"/>
      <c r="CI75" s="53"/>
      <c r="CJ75" s="53"/>
      <c r="CK75" s="53"/>
      <c r="CL75" s="53"/>
      <c r="CM75" s="53"/>
      <c r="CN75" s="53">
        <v>10.4</v>
      </c>
      <c r="CO75" s="53"/>
      <c r="CP75" s="53"/>
      <c r="CQ75" s="53"/>
      <c r="CR75" s="53"/>
      <c r="CS75" s="53"/>
      <c r="CT75" s="53"/>
      <c r="CU75" s="53"/>
      <c r="CV75" s="53">
        <v>10.199999999999999</v>
      </c>
      <c r="CW75" s="53"/>
      <c r="CX75" s="53"/>
      <c r="CY75" s="53"/>
      <c r="CZ75" s="53"/>
      <c r="DA75" s="53"/>
      <c r="DB75" s="53"/>
      <c r="DC75" s="53"/>
    </row>
    <row r="76" spans="2:107">
      <c r="B76" s="10"/>
      <c r="G76" s="58"/>
      <c r="H76" s="58"/>
      <c r="I76" s="48"/>
      <c r="J76" s="48"/>
      <c r="K76" s="54"/>
      <c r="L76" s="54"/>
      <c r="M76" s="54"/>
      <c r="N76" s="54"/>
      <c r="AM76" s="19"/>
      <c r="AN76" s="55"/>
      <c r="AO76" s="55"/>
      <c r="AP76" s="55"/>
      <c r="AQ76" s="55"/>
      <c r="AR76" s="55"/>
      <c r="AS76" s="55"/>
      <c r="AT76" s="55"/>
      <c r="AU76" s="55"/>
      <c r="AV76" s="55"/>
      <c r="AW76" s="55"/>
      <c r="AX76" s="55"/>
      <c r="AY76" s="55"/>
      <c r="AZ76" s="55"/>
      <c r="BA76" s="55"/>
      <c r="BB76" s="55"/>
      <c r="BC76" s="55"/>
      <c r="BD76" s="55"/>
      <c r="BE76" s="55"/>
      <c r="BF76" s="55"/>
      <c r="BG76" s="55"/>
      <c r="BH76" s="55"/>
      <c r="BI76" s="55"/>
      <c r="BJ76" s="55"/>
      <c r="BK76" s="55"/>
      <c r="BL76" s="55"/>
      <c r="BM76" s="55"/>
      <c r="BN76" s="55"/>
      <c r="BO76" s="55"/>
      <c r="BP76" s="53"/>
      <c r="BQ76" s="53"/>
      <c r="BR76" s="53"/>
      <c r="BS76" s="53"/>
      <c r="BT76" s="53"/>
      <c r="BU76" s="53"/>
      <c r="BV76" s="53"/>
      <c r="BW76" s="53"/>
      <c r="BX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row>
    <row r="77" spans="2:107">
      <c r="B77" s="10"/>
      <c r="G77" s="48"/>
      <c r="H77" s="48"/>
      <c r="I77" s="48"/>
      <c r="J77" s="48"/>
      <c r="K77" s="59"/>
      <c r="L77" s="59"/>
      <c r="M77" s="59"/>
      <c r="N77" s="59"/>
      <c r="AN77" s="52" t="s">
        <v>11</v>
      </c>
      <c r="AO77" s="52"/>
      <c r="AP77" s="52"/>
      <c r="AQ77" s="52"/>
      <c r="AR77" s="52"/>
      <c r="AS77" s="52"/>
      <c r="AT77" s="52"/>
      <c r="AU77" s="52"/>
      <c r="AV77" s="52"/>
      <c r="AW77" s="52"/>
      <c r="AX77" s="52"/>
      <c r="AY77" s="52"/>
      <c r="AZ77" s="52"/>
      <c r="BA77" s="52"/>
      <c r="BB77" s="55" t="s">
        <v>9</v>
      </c>
      <c r="BC77" s="55"/>
      <c r="BD77" s="55"/>
      <c r="BE77" s="55"/>
      <c r="BF77" s="55"/>
      <c r="BG77" s="55"/>
      <c r="BH77" s="55"/>
      <c r="BI77" s="55"/>
      <c r="BJ77" s="55"/>
      <c r="BK77" s="55"/>
      <c r="BL77" s="55"/>
      <c r="BM77" s="55"/>
      <c r="BN77" s="55"/>
      <c r="BO77" s="55"/>
      <c r="BP77" s="53">
        <v>0</v>
      </c>
      <c r="BQ77" s="53"/>
      <c r="BR77" s="53"/>
      <c r="BS77" s="53"/>
      <c r="BT77" s="53"/>
      <c r="BU77" s="53"/>
      <c r="BV77" s="53"/>
      <c r="BW77" s="53"/>
      <c r="BX77" s="53">
        <v>0</v>
      </c>
      <c r="BY77" s="53"/>
      <c r="BZ77" s="53"/>
      <c r="CA77" s="53"/>
      <c r="CB77" s="53"/>
      <c r="CC77" s="53"/>
      <c r="CD77" s="53"/>
      <c r="CE77" s="53"/>
      <c r="CF77" s="53">
        <v>0</v>
      </c>
      <c r="CG77" s="53"/>
      <c r="CH77" s="53"/>
      <c r="CI77" s="53"/>
      <c r="CJ77" s="53"/>
      <c r="CK77" s="53"/>
      <c r="CL77" s="53"/>
      <c r="CM77" s="53"/>
      <c r="CN77" s="53">
        <v>0</v>
      </c>
      <c r="CO77" s="53"/>
      <c r="CP77" s="53"/>
      <c r="CQ77" s="53"/>
      <c r="CR77" s="53"/>
      <c r="CS77" s="53"/>
      <c r="CT77" s="53"/>
      <c r="CU77" s="53"/>
      <c r="CV77" s="53">
        <v>0</v>
      </c>
      <c r="CW77" s="53"/>
      <c r="CX77" s="53"/>
      <c r="CY77" s="53"/>
      <c r="CZ77" s="53"/>
      <c r="DA77" s="53"/>
      <c r="DB77" s="53"/>
      <c r="DC77" s="53"/>
    </row>
    <row r="78" spans="2:107">
      <c r="B78" s="10"/>
      <c r="G78" s="48"/>
      <c r="H78" s="48"/>
      <c r="I78" s="48"/>
      <c r="J78" s="48"/>
      <c r="K78" s="59"/>
      <c r="L78" s="59"/>
      <c r="M78" s="59"/>
      <c r="N78" s="59"/>
      <c r="AN78" s="52"/>
      <c r="AO78" s="52"/>
      <c r="AP78" s="52"/>
      <c r="AQ78" s="52"/>
      <c r="AR78" s="52"/>
      <c r="AS78" s="52"/>
      <c r="AT78" s="52"/>
      <c r="AU78" s="52"/>
      <c r="AV78" s="52"/>
      <c r="AW78" s="52"/>
      <c r="AX78" s="52"/>
      <c r="AY78" s="52"/>
      <c r="AZ78" s="52"/>
      <c r="BA78" s="52"/>
      <c r="BB78" s="55"/>
      <c r="BC78" s="55"/>
      <c r="BD78" s="55"/>
      <c r="BE78" s="55"/>
      <c r="BF78" s="55"/>
      <c r="BG78" s="55"/>
      <c r="BH78" s="55"/>
      <c r="BI78" s="55"/>
      <c r="BJ78" s="55"/>
      <c r="BK78" s="55"/>
      <c r="BL78" s="55"/>
      <c r="BM78" s="55"/>
      <c r="BN78" s="55"/>
      <c r="BO78" s="55"/>
      <c r="BP78" s="53"/>
      <c r="BQ78" s="53"/>
      <c r="BR78" s="53"/>
      <c r="BS78" s="53"/>
      <c r="BT78" s="53"/>
      <c r="BU78" s="53"/>
      <c r="BV78" s="53"/>
      <c r="BW78" s="53"/>
      <c r="BX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row>
    <row r="79" spans="2:107">
      <c r="B79" s="10"/>
      <c r="G79" s="48"/>
      <c r="H79" s="48"/>
      <c r="I79" s="57"/>
      <c r="J79" s="57"/>
      <c r="K79" s="60"/>
      <c r="L79" s="60"/>
      <c r="M79" s="60"/>
      <c r="N79" s="60"/>
      <c r="AN79" s="52"/>
      <c r="AO79" s="52"/>
      <c r="AP79" s="52"/>
      <c r="AQ79" s="52"/>
      <c r="AR79" s="52"/>
      <c r="AS79" s="52"/>
      <c r="AT79" s="52"/>
      <c r="AU79" s="52"/>
      <c r="AV79" s="52"/>
      <c r="AW79" s="52"/>
      <c r="AX79" s="52"/>
      <c r="AY79" s="52"/>
      <c r="AZ79" s="52"/>
      <c r="BA79" s="52"/>
      <c r="BB79" s="55" t="s">
        <v>13</v>
      </c>
      <c r="BC79" s="55"/>
      <c r="BD79" s="55"/>
      <c r="BE79" s="55"/>
      <c r="BF79" s="55"/>
      <c r="BG79" s="55"/>
      <c r="BH79" s="55"/>
      <c r="BI79" s="55"/>
      <c r="BJ79" s="55"/>
      <c r="BK79" s="55"/>
      <c r="BL79" s="55"/>
      <c r="BM79" s="55"/>
      <c r="BN79" s="55"/>
      <c r="BO79" s="55"/>
      <c r="BP79" s="53">
        <v>8.6</v>
      </c>
      <c r="BQ79" s="53"/>
      <c r="BR79" s="53"/>
      <c r="BS79" s="53"/>
      <c r="BT79" s="53"/>
      <c r="BU79" s="53"/>
      <c r="BV79" s="53"/>
      <c r="BW79" s="53"/>
      <c r="BX79" s="53">
        <v>8.6</v>
      </c>
      <c r="BY79" s="53"/>
      <c r="BZ79" s="53"/>
      <c r="CA79" s="53"/>
      <c r="CB79" s="53"/>
      <c r="CC79" s="53"/>
      <c r="CD79" s="53"/>
      <c r="CE79" s="53"/>
      <c r="CF79" s="53">
        <v>8.9</v>
      </c>
      <c r="CG79" s="53"/>
      <c r="CH79" s="53"/>
      <c r="CI79" s="53"/>
      <c r="CJ79" s="53"/>
      <c r="CK79" s="53"/>
      <c r="CL79" s="53"/>
      <c r="CM79" s="53"/>
      <c r="CN79" s="53">
        <v>8.9</v>
      </c>
      <c r="CO79" s="53"/>
      <c r="CP79" s="53"/>
      <c r="CQ79" s="53"/>
      <c r="CR79" s="53"/>
      <c r="CS79" s="53"/>
      <c r="CT79" s="53"/>
      <c r="CU79" s="53"/>
      <c r="CV79" s="53">
        <v>9.1</v>
      </c>
      <c r="CW79" s="53"/>
      <c r="CX79" s="53"/>
      <c r="CY79" s="53"/>
      <c r="CZ79" s="53"/>
      <c r="DA79" s="53"/>
      <c r="DB79" s="53"/>
      <c r="DC79" s="53"/>
    </row>
    <row r="80" spans="2:107">
      <c r="B80" s="10"/>
      <c r="G80" s="48"/>
      <c r="H80" s="48"/>
      <c r="I80" s="57"/>
      <c r="J80" s="57"/>
      <c r="K80" s="60"/>
      <c r="L80" s="60"/>
      <c r="M80" s="60"/>
      <c r="N80" s="60"/>
      <c r="AN80" s="52"/>
      <c r="AO80" s="52"/>
      <c r="AP80" s="52"/>
      <c r="AQ80" s="52"/>
      <c r="AR80" s="52"/>
      <c r="AS80" s="52"/>
      <c r="AT80" s="52"/>
      <c r="AU80" s="52"/>
      <c r="AV80" s="52"/>
      <c r="AW80" s="52"/>
      <c r="AX80" s="52"/>
      <c r="AY80" s="52"/>
      <c r="AZ80" s="52"/>
      <c r="BA80" s="52"/>
      <c r="BB80" s="55"/>
      <c r="BC80" s="55"/>
      <c r="BD80" s="55"/>
      <c r="BE80" s="55"/>
      <c r="BF80" s="55"/>
      <c r="BG80" s="55"/>
      <c r="BH80" s="55"/>
      <c r="BI80" s="55"/>
      <c r="BJ80" s="55"/>
      <c r="BK80" s="55"/>
      <c r="BL80" s="55"/>
      <c r="BM80" s="55"/>
      <c r="BN80" s="55"/>
      <c r="BO80" s="55"/>
      <c r="BP80" s="53"/>
      <c r="BQ80" s="53"/>
      <c r="BR80" s="53"/>
      <c r="BS80" s="53"/>
      <c r="BT80" s="53"/>
      <c r="BU80" s="53"/>
      <c r="BV80" s="53"/>
      <c r="BW80" s="53"/>
      <c r="BX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row>
    <row r="81" spans="2:109">
      <c r="B81" s="10"/>
    </row>
    <row r="82" spans="2:109" ht="17.2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c r="DD84" s="3"/>
      <c r="DE84" s="3"/>
    </row>
    <row r="85" spans="2:109">
      <c r="DD85" s="3"/>
      <c r="DE85" s="3"/>
    </row>
  </sheetData>
  <sheetProtection algorithmName="SHA-512" hashValue="xmGD89j9I+GQva/3Y9rE9unPjD829C+ob1DJADCtE8/W0mDvtgaEydt4BZv+tfA9ov64sB/hQGSkJ+IJbbiAFg==" saltValue="2mWdLHK2rgld3Nn3Y5gCX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zoomScale="85" zoomScaleNormal="85" zoomScaleSheetLayoutView="70" workbookViewId="0"/>
  </sheetViews>
  <sheetFormatPr defaultColWidth="0" defaultRowHeight="13.5" customHeight="1" zeroHeight="1"/>
  <cols>
    <col min="1" max="34" width="2.5" style="38" customWidth="1"/>
    <col min="35" max="122" width="2.5" style="5" customWidth="1"/>
    <col min="123" max="16384" width="2.5" style="5" hidden="1"/>
  </cols>
  <sheetData>
    <row r="1" spans="1:34" ht="13.5" customHeight="1">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c r="S2" s="5"/>
      <c r="AH2" s="5"/>
    </row>
    <row r="3" spans="1:34">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row r="5" spans="1:34"/>
    <row r="6" spans="1:34"/>
    <row r="7" spans="1:34"/>
    <row r="8" spans="1:34"/>
    <row r="9" spans="1:34">
      <c r="AH9" s="5"/>
    </row>
    <row r="10" spans="1:34"/>
    <row r="11" spans="1:34"/>
    <row r="12" spans="1:34"/>
    <row r="13" spans="1:34"/>
    <row r="14" spans="1:34"/>
    <row r="15" spans="1:34"/>
    <row r="16" spans="1:34"/>
    <row r="17" spans="12:34">
      <c r="AH17" s="5"/>
    </row>
    <row r="18" spans="12:34"/>
    <row r="19" spans="12:34"/>
    <row r="20" spans="12:34">
      <c r="AH20" s="5"/>
    </row>
    <row r="21" spans="12:34">
      <c r="AH21" s="5"/>
    </row>
    <row r="22" spans="12:34"/>
    <row r="23" spans="12:34"/>
    <row r="24" spans="12:34">
      <c r="Q24" s="5"/>
    </row>
    <row r="25" spans="12:34"/>
    <row r="26" spans="12:34"/>
    <row r="27" spans="12:34"/>
    <row r="28" spans="12:34">
      <c r="O28" s="5"/>
      <c r="T28" s="5"/>
      <c r="AH28" s="5"/>
    </row>
    <row r="29" spans="12:34"/>
    <row r="30" spans="12:34"/>
    <row r="31" spans="12:34">
      <c r="Q31" s="5"/>
    </row>
    <row r="32" spans="12:34">
      <c r="L32" s="5"/>
    </row>
    <row r="33" spans="2:34">
      <c r="C33" s="5"/>
      <c r="E33" s="5"/>
      <c r="G33" s="5"/>
      <c r="I33" s="5"/>
      <c r="X33" s="5"/>
    </row>
    <row r="34" spans="2:34">
      <c r="B34" s="5"/>
      <c r="P34" s="5"/>
      <c r="R34" s="5"/>
      <c r="T34" s="5"/>
    </row>
    <row r="35" spans="2:34">
      <c r="D35" s="5"/>
      <c r="W35" s="5"/>
      <c r="AC35" s="5"/>
      <c r="AD35" s="5"/>
      <c r="AE35" s="5"/>
      <c r="AF35" s="5"/>
      <c r="AG35" s="5"/>
      <c r="AH35" s="5"/>
    </row>
    <row r="36" spans="2:34">
      <c r="H36" s="5"/>
      <c r="J36" s="5"/>
      <c r="K36" s="5"/>
      <c r="M36" s="5"/>
      <c r="Y36" s="5"/>
      <c r="Z36" s="5"/>
      <c r="AA36" s="5"/>
      <c r="AB36" s="5"/>
      <c r="AC36" s="5"/>
      <c r="AD36" s="5"/>
      <c r="AE36" s="5"/>
      <c r="AF36" s="5"/>
      <c r="AG36" s="5"/>
      <c r="AH36" s="5"/>
    </row>
    <row r="37" spans="2:34">
      <c r="AH37" s="5"/>
    </row>
    <row r="38" spans="2:34">
      <c r="AG38" s="5"/>
      <c r="AH38" s="5"/>
    </row>
    <row r="39" spans="2:34"/>
    <row r="40" spans="2:34">
      <c r="X40" s="5"/>
    </row>
    <row r="41" spans="2:34">
      <c r="R41" s="5"/>
    </row>
    <row r="42" spans="2:34">
      <c r="W42" s="5"/>
    </row>
    <row r="43" spans="2:34">
      <c r="Y43" s="5"/>
      <c r="Z43" s="5"/>
      <c r="AA43" s="5"/>
      <c r="AB43" s="5"/>
      <c r="AC43" s="5"/>
      <c r="AD43" s="5"/>
      <c r="AE43" s="5"/>
      <c r="AF43" s="5"/>
      <c r="AG43" s="5"/>
      <c r="AH43" s="5"/>
    </row>
    <row r="44" spans="2:34">
      <c r="AH44" s="5"/>
    </row>
    <row r="45" spans="2:34">
      <c r="X45" s="5"/>
    </row>
    <row r="46" spans="2:34"/>
    <row r="47" spans="2:34"/>
    <row r="48" spans="2:34">
      <c r="W48" s="5"/>
      <c r="Y48" s="5"/>
      <c r="Z48" s="5"/>
      <c r="AA48" s="5"/>
      <c r="AB48" s="5"/>
      <c r="AC48" s="5"/>
      <c r="AD48" s="5"/>
      <c r="AE48" s="5"/>
      <c r="AF48" s="5"/>
      <c r="AG48" s="5"/>
      <c r="AH48" s="5"/>
    </row>
    <row r="49" spans="28:34"/>
    <row r="50" spans="28:34">
      <c r="AE50" s="5"/>
      <c r="AF50" s="5"/>
      <c r="AG50" s="5"/>
      <c r="AH50" s="5"/>
    </row>
    <row r="51" spans="28:34">
      <c r="AC51" s="5"/>
      <c r="AD51" s="5"/>
      <c r="AE51" s="5"/>
      <c r="AF51" s="5"/>
      <c r="AG51" s="5"/>
      <c r="AH51" s="5"/>
    </row>
    <row r="52" spans="28:34"/>
    <row r="53" spans="28:34">
      <c r="AF53" s="5"/>
      <c r="AG53" s="5"/>
      <c r="AH53" s="5"/>
    </row>
    <row r="54" spans="28:34">
      <c r="AH54" s="5"/>
    </row>
    <row r="55" spans="28:34"/>
    <row r="56" spans="28:34">
      <c r="AB56" s="5"/>
      <c r="AC56" s="5"/>
      <c r="AD56" s="5"/>
      <c r="AE56" s="5"/>
      <c r="AF56" s="5"/>
      <c r="AG56" s="5"/>
      <c r="AH56" s="5"/>
    </row>
    <row r="57" spans="28:34">
      <c r="AH57" s="5"/>
    </row>
    <row r="58" spans="28:34">
      <c r="AH58" s="5"/>
    </row>
    <row r="59" spans="28:34"/>
    <row r="60" spans="28:34"/>
    <row r="61" spans="28:34"/>
    <row r="62" spans="28:34"/>
    <row r="63" spans="28:34">
      <c r="AH63" s="5"/>
    </row>
    <row r="64" spans="28:34">
      <c r="AG64" s="5"/>
      <c r="AH64" s="5"/>
    </row>
    <row r="65" spans="28:34"/>
    <row r="66" spans="28:34"/>
    <row r="67" spans="28:34"/>
    <row r="68" spans="28:34">
      <c r="AB68" s="5"/>
      <c r="AC68" s="5"/>
      <c r="AD68" s="5"/>
      <c r="AE68" s="5"/>
      <c r="AF68" s="5"/>
      <c r="AG68" s="5"/>
      <c r="AH68" s="5"/>
    </row>
    <row r="69" spans="28:34">
      <c r="AF69" s="5"/>
      <c r="AG69" s="5"/>
      <c r="AH69" s="5"/>
    </row>
    <row r="70" spans="28:34"/>
    <row r="71" spans="28:34"/>
    <row r="72" spans="28:34"/>
    <row r="73" spans="28:34"/>
    <row r="74" spans="28:34"/>
    <row r="75" spans="28:34">
      <c r="AH75" s="5"/>
    </row>
    <row r="76" spans="28:34">
      <c r="AF76" s="5"/>
      <c r="AG76" s="5"/>
      <c r="AH76" s="5"/>
    </row>
    <row r="77" spans="28:34">
      <c r="AG77" s="5"/>
      <c r="AH77" s="5"/>
    </row>
    <row r="78" spans="28:34"/>
    <row r="79" spans="28:34"/>
    <row r="80" spans="28:34"/>
    <row r="81" spans="25:34"/>
    <row r="82" spans="25:34">
      <c r="Y82" s="5"/>
    </row>
    <row r="83" spans="25:34">
      <c r="Y83" s="5"/>
      <c r="Z83" s="5"/>
      <c r="AA83" s="5"/>
      <c r="AB83" s="5"/>
      <c r="AC83" s="5"/>
      <c r="AD83" s="5"/>
      <c r="AE83" s="5"/>
      <c r="AF83" s="5"/>
      <c r="AG83" s="5"/>
      <c r="AH83" s="5"/>
    </row>
    <row r="84" spans="25:34"/>
    <row r="85" spans="25:34"/>
    <row r="86" spans="25:34"/>
    <row r="87" spans="25:34"/>
    <row r="88" spans="25:34">
      <c r="AH88" s="5"/>
    </row>
    <row r="89" spans="25:34"/>
    <row r="90" spans="25:34"/>
    <row r="91" spans="25:34"/>
    <row r="92" spans="25:34" ht="13.5" customHeight="1"/>
    <row r="93" spans="25:34" ht="13.5" customHeight="1"/>
    <row r="94" spans="25:34" ht="13.5" customHeight="1">
      <c r="AF94" s="5"/>
      <c r="AG94" s="5"/>
      <c r="AH94" s="5"/>
    </row>
    <row r="95" spans="25:34" ht="13.5" customHeight="1">
      <c r="AH95" s="5"/>
    </row>
    <row r="96" spans="25:34" ht="13.5" customHeight="1"/>
    <row r="97" spans="33:34" ht="13.5" customHeight="1"/>
    <row r="98" spans="33:34" ht="13.5" customHeight="1"/>
    <row r="99" spans="33:34" ht="13.5" customHeight="1"/>
    <row r="100" spans="33:34" ht="13.5" customHeight="1"/>
    <row r="101" spans="33:34" ht="13.5" customHeight="1">
      <c r="AH101" s="5"/>
    </row>
    <row r="102" spans="33:34" ht="13.5" customHeight="1"/>
    <row r="103" spans="33:34" ht="13.5" customHeight="1"/>
    <row r="104" spans="33:34" ht="13.5" customHeight="1">
      <c r="AG104" s="5"/>
      <c r="AH104" s="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5"/>
    </row>
    <row r="117" spans="34:122" ht="13.5" customHeight="1"/>
    <row r="118" spans="34:122" ht="13.5" customHeight="1"/>
    <row r="119" spans="34:122" ht="13.5" customHeight="1"/>
    <row r="120" spans="34:122" ht="13.5" customHeight="1">
      <c r="AH120" s="5"/>
    </row>
    <row r="121" spans="34:122" ht="13.5" customHeight="1">
      <c r="AH121" s="5"/>
    </row>
    <row r="122" spans="34:122" ht="13.5" customHeight="1"/>
    <row r="123" spans="34:122" ht="13.5" customHeight="1"/>
    <row r="124" spans="34:122" ht="13.5" customHeight="1"/>
    <row r="125" spans="34:122" ht="13.5" customHeight="1">
      <c r="DR125" s="5" t="s">
        <v>14</v>
      </c>
    </row>
  </sheetData>
  <sheetProtection algorithmName="SHA-512" hashValue="7EjKqQsC2Wfq67DZq9efoQmObdQtPy8OGiDp9cDqsU5TwaLyHQ6Tajl9iAkI4BBjJmzpjYpkQrQa9XG5ZlYr9A==" saltValue="Jc3TUCePq/fVfETmrNiYH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zoomScale="85" zoomScaleNormal="85" zoomScaleSheetLayoutView="55" workbookViewId="0"/>
  </sheetViews>
  <sheetFormatPr defaultColWidth="0" defaultRowHeight="13.5" customHeight="1" zeroHeight="1"/>
  <cols>
    <col min="1" max="34" width="2.5" style="38" customWidth="1"/>
    <col min="35" max="122" width="2.5" style="5" customWidth="1"/>
    <col min="123" max="16384" width="2.5" style="5" hidden="1"/>
  </cols>
  <sheetData>
    <row r="1" spans="2:34" ht="13.5" customHeight="1">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c r="S2" s="5"/>
      <c r="AH2" s="5"/>
    </row>
    <row r="3" spans="2:34">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row r="5" spans="2:34"/>
    <row r="6" spans="2:34"/>
    <row r="7" spans="2:34"/>
    <row r="8" spans="2:34"/>
    <row r="9" spans="2:34">
      <c r="AH9" s="5"/>
    </row>
    <row r="10" spans="2:34"/>
    <row r="11" spans="2:34"/>
    <row r="12" spans="2:34"/>
    <row r="13" spans="2:34"/>
    <row r="14" spans="2:34"/>
    <row r="15" spans="2:34"/>
    <row r="16" spans="2:34"/>
    <row r="17" spans="12:34">
      <c r="AH17" s="5"/>
    </row>
    <row r="18" spans="12:34"/>
    <row r="19" spans="12:34"/>
    <row r="20" spans="12:34">
      <c r="AH20" s="5"/>
    </row>
    <row r="21" spans="12:34">
      <c r="AH21" s="5"/>
    </row>
    <row r="22" spans="12:34"/>
    <row r="23" spans="12:34"/>
    <row r="24" spans="12:34">
      <c r="Q24" s="5"/>
    </row>
    <row r="25" spans="12:34"/>
    <row r="26" spans="12:34"/>
    <row r="27" spans="12:34"/>
    <row r="28" spans="12:34">
      <c r="O28" s="5"/>
      <c r="T28" s="5"/>
      <c r="AH28" s="5"/>
    </row>
    <row r="29" spans="12:34"/>
    <row r="30" spans="12:34"/>
    <row r="31" spans="12:34">
      <c r="Q31" s="5"/>
    </row>
    <row r="32" spans="12:34">
      <c r="L32" s="5"/>
    </row>
    <row r="33" spans="2:34">
      <c r="C33" s="5"/>
      <c r="E33" s="5"/>
      <c r="G33" s="5"/>
      <c r="I33" s="5"/>
      <c r="X33" s="5"/>
    </row>
    <row r="34" spans="2:34">
      <c r="B34" s="5"/>
      <c r="P34" s="5"/>
      <c r="R34" s="5"/>
      <c r="T34" s="5"/>
    </row>
    <row r="35" spans="2:34">
      <c r="D35" s="5"/>
      <c r="W35" s="5"/>
      <c r="AC35" s="5"/>
      <c r="AD35" s="5"/>
      <c r="AE35" s="5"/>
      <c r="AF35" s="5"/>
      <c r="AG35" s="5"/>
      <c r="AH35" s="5"/>
    </row>
    <row r="36" spans="2:34">
      <c r="H36" s="5"/>
      <c r="J36" s="5"/>
      <c r="K36" s="5"/>
      <c r="M36" s="5"/>
      <c r="Y36" s="5"/>
      <c r="Z36" s="5"/>
      <c r="AA36" s="5"/>
      <c r="AB36" s="5"/>
      <c r="AC36" s="5"/>
      <c r="AD36" s="5"/>
      <c r="AE36" s="5"/>
      <c r="AF36" s="5"/>
      <c r="AG36" s="5"/>
      <c r="AH36" s="5"/>
    </row>
    <row r="37" spans="2:34">
      <c r="AH37" s="5"/>
    </row>
    <row r="38" spans="2:34">
      <c r="AG38" s="5"/>
      <c r="AH38" s="5"/>
    </row>
    <row r="39" spans="2:34"/>
    <row r="40" spans="2:34">
      <c r="X40" s="5"/>
    </row>
    <row r="41" spans="2:34">
      <c r="R41" s="5"/>
    </row>
    <row r="42" spans="2:34">
      <c r="W42" s="5"/>
    </row>
    <row r="43" spans="2:34">
      <c r="Y43" s="5"/>
      <c r="Z43" s="5"/>
      <c r="AA43" s="5"/>
      <c r="AB43" s="5"/>
      <c r="AC43" s="5"/>
      <c r="AD43" s="5"/>
      <c r="AE43" s="5"/>
      <c r="AF43" s="5"/>
      <c r="AG43" s="5"/>
      <c r="AH43" s="5"/>
    </row>
    <row r="44" spans="2:34">
      <c r="AH44" s="5"/>
    </row>
    <row r="45" spans="2:34">
      <c r="X45" s="5"/>
    </row>
    <row r="46" spans="2:34"/>
    <row r="47" spans="2:34"/>
    <row r="48" spans="2:34">
      <c r="W48" s="5"/>
      <c r="Y48" s="5"/>
      <c r="Z48" s="5"/>
      <c r="AA48" s="5"/>
      <c r="AB48" s="5"/>
      <c r="AC48" s="5"/>
      <c r="AD48" s="5"/>
      <c r="AE48" s="5"/>
      <c r="AF48" s="5"/>
      <c r="AG48" s="5"/>
      <c r="AH48" s="5"/>
    </row>
    <row r="49" spans="28:34"/>
    <row r="50" spans="28:34">
      <c r="AE50" s="5"/>
      <c r="AF50" s="5"/>
      <c r="AG50" s="5"/>
      <c r="AH50" s="5"/>
    </row>
    <row r="51" spans="28:34">
      <c r="AC51" s="5"/>
      <c r="AD51" s="5"/>
      <c r="AE51" s="5"/>
      <c r="AF51" s="5"/>
      <c r="AG51" s="5"/>
      <c r="AH51" s="5"/>
    </row>
    <row r="52" spans="28:34"/>
    <row r="53" spans="28:34">
      <c r="AF53" s="5"/>
      <c r="AG53" s="5"/>
      <c r="AH53" s="5"/>
    </row>
    <row r="54" spans="28:34">
      <c r="AH54" s="5"/>
    </row>
    <row r="55" spans="28:34"/>
    <row r="56" spans="28:34">
      <c r="AB56" s="5"/>
      <c r="AC56" s="5"/>
      <c r="AD56" s="5"/>
      <c r="AE56" s="5"/>
      <c r="AF56" s="5"/>
      <c r="AG56" s="5"/>
      <c r="AH56" s="5"/>
    </row>
    <row r="57" spans="28:34">
      <c r="AH57" s="5"/>
    </row>
    <row r="58" spans="28:34">
      <c r="AH58" s="5"/>
    </row>
    <row r="59" spans="28:34">
      <c r="AG59" s="5"/>
      <c r="AH59" s="5"/>
    </row>
    <row r="60" spans="28:34"/>
    <row r="61" spans="28:34"/>
    <row r="62" spans="28:34"/>
    <row r="63" spans="28:34">
      <c r="AH63" s="5"/>
    </row>
    <row r="64" spans="28:34">
      <c r="AG64" s="5"/>
      <c r="AH64" s="5"/>
    </row>
    <row r="65" spans="28:34"/>
    <row r="66" spans="28:34"/>
    <row r="67" spans="28:34"/>
    <row r="68" spans="28:34">
      <c r="AB68" s="5"/>
      <c r="AC68" s="5"/>
      <c r="AD68" s="5"/>
      <c r="AE68" s="5"/>
      <c r="AF68" s="5"/>
      <c r="AG68" s="5"/>
      <c r="AH68" s="5"/>
    </row>
    <row r="69" spans="28:34">
      <c r="AF69" s="5"/>
      <c r="AG69" s="5"/>
      <c r="AH69" s="5"/>
    </row>
    <row r="70" spans="28:34"/>
    <row r="71" spans="28:34"/>
    <row r="72" spans="28:34"/>
    <row r="73" spans="28:34"/>
    <row r="74" spans="28:34"/>
    <row r="75" spans="28:34">
      <c r="AH75" s="5"/>
    </row>
    <row r="76" spans="28:34">
      <c r="AF76" s="5"/>
      <c r="AG76" s="5"/>
      <c r="AH76" s="5"/>
    </row>
    <row r="77" spans="28:34">
      <c r="AG77" s="5"/>
      <c r="AH77" s="5"/>
    </row>
    <row r="78" spans="28:34"/>
    <row r="79" spans="28:34"/>
    <row r="80" spans="28:34"/>
    <row r="81" spans="25:34"/>
    <row r="82" spans="25:34">
      <c r="Y82" s="5"/>
    </row>
    <row r="83" spans="25:34">
      <c r="Y83" s="5"/>
      <c r="Z83" s="5"/>
      <c r="AA83" s="5"/>
      <c r="AB83" s="5"/>
      <c r="AC83" s="5"/>
      <c r="AD83" s="5"/>
      <c r="AE83" s="5"/>
      <c r="AF83" s="5"/>
      <c r="AG83" s="5"/>
      <c r="AH83" s="5"/>
    </row>
    <row r="84" spans="25:34"/>
    <row r="85" spans="25:34"/>
    <row r="86" spans="25:34"/>
    <row r="87" spans="25:34"/>
    <row r="88" spans="25:34">
      <c r="AH88" s="5"/>
    </row>
    <row r="89" spans="25:34"/>
    <row r="90" spans="25:34"/>
    <row r="91" spans="25:34"/>
    <row r="92" spans="25:34" ht="13.5" customHeight="1"/>
    <row r="93" spans="25:34" ht="13.5" customHeight="1"/>
    <row r="94" spans="25:34" ht="13.5" customHeight="1">
      <c r="AF94" s="5"/>
      <c r="AG94" s="5"/>
      <c r="AH94" s="5"/>
    </row>
    <row r="95" spans="25:34" ht="13.5" customHeight="1">
      <c r="AH95" s="5"/>
    </row>
    <row r="96" spans="25:34" ht="13.5" customHeight="1"/>
    <row r="97" spans="33:34" ht="13.5" customHeight="1"/>
    <row r="98" spans="33:34" ht="13.5" customHeight="1"/>
    <row r="99" spans="33:34" ht="13.5" customHeight="1"/>
    <row r="100" spans="33:34" ht="13.5" customHeight="1"/>
    <row r="101" spans="33:34" ht="13.5" customHeight="1">
      <c r="AH101" s="5"/>
    </row>
    <row r="102" spans="33:34" ht="13.5" customHeight="1"/>
    <row r="103" spans="33:34" ht="13.5" customHeight="1"/>
    <row r="104" spans="33:34" ht="13.5" customHeight="1">
      <c r="AG104" s="5"/>
      <c r="AH104" s="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5"/>
    </row>
    <row r="117" spans="34:122" ht="13.5" customHeight="1"/>
    <row r="118" spans="34:122" ht="13.5" customHeight="1"/>
    <row r="119" spans="34:122" ht="13.5" customHeight="1"/>
    <row r="120" spans="34:122" ht="13.5" customHeight="1">
      <c r="AH120" s="5"/>
    </row>
    <row r="121" spans="34:122" ht="13.5" customHeight="1">
      <c r="AH121" s="5"/>
    </row>
    <row r="122" spans="34:122" ht="13.5" customHeight="1"/>
    <row r="123" spans="34:122" ht="13.5" customHeight="1"/>
    <row r="124" spans="34:122" ht="13.5" customHeight="1"/>
    <row r="125" spans="34:122" ht="13.5" customHeight="1">
      <c r="DR125" s="5" t="s">
        <v>14</v>
      </c>
    </row>
  </sheetData>
  <sheetProtection algorithmName="SHA-512" hashValue="5kQNTBaXm3CIAlHRYsQheHzE1kYP/qy4OsURV1Mv0m3U+GXdR8bHB3VVhfI1d/qZKPHCxgmPVDKpGmWEA2tQWw==" saltValue="bQcRCcTtCMlSwKW2IaZJu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A715A2-7DCC-47C3-BDE9-4BE680CF298A}">
  <dimension ref="A1:P74"/>
  <sheetViews>
    <sheetView workbookViewId="0"/>
  </sheetViews>
  <sheetFormatPr defaultColWidth="11.125" defaultRowHeight="13.5"/>
  <cols>
    <col min="1" max="1" width="45.875" style="1214" customWidth="1"/>
    <col min="2" max="8" width="13.375" style="1214" customWidth="1"/>
    <col min="9" max="16384" width="11.125" style="1214"/>
  </cols>
  <sheetData>
    <row r="1" spans="1:8">
      <c r="A1" s="1251"/>
      <c r="B1" s="1250"/>
      <c r="C1" s="1249"/>
      <c r="D1" s="1248"/>
      <c r="E1" s="1247"/>
      <c r="F1" s="1247"/>
      <c r="G1" s="1247"/>
      <c r="H1" s="1246"/>
    </row>
    <row r="2" spans="1:8">
      <c r="A2" s="1245"/>
      <c r="B2" s="1244"/>
      <c r="C2" s="1243"/>
      <c r="D2" s="1236" t="s">
        <v>596</v>
      </c>
      <c r="E2" s="1242"/>
      <c r="F2" s="1241" t="s">
        <v>595</v>
      </c>
      <c r="G2" s="1240"/>
      <c r="H2" s="1239"/>
    </row>
    <row r="3" spans="1:8">
      <c r="A3" s="1236" t="s">
        <v>454</v>
      </c>
      <c r="B3" s="1235"/>
      <c r="C3" s="1234"/>
      <c r="D3" s="1233">
        <v>78474</v>
      </c>
      <c r="E3" s="1232"/>
      <c r="F3" s="1231">
        <v>167497</v>
      </c>
      <c r="G3" s="1238"/>
      <c r="H3" s="1229"/>
    </row>
    <row r="4" spans="1:8">
      <c r="A4" s="1228"/>
      <c r="B4" s="1227"/>
      <c r="C4" s="1226"/>
      <c r="D4" s="1225">
        <v>40951</v>
      </c>
      <c r="E4" s="1224"/>
      <c r="F4" s="1223">
        <v>82571</v>
      </c>
      <c r="G4" s="1222"/>
      <c r="H4" s="1221"/>
    </row>
    <row r="5" spans="1:8">
      <c r="A5" s="1236" t="s">
        <v>453</v>
      </c>
      <c r="B5" s="1235"/>
      <c r="C5" s="1234"/>
      <c r="D5" s="1233">
        <v>202382</v>
      </c>
      <c r="E5" s="1232"/>
      <c r="F5" s="1231">
        <v>190274</v>
      </c>
      <c r="G5" s="1238"/>
      <c r="H5" s="1229"/>
    </row>
    <row r="6" spans="1:8">
      <c r="A6" s="1228"/>
      <c r="B6" s="1227"/>
      <c r="C6" s="1226"/>
      <c r="D6" s="1225">
        <v>61881</v>
      </c>
      <c r="E6" s="1224"/>
      <c r="F6" s="1223">
        <v>88584</v>
      </c>
      <c r="G6" s="1222"/>
      <c r="H6" s="1221"/>
    </row>
    <row r="7" spans="1:8">
      <c r="A7" s="1236" t="s">
        <v>452</v>
      </c>
      <c r="B7" s="1235"/>
      <c r="C7" s="1234"/>
      <c r="D7" s="1233">
        <v>121483</v>
      </c>
      <c r="E7" s="1232"/>
      <c r="F7" s="1231">
        <v>200194</v>
      </c>
      <c r="G7" s="1238"/>
      <c r="H7" s="1229"/>
    </row>
    <row r="8" spans="1:8">
      <c r="A8" s="1228"/>
      <c r="B8" s="1227"/>
      <c r="C8" s="1226"/>
      <c r="D8" s="1225">
        <v>30639</v>
      </c>
      <c r="E8" s="1224"/>
      <c r="F8" s="1223">
        <v>106422</v>
      </c>
      <c r="G8" s="1222"/>
      <c r="H8" s="1221"/>
    </row>
    <row r="9" spans="1:8">
      <c r="A9" s="1236" t="s">
        <v>451</v>
      </c>
      <c r="B9" s="1235"/>
      <c r="C9" s="1234"/>
      <c r="D9" s="1233">
        <v>215447</v>
      </c>
      <c r="E9" s="1232"/>
      <c r="F9" s="1231">
        <v>196914</v>
      </c>
      <c r="G9" s="1238"/>
      <c r="H9" s="1229"/>
    </row>
    <row r="10" spans="1:8">
      <c r="A10" s="1228"/>
      <c r="B10" s="1227"/>
      <c r="C10" s="1226"/>
      <c r="D10" s="1225">
        <v>130533</v>
      </c>
      <c r="E10" s="1224"/>
      <c r="F10" s="1223">
        <v>98966</v>
      </c>
      <c r="G10" s="1222"/>
      <c r="H10" s="1221"/>
    </row>
    <row r="11" spans="1:8">
      <c r="A11" s="1236" t="s">
        <v>450</v>
      </c>
      <c r="B11" s="1235"/>
      <c r="C11" s="1234"/>
      <c r="D11" s="1233">
        <v>125823</v>
      </c>
      <c r="E11" s="1232"/>
      <c r="F11" s="1231">
        <v>204757</v>
      </c>
      <c r="G11" s="1238"/>
      <c r="H11" s="1229"/>
    </row>
    <row r="12" spans="1:8">
      <c r="A12" s="1228"/>
      <c r="B12" s="1227"/>
      <c r="C12" s="1237"/>
      <c r="D12" s="1225">
        <v>71606</v>
      </c>
      <c r="E12" s="1224"/>
      <c r="F12" s="1223">
        <v>106071</v>
      </c>
      <c r="G12" s="1222"/>
      <c r="H12" s="1221"/>
    </row>
    <row r="13" spans="1:8">
      <c r="A13" s="1236"/>
      <c r="B13" s="1235"/>
      <c r="C13" s="1234"/>
      <c r="D13" s="1233">
        <v>148722</v>
      </c>
      <c r="E13" s="1232"/>
      <c r="F13" s="1231">
        <v>191927</v>
      </c>
      <c r="G13" s="1230"/>
      <c r="H13" s="1229"/>
    </row>
    <row r="14" spans="1:8">
      <c r="A14" s="1228"/>
      <c r="B14" s="1227"/>
      <c r="C14" s="1226"/>
      <c r="D14" s="1225">
        <v>67122</v>
      </c>
      <c r="E14" s="1224"/>
      <c r="F14" s="1223">
        <v>96523</v>
      </c>
      <c r="G14" s="1222"/>
      <c r="H14" s="1221"/>
    </row>
    <row r="17" spans="1:11">
      <c r="A17" s="1214" t="s">
        <v>594</v>
      </c>
    </row>
    <row r="18" spans="1:11">
      <c r="A18" s="1220"/>
      <c r="B18" s="1220" t="str">
        <f>実質収支比率等に係る経年分析!F$46</f>
        <v>H30</v>
      </c>
      <c r="C18" s="1220" t="str">
        <f>実質収支比率等に係る経年分析!G$46</f>
        <v>R01</v>
      </c>
      <c r="D18" s="1220" t="str">
        <f>実質収支比率等に係る経年分析!H$46</f>
        <v>R02</v>
      </c>
      <c r="E18" s="1220" t="str">
        <f>実質収支比率等に係る経年分析!I$46</f>
        <v>R03</v>
      </c>
      <c r="F18" s="1220" t="str">
        <f>実質収支比率等に係る経年分析!J$46</f>
        <v>R04</v>
      </c>
    </row>
    <row r="19" spans="1:11">
      <c r="A19" s="1220" t="s">
        <v>593</v>
      </c>
      <c r="B19" s="1220">
        <f>ROUND(VALUE(SUBSTITUTE(実質収支比率等に係る経年分析!F$48,"▲","-")),2)</f>
        <v>11.93</v>
      </c>
      <c r="C19" s="1220">
        <f>ROUND(VALUE(SUBSTITUTE(実質収支比率等に係る経年分析!G$48,"▲","-")),2)</f>
        <v>16.34</v>
      </c>
      <c r="D19" s="1220">
        <f>ROUND(VALUE(SUBSTITUTE(実質収支比率等に係る経年分析!H$48,"▲","-")),2)</f>
        <v>11.76</v>
      </c>
      <c r="E19" s="1220">
        <f>ROUND(VALUE(SUBSTITUTE(実質収支比率等に係る経年分析!I$48,"▲","-")),2)</f>
        <v>13.78</v>
      </c>
      <c r="F19" s="1220">
        <f>ROUND(VALUE(SUBSTITUTE(実質収支比率等に係る経年分析!J$48,"▲","-")),2)</f>
        <v>13.35</v>
      </c>
    </row>
    <row r="20" spans="1:11">
      <c r="A20" s="1220" t="s">
        <v>592</v>
      </c>
      <c r="B20" s="1220">
        <f>ROUND(VALUE(SUBSTITUTE(実質収支比率等に係る経年分析!F$47,"▲","-")),2)</f>
        <v>65.52</v>
      </c>
      <c r="C20" s="1220">
        <f>ROUND(VALUE(SUBSTITUTE(実質収支比率等に係る経年分析!G$47,"▲","-")),2)</f>
        <v>63.93</v>
      </c>
      <c r="D20" s="1220">
        <f>ROUND(VALUE(SUBSTITUTE(実質収支比率等に係る経年分析!H$47,"▲","-")),2)</f>
        <v>64.06</v>
      </c>
      <c r="E20" s="1220">
        <f>ROUND(VALUE(SUBSTITUTE(実質収支比率等に係る経年分析!I$47,"▲","-")),2)</f>
        <v>62.68</v>
      </c>
      <c r="F20" s="1220">
        <f>ROUND(VALUE(SUBSTITUTE(実質収支比率等に係る経年分析!J$47,"▲","-")),2)</f>
        <v>58.48</v>
      </c>
    </row>
    <row r="21" spans="1:11">
      <c r="A21" s="1220" t="s">
        <v>591</v>
      </c>
      <c r="B21" s="1220">
        <f>IF(ISNUMBER(VALUE(SUBSTITUTE(実質収支比率等に係る経年分析!F$49,"▲","-"))),ROUND(VALUE(SUBSTITUTE(実質収支比率等に係る経年分析!F$49,"▲","-")),2),NA())</f>
        <v>-6.81</v>
      </c>
      <c r="C21" s="1220">
        <f>IF(ISNUMBER(VALUE(SUBSTITUTE(実質収支比率等に係る経年分析!G$49,"▲","-"))),ROUND(VALUE(SUBSTITUTE(実質収支比率等に係る経年分析!G$49,"▲","-")),2),NA())</f>
        <v>-3.6</v>
      </c>
      <c r="D21" s="1220">
        <f>IF(ISNUMBER(VALUE(SUBSTITUTE(実質収支比率等に係る経年分析!H$49,"▲","-"))),ROUND(VALUE(SUBSTITUTE(実質収支比率等に係る経年分析!H$49,"▲","-")),2),NA())</f>
        <v>-9.25</v>
      </c>
      <c r="E21" s="1220">
        <f>IF(ISNUMBER(VALUE(SUBSTITUTE(実質収支比率等に係る経年分析!I$49,"▲","-"))),ROUND(VALUE(SUBSTITUTE(実質収支比率等に係る経年分析!I$49,"▲","-")),2),NA())</f>
        <v>-2.17</v>
      </c>
      <c r="F21" s="1220">
        <f>IF(ISNUMBER(VALUE(SUBSTITUTE(実質収支比率等に係る経年分析!J$49,"▲","-"))),ROUND(VALUE(SUBSTITUTE(実質収支比率等に係る経年分析!J$49,"▲","-")),2),NA())</f>
        <v>-14.21</v>
      </c>
    </row>
    <row r="24" spans="1:11">
      <c r="A24" s="1214" t="s">
        <v>590</v>
      </c>
    </row>
    <row r="25" spans="1:11">
      <c r="A25" s="1218"/>
      <c r="B25" s="1218" t="str">
        <f>連結実質赤字比率に係る赤字・黒字の構成分析!F$33</f>
        <v>H30</v>
      </c>
      <c r="C25" s="1218"/>
      <c r="D25" s="1218" t="str">
        <f>連結実質赤字比率に係る赤字・黒字の構成分析!G$33</f>
        <v>R01</v>
      </c>
      <c r="E25" s="1218"/>
      <c r="F25" s="1218" t="str">
        <f>連結実質赤字比率に係る赤字・黒字の構成分析!H$33</f>
        <v>R02</v>
      </c>
      <c r="G25" s="1218"/>
      <c r="H25" s="1218" t="str">
        <f>連結実質赤字比率に係る赤字・黒字の構成分析!I$33</f>
        <v>R03</v>
      </c>
      <c r="I25" s="1218"/>
      <c r="J25" s="1218" t="str">
        <f>連結実質赤字比率に係る赤字・黒字の構成分析!J$33</f>
        <v>R04</v>
      </c>
      <c r="K25" s="1218"/>
    </row>
    <row r="26" spans="1:11">
      <c r="A26" s="1218"/>
      <c r="B26" s="1218" t="s">
        <v>589</v>
      </c>
      <c r="C26" s="1218" t="s">
        <v>588</v>
      </c>
      <c r="D26" s="1218" t="s">
        <v>589</v>
      </c>
      <c r="E26" s="1218" t="s">
        <v>588</v>
      </c>
      <c r="F26" s="1218" t="s">
        <v>589</v>
      </c>
      <c r="G26" s="1218" t="s">
        <v>588</v>
      </c>
      <c r="H26" s="1218" t="s">
        <v>589</v>
      </c>
      <c r="I26" s="1218" t="s">
        <v>588</v>
      </c>
      <c r="J26" s="1218" t="s">
        <v>589</v>
      </c>
      <c r="K26" s="1218" t="s">
        <v>588</v>
      </c>
    </row>
    <row r="27" spans="1:11">
      <c r="A27" s="1218" t="str">
        <f>IF(連結実質赤字比率に係る赤字・黒字の構成分析!C$43="",NA(),連結実質赤字比率に係る赤字・黒字の構成分析!C$43)</f>
        <v>その他会計（黒字）</v>
      </c>
      <c r="B27" s="1218" t="e">
        <f>IF(ROUND(VALUE(SUBSTITUTE(連結実質赤字比率に係る赤字・黒字の構成分析!F$43,"▲", "-")), 2) &lt; 0, ABS(ROUND(VALUE(SUBSTITUTE(連結実質赤字比率に係る赤字・黒字の構成分析!F$43,"▲", "-")), 2)), NA())</f>
        <v>#N/A</v>
      </c>
      <c r="C27" s="1218">
        <f>IF(ROUND(VALUE(SUBSTITUTE(連結実質赤字比率に係る赤字・黒字の構成分析!F$43,"▲", "-")), 2) &gt;= 0, ABS(ROUND(VALUE(SUBSTITUTE(連結実質赤字比率に係る赤字・黒字の構成分析!F$43,"▲", "-")), 2)), NA())</f>
        <v>0.91</v>
      </c>
      <c r="D27" s="1218" t="e">
        <f>IF(ROUND(VALUE(SUBSTITUTE(連結実質赤字比率に係る赤字・黒字の構成分析!G$43,"▲", "-")), 2) &lt; 0, ABS(ROUND(VALUE(SUBSTITUTE(連結実質赤字比率に係る赤字・黒字の構成分析!G$43,"▲", "-")), 2)), NA())</f>
        <v>#N/A</v>
      </c>
      <c r="E27" s="1218">
        <f>IF(ROUND(VALUE(SUBSTITUTE(連結実質赤字比率に係る赤字・黒字の構成分析!G$43,"▲", "-")), 2) &gt;= 0, ABS(ROUND(VALUE(SUBSTITUTE(連結実質赤字比率に係る赤字・黒字の構成分析!G$43,"▲", "-")), 2)), NA())</f>
        <v>0.71</v>
      </c>
      <c r="F27" s="1218" t="e">
        <f>IF(ROUND(VALUE(SUBSTITUTE(連結実質赤字比率に係る赤字・黒字の構成分析!H$43,"▲", "-")), 2) &lt; 0, ABS(ROUND(VALUE(SUBSTITUTE(連結実質赤字比率に係る赤字・黒字の構成分析!H$43,"▲", "-")), 2)), NA())</f>
        <v>#N/A</v>
      </c>
      <c r="G27" s="1218">
        <f>IF(ROUND(VALUE(SUBSTITUTE(連結実質赤字比率に係る赤字・黒字の構成分析!H$43,"▲", "-")), 2) &gt;= 0, ABS(ROUND(VALUE(SUBSTITUTE(連結実質赤字比率に係る赤字・黒字の構成分析!H$43,"▲", "-")), 2)), NA())</f>
        <v>0.89</v>
      </c>
      <c r="H27" s="1218" t="e">
        <f>IF(ROUND(VALUE(SUBSTITUTE(連結実質赤字比率に係る赤字・黒字の構成分析!I$43,"▲", "-")), 2) &lt; 0, ABS(ROUND(VALUE(SUBSTITUTE(連結実質赤字比率に係る赤字・黒字の構成分析!I$43,"▲", "-")), 2)), NA())</f>
        <v>#N/A</v>
      </c>
      <c r="I27" s="1218">
        <f>IF(ROUND(VALUE(SUBSTITUTE(連結実質赤字比率に係る赤字・黒字の構成分析!I$43,"▲", "-")), 2) &gt;= 0, ABS(ROUND(VALUE(SUBSTITUTE(連結実質赤字比率に係る赤字・黒字の構成分析!I$43,"▲", "-")), 2)), NA())</f>
        <v>1.1499999999999999</v>
      </c>
      <c r="J27" s="1218" t="e">
        <f>IF(ROUND(VALUE(SUBSTITUTE(連結実質赤字比率に係る赤字・黒字の構成分析!J$43,"▲", "-")), 2) &lt; 0, ABS(ROUND(VALUE(SUBSTITUTE(連結実質赤字比率に係る赤字・黒字の構成分析!J$43,"▲", "-")), 2)), NA())</f>
        <v>#N/A</v>
      </c>
      <c r="K27" s="1218">
        <f>IF(ROUND(VALUE(SUBSTITUTE(連結実質赤字比率に係る赤字・黒字の構成分析!J$43,"▲", "-")), 2) &gt;= 0, ABS(ROUND(VALUE(SUBSTITUTE(連結実質赤字比率に係る赤字・黒字の構成分析!J$43,"▲", "-")), 2)), NA())</f>
        <v>1.1399999999999999</v>
      </c>
    </row>
    <row r="28" spans="1:11">
      <c r="A28" s="1218" t="str">
        <f>IF(連結実質赤字比率に係る赤字・黒字の構成分析!C$42="",NA(),連結実質赤字比率に係る赤字・黒字の構成分析!C$42)</f>
        <v>その他会計（赤字）</v>
      </c>
      <c r="B28" s="1218" t="e">
        <f>IF(ROUND(VALUE(SUBSTITUTE(連結実質赤字比率に係る赤字・黒字の構成分析!F$42,"▲", "-")), 2) &lt; 0, ABS(ROUND(VALUE(SUBSTITUTE(連結実質赤字比率に係る赤字・黒字の構成分析!F$42,"▲", "-")), 2)), NA())</f>
        <v>#VALUE!</v>
      </c>
      <c r="C28" s="1218" t="e">
        <f>IF(ROUND(VALUE(SUBSTITUTE(連結実質赤字比率に係る赤字・黒字の構成分析!F$42,"▲", "-")), 2) &gt;= 0, ABS(ROUND(VALUE(SUBSTITUTE(連結実質赤字比率に係る赤字・黒字の構成分析!F$42,"▲", "-")), 2)), NA())</f>
        <v>#VALUE!</v>
      </c>
      <c r="D28" s="1218" t="e">
        <f>IF(ROUND(VALUE(SUBSTITUTE(連結実質赤字比率に係る赤字・黒字の構成分析!G$42,"▲", "-")), 2) &lt; 0, ABS(ROUND(VALUE(SUBSTITUTE(連結実質赤字比率に係る赤字・黒字の構成分析!G$42,"▲", "-")), 2)), NA())</f>
        <v>#VALUE!</v>
      </c>
      <c r="E28" s="1218" t="e">
        <f>IF(ROUND(VALUE(SUBSTITUTE(連結実質赤字比率に係る赤字・黒字の構成分析!G$42,"▲", "-")), 2) &gt;= 0, ABS(ROUND(VALUE(SUBSTITUTE(連結実質赤字比率に係る赤字・黒字の構成分析!G$42,"▲", "-")), 2)), NA())</f>
        <v>#VALUE!</v>
      </c>
      <c r="F28" s="1218" t="e">
        <f>IF(ROUND(VALUE(SUBSTITUTE(連結実質赤字比率に係る赤字・黒字の構成分析!H$42,"▲", "-")), 2) &lt; 0, ABS(ROUND(VALUE(SUBSTITUTE(連結実質赤字比率に係る赤字・黒字の構成分析!H$42,"▲", "-")), 2)), NA())</f>
        <v>#VALUE!</v>
      </c>
      <c r="G28" s="1218" t="e">
        <f>IF(ROUND(VALUE(SUBSTITUTE(連結実質赤字比率に係る赤字・黒字の構成分析!H$42,"▲", "-")), 2) &gt;= 0, ABS(ROUND(VALUE(SUBSTITUTE(連結実質赤字比率に係る赤字・黒字の構成分析!H$42,"▲", "-")), 2)), NA())</f>
        <v>#VALUE!</v>
      </c>
      <c r="H28" s="1218" t="e">
        <f>IF(ROUND(VALUE(SUBSTITUTE(連結実質赤字比率に係る赤字・黒字の構成分析!I$42,"▲", "-")), 2) &lt; 0, ABS(ROUND(VALUE(SUBSTITUTE(連結実質赤字比率に係る赤字・黒字の構成分析!I$42,"▲", "-")), 2)), NA())</f>
        <v>#VALUE!</v>
      </c>
      <c r="I28" s="1218" t="e">
        <f>IF(ROUND(VALUE(SUBSTITUTE(連結実質赤字比率に係る赤字・黒字の構成分析!I$42,"▲", "-")), 2) &gt;= 0, ABS(ROUND(VALUE(SUBSTITUTE(連結実質赤字比率に係る赤字・黒字の構成分析!I$42,"▲", "-")), 2)), NA())</f>
        <v>#VALUE!</v>
      </c>
      <c r="J28" s="1218" t="e">
        <f>IF(ROUND(VALUE(SUBSTITUTE(連結実質赤字比率に係る赤字・黒字の構成分析!J$42,"▲", "-")), 2) &lt; 0, ABS(ROUND(VALUE(SUBSTITUTE(連結実質赤字比率に係る赤字・黒字の構成分析!J$42,"▲", "-")), 2)), NA())</f>
        <v>#VALUE!</v>
      </c>
      <c r="K28" s="1218" t="e">
        <f>IF(ROUND(VALUE(SUBSTITUTE(連結実質赤字比率に係る赤字・黒字の構成分析!J$42,"▲", "-")), 2) &gt;= 0, ABS(ROUND(VALUE(SUBSTITUTE(連結実質赤字比率に係る赤字・黒字の構成分析!J$42,"▲", "-")), 2)), NA())</f>
        <v>#VALUE!</v>
      </c>
    </row>
    <row r="29" spans="1:11">
      <c r="A29" s="1218" t="str">
        <f>IF(連結実質赤字比率に係る赤字・黒字の構成分析!C$41="",NA(),連結実質赤字比率に係る赤字・黒字の構成分析!C$41)</f>
        <v>訪問看護事業特別会計</v>
      </c>
      <c r="B29" s="1218" t="e">
        <f>IF(ROUND(VALUE(SUBSTITUTE(連結実質赤字比率に係る赤字・黒字の構成分析!F$41,"▲", "-")), 2) &lt; 0, ABS(ROUND(VALUE(SUBSTITUTE(連結実質赤字比率に係る赤字・黒字の構成分析!F$41,"▲", "-")), 2)), NA())</f>
        <v>#N/A</v>
      </c>
      <c r="C29" s="1218">
        <f>IF(ROUND(VALUE(SUBSTITUTE(連結実質赤字比率に係る赤字・黒字の構成分析!F$41,"▲", "-")), 2) &gt;= 0, ABS(ROUND(VALUE(SUBSTITUTE(連結実質赤字比率に係る赤字・黒字の構成分析!F$41,"▲", "-")), 2)), NA())</f>
        <v>0.08</v>
      </c>
      <c r="D29" s="1218" t="e">
        <f>IF(ROUND(VALUE(SUBSTITUTE(連結実質赤字比率に係る赤字・黒字の構成分析!G$41,"▲", "-")), 2) &lt; 0, ABS(ROUND(VALUE(SUBSTITUTE(連結実質赤字比率に係る赤字・黒字の構成分析!G$41,"▲", "-")), 2)), NA())</f>
        <v>#N/A</v>
      </c>
      <c r="E29" s="1218">
        <f>IF(ROUND(VALUE(SUBSTITUTE(連結実質赤字比率に係る赤字・黒字の構成分析!G$41,"▲", "-")), 2) &gt;= 0, ABS(ROUND(VALUE(SUBSTITUTE(連結実質赤字比率に係る赤字・黒字の構成分析!G$41,"▲", "-")), 2)), NA())</f>
        <v>0.27</v>
      </c>
      <c r="F29" s="1218" t="e">
        <f>IF(ROUND(VALUE(SUBSTITUTE(連結実質赤字比率に係る赤字・黒字の構成分析!H$41,"▲", "-")), 2) &lt; 0, ABS(ROUND(VALUE(SUBSTITUTE(連結実質赤字比率に係る赤字・黒字の構成分析!H$41,"▲", "-")), 2)), NA())</f>
        <v>#N/A</v>
      </c>
      <c r="G29" s="1218">
        <f>IF(ROUND(VALUE(SUBSTITUTE(連結実質赤字比率に係る赤字・黒字の構成分析!H$41,"▲", "-")), 2) &gt;= 0, ABS(ROUND(VALUE(SUBSTITUTE(連結実質赤字比率に係る赤字・黒字の構成分析!H$41,"▲", "-")), 2)), NA())</f>
        <v>0.6</v>
      </c>
      <c r="H29" s="1218" t="e">
        <f>IF(ROUND(VALUE(SUBSTITUTE(連結実質赤字比率に係る赤字・黒字の構成分析!I$41,"▲", "-")), 2) &lt; 0, ABS(ROUND(VALUE(SUBSTITUTE(連結実質赤字比率に係る赤字・黒字の構成分析!I$41,"▲", "-")), 2)), NA())</f>
        <v>#N/A</v>
      </c>
      <c r="I29" s="1218">
        <f>IF(ROUND(VALUE(SUBSTITUTE(連結実質赤字比率に係る赤字・黒字の構成分析!I$41,"▲", "-")), 2) &gt;= 0, ABS(ROUND(VALUE(SUBSTITUTE(連結実質赤字比率に係る赤字・黒字の構成分析!I$41,"▲", "-")), 2)), NA())</f>
        <v>0.82</v>
      </c>
      <c r="J29" s="1218" t="e">
        <f>IF(ROUND(VALUE(SUBSTITUTE(連結実質赤字比率に係る赤字・黒字の構成分析!J$41,"▲", "-")), 2) &lt; 0, ABS(ROUND(VALUE(SUBSTITUTE(連結実質赤字比率に係る赤字・黒字の構成分析!J$41,"▲", "-")), 2)), NA())</f>
        <v>#N/A</v>
      </c>
      <c r="K29" s="1218">
        <f>IF(ROUND(VALUE(SUBSTITUTE(連結実質赤字比率に係る赤字・黒字の構成分析!J$41,"▲", "-")), 2) &gt;= 0, ABS(ROUND(VALUE(SUBSTITUTE(連結実質赤字比率に係る赤字・黒字の構成分析!J$41,"▲", "-")), 2)), NA())</f>
        <v>0.77</v>
      </c>
    </row>
    <row r="30" spans="1:11">
      <c r="A30" s="1218" t="str">
        <f>IF(連結実質赤字比率に係る赤字・黒字の構成分析!C$40="",NA(),連結実質赤字比率に係る赤字・黒字の構成分析!C$40)</f>
        <v>国民健康保険事業特別会計</v>
      </c>
      <c r="B30" s="1218" t="e">
        <f>IF(ROUND(VALUE(SUBSTITUTE(連結実質赤字比率に係る赤字・黒字の構成分析!F$40,"▲", "-")), 2) &lt; 0, ABS(ROUND(VALUE(SUBSTITUTE(連結実質赤字比率に係る赤字・黒字の構成分析!F$40,"▲", "-")), 2)), NA())</f>
        <v>#N/A</v>
      </c>
      <c r="C30" s="1218">
        <f>IF(ROUND(VALUE(SUBSTITUTE(連結実質赤字比率に係る赤字・黒字の構成分析!F$40,"▲", "-")), 2) &gt;= 0, ABS(ROUND(VALUE(SUBSTITUTE(連結実質赤字比率に係る赤字・黒字の構成分析!F$40,"▲", "-")), 2)), NA())</f>
        <v>2.38</v>
      </c>
      <c r="D30" s="1218" t="e">
        <f>IF(ROUND(VALUE(SUBSTITUTE(連結実質赤字比率に係る赤字・黒字の構成分析!G$40,"▲", "-")), 2) &lt; 0, ABS(ROUND(VALUE(SUBSTITUTE(連結実質赤字比率に係る赤字・黒字の構成分析!G$40,"▲", "-")), 2)), NA())</f>
        <v>#N/A</v>
      </c>
      <c r="E30" s="1218">
        <f>IF(ROUND(VALUE(SUBSTITUTE(連結実質赤字比率に係る赤字・黒字の構成分析!G$40,"▲", "-")), 2) &gt;= 0, ABS(ROUND(VALUE(SUBSTITUTE(連結実質赤字比率に係る赤字・黒字の構成分析!G$40,"▲", "-")), 2)), NA())</f>
        <v>1.45</v>
      </c>
      <c r="F30" s="1218" t="e">
        <f>IF(ROUND(VALUE(SUBSTITUTE(連結実質赤字比率に係る赤字・黒字の構成分析!H$40,"▲", "-")), 2) &lt; 0, ABS(ROUND(VALUE(SUBSTITUTE(連結実質赤字比率に係る赤字・黒字の構成分析!H$40,"▲", "-")), 2)), NA())</f>
        <v>#N/A</v>
      </c>
      <c r="G30" s="1218">
        <f>IF(ROUND(VALUE(SUBSTITUTE(連結実質赤字比率に係る赤字・黒字の構成分析!H$40,"▲", "-")), 2) &gt;= 0, ABS(ROUND(VALUE(SUBSTITUTE(連結実質赤字比率に係る赤字・黒字の構成分析!H$40,"▲", "-")), 2)), NA())</f>
        <v>0.97</v>
      </c>
      <c r="H30" s="1218" t="e">
        <f>IF(ROUND(VALUE(SUBSTITUTE(連結実質赤字比率に係る赤字・黒字の構成分析!I$40,"▲", "-")), 2) &lt; 0, ABS(ROUND(VALUE(SUBSTITUTE(連結実質赤字比率に係る赤字・黒字の構成分析!I$40,"▲", "-")), 2)), NA())</f>
        <v>#N/A</v>
      </c>
      <c r="I30" s="1218">
        <f>IF(ROUND(VALUE(SUBSTITUTE(連結実質赤字比率に係る赤字・黒字の構成分析!I$40,"▲", "-")), 2) &gt;= 0, ABS(ROUND(VALUE(SUBSTITUTE(連結実質赤字比率に係る赤字・黒字の構成分析!I$40,"▲", "-")), 2)), NA())</f>
        <v>0.75</v>
      </c>
      <c r="J30" s="1218" t="e">
        <f>IF(ROUND(VALUE(SUBSTITUTE(連結実質赤字比率に係る赤字・黒字の構成分析!J$40,"▲", "-")), 2) &lt; 0, ABS(ROUND(VALUE(SUBSTITUTE(連結実質赤字比率に係る赤字・黒字の構成分析!J$40,"▲", "-")), 2)), NA())</f>
        <v>#N/A</v>
      </c>
      <c r="K30" s="1218">
        <f>IF(ROUND(VALUE(SUBSTITUTE(連結実質赤字比率に係る赤字・黒字の構成分析!J$40,"▲", "-")), 2) &gt;= 0, ABS(ROUND(VALUE(SUBSTITUTE(連結実質赤字比率に係る赤字・黒字の構成分析!J$40,"▲", "-")), 2)), NA())</f>
        <v>0.82</v>
      </c>
    </row>
    <row r="31" spans="1:11">
      <c r="A31" s="1218" t="str">
        <f>IF(連結実質赤字比率に係る赤字・黒字の構成分析!C$39="",NA(),連結実質赤字比率に係る赤字・黒字の構成分析!C$39)</f>
        <v>介護保険事業特別会計</v>
      </c>
      <c r="B31" s="1218" t="e">
        <f>IF(ROUND(VALUE(SUBSTITUTE(連結実質赤字比率に係る赤字・黒字の構成分析!F$39,"▲", "-")), 2) &lt; 0, ABS(ROUND(VALUE(SUBSTITUTE(連結実質赤字比率に係る赤字・黒字の構成分析!F$39,"▲", "-")), 2)), NA())</f>
        <v>#N/A</v>
      </c>
      <c r="C31" s="1218">
        <f>IF(ROUND(VALUE(SUBSTITUTE(連結実質赤字比率に係る赤字・黒字の構成分析!F$39,"▲", "-")), 2) &gt;= 0, ABS(ROUND(VALUE(SUBSTITUTE(連結実質赤字比率に係る赤字・黒字の構成分析!F$39,"▲", "-")), 2)), NA())</f>
        <v>0.28000000000000003</v>
      </c>
      <c r="D31" s="1218" t="e">
        <f>IF(ROUND(VALUE(SUBSTITUTE(連結実質赤字比率に係る赤字・黒字の構成分析!G$39,"▲", "-")), 2) &lt; 0, ABS(ROUND(VALUE(SUBSTITUTE(連結実質赤字比率に係る赤字・黒字の構成分析!G$39,"▲", "-")), 2)), NA())</f>
        <v>#N/A</v>
      </c>
      <c r="E31" s="1218">
        <f>IF(ROUND(VALUE(SUBSTITUTE(連結実質赤字比率に係る赤字・黒字の構成分析!G$39,"▲", "-")), 2) &gt;= 0, ABS(ROUND(VALUE(SUBSTITUTE(連結実質赤字比率に係る赤字・黒字の構成分析!G$39,"▲", "-")), 2)), NA())</f>
        <v>0.06</v>
      </c>
      <c r="F31" s="1218" t="e">
        <f>IF(ROUND(VALUE(SUBSTITUTE(連結実質赤字比率に係る赤字・黒字の構成分析!H$39,"▲", "-")), 2) &lt; 0, ABS(ROUND(VALUE(SUBSTITUTE(連結実質赤字比率に係る赤字・黒字の構成分析!H$39,"▲", "-")), 2)), NA())</f>
        <v>#N/A</v>
      </c>
      <c r="G31" s="1218">
        <f>IF(ROUND(VALUE(SUBSTITUTE(連結実質赤字比率に係る赤字・黒字の構成分析!H$39,"▲", "-")), 2) &gt;= 0, ABS(ROUND(VALUE(SUBSTITUTE(連結実質赤字比率に係る赤字・黒字の構成分析!H$39,"▲", "-")), 2)), NA())</f>
        <v>0.42</v>
      </c>
      <c r="H31" s="1218" t="e">
        <f>IF(ROUND(VALUE(SUBSTITUTE(連結実質赤字比率に係る赤字・黒字の構成分析!I$39,"▲", "-")), 2) &lt; 0, ABS(ROUND(VALUE(SUBSTITUTE(連結実質赤字比率に係る赤字・黒字の構成分析!I$39,"▲", "-")), 2)), NA())</f>
        <v>#N/A</v>
      </c>
      <c r="I31" s="1218">
        <f>IF(ROUND(VALUE(SUBSTITUTE(連結実質赤字比率に係る赤字・黒字の構成分析!I$39,"▲", "-")), 2) &gt;= 0, ABS(ROUND(VALUE(SUBSTITUTE(連結実質赤字比率に係る赤字・黒字の構成分析!I$39,"▲", "-")), 2)), NA())</f>
        <v>1.85</v>
      </c>
      <c r="J31" s="1218" t="e">
        <f>IF(ROUND(VALUE(SUBSTITUTE(連結実質赤字比率に係る赤字・黒字の構成分析!J$39,"▲", "-")), 2) &lt; 0, ABS(ROUND(VALUE(SUBSTITUTE(連結実質赤字比率に係る赤字・黒字の構成分析!J$39,"▲", "-")), 2)), NA())</f>
        <v>#N/A</v>
      </c>
      <c r="K31" s="1218">
        <f>IF(ROUND(VALUE(SUBSTITUTE(連結実質赤字比率に係る赤字・黒字の構成分析!J$39,"▲", "-")), 2) &gt;= 0, ABS(ROUND(VALUE(SUBSTITUTE(連結実質赤字比率に係る赤字・黒字の構成分析!J$39,"▲", "-")), 2)), NA())</f>
        <v>2.27</v>
      </c>
    </row>
    <row r="32" spans="1:11">
      <c r="A32" s="1218" t="str">
        <f>IF(連結実質赤字比率に係る赤字・黒字の構成分析!C$38="",NA(),連結実質赤字比率に係る赤字・黒字の構成分析!C$38)</f>
        <v>簡易水道事業会計</v>
      </c>
      <c r="B32" s="1218" t="e">
        <f>IF(ROUND(VALUE(SUBSTITUTE(連結実質赤字比率に係る赤字・黒字の構成分析!F$38,"▲", "-")), 2) &lt; 0, ABS(ROUND(VALUE(SUBSTITUTE(連結実質赤字比率に係る赤字・黒字の構成分析!F$38,"▲", "-")), 2)), NA())</f>
        <v>#N/A</v>
      </c>
      <c r="C32" s="1218">
        <f>IF(ROUND(VALUE(SUBSTITUTE(連結実質赤字比率に係る赤字・黒字の構成分析!F$38,"▲", "-")), 2) &gt;= 0, ABS(ROUND(VALUE(SUBSTITUTE(連結実質赤字比率に係る赤字・黒字の構成分析!F$38,"▲", "-")), 2)), NA())</f>
        <v>1.04</v>
      </c>
      <c r="D32" s="1218" t="e">
        <f>IF(ROUND(VALUE(SUBSTITUTE(連結実質赤字比率に係る赤字・黒字の構成分析!G$38,"▲", "-")), 2) &lt; 0, ABS(ROUND(VALUE(SUBSTITUTE(連結実質赤字比率に係る赤字・黒字の構成分析!G$38,"▲", "-")), 2)), NA())</f>
        <v>#N/A</v>
      </c>
      <c r="E32" s="1218">
        <f>IF(ROUND(VALUE(SUBSTITUTE(連結実質赤字比率に係る赤字・黒字の構成分析!G$38,"▲", "-")), 2) &gt;= 0, ABS(ROUND(VALUE(SUBSTITUTE(連結実質赤字比率に係る赤字・黒字の構成分析!G$38,"▲", "-")), 2)), NA())</f>
        <v>1.39</v>
      </c>
      <c r="F32" s="1218" t="e">
        <f>IF(ROUND(VALUE(SUBSTITUTE(連結実質赤字比率に係る赤字・黒字の構成分析!H$38,"▲", "-")), 2) &lt; 0, ABS(ROUND(VALUE(SUBSTITUTE(連結実質赤字比率に係る赤字・黒字の構成分析!H$38,"▲", "-")), 2)), NA())</f>
        <v>#N/A</v>
      </c>
      <c r="G32" s="1218">
        <f>IF(ROUND(VALUE(SUBSTITUTE(連結実質赤字比率に係る赤字・黒字の構成分析!H$38,"▲", "-")), 2) &gt;= 0, ABS(ROUND(VALUE(SUBSTITUTE(連結実質赤字比率に係る赤字・黒字の構成分析!H$38,"▲", "-")), 2)), NA())</f>
        <v>1.87</v>
      </c>
      <c r="H32" s="1218" t="e">
        <f>IF(ROUND(VALUE(SUBSTITUTE(連結実質赤字比率に係る赤字・黒字の構成分析!I$38,"▲", "-")), 2) &lt; 0, ABS(ROUND(VALUE(SUBSTITUTE(連結実質赤字比率に係る赤字・黒字の構成分析!I$38,"▲", "-")), 2)), NA())</f>
        <v>#N/A</v>
      </c>
      <c r="I32" s="1218">
        <f>IF(ROUND(VALUE(SUBSTITUTE(連結実質赤字比率に係る赤字・黒字の構成分析!I$38,"▲", "-")), 2) &gt;= 0, ABS(ROUND(VALUE(SUBSTITUTE(連結実質赤字比率に係る赤字・黒字の構成分析!I$38,"▲", "-")), 2)), NA())</f>
        <v>1.65</v>
      </c>
      <c r="J32" s="1218" t="e">
        <f>IF(ROUND(VALUE(SUBSTITUTE(連結実質赤字比率に係る赤字・黒字の構成分析!J$38,"▲", "-")), 2) &lt; 0, ABS(ROUND(VALUE(SUBSTITUTE(連結実質赤字比率に係る赤字・黒字の構成分析!J$38,"▲", "-")), 2)), NA())</f>
        <v>#N/A</v>
      </c>
      <c r="K32" s="1218">
        <f>IF(ROUND(VALUE(SUBSTITUTE(連結実質赤字比率に係る赤字・黒字の構成分析!J$38,"▲", "-")), 2) &gt;= 0, ABS(ROUND(VALUE(SUBSTITUTE(連結実質赤字比率に係る赤字・黒字の構成分析!J$38,"▲", "-")), 2)), NA())</f>
        <v>2.71</v>
      </c>
    </row>
    <row r="33" spans="1:16">
      <c r="A33" s="1218" t="str">
        <f>IF(連結実質赤字比率に係る赤字・黒字の構成分析!C$37="",NA(),連結実質赤字比率に係る赤字・黒字の構成分析!C$37)</f>
        <v>老人保健施設事業会計</v>
      </c>
      <c r="B33" s="1218" t="e">
        <f>IF(ROUND(VALUE(SUBSTITUTE(連結実質赤字比率に係る赤字・黒字の構成分析!F$37,"▲", "-")), 2) &lt; 0, ABS(ROUND(VALUE(SUBSTITUTE(連結実質赤字比率に係る赤字・黒字の構成分析!F$37,"▲", "-")), 2)), NA())</f>
        <v>#N/A</v>
      </c>
      <c r="C33" s="1218">
        <f>IF(ROUND(VALUE(SUBSTITUTE(連結実質赤字比率に係る赤字・黒字の構成分析!F$37,"▲", "-")), 2) &gt;= 0, ABS(ROUND(VALUE(SUBSTITUTE(連結実質赤字比率に係る赤字・黒字の構成分析!F$37,"▲", "-")), 2)), NA())</f>
        <v>5.61</v>
      </c>
      <c r="D33" s="1218" t="e">
        <f>IF(ROUND(VALUE(SUBSTITUTE(連結実質赤字比率に係る赤字・黒字の構成分析!G$37,"▲", "-")), 2) &lt; 0, ABS(ROUND(VALUE(SUBSTITUTE(連結実質赤字比率に係る赤字・黒字の構成分析!G$37,"▲", "-")), 2)), NA())</f>
        <v>#N/A</v>
      </c>
      <c r="E33" s="1218">
        <f>IF(ROUND(VALUE(SUBSTITUTE(連結実質赤字比率に係る赤字・黒字の構成分析!G$37,"▲", "-")), 2) &gt;= 0, ABS(ROUND(VALUE(SUBSTITUTE(連結実質赤字比率に係る赤字・黒字の構成分析!G$37,"▲", "-")), 2)), NA())</f>
        <v>5.44</v>
      </c>
      <c r="F33" s="1218" t="e">
        <f>IF(ROUND(VALUE(SUBSTITUTE(連結実質赤字比率に係る赤字・黒字の構成分析!H$37,"▲", "-")), 2) &lt; 0, ABS(ROUND(VALUE(SUBSTITUTE(連結実質赤字比率に係る赤字・黒字の構成分析!H$37,"▲", "-")), 2)), NA())</f>
        <v>#N/A</v>
      </c>
      <c r="G33" s="1218">
        <f>IF(ROUND(VALUE(SUBSTITUTE(連結実質赤字比率に係る赤字・黒字の構成分析!H$37,"▲", "-")), 2) &gt;= 0, ABS(ROUND(VALUE(SUBSTITUTE(連結実質赤字比率に係る赤字・黒字の構成分析!H$37,"▲", "-")), 2)), NA())</f>
        <v>5.22</v>
      </c>
      <c r="H33" s="1218" t="e">
        <f>IF(ROUND(VALUE(SUBSTITUTE(連結実質赤字比率に係る赤字・黒字の構成分析!I$37,"▲", "-")), 2) &lt; 0, ABS(ROUND(VALUE(SUBSTITUTE(連結実質赤字比率に係る赤字・黒字の構成分析!I$37,"▲", "-")), 2)), NA())</f>
        <v>#N/A</v>
      </c>
      <c r="I33" s="1218">
        <f>IF(ROUND(VALUE(SUBSTITUTE(連結実質赤字比率に係る赤字・黒字の構成分析!I$37,"▲", "-")), 2) &gt;= 0, ABS(ROUND(VALUE(SUBSTITUTE(連結実質赤字比率に係る赤字・黒字の構成分析!I$37,"▲", "-")), 2)), NA())</f>
        <v>5.12</v>
      </c>
      <c r="J33" s="1218" t="e">
        <f>IF(ROUND(VALUE(SUBSTITUTE(連結実質赤字比率に係る赤字・黒字の構成分析!J$37,"▲", "-")), 2) &lt; 0, ABS(ROUND(VALUE(SUBSTITUTE(連結実質赤字比率に係る赤字・黒字の構成分析!J$37,"▲", "-")), 2)), NA())</f>
        <v>#N/A</v>
      </c>
      <c r="K33" s="1218">
        <f>IF(ROUND(VALUE(SUBSTITUTE(連結実質赤字比率に係る赤字・黒字の構成分析!J$37,"▲", "-")), 2) &gt;= 0, ABS(ROUND(VALUE(SUBSTITUTE(連結実質赤字比率に係る赤字・黒字の構成分析!J$37,"▲", "-")), 2)), NA())</f>
        <v>5.16</v>
      </c>
    </row>
    <row r="34" spans="1:16">
      <c r="A34" s="1218" t="str">
        <f>IF(連結実質赤字比率に係る赤字・黒字の構成分析!C$36="",NA(),連結実質赤字比率に係る赤字・黒字の構成分析!C$36)</f>
        <v>病院事業会計</v>
      </c>
      <c r="B34" s="1218" t="e">
        <f>IF(ROUND(VALUE(SUBSTITUTE(連結実質赤字比率に係る赤字・黒字の構成分析!F$36,"▲", "-")), 2) &lt; 0, ABS(ROUND(VALUE(SUBSTITUTE(連結実質赤字比率に係る赤字・黒字の構成分析!F$36,"▲", "-")), 2)), NA())</f>
        <v>#N/A</v>
      </c>
      <c r="C34" s="1218">
        <f>IF(ROUND(VALUE(SUBSTITUTE(連結実質赤字比率に係る赤字・黒字の構成分析!F$36,"▲", "-")), 2) &gt;= 0, ABS(ROUND(VALUE(SUBSTITUTE(連結実質赤字比率に係る赤字・黒字の構成分析!F$36,"▲", "-")), 2)), NA())</f>
        <v>10.83</v>
      </c>
      <c r="D34" s="1218" t="e">
        <f>IF(ROUND(VALUE(SUBSTITUTE(連結実質赤字比率に係る赤字・黒字の構成分析!G$36,"▲", "-")), 2) &lt; 0, ABS(ROUND(VALUE(SUBSTITUTE(連結実質赤字比率に係る赤字・黒字の構成分析!G$36,"▲", "-")), 2)), NA())</f>
        <v>#N/A</v>
      </c>
      <c r="E34" s="1218">
        <f>IF(ROUND(VALUE(SUBSTITUTE(連結実質赤字比率に係る赤字・黒字の構成分析!G$36,"▲", "-")), 2) &gt;= 0, ABS(ROUND(VALUE(SUBSTITUTE(連結実質赤字比率に係る赤字・黒字の構成分析!G$36,"▲", "-")), 2)), NA())</f>
        <v>11.49</v>
      </c>
      <c r="F34" s="1218" t="e">
        <f>IF(ROUND(VALUE(SUBSTITUTE(連結実質赤字比率に係る赤字・黒字の構成分析!H$36,"▲", "-")), 2) &lt; 0, ABS(ROUND(VALUE(SUBSTITUTE(連結実質赤字比率に係る赤字・黒字の構成分析!H$36,"▲", "-")), 2)), NA())</f>
        <v>#N/A</v>
      </c>
      <c r="G34" s="1218">
        <f>IF(ROUND(VALUE(SUBSTITUTE(連結実質赤字比率に係る赤字・黒字の構成分析!H$36,"▲", "-")), 2) &gt;= 0, ABS(ROUND(VALUE(SUBSTITUTE(連結実質赤字比率に係る赤字・黒字の構成分析!H$36,"▲", "-")), 2)), NA())</f>
        <v>11.37</v>
      </c>
      <c r="H34" s="1218" t="e">
        <f>IF(ROUND(VALUE(SUBSTITUTE(連結実質赤字比率に係る赤字・黒字の構成分析!I$36,"▲", "-")), 2) &lt; 0, ABS(ROUND(VALUE(SUBSTITUTE(連結実質赤字比率に係る赤字・黒字の構成分析!I$36,"▲", "-")), 2)), NA())</f>
        <v>#N/A</v>
      </c>
      <c r="I34" s="1218">
        <f>IF(ROUND(VALUE(SUBSTITUTE(連結実質赤字比率に係る赤字・黒字の構成分析!I$36,"▲", "-")), 2) &gt;= 0, ABS(ROUND(VALUE(SUBSTITUTE(連結実質赤字比率に係る赤字・黒字の構成分析!I$36,"▲", "-")), 2)), NA())</f>
        <v>10.37</v>
      </c>
      <c r="J34" s="1218" t="e">
        <f>IF(ROUND(VALUE(SUBSTITUTE(連結実質赤字比率に係る赤字・黒字の構成分析!J$36,"▲", "-")), 2) &lt; 0, ABS(ROUND(VALUE(SUBSTITUTE(連結実質赤字比率に係る赤字・黒字の構成分析!J$36,"▲", "-")), 2)), NA())</f>
        <v>#N/A</v>
      </c>
      <c r="K34" s="1218">
        <f>IF(ROUND(VALUE(SUBSTITUTE(連結実質赤字比率に係る赤字・黒字の構成分析!J$36,"▲", "-")), 2) &gt;= 0, ABS(ROUND(VALUE(SUBSTITUTE(連結実質赤字比率に係る赤字・黒字の構成分析!J$36,"▲", "-")), 2)), NA())</f>
        <v>11.07</v>
      </c>
    </row>
    <row r="35" spans="1:16">
      <c r="A35" s="1218" t="str">
        <f>IF(連結実質赤字比率に係る赤字・黒字の構成分析!C$35="",NA(),連結実質赤字比率に係る赤字・黒字の構成分析!C$35)</f>
        <v>一般会計</v>
      </c>
      <c r="B35" s="1218" t="e">
        <f>IF(ROUND(VALUE(SUBSTITUTE(連結実質赤字比率に係る赤字・黒字の構成分析!F$35,"▲", "-")), 2) &lt; 0, ABS(ROUND(VALUE(SUBSTITUTE(連結実質赤字比率に係る赤字・黒字の構成分析!F$35,"▲", "-")), 2)), NA())</f>
        <v>#N/A</v>
      </c>
      <c r="C35" s="1218">
        <f>IF(ROUND(VALUE(SUBSTITUTE(連結実質赤字比率に係る赤字・黒字の構成分析!F$35,"▲", "-")), 2) &gt;= 0, ABS(ROUND(VALUE(SUBSTITUTE(連結実質赤字比率に係る赤字・黒字の構成分析!F$35,"▲", "-")), 2)), NA())</f>
        <v>11.62</v>
      </c>
      <c r="D35" s="1218" t="e">
        <f>IF(ROUND(VALUE(SUBSTITUTE(連結実質赤字比率に係る赤字・黒字の構成分析!G$35,"▲", "-")), 2) &lt; 0, ABS(ROUND(VALUE(SUBSTITUTE(連結実質赤字比率に係る赤字・黒字の構成分析!G$35,"▲", "-")), 2)), NA())</f>
        <v>#N/A</v>
      </c>
      <c r="E35" s="1218">
        <f>IF(ROUND(VALUE(SUBSTITUTE(連結実質赤字比率に係る赤字・黒字の構成分析!G$35,"▲", "-")), 2) &gt;= 0, ABS(ROUND(VALUE(SUBSTITUTE(連結実質赤字比率に係る赤字・黒字の構成分析!G$35,"▲", "-")), 2)), NA())</f>
        <v>16.14</v>
      </c>
      <c r="F35" s="1218" t="e">
        <f>IF(ROUND(VALUE(SUBSTITUTE(連結実質赤字比率に係る赤字・黒字の構成分析!H$35,"▲", "-")), 2) &lt; 0, ABS(ROUND(VALUE(SUBSTITUTE(連結実質赤字比率に係る赤字・黒字の構成分析!H$35,"▲", "-")), 2)), NA())</f>
        <v>#N/A</v>
      </c>
      <c r="G35" s="1218">
        <f>IF(ROUND(VALUE(SUBSTITUTE(連結実質赤字比率に係る赤字・黒字の構成分析!H$35,"▲", "-")), 2) &gt;= 0, ABS(ROUND(VALUE(SUBSTITUTE(連結実質赤字比率に係る赤字・黒字の構成分析!H$35,"▲", "-")), 2)), NA())</f>
        <v>11.64</v>
      </c>
      <c r="H35" s="1218" t="e">
        <f>IF(ROUND(VALUE(SUBSTITUTE(連結実質赤字比率に係る赤字・黒字の構成分析!I$35,"▲", "-")), 2) &lt; 0, ABS(ROUND(VALUE(SUBSTITUTE(連結実質赤字比率に係る赤字・黒字の構成分析!I$35,"▲", "-")), 2)), NA())</f>
        <v>#N/A</v>
      </c>
      <c r="I35" s="1218">
        <f>IF(ROUND(VALUE(SUBSTITUTE(連結実質赤字比率に係る赤字・黒字の構成分析!I$35,"▲", "-")), 2) &gt;= 0, ABS(ROUND(VALUE(SUBSTITUTE(連結実質赤字比率に係る赤字・黒字の構成分析!I$35,"▲", "-")), 2)), NA())</f>
        <v>13.71</v>
      </c>
      <c r="J35" s="1218" t="e">
        <f>IF(ROUND(VALUE(SUBSTITUTE(連結実質赤字比率に係る赤字・黒字の構成分析!J$35,"▲", "-")), 2) &lt; 0, ABS(ROUND(VALUE(SUBSTITUTE(連結実質赤字比率に係る赤字・黒字の構成分析!J$35,"▲", "-")), 2)), NA())</f>
        <v>#N/A</v>
      </c>
      <c r="K35" s="1218">
        <f>IF(ROUND(VALUE(SUBSTITUTE(連結実質赤字比率に係る赤字・黒字の構成分析!J$35,"▲", "-")), 2) &gt;= 0, ABS(ROUND(VALUE(SUBSTITUTE(連結実質赤字比率に係る赤字・黒字の構成分析!J$35,"▲", "-")), 2)), NA())</f>
        <v>12.84</v>
      </c>
    </row>
    <row r="36" spans="1:16">
      <c r="A36" s="1218" t="str">
        <f>IF(連結実質赤字比率に係る赤字・黒字の構成分析!C$34="",NA(),連結実質赤字比率に係る赤字・黒字の構成分析!C$34)</f>
        <v>浄化槽事業特別会計</v>
      </c>
      <c r="B36" s="1218" t="e">
        <f>IF(ROUND(VALUE(SUBSTITUTE(連結実質赤字比率に係る赤字・黒字の構成分析!F$34,"▲", "-")), 2) &lt; 0, ABS(ROUND(VALUE(SUBSTITUTE(連結実質赤字比率に係る赤字・黒字の構成分析!F$34,"▲", "-")), 2)), NA())</f>
        <v>#N/A</v>
      </c>
      <c r="C36" s="1218">
        <f>IF(ROUND(VALUE(SUBSTITUTE(連結実質赤字比率に係る赤字・黒字の構成分析!F$34,"▲", "-")), 2) &gt;= 0, ABS(ROUND(VALUE(SUBSTITUTE(連結実質赤字比率に係る赤字・黒字の構成分析!F$34,"▲", "-")), 2)), NA())</f>
        <v>0.06</v>
      </c>
      <c r="D36" s="1218" t="e">
        <f>IF(ROUND(VALUE(SUBSTITUTE(連結実質赤字比率に係る赤字・黒字の構成分析!G$34,"▲", "-")), 2) &lt; 0, ABS(ROUND(VALUE(SUBSTITUTE(連結実質赤字比率に係る赤字・黒字の構成分析!G$34,"▲", "-")), 2)), NA())</f>
        <v>#N/A</v>
      </c>
      <c r="E36" s="1218">
        <f>IF(ROUND(VALUE(SUBSTITUTE(連結実質赤字比率に係る赤字・黒字の構成分析!G$34,"▲", "-")), 2) &gt;= 0, ABS(ROUND(VALUE(SUBSTITUTE(連結実質赤字比率に係る赤字・黒字の構成分析!G$34,"▲", "-")), 2)), NA())</f>
        <v>0.06</v>
      </c>
      <c r="F36" s="1218" t="e">
        <f>IF(ROUND(VALUE(SUBSTITUTE(連結実質赤字比率に係る赤字・黒字の構成分析!H$34,"▲", "-")), 2) &lt; 0, ABS(ROUND(VALUE(SUBSTITUTE(連結実質赤字比率に係る赤字・黒字の構成分析!H$34,"▲", "-")), 2)), NA())</f>
        <v>#N/A</v>
      </c>
      <c r="G36" s="1218">
        <f>IF(ROUND(VALUE(SUBSTITUTE(連結実質赤字比率に係る赤字・黒字の構成分析!H$34,"▲", "-")), 2) &gt;= 0, ABS(ROUND(VALUE(SUBSTITUTE(連結実質赤字比率に係る赤字・黒字の構成分析!H$34,"▲", "-")), 2)), NA())</f>
        <v>0.04</v>
      </c>
      <c r="H36" s="1218" t="e">
        <f>IF(ROUND(VALUE(SUBSTITUTE(連結実質赤字比率に係る赤字・黒字の構成分析!I$34,"▲", "-")), 2) &lt; 0, ABS(ROUND(VALUE(SUBSTITUTE(連結実質赤字比率に係る赤字・黒字の構成分析!I$34,"▲", "-")), 2)), NA())</f>
        <v>#N/A</v>
      </c>
      <c r="I36" s="1218">
        <f>IF(ROUND(VALUE(SUBSTITUTE(連結実質赤字比率に係る赤字・黒字の構成分析!I$34,"▲", "-")), 2) &gt;= 0, ABS(ROUND(VALUE(SUBSTITUTE(連結実質赤字比率に係る赤字・黒字の構成分析!I$34,"▲", "-")), 2)), NA())</f>
        <v>0.06</v>
      </c>
      <c r="J36" s="1218" t="e">
        <f>IF(ROUND(VALUE(SUBSTITUTE(連結実質赤字比率に係る赤字・黒字の構成分析!J$34,"▲", "-")), 2) &lt; 0, ABS(ROUND(VALUE(SUBSTITUTE(連結実質赤字比率に係る赤字・黒字の構成分析!J$34,"▲", "-")), 2)), NA())</f>
        <v>#N/A</v>
      </c>
      <c r="K36" s="1218">
        <f>IF(ROUND(VALUE(SUBSTITUTE(連結実質赤字比率に係る赤字・黒字の構成分析!J$34,"▲", "-")), 2) &gt;= 0, ABS(ROUND(VALUE(SUBSTITUTE(連結実質赤字比率に係る赤字・黒字の構成分析!J$34,"▲", "-")), 2)), NA())</f>
        <v>0</v>
      </c>
    </row>
    <row r="39" spans="1:16">
      <c r="A39" s="1214" t="s">
        <v>587</v>
      </c>
    </row>
    <row r="40" spans="1:16">
      <c r="A40" s="1219"/>
      <c r="B40" s="1219" t="str">
        <f>'実質公債費比率（分子）の構造'!K$44</f>
        <v>H30</v>
      </c>
      <c r="C40" s="1219"/>
      <c r="D40" s="1219"/>
      <c r="E40" s="1219" t="str">
        <f>'実質公債費比率（分子）の構造'!L$44</f>
        <v>R01</v>
      </c>
      <c r="F40" s="1219"/>
      <c r="G40" s="1219"/>
      <c r="H40" s="1219" t="str">
        <f>'実質公債費比率（分子）の構造'!M$44</f>
        <v>R02</v>
      </c>
      <c r="I40" s="1219"/>
      <c r="J40" s="1219"/>
      <c r="K40" s="1219" t="str">
        <f>'実質公債費比率（分子）の構造'!N$44</f>
        <v>R03</v>
      </c>
      <c r="L40" s="1219"/>
      <c r="M40" s="1219"/>
      <c r="N40" s="1219" t="str">
        <f>'実質公債費比率（分子）の構造'!O$44</f>
        <v>R04</v>
      </c>
      <c r="O40" s="1219"/>
      <c r="P40" s="1219"/>
    </row>
    <row r="41" spans="1:16">
      <c r="A41" s="1219"/>
      <c r="B41" s="1219" t="s">
        <v>586</v>
      </c>
      <c r="C41" s="1219"/>
      <c r="D41" s="1219" t="s">
        <v>585</v>
      </c>
      <c r="E41" s="1219" t="s">
        <v>586</v>
      </c>
      <c r="F41" s="1219"/>
      <c r="G41" s="1219" t="s">
        <v>585</v>
      </c>
      <c r="H41" s="1219" t="s">
        <v>586</v>
      </c>
      <c r="I41" s="1219"/>
      <c r="J41" s="1219" t="s">
        <v>585</v>
      </c>
      <c r="K41" s="1219" t="s">
        <v>586</v>
      </c>
      <c r="L41" s="1219"/>
      <c r="M41" s="1219" t="s">
        <v>585</v>
      </c>
      <c r="N41" s="1219" t="s">
        <v>586</v>
      </c>
      <c r="O41" s="1219"/>
      <c r="P41" s="1219" t="s">
        <v>585</v>
      </c>
    </row>
    <row r="42" spans="1:16">
      <c r="A42" s="1219" t="s">
        <v>584</v>
      </c>
      <c r="B42" s="1219"/>
      <c r="C42" s="1219"/>
      <c r="D42" s="1219">
        <f>'実質公債費比率（分子）の構造'!K$52</f>
        <v>1076</v>
      </c>
      <c r="E42" s="1219"/>
      <c r="F42" s="1219"/>
      <c r="G42" s="1219">
        <f>'実質公債費比率（分子）の構造'!L$52</f>
        <v>1012</v>
      </c>
      <c r="H42" s="1219"/>
      <c r="I42" s="1219"/>
      <c r="J42" s="1219">
        <f>'実質公債費比率（分子）の構造'!M$52</f>
        <v>958</v>
      </c>
      <c r="K42" s="1219"/>
      <c r="L42" s="1219"/>
      <c r="M42" s="1219">
        <f>'実質公債費比率（分子）の構造'!N$52</f>
        <v>923</v>
      </c>
      <c r="N42" s="1219"/>
      <c r="O42" s="1219"/>
      <c r="P42" s="1219">
        <f>'実質公債費比率（分子）の構造'!O$52</f>
        <v>904</v>
      </c>
    </row>
    <row r="43" spans="1:16">
      <c r="A43" s="1219" t="s">
        <v>538</v>
      </c>
      <c r="B43" s="1219">
        <f>'実質公債費比率（分子）の構造'!K$51</f>
        <v>0</v>
      </c>
      <c r="C43" s="1219"/>
      <c r="D43" s="1219"/>
      <c r="E43" s="1219">
        <f>'実質公債費比率（分子）の構造'!L$51</f>
        <v>0</v>
      </c>
      <c r="F43" s="1219"/>
      <c r="G43" s="1219"/>
      <c r="H43" s="1219">
        <f>'実質公債費比率（分子）の構造'!M$51</f>
        <v>0</v>
      </c>
      <c r="I43" s="1219"/>
      <c r="J43" s="1219"/>
      <c r="K43" s="1219">
        <f>'実質公債費比率（分子）の構造'!N$51</f>
        <v>0</v>
      </c>
      <c r="L43" s="1219"/>
      <c r="M43" s="1219"/>
      <c r="N43" s="1219">
        <f>'実質公債費比率（分子）の構造'!O$51</f>
        <v>0</v>
      </c>
      <c r="O43" s="1219"/>
      <c r="P43" s="1219"/>
    </row>
    <row r="44" spans="1:16">
      <c r="A44" s="1219" t="s">
        <v>583</v>
      </c>
      <c r="B44" s="1219">
        <f>'実質公債費比率（分子）の構造'!K$50</f>
        <v>16</v>
      </c>
      <c r="C44" s="1219"/>
      <c r="D44" s="1219"/>
      <c r="E44" s="1219">
        <f>'実質公債費比率（分子）の構造'!L$50</f>
        <v>16</v>
      </c>
      <c r="F44" s="1219"/>
      <c r="G44" s="1219"/>
      <c r="H44" s="1219">
        <f>'実質公債費比率（分子）の構造'!M$50</f>
        <v>15</v>
      </c>
      <c r="I44" s="1219"/>
      <c r="J44" s="1219"/>
      <c r="K44" s="1219">
        <f>'実質公債費比率（分子）の構造'!N$50</f>
        <v>15</v>
      </c>
      <c r="L44" s="1219"/>
      <c r="M44" s="1219"/>
      <c r="N44" s="1219">
        <f>'実質公債費比率（分子）の構造'!O$50</f>
        <v>15</v>
      </c>
      <c r="O44" s="1219"/>
      <c r="P44" s="1219"/>
    </row>
    <row r="45" spans="1:16">
      <c r="A45" s="1219" t="s">
        <v>582</v>
      </c>
      <c r="B45" s="1219" t="str">
        <f>'実質公債費比率（分子）の構造'!K$49</f>
        <v>-</v>
      </c>
      <c r="C45" s="1219"/>
      <c r="D45" s="1219"/>
      <c r="E45" s="1219" t="str">
        <f>'実質公債費比率（分子）の構造'!L$49</f>
        <v>-</v>
      </c>
      <c r="F45" s="1219"/>
      <c r="G45" s="1219"/>
      <c r="H45" s="1219" t="str">
        <f>'実質公債費比率（分子）の構造'!M$49</f>
        <v>-</v>
      </c>
      <c r="I45" s="1219"/>
      <c r="J45" s="1219"/>
      <c r="K45" s="1219" t="str">
        <f>'実質公債費比率（分子）の構造'!N$49</f>
        <v>-</v>
      </c>
      <c r="L45" s="1219"/>
      <c r="M45" s="1219"/>
      <c r="N45" s="1219">
        <f>'実質公債費比率（分子）の構造'!O$49</f>
        <v>7</v>
      </c>
      <c r="O45" s="1219"/>
      <c r="P45" s="1219"/>
    </row>
    <row r="46" spans="1:16">
      <c r="A46" s="1219" t="s">
        <v>581</v>
      </c>
      <c r="B46" s="1219">
        <f>'実質公債費比率（分子）の構造'!K$48</f>
        <v>628</v>
      </c>
      <c r="C46" s="1219"/>
      <c r="D46" s="1219"/>
      <c r="E46" s="1219">
        <f>'実質公債費比率（分子）の構造'!L$48</f>
        <v>605</v>
      </c>
      <c r="F46" s="1219"/>
      <c r="G46" s="1219"/>
      <c r="H46" s="1219">
        <f>'実質公債費比率（分子）の構造'!M$48</f>
        <v>622</v>
      </c>
      <c r="I46" s="1219"/>
      <c r="J46" s="1219"/>
      <c r="K46" s="1219">
        <f>'実質公債費比率（分子）の構造'!N$48</f>
        <v>589</v>
      </c>
      <c r="L46" s="1219"/>
      <c r="M46" s="1219"/>
      <c r="N46" s="1219">
        <f>'実質公債費比率（分子）の構造'!O$48</f>
        <v>572</v>
      </c>
      <c r="O46" s="1219"/>
      <c r="P46" s="1219"/>
    </row>
    <row r="47" spans="1:16">
      <c r="A47" s="1219" t="s">
        <v>542</v>
      </c>
      <c r="B47" s="1219" t="str">
        <f>'実質公債費比率（分子）の構造'!K$47</f>
        <v>-</v>
      </c>
      <c r="C47" s="1219"/>
      <c r="D47" s="1219"/>
      <c r="E47" s="1219" t="str">
        <f>'実質公債費比率（分子）の構造'!L$47</f>
        <v>-</v>
      </c>
      <c r="F47" s="1219"/>
      <c r="G47" s="1219"/>
      <c r="H47" s="1219" t="str">
        <f>'実質公債費比率（分子）の構造'!M$47</f>
        <v>-</v>
      </c>
      <c r="I47" s="1219"/>
      <c r="J47" s="1219"/>
      <c r="K47" s="1219" t="str">
        <f>'実質公債費比率（分子）の構造'!N$47</f>
        <v>-</v>
      </c>
      <c r="L47" s="1219"/>
      <c r="M47" s="1219"/>
      <c r="N47" s="1219" t="str">
        <f>'実質公債費比率（分子）の構造'!O$47</f>
        <v>-</v>
      </c>
      <c r="O47" s="1219"/>
      <c r="P47" s="1219"/>
    </row>
    <row r="48" spans="1:16">
      <c r="A48" s="1219" t="s">
        <v>580</v>
      </c>
      <c r="B48" s="1219" t="str">
        <f>'実質公債費比率（分子）の構造'!K$46</f>
        <v>-</v>
      </c>
      <c r="C48" s="1219"/>
      <c r="D48" s="1219"/>
      <c r="E48" s="1219" t="str">
        <f>'実質公債費比率（分子）の構造'!L$46</f>
        <v>-</v>
      </c>
      <c r="F48" s="1219"/>
      <c r="G48" s="1219"/>
      <c r="H48" s="1219" t="str">
        <f>'実質公債費比率（分子）の構造'!M$46</f>
        <v>-</v>
      </c>
      <c r="I48" s="1219"/>
      <c r="J48" s="1219"/>
      <c r="K48" s="1219" t="str">
        <f>'実質公債費比率（分子）の構造'!N$46</f>
        <v>-</v>
      </c>
      <c r="L48" s="1219"/>
      <c r="M48" s="1219"/>
      <c r="N48" s="1219" t="str">
        <f>'実質公債費比率（分子）の構造'!O$46</f>
        <v>-</v>
      </c>
      <c r="O48" s="1219"/>
      <c r="P48" s="1219"/>
    </row>
    <row r="49" spans="1:16">
      <c r="A49" s="1219" t="s">
        <v>207</v>
      </c>
      <c r="B49" s="1219">
        <f>'実質公債費比率（分子）の構造'!K$45</f>
        <v>981</v>
      </c>
      <c r="C49" s="1219"/>
      <c r="D49" s="1219"/>
      <c r="E49" s="1219">
        <f>'実質公債費比率（分子）の構造'!L$45</f>
        <v>896</v>
      </c>
      <c r="F49" s="1219"/>
      <c r="G49" s="1219"/>
      <c r="H49" s="1219">
        <f>'実質公債費比率（分子）の構造'!M$45</f>
        <v>817</v>
      </c>
      <c r="I49" s="1219"/>
      <c r="J49" s="1219"/>
      <c r="K49" s="1219">
        <f>'実質公債費比率（分子）の構造'!N$45</f>
        <v>827</v>
      </c>
      <c r="L49" s="1219"/>
      <c r="M49" s="1219"/>
      <c r="N49" s="1219">
        <f>'実質公債費比率（分子）の構造'!O$45</f>
        <v>825</v>
      </c>
      <c r="O49" s="1219"/>
      <c r="P49" s="1219"/>
    </row>
    <row r="50" spans="1:16">
      <c r="A50" s="1219" t="s">
        <v>579</v>
      </c>
      <c r="B50" s="1219" t="e">
        <f>NA()</f>
        <v>#N/A</v>
      </c>
      <c r="C50" s="1219">
        <f>IF(ISNUMBER('実質公債費比率（分子）の構造'!K$53),'実質公債費比率（分子）の構造'!K$53,NA())</f>
        <v>549</v>
      </c>
      <c r="D50" s="1219" t="e">
        <f>NA()</f>
        <v>#N/A</v>
      </c>
      <c r="E50" s="1219" t="e">
        <f>NA()</f>
        <v>#N/A</v>
      </c>
      <c r="F50" s="1219">
        <f>IF(ISNUMBER('実質公債費比率（分子）の構造'!L$53),'実質公債費比率（分子）の構造'!L$53,NA())</f>
        <v>505</v>
      </c>
      <c r="G50" s="1219" t="e">
        <f>NA()</f>
        <v>#N/A</v>
      </c>
      <c r="H50" s="1219" t="e">
        <f>NA()</f>
        <v>#N/A</v>
      </c>
      <c r="I50" s="1219">
        <f>IF(ISNUMBER('実質公債費比率（分子）の構造'!M$53),'実質公債費比率（分子）の構造'!M$53,NA())</f>
        <v>496</v>
      </c>
      <c r="J50" s="1219" t="e">
        <f>NA()</f>
        <v>#N/A</v>
      </c>
      <c r="K50" s="1219" t="e">
        <f>NA()</f>
        <v>#N/A</v>
      </c>
      <c r="L50" s="1219">
        <f>IF(ISNUMBER('実質公債費比率（分子）の構造'!N$53),'実質公債費比率（分子）の構造'!N$53,NA())</f>
        <v>508</v>
      </c>
      <c r="M50" s="1219" t="e">
        <f>NA()</f>
        <v>#N/A</v>
      </c>
      <c r="N50" s="1219" t="e">
        <f>NA()</f>
        <v>#N/A</v>
      </c>
      <c r="O50" s="1219">
        <f>IF(ISNUMBER('実質公債費比率（分子）の構造'!O$53),'実質公債費比率（分子）の構造'!O$53,NA())</f>
        <v>515</v>
      </c>
      <c r="P50" s="1219" t="e">
        <f>NA()</f>
        <v>#N/A</v>
      </c>
    </row>
    <row r="53" spans="1:16">
      <c r="A53" s="1214" t="s">
        <v>578</v>
      </c>
    </row>
    <row r="54" spans="1:16">
      <c r="A54" s="1218"/>
      <c r="B54" s="1218" t="str">
        <f>'将来負担比率（分子）の構造'!I$40</f>
        <v>H30</v>
      </c>
      <c r="C54" s="1218"/>
      <c r="D54" s="1218"/>
      <c r="E54" s="1218" t="str">
        <f>'将来負担比率（分子）の構造'!J$40</f>
        <v>R01</v>
      </c>
      <c r="F54" s="1218"/>
      <c r="G54" s="1218"/>
      <c r="H54" s="1218" t="str">
        <f>'将来負担比率（分子）の構造'!K$40</f>
        <v>R02</v>
      </c>
      <c r="I54" s="1218"/>
      <c r="J54" s="1218"/>
      <c r="K54" s="1218" t="str">
        <f>'将来負担比率（分子）の構造'!L$40</f>
        <v>R03</v>
      </c>
      <c r="L54" s="1218"/>
      <c r="M54" s="1218"/>
      <c r="N54" s="1218" t="str">
        <f>'将来負担比率（分子）の構造'!M$40</f>
        <v>R04</v>
      </c>
      <c r="O54" s="1218"/>
      <c r="P54" s="1218"/>
    </row>
    <row r="55" spans="1:16">
      <c r="A55" s="1218"/>
      <c r="B55" s="1218" t="s">
        <v>366</v>
      </c>
      <c r="C55" s="1218"/>
      <c r="D55" s="1218" t="s">
        <v>577</v>
      </c>
      <c r="E55" s="1218" t="s">
        <v>366</v>
      </c>
      <c r="F55" s="1218"/>
      <c r="G55" s="1218" t="s">
        <v>577</v>
      </c>
      <c r="H55" s="1218" t="s">
        <v>366</v>
      </c>
      <c r="I55" s="1218"/>
      <c r="J55" s="1218" t="s">
        <v>577</v>
      </c>
      <c r="K55" s="1218" t="s">
        <v>366</v>
      </c>
      <c r="L55" s="1218"/>
      <c r="M55" s="1218" t="s">
        <v>577</v>
      </c>
      <c r="N55" s="1218" t="s">
        <v>366</v>
      </c>
      <c r="O55" s="1218"/>
      <c r="P55" s="1218" t="s">
        <v>577</v>
      </c>
    </row>
    <row r="56" spans="1:16">
      <c r="A56" s="1218" t="s">
        <v>550</v>
      </c>
      <c r="B56" s="1218"/>
      <c r="C56" s="1218"/>
      <c r="D56" s="1218">
        <f>'将来負担比率（分子）の構造'!I$52</f>
        <v>8913</v>
      </c>
      <c r="E56" s="1218"/>
      <c r="F56" s="1218"/>
      <c r="G56" s="1218">
        <f>'将来負担比率（分子）の構造'!J$52</f>
        <v>8983</v>
      </c>
      <c r="H56" s="1218"/>
      <c r="I56" s="1218"/>
      <c r="J56" s="1218">
        <f>'将来負担比率（分子）の構造'!K$52</f>
        <v>9277</v>
      </c>
      <c r="K56" s="1218"/>
      <c r="L56" s="1218"/>
      <c r="M56" s="1218">
        <f>'将来負担比率（分子）の構造'!L$52</f>
        <v>9201</v>
      </c>
      <c r="N56" s="1218"/>
      <c r="O56" s="1218"/>
      <c r="P56" s="1218">
        <f>'将来負担比率（分子）の構造'!M$52</f>
        <v>8787</v>
      </c>
    </row>
    <row r="57" spans="1:16">
      <c r="A57" s="1218" t="s">
        <v>551</v>
      </c>
      <c r="B57" s="1218"/>
      <c r="C57" s="1218"/>
      <c r="D57" s="1218">
        <f>'将来負担比率（分子）の構造'!I$51</f>
        <v>113</v>
      </c>
      <c r="E57" s="1218"/>
      <c r="F57" s="1218"/>
      <c r="G57" s="1218">
        <f>'将来負担比率（分子）の構造'!J$51</f>
        <v>80</v>
      </c>
      <c r="H57" s="1218"/>
      <c r="I57" s="1218"/>
      <c r="J57" s="1218">
        <f>'将来負担比率（分子）の構造'!K$51</f>
        <v>62</v>
      </c>
      <c r="K57" s="1218"/>
      <c r="L57" s="1218"/>
      <c r="M57" s="1218">
        <f>'将来負担比率（分子）の構造'!L$51</f>
        <v>38</v>
      </c>
      <c r="N57" s="1218"/>
      <c r="O57" s="1218"/>
      <c r="P57" s="1218">
        <f>'将来負担比率（分子）の構造'!M$51</f>
        <v>63</v>
      </c>
    </row>
    <row r="58" spans="1:16">
      <c r="A58" s="1218" t="s">
        <v>552</v>
      </c>
      <c r="B58" s="1218"/>
      <c r="C58" s="1218"/>
      <c r="D58" s="1218">
        <f>'将来負担比率（分子）の構造'!I$50</f>
        <v>6532</v>
      </c>
      <c r="E58" s="1218"/>
      <c r="F58" s="1218"/>
      <c r="G58" s="1218">
        <f>'将来負担比率（分子）の構造'!J$50</f>
        <v>6167</v>
      </c>
      <c r="H58" s="1218"/>
      <c r="I58" s="1218"/>
      <c r="J58" s="1218">
        <f>'将来負担比率（分子）の構造'!K$50</f>
        <v>6147</v>
      </c>
      <c r="K58" s="1218"/>
      <c r="L58" s="1218"/>
      <c r="M58" s="1218">
        <f>'将来負担比率（分子）の構造'!L$50</f>
        <v>6070</v>
      </c>
      <c r="N58" s="1218"/>
      <c r="O58" s="1218"/>
      <c r="P58" s="1218">
        <f>'将来負担比率（分子）の構造'!M$50</f>
        <v>5623</v>
      </c>
    </row>
    <row r="59" spans="1:16">
      <c r="A59" s="1218" t="s">
        <v>554</v>
      </c>
      <c r="B59" s="1218" t="str">
        <f>'将来負担比率（分子）の構造'!I$49</f>
        <v>-</v>
      </c>
      <c r="C59" s="1218"/>
      <c r="D59" s="1218"/>
      <c r="E59" s="1218" t="str">
        <f>'将来負担比率（分子）の構造'!J$49</f>
        <v>-</v>
      </c>
      <c r="F59" s="1218"/>
      <c r="G59" s="1218"/>
      <c r="H59" s="1218" t="str">
        <f>'将来負担比率（分子）の構造'!K$49</f>
        <v>-</v>
      </c>
      <c r="I59" s="1218"/>
      <c r="J59" s="1218"/>
      <c r="K59" s="1218" t="str">
        <f>'将来負担比率（分子）の構造'!L$49</f>
        <v>-</v>
      </c>
      <c r="L59" s="1218"/>
      <c r="M59" s="1218"/>
      <c r="N59" s="1218" t="str">
        <f>'将来負担比率（分子）の構造'!M$49</f>
        <v>-</v>
      </c>
      <c r="O59" s="1218"/>
      <c r="P59" s="1218"/>
    </row>
    <row r="60" spans="1:16">
      <c r="A60" s="1218" t="s">
        <v>555</v>
      </c>
      <c r="B60" s="1218" t="str">
        <f>'将来負担比率（分子）の構造'!I$48</f>
        <v>-</v>
      </c>
      <c r="C60" s="1218"/>
      <c r="D60" s="1218"/>
      <c r="E60" s="1218" t="str">
        <f>'将来負担比率（分子）の構造'!J$48</f>
        <v>-</v>
      </c>
      <c r="F60" s="1218"/>
      <c r="G60" s="1218"/>
      <c r="H60" s="1218" t="str">
        <f>'将来負担比率（分子）の構造'!K$48</f>
        <v>-</v>
      </c>
      <c r="I60" s="1218"/>
      <c r="J60" s="1218"/>
      <c r="K60" s="1218" t="str">
        <f>'将来負担比率（分子）の構造'!L$48</f>
        <v>-</v>
      </c>
      <c r="L60" s="1218"/>
      <c r="M60" s="1218"/>
      <c r="N60" s="1218" t="str">
        <f>'将来負担比率（分子）の構造'!M$48</f>
        <v>-</v>
      </c>
      <c r="O60" s="1218"/>
      <c r="P60" s="1218"/>
    </row>
    <row r="61" spans="1:16">
      <c r="A61" s="1218" t="s">
        <v>557</v>
      </c>
      <c r="B61" s="1218" t="str">
        <f>'将来負担比率（分子）の構造'!I$46</f>
        <v>-</v>
      </c>
      <c r="C61" s="1218"/>
      <c r="D61" s="1218"/>
      <c r="E61" s="1218" t="str">
        <f>'将来負担比率（分子）の構造'!J$46</f>
        <v>-</v>
      </c>
      <c r="F61" s="1218"/>
      <c r="G61" s="1218"/>
      <c r="H61" s="1218" t="str">
        <f>'将来負担比率（分子）の構造'!K$46</f>
        <v>-</v>
      </c>
      <c r="I61" s="1218"/>
      <c r="J61" s="1218"/>
      <c r="K61" s="1218" t="str">
        <f>'将来負担比率（分子）の構造'!L$46</f>
        <v>-</v>
      </c>
      <c r="L61" s="1218"/>
      <c r="M61" s="1218"/>
      <c r="N61" s="1218" t="str">
        <f>'将来負担比率（分子）の構造'!M$46</f>
        <v>-</v>
      </c>
      <c r="O61" s="1218"/>
      <c r="P61" s="1218"/>
    </row>
    <row r="62" spans="1:16">
      <c r="A62" s="1218" t="s">
        <v>558</v>
      </c>
      <c r="B62" s="1218">
        <f>'将来負担比率（分子）の構造'!I$45</f>
        <v>1258</v>
      </c>
      <c r="C62" s="1218"/>
      <c r="D62" s="1218"/>
      <c r="E62" s="1218">
        <f>'将来負担比率（分子）の構造'!J$45</f>
        <v>1191</v>
      </c>
      <c r="F62" s="1218"/>
      <c r="G62" s="1218"/>
      <c r="H62" s="1218">
        <f>'将来負担比率（分子）の構造'!K$45</f>
        <v>1164</v>
      </c>
      <c r="I62" s="1218"/>
      <c r="J62" s="1218"/>
      <c r="K62" s="1218">
        <f>'将来負担比率（分子）の構造'!L$45</f>
        <v>1143</v>
      </c>
      <c r="L62" s="1218"/>
      <c r="M62" s="1218"/>
      <c r="N62" s="1218">
        <f>'将来負担比率（分子）の構造'!M$45</f>
        <v>1128</v>
      </c>
      <c r="O62" s="1218"/>
      <c r="P62" s="1218"/>
    </row>
    <row r="63" spans="1:16">
      <c r="A63" s="1218" t="s">
        <v>559</v>
      </c>
      <c r="B63" s="1218" t="str">
        <f>'将来負担比率（分子）の構造'!I$44</f>
        <v>-</v>
      </c>
      <c r="C63" s="1218"/>
      <c r="D63" s="1218"/>
      <c r="E63" s="1218" t="str">
        <f>'将来負担比率（分子）の構造'!J$44</f>
        <v>-</v>
      </c>
      <c r="F63" s="1218"/>
      <c r="G63" s="1218"/>
      <c r="H63" s="1218" t="str">
        <f>'将来負担比率（分子）の構造'!K$44</f>
        <v>-</v>
      </c>
      <c r="I63" s="1218"/>
      <c r="J63" s="1218"/>
      <c r="K63" s="1218" t="str">
        <f>'将来負担比率（分子）の構造'!L$44</f>
        <v>-</v>
      </c>
      <c r="L63" s="1218"/>
      <c r="M63" s="1218"/>
      <c r="N63" s="1218">
        <f>'将来負担比率（分子）の構造'!M$44</f>
        <v>90</v>
      </c>
      <c r="O63" s="1218"/>
      <c r="P63" s="1218"/>
    </row>
    <row r="64" spans="1:16">
      <c r="A64" s="1218" t="s">
        <v>560</v>
      </c>
      <c r="B64" s="1218">
        <f>'将来負担比率（分子）の構造'!I$43</f>
        <v>4807</v>
      </c>
      <c r="C64" s="1218"/>
      <c r="D64" s="1218"/>
      <c r="E64" s="1218">
        <f>'将来負担比率（分子）の構造'!J$43</f>
        <v>4509</v>
      </c>
      <c r="F64" s="1218"/>
      <c r="G64" s="1218"/>
      <c r="H64" s="1218">
        <f>'将来負担比率（分子）の構造'!K$43</f>
        <v>4072</v>
      </c>
      <c r="I64" s="1218"/>
      <c r="J64" s="1218"/>
      <c r="K64" s="1218">
        <f>'将来負担比率（分子）の構造'!L$43</f>
        <v>3541</v>
      </c>
      <c r="L64" s="1218"/>
      <c r="M64" s="1218"/>
      <c r="N64" s="1218">
        <f>'将来負担比率（分子）の構造'!M$43</f>
        <v>3069</v>
      </c>
      <c r="O64" s="1218"/>
      <c r="P64" s="1218"/>
    </row>
    <row r="65" spans="1:16">
      <c r="A65" s="1218" t="s">
        <v>561</v>
      </c>
      <c r="B65" s="1218">
        <f>'将来負担比率（分子）の構造'!I$42</f>
        <v>93</v>
      </c>
      <c r="C65" s="1218"/>
      <c r="D65" s="1218"/>
      <c r="E65" s="1218">
        <f>'将来負担比率（分子）の構造'!J$42</f>
        <v>77</v>
      </c>
      <c r="F65" s="1218"/>
      <c r="G65" s="1218"/>
      <c r="H65" s="1218">
        <f>'将来負担比率（分子）の構造'!K$42</f>
        <v>59</v>
      </c>
      <c r="I65" s="1218"/>
      <c r="J65" s="1218"/>
      <c r="K65" s="1218">
        <f>'将来負担比率（分子）の構造'!L$42</f>
        <v>44</v>
      </c>
      <c r="L65" s="1218"/>
      <c r="M65" s="1218"/>
      <c r="N65" s="1218">
        <f>'将来負担比率（分子）の構造'!M$42</f>
        <v>30</v>
      </c>
      <c r="O65" s="1218"/>
      <c r="P65" s="1218"/>
    </row>
    <row r="66" spans="1:16">
      <c r="A66" s="1218" t="s">
        <v>562</v>
      </c>
      <c r="B66" s="1218">
        <f>'将来負担比率（分子）の構造'!I$41</f>
        <v>8190</v>
      </c>
      <c r="C66" s="1218"/>
      <c r="D66" s="1218"/>
      <c r="E66" s="1218">
        <f>'将来負担比率（分子）の構造'!J$41</f>
        <v>8742</v>
      </c>
      <c r="F66" s="1218"/>
      <c r="G66" s="1218"/>
      <c r="H66" s="1218">
        <f>'将来負担比率（分子）の構造'!K$41</f>
        <v>8841</v>
      </c>
      <c r="I66" s="1218"/>
      <c r="J66" s="1218"/>
      <c r="K66" s="1218">
        <f>'将来負担比率（分子）の構造'!L$41</f>
        <v>9425</v>
      </c>
      <c r="L66" s="1218"/>
      <c r="M66" s="1218"/>
      <c r="N66" s="1218">
        <f>'将来負担比率（分子）の構造'!M$41</f>
        <v>9330</v>
      </c>
      <c r="O66" s="1218"/>
      <c r="P66" s="1218"/>
    </row>
    <row r="67" spans="1:16">
      <c r="A67" s="1218" t="s">
        <v>576</v>
      </c>
      <c r="B67" s="1218" t="e">
        <f>NA()</f>
        <v>#N/A</v>
      </c>
      <c r="C67" s="1218">
        <f>IF(ISNUMBER('将来負担比率（分子）の構造'!I$53), IF('将来負担比率（分子）の構造'!I$53 &lt; 0, 0, '将来負担比率（分子）の構造'!I$53), NA())</f>
        <v>0</v>
      </c>
      <c r="D67" s="1218" t="e">
        <f>NA()</f>
        <v>#N/A</v>
      </c>
      <c r="E67" s="1218" t="e">
        <f>NA()</f>
        <v>#N/A</v>
      </c>
      <c r="F67" s="1218">
        <f>IF(ISNUMBER('将来負担比率（分子）の構造'!J$53), IF('将来負担比率（分子）の構造'!J$53 &lt; 0, 0, '将来負担比率（分子）の構造'!J$53), NA())</f>
        <v>0</v>
      </c>
      <c r="G67" s="1218" t="e">
        <f>NA()</f>
        <v>#N/A</v>
      </c>
      <c r="H67" s="1218" t="e">
        <f>NA()</f>
        <v>#N/A</v>
      </c>
      <c r="I67" s="1218">
        <f>IF(ISNUMBER('将来負担比率（分子）の構造'!K$53), IF('将来負担比率（分子）の構造'!K$53 &lt; 0, 0, '将来負担比率（分子）の構造'!K$53), NA())</f>
        <v>0</v>
      </c>
      <c r="J67" s="1218" t="e">
        <f>NA()</f>
        <v>#N/A</v>
      </c>
      <c r="K67" s="1218" t="e">
        <f>NA()</f>
        <v>#N/A</v>
      </c>
      <c r="L67" s="1218">
        <f>IF(ISNUMBER('将来負担比率（分子）の構造'!L$53), IF('将来負担比率（分子）の構造'!L$53 &lt; 0, 0, '将来負担比率（分子）の構造'!L$53), NA())</f>
        <v>0</v>
      </c>
      <c r="M67" s="1218" t="e">
        <f>NA()</f>
        <v>#N/A</v>
      </c>
      <c r="N67" s="1218" t="e">
        <f>NA()</f>
        <v>#N/A</v>
      </c>
      <c r="O67" s="1218">
        <f>IF(ISNUMBER('将来負担比率（分子）の構造'!M$53), IF('将来負担比率（分子）の構造'!M$53 &lt; 0, 0, '将来負担比率（分子）の構造'!M$53), NA())</f>
        <v>0</v>
      </c>
      <c r="P67" s="1218" t="e">
        <f>NA()</f>
        <v>#N/A</v>
      </c>
    </row>
    <row r="70" spans="1:16">
      <c r="A70" s="1217" t="s">
        <v>575</v>
      </c>
      <c r="B70" s="1217"/>
      <c r="C70" s="1217"/>
      <c r="D70" s="1217"/>
      <c r="E70" s="1217"/>
      <c r="F70" s="1217"/>
    </row>
    <row r="71" spans="1:16">
      <c r="A71" s="1216"/>
      <c r="B71" s="1216" t="str">
        <f>基金残高に係る経年分析!F54</f>
        <v>R02</v>
      </c>
      <c r="C71" s="1216" t="str">
        <f>基金残高に係る経年分析!G54</f>
        <v>R03</v>
      </c>
      <c r="D71" s="1216" t="str">
        <f>基金残高に係る経年分析!H54</f>
        <v>R04</v>
      </c>
    </row>
    <row r="72" spans="1:16">
      <c r="A72" s="1216" t="s">
        <v>574</v>
      </c>
      <c r="B72" s="1215">
        <f>基金残高に係る経年分析!F55</f>
        <v>3699</v>
      </c>
      <c r="C72" s="1215">
        <f>基金残高に係る経年分析!G55</f>
        <v>3761</v>
      </c>
      <c r="D72" s="1215">
        <f>基金残高に係る経年分析!H55</f>
        <v>3404</v>
      </c>
    </row>
    <row r="73" spans="1:16">
      <c r="A73" s="1216" t="s">
        <v>573</v>
      </c>
      <c r="B73" s="1215">
        <f>基金残高に係る経年分析!F56</f>
        <v>197</v>
      </c>
      <c r="C73" s="1215">
        <f>基金残高に係る経年分析!G56</f>
        <v>249</v>
      </c>
      <c r="D73" s="1215">
        <f>基金残高に係る経年分析!H56</f>
        <v>249</v>
      </c>
    </row>
    <row r="74" spans="1:16">
      <c r="A74" s="1216" t="s">
        <v>572</v>
      </c>
      <c r="B74" s="1215">
        <f>基金残高に係る経年分析!F57</f>
        <v>2073</v>
      </c>
      <c r="C74" s="1215">
        <f>基金残高に係る経年分析!G57</f>
        <v>1878</v>
      </c>
      <c r="D74" s="1215">
        <f>基金残高に係る経年分析!H57</f>
        <v>1755</v>
      </c>
    </row>
  </sheetData>
  <sheetProtection algorithmName="SHA-512" hashValue="6zaLkZ98vwnC/Xbqs0koRA1IvjFiuwfDIF0RiUqpCcC6vVrs0QR7sO5qt6UuBnVrntwgHftrWYDH+99AJoeGcg==" saltValue="M2qCn6OaXXGQAki9Kzd1l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082720-084B-4660-B9BB-18BA5297ABF4}">
  <sheetPr>
    <pageSetUpPr fitToPage="1"/>
  </sheetPr>
  <dimension ref="B1:EM49"/>
  <sheetViews>
    <sheetView showGridLines="0" workbookViewId="0"/>
  </sheetViews>
  <sheetFormatPr defaultColWidth="0" defaultRowHeight="0" customHeight="1" zeroHeight="1"/>
  <cols>
    <col min="1" max="1" width="1.625" style="331" customWidth="1"/>
    <col min="2" max="2" width="2.375" style="331" customWidth="1"/>
    <col min="3" max="16" width="2.625" style="331" customWidth="1"/>
    <col min="17" max="17" width="2.375" style="331" customWidth="1"/>
    <col min="18" max="95" width="1.625" style="331" customWidth="1"/>
    <col min="96" max="133" width="1.625" style="332" customWidth="1"/>
    <col min="134" max="143" width="1.625" style="331" customWidth="1"/>
    <col min="144" max="16384" width="0" style="331" hidden="1"/>
  </cols>
  <sheetData>
    <row r="1" spans="2:143" ht="22.5" customHeight="1" thickBot="1">
      <c r="B1" s="464"/>
      <c r="C1" s="457"/>
      <c r="D1" s="457"/>
      <c r="E1" s="457"/>
      <c r="F1" s="457"/>
      <c r="G1" s="457"/>
      <c r="H1" s="457"/>
      <c r="I1" s="457"/>
      <c r="J1" s="457"/>
      <c r="K1" s="457"/>
      <c r="L1" s="457"/>
      <c r="M1" s="457"/>
      <c r="N1" s="457"/>
      <c r="O1" s="457"/>
      <c r="P1" s="457"/>
      <c r="Q1" s="457"/>
      <c r="R1" s="457"/>
      <c r="S1" s="457"/>
      <c r="T1" s="457"/>
      <c r="U1" s="457"/>
      <c r="V1" s="457"/>
      <c r="W1" s="457"/>
      <c r="X1" s="457"/>
      <c r="Y1" s="457"/>
      <c r="Z1" s="457"/>
      <c r="AA1" s="457"/>
      <c r="AB1" s="457"/>
      <c r="AC1" s="457"/>
      <c r="AD1" s="457"/>
      <c r="AE1" s="457"/>
      <c r="AF1" s="457"/>
      <c r="AG1" s="457"/>
      <c r="AH1" s="457"/>
      <c r="AI1" s="457"/>
      <c r="AJ1" s="457"/>
      <c r="AK1" s="457"/>
      <c r="AL1" s="457"/>
      <c r="AM1" s="457"/>
      <c r="AN1" s="457"/>
      <c r="AO1" s="457"/>
      <c r="AP1" s="457"/>
      <c r="AQ1" s="457"/>
      <c r="AR1" s="457"/>
      <c r="AS1" s="457"/>
      <c r="AT1" s="457"/>
      <c r="AU1" s="457"/>
      <c r="AV1" s="457"/>
      <c r="AW1" s="457"/>
      <c r="AX1" s="457"/>
      <c r="AY1" s="457"/>
      <c r="AZ1" s="457"/>
      <c r="BA1" s="457"/>
      <c r="BB1" s="457"/>
      <c r="BC1" s="457"/>
      <c r="BD1" s="457"/>
      <c r="BE1" s="457"/>
      <c r="BF1" s="457"/>
      <c r="BG1" s="457"/>
      <c r="BH1" s="457"/>
      <c r="BI1" s="457"/>
      <c r="BJ1" s="457"/>
      <c r="BK1" s="457"/>
      <c r="BL1" s="457"/>
      <c r="BM1" s="457"/>
      <c r="BN1" s="457"/>
      <c r="BO1" s="457"/>
      <c r="BP1" s="457"/>
      <c r="BQ1" s="457"/>
      <c r="BR1" s="457"/>
      <c r="BS1" s="457"/>
      <c r="BT1" s="457"/>
      <c r="BU1" s="457"/>
      <c r="BV1" s="457"/>
      <c r="BW1" s="457"/>
      <c r="BX1" s="457"/>
      <c r="BY1" s="457"/>
      <c r="BZ1" s="457"/>
      <c r="CA1" s="457"/>
      <c r="CB1" s="457"/>
      <c r="CC1" s="457"/>
      <c r="CD1" s="457"/>
      <c r="CE1" s="457"/>
      <c r="CF1" s="457"/>
      <c r="CG1" s="457"/>
      <c r="CH1" s="457"/>
      <c r="CI1" s="457"/>
      <c r="CJ1" s="457"/>
      <c r="CK1" s="457"/>
      <c r="CL1" s="457"/>
      <c r="CM1" s="457"/>
      <c r="CN1" s="457"/>
      <c r="CO1" s="457"/>
      <c r="CP1" s="457"/>
      <c r="CQ1" s="457"/>
      <c r="CR1" s="457"/>
      <c r="CS1" s="457"/>
      <c r="CT1" s="457"/>
      <c r="CU1" s="457"/>
      <c r="CV1" s="457"/>
      <c r="CW1" s="457"/>
      <c r="CX1" s="457"/>
      <c r="CY1" s="457"/>
      <c r="CZ1" s="457"/>
      <c r="DA1" s="457"/>
      <c r="DB1" s="457"/>
      <c r="DC1" s="457"/>
      <c r="DD1" s="457"/>
      <c r="DE1" s="457"/>
      <c r="DF1" s="457"/>
      <c r="DG1" s="457"/>
      <c r="DH1" s="463" t="s">
        <v>296</v>
      </c>
      <c r="DI1" s="462"/>
      <c r="DJ1" s="462"/>
      <c r="DK1" s="462"/>
      <c r="DL1" s="462"/>
      <c r="DM1" s="462"/>
      <c r="DN1" s="461"/>
      <c r="DO1" s="331"/>
      <c r="DP1" s="463" t="s">
        <v>295</v>
      </c>
      <c r="DQ1" s="462"/>
      <c r="DR1" s="462"/>
      <c r="DS1" s="462"/>
      <c r="DT1" s="462"/>
      <c r="DU1" s="462"/>
      <c r="DV1" s="462"/>
      <c r="DW1" s="462"/>
      <c r="DX1" s="462"/>
      <c r="DY1" s="462"/>
      <c r="DZ1" s="462"/>
      <c r="EA1" s="462"/>
      <c r="EB1" s="462"/>
      <c r="EC1" s="461"/>
      <c r="ED1" s="457"/>
      <c r="EE1" s="457"/>
      <c r="EF1" s="457"/>
      <c r="EG1" s="457"/>
      <c r="EH1" s="457"/>
      <c r="EI1" s="457"/>
      <c r="EJ1" s="457"/>
      <c r="EK1" s="457"/>
      <c r="EL1" s="457"/>
      <c r="EM1" s="457"/>
    </row>
    <row r="2" spans="2:143" ht="22.5" customHeight="1">
      <c r="B2" s="460" t="s">
        <v>294</v>
      </c>
      <c r="R2" s="458"/>
      <c r="S2" s="458"/>
      <c r="T2" s="458"/>
      <c r="U2" s="458"/>
      <c r="V2" s="458"/>
      <c r="W2" s="458"/>
      <c r="X2" s="458"/>
      <c r="Y2" s="458"/>
      <c r="Z2" s="458"/>
      <c r="AA2" s="458"/>
      <c r="AB2" s="458"/>
      <c r="AC2" s="458"/>
      <c r="AE2" s="459"/>
      <c r="AF2" s="459"/>
      <c r="AG2" s="459"/>
      <c r="AH2" s="459"/>
      <c r="AI2" s="459"/>
      <c r="AJ2" s="458"/>
      <c r="AK2" s="458"/>
      <c r="AL2" s="458"/>
      <c r="AM2" s="458"/>
      <c r="AN2" s="458"/>
      <c r="AO2" s="458"/>
      <c r="AP2" s="458"/>
      <c r="CD2" s="457"/>
      <c r="CE2" s="457"/>
      <c r="CF2" s="457"/>
      <c r="CG2" s="457"/>
      <c r="CH2" s="457"/>
      <c r="CI2" s="457"/>
      <c r="CJ2" s="457"/>
      <c r="CK2" s="457"/>
      <c r="CL2" s="457"/>
      <c r="CM2" s="457"/>
      <c r="CN2" s="457"/>
      <c r="CO2" s="457"/>
      <c r="CP2" s="457"/>
      <c r="CQ2" s="457"/>
      <c r="CR2" s="457"/>
      <c r="CS2" s="457"/>
      <c r="CT2" s="457"/>
      <c r="CU2" s="457"/>
      <c r="CV2" s="457"/>
      <c r="CW2" s="457"/>
      <c r="CX2" s="457"/>
      <c r="CY2" s="457"/>
      <c r="CZ2" s="457"/>
      <c r="DA2" s="457"/>
      <c r="DB2" s="457"/>
      <c r="DC2" s="457"/>
      <c r="DD2" s="457"/>
      <c r="DE2" s="457"/>
      <c r="DF2" s="457"/>
      <c r="DG2" s="457"/>
      <c r="DH2" s="457"/>
      <c r="DI2" s="457"/>
      <c r="DJ2" s="457"/>
      <c r="DK2" s="457"/>
      <c r="DL2" s="457"/>
      <c r="DM2" s="457"/>
      <c r="DN2" s="457"/>
      <c r="DO2" s="457"/>
      <c r="DP2" s="457"/>
      <c r="DQ2" s="457"/>
      <c r="DR2" s="457"/>
      <c r="DS2" s="457"/>
      <c r="DT2" s="457"/>
      <c r="DU2" s="457"/>
      <c r="DV2" s="457"/>
      <c r="DW2" s="457"/>
      <c r="DX2" s="457"/>
      <c r="DY2" s="457"/>
      <c r="DZ2" s="457"/>
      <c r="EA2" s="457"/>
      <c r="EB2" s="457"/>
      <c r="EC2" s="457"/>
    </row>
    <row r="3" spans="2:143" ht="11.25" customHeight="1">
      <c r="B3" s="416" t="s">
        <v>293</v>
      </c>
      <c r="C3" s="415"/>
      <c r="D3" s="415"/>
      <c r="E3" s="415"/>
      <c r="F3" s="415"/>
      <c r="G3" s="415"/>
      <c r="H3" s="415"/>
      <c r="I3" s="415"/>
      <c r="J3" s="415"/>
      <c r="K3" s="415"/>
      <c r="L3" s="415"/>
      <c r="M3" s="415"/>
      <c r="N3" s="415"/>
      <c r="O3" s="415"/>
      <c r="P3" s="415"/>
      <c r="Q3" s="415"/>
      <c r="R3" s="415"/>
      <c r="S3" s="415"/>
      <c r="T3" s="415"/>
      <c r="U3" s="415"/>
      <c r="V3" s="415"/>
      <c r="W3" s="415"/>
      <c r="X3" s="415"/>
      <c r="Y3" s="415"/>
      <c r="Z3" s="415"/>
      <c r="AA3" s="415"/>
      <c r="AB3" s="415"/>
      <c r="AC3" s="415"/>
      <c r="AD3" s="415"/>
      <c r="AE3" s="415"/>
      <c r="AF3" s="415"/>
      <c r="AG3" s="415"/>
      <c r="AH3" s="415"/>
      <c r="AI3" s="415"/>
      <c r="AJ3" s="415"/>
      <c r="AK3" s="415"/>
      <c r="AL3" s="415"/>
      <c r="AM3" s="415"/>
      <c r="AN3" s="415"/>
      <c r="AO3" s="415"/>
      <c r="AP3" s="416" t="s">
        <v>292</v>
      </c>
      <c r="AQ3" s="415"/>
      <c r="AR3" s="415"/>
      <c r="AS3" s="415"/>
      <c r="AT3" s="415"/>
      <c r="AU3" s="415"/>
      <c r="AV3" s="415"/>
      <c r="AW3" s="415"/>
      <c r="AX3" s="415"/>
      <c r="AY3" s="415"/>
      <c r="AZ3" s="415"/>
      <c r="BA3" s="415"/>
      <c r="BB3" s="415"/>
      <c r="BC3" s="415"/>
      <c r="BD3" s="415"/>
      <c r="BE3" s="415"/>
      <c r="BF3" s="415"/>
      <c r="BG3" s="415"/>
      <c r="BH3" s="415"/>
      <c r="BI3" s="415"/>
      <c r="BJ3" s="415"/>
      <c r="BK3" s="415"/>
      <c r="BL3" s="415"/>
      <c r="BM3" s="415"/>
      <c r="BN3" s="415"/>
      <c r="BO3" s="415"/>
      <c r="BP3" s="415"/>
      <c r="BQ3" s="415"/>
      <c r="BR3" s="415"/>
      <c r="BS3" s="415"/>
      <c r="BT3" s="415"/>
      <c r="BU3" s="415"/>
      <c r="BV3" s="415"/>
      <c r="BW3" s="415"/>
      <c r="BX3" s="415"/>
      <c r="BY3" s="415"/>
      <c r="BZ3" s="415"/>
      <c r="CA3" s="415"/>
      <c r="CB3" s="414"/>
      <c r="CD3" s="416" t="s">
        <v>291</v>
      </c>
      <c r="CE3" s="415"/>
      <c r="CF3" s="415"/>
      <c r="CG3" s="415"/>
      <c r="CH3" s="415"/>
      <c r="CI3" s="415"/>
      <c r="CJ3" s="415"/>
      <c r="CK3" s="415"/>
      <c r="CL3" s="415"/>
      <c r="CM3" s="415"/>
      <c r="CN3" s="415"/>
      <c r="CO3" s="415"/>
      <c r="CP3" s="415"/>
      <c r="CQ3" s="415"/>
      <c r="CR3" s="415"/>
      <c r="CS3" s="415"/>
      <c r="CT3" s="415"/>
      <c r="CU3" s="415"/>
      <c r="CV3" s="415"/>
      <c r="CW3" s="415"/>
      <c r="CX3" s="415"/>
      <c r="CY3" s="415"/>
      <c r="CZ3" s="415"/>
      <c r="DA3" s="415"/>
      <c r="DB3" s="415"/>
      <c r="DC3" s="415"/>
      <c r="DD3" s="415"/>
      <c r="DE3" s="415"/>
      <c r="DF3" s="415"/>
      <c r="DG3" s="415"/>
      <c r="DH3" s="415"/>
      <c r="DI3" s="415"/>
      <c r="DJ3" s="415"/>
      <c r="DK3" s="415"/>
      <c r="DL3" s="415"/>
      <c r="DM3" s="415"/>
      <c r="DN3" s="415"/>
      <c r="DO3" s="415"/>
      <c r="DP3" s="415"/>
      <c r="DQ3" s="415"/>
      <c r="DR3" s="415"/>
      <c r="DS3" s="415"/>
      <c r="DT3" s="415"/>
      <c r="DU3" s="415"/>
      <c r="DV3" s="415"/>
      <c r="DW3" s="415"/>
      <c r="DX3" s="415"/>
      <c r="DY3" s="415"/>
      <c r="DZ3" s="415"/>
      <c r="EA3" s="415"/>
      <c r="EB3" s="415"/>
      <c r="EC3" s="414"/>
    </row>
    <row r="4" spans="2:143" ht="11.25" customHeight="1">
      <c r="B4" s="416" t="s">
        <v>66</v>
      </c>
      <c r="C4" s="415"/>
      <c r="D4" s="415"/>
      <c r="E4" s="415"/>
      <c r="F4" s="415"/>
      <c r="G4" s="415"/>
      <c r="H4" s="415"/>
      <c r="I4" s="415"/>
      <c r="J4" s="415"/>
      <c r="K4" s="415"/>
      <c r="L4" s="415"/>
      <c r="M4" s="415"/>
      <c r="N4" s="415"/>
      <c r="O4" s="415"/>
      <c r="P4" s="415"/>
      <c r="Q4" s="414"/>
      <c r="R4" s="416" t="s">
        <v>290</v>
      </c>
      <c r="S4" s="415"/>
      <c r="T4" s="415"/>
      <c r="U4" s="415"/>
      <c r="V4" s="415"/>
      <c r="W4" s="415"/>
      <c r="X4" s="415"/>
      <c r="Y4" s="414"/>
      <c r="Z4" s="416" t="s">
        <v>282</v>
      </c>
      <c r="AA4" s="415"/>
      <c r="AB4" s="415"/>
      <c r="AC4" s="414"/>
      <c r="AD4" s="416" t="s">
        <v>289</v>
      </c>
      <c r="AE4" s="415"/>
      <c r="AF4" s="415"/>
      <c r="AG4" s="415"/>
      <c r="AH4" s="415"/>
      <c r="AI4" s="415"/>
      <c r="AJ4" s="415"/>
      <c r="AK4" s="414"/>
      <c r="AL4" s="416" t="s">
        <v>282</v>
      </c>
      <c r="AM4" s="415"/>
      <c r="AN4" s="415"/>
      <c r="AO4" s="414"/>
      <c r="AP4" s="456" t="s">
        <v>205</v>
      </c>
      <c r="AQ4" s="456"/>
      <c r="AR4" s="456"/>
      <c r="AS4" s="456"/>
      <c r="AT4" s="456"/>
      <c r="AU4" s="456"/>
      <c r="AV4" s="456"/>
      <c r="AW4" s="456"/>
      <c r="AX4" s="456"/>
      <c r="AY4" s="456"/>
      <c r="AZ4" s="456"/>
      <c r="BA4" s="456"/>
      <c r="BB4" s="456"/>
      <c r="BC4" s="456"/>
      <c r="BD4" s="456"/>
      <c r="BE4" s="456"/>
      <c r="BF4" s="456"/>
      <c r="BG4" s="456" t="s">
        <v>288</v>
      </c>
      <c r="BH4" s="456"/>
      <c r="BI4" s="456"/>
      <c r="BJ4" s="456"/>
      <c r="BK4" s="456"/>
      <c r="BL4" s="456"/>
      <c r="BM4" s="456"/>
      <c r="BN4" s="456"/>
      <c r="BO4" s="456" t="s">
        <v>282</v>
      </c>
      <c r="BP4" s="456"/>
      <c r="BQ4" s="456"/>
      <c r="BR4" s="456"/>
      <c r="BS4" s="456" t="s">
        <v>287</v>
      </c>
      <c r="BT4" s="456"/>
      <c r="BU4" s="456"/>
      <c r="BV4" s="456"/>
      <c r="BW4" s="456"/>
      <c r="BX4" s="456"/>
      <c r="BY4" s="456"/>
      <c r="BZ4" s="456"/>
      <c r="CA4" s="456"/>
      <c r="CB4" s="456"/>
      <c r="CD4" s="416" t="s">
        <v>286</v>
      </c>
      <c r="CE4" s="415"/>
      <c r="CF4" s="415"/>
      <c r="CG4" s="415"/>
      <c r="CH4" s="415"/>
      <c r="CI4" s="415"/>
      <c r="CJ4" s="415"/>
      <c r="CK4" s="415"/>
      <c r="CL4" s="415"/>
      <c r="CM4" s="415"/>
      <c r="CN4" s="415"/>
      <c r="CO4" s="415"/>
      <c r="CP4" s="415"/>
      <c r="CQ4" s="415"/>
      <c r="CR4" s="415"/>
      <c r="CS4" s="415"/>
      <c r="CT4" s="415"/>
      <c r="CU4" s="415"/>
      <c r="CV4" s="415"/>
      <c r="CW4" s="415"/>
      <c r="CX4" s="415"/>
      <c r="CY4" s="415"/>
      <c r="CZ4" s="415"/>
      <c r="DA4" s="415"/>
      <c r="DB4" s="415"/>
      <c r="DC4" s="415"/>
      <c r="DD4" s="415"/>
      <c r="DE4" s="415"/>
      <c r="DF4" s="415"/>
      <c r="DG4" s="415"/>
      <c r="DH4" s="415"/>
      <c r="DI4" s="415"/>
      <c r="DJ4" s="415"/>
      <c r="DK4" s="415"/>
      <c r="DL4" s="415"/>
      <c r="DM4" s="415"/>
      <c r="DN4" s="415"/>
      <c r="DO4" s="415"/>
      <c r="DP4" s="415"/>
      <c r="DQ4" s="415"/>
      <c r="DR4" s="415"/>
      <c r="DS4" s="415"/>
      <c r="DT4" s="415"/>
      <c r="DU4" s="415"/>
      <c r="DV4" s="415"/>
      <c r="DW4" s="415"/>
      <c r="DX4" s="415"/>
      <c r="DY4" s="415"/>
      <c r="DZ4" s="415"/>
      <c r="EA4" s="415"/>
      <c r="EB4" s="415"/>
      <c r="EC4" s="414"/>
    </row>
    <row r="5" spans="2:143" ht="11.25" customHeight="1">
      <c r="B5" s="409" t="s">
        <v>285</v>
      </c>
      <c r="C5" s="408"/>
      <c r="D5" s="408"/>
      <c r="E5" s="408"/>
      <c r="F5" s="408"/>
      <c r="G5" s="408"/>
      <c r="H5" s="408"/>
      <c r="I5" s="408"/>
      <c r="J5" s="408"/>
      <c r="K5" s="408"/>
      <c r="L5" s="408"/>
      <c r="M5" s="408"/>
      <c r="N5" s="408"/>
      <c r="O5" s="408"/>
      <c r="P5" s="408"/>
      <c r="Q5" s="407"/>
      <c r="R5" s="406">
        <v>871931</v>
      </c>
      <c r="S5" s="405"/>
      <c r="T5" s="405"/>
      <c r="U5" s="405"/>
      <c r="V5" s="405"/>
      <c r="W5" s="405"/>
      <c r="X5" s="405"/>
      <c r="Y5" s="442"/>
      <c r="Z5" s="455">
        <v>7.9</v>
      </c>
      <c r="AA5" s="455"/>
      <c r="AB5" s="455"/>
      <c r="AC5" s="455"/>
      <c r="AD5" s="454">
        <v>871931</v>
      </c>
      <c r="AE5" s="454"/>
      <c r="AF5" s="454"/>
      <c r="AG5" s="454"/>
      <c r="AH5" s="454"/>
      <c r="AI5" s="454"/>
      <c r="AJ5" s="454"/>
      <c r="AK5" s="454"/>
      <c r="AL5" s="441">
        <v>14.8</v>
      </c>
      <c r="AM5" s="427"/>
      <c r="AN5" s="427"/>
      <c r="AO5" s="440"/>
      <c r="AP5" s="409" t="s">
        <v>284</v>
      </c>
      <c r="AQ5" s="408"/>
      <c r="AR5" s="408"/>
      <c r="AS5" s="408"/>
      <c r="AT5" s="408"/>
      <c r="AU5" s="408"/>
      <c r="AV5" s="408"/>
      <c r="AW5" s="408"/>
      <c r="AX5" s="408"/>
      <c r="AY5" s="408"/>
      <c r="AZ5" s="408"/>
      <c r="BA5" s="408"/>
      <c r="BB5" s="408"/>
      <c r="BC5" s="408"/>
      <c r="BD5" s="408"/>
      <c r="BE5" s="408"/>
      <c r="BF5" s="407"/>
      <c r="BG5" s="362">
        <v>871560</v>
      </c>
      <c r="BH5" s="357"/>
      <c r="BI5" s="357"/>
      <c r="BJ5" s="357"/>
      <c r="BK5" s="357"/>
      <c r="BL5" s="357"/>
      <c r="BM5" s="357"/>
      <c r="BN5" s="356"/>
      <c r="BO5" s="403">
        <v>100</v>
      </c>
      <c r="BP5" s="403"/>
      <c r="BQ5" s="403"/>
      <c r="BR5" s="403"/>
      <c r="BS5" s="402" t="s">
        <v>46</v>
      </c>
      <c r="BT5" s="402"/>
      <c r="BU5" s="402"/>
      <c r="BV5" s="402"/>
      <c r="BW5" s="402"/>
      <c r="BX5" s="402"/>
      <c r="BY5" s="402"/>
      <c r="BZ5" s="402"/>
      <c r="CA5" s="402"/>
      <c r="CB5" s="437"/>
      <c r="CD5" s="416" t="s">
        <v>205</v>
      </c>
      <c r="CE5" s="415"/>
      <c r="CF5" s="415"/>
      <c r="CG5" s="415"/>
      <c r="CH5" s="415"/>
      <c r="CI5" s="415"/>
      <c r="CJ5" s="415"/>
      <c r="CK5" s="415"/>
      <c r="CL5" s="415"/>
      <c r="CM5" s="415"/>
      <c r="CN5" s="415"/>
      <c r="CO5" s="415"/>
      <c r="CP5" s="415"/>
      <c r="CQ5" s="414"/>
      <c r="CR5" s="416" t="s">
        <v>283</v>
      </c>
      <c r="CS5" s="415"/>
      <c r="CT5" s="415"/>
      <c r="CU5" s="415"/>
      <c r="CV5" s="415"/>
      <c r="CW5" s="415"/>
      <c r="CX5" s="415"/>
      <c r="CY5" s="414"/>
      <c r="CZ5" s="416" t="s">
        <v>282</v>
      </c>
      <c r="DA5" s="415"/>
      <c r="DB5" s="415"/>
      <c r="DC5" s="414"/>
      <c r="DD5" s="416" t="s">
        <v>281</v>
      </c>
      <c r="DE5" s="415"/>
      <c r="DF5" s="415"/>
      <c r="DG5" s="415"/>
      <c r="DH5" s="415"/>
      <c r="DI5" s="415"/>
      <c r="DJ5" s="415"/>
      <c r="DK5" s="415"/>
      <c r="DL5" s="415"/>
      <c r="DM5" s="415"/>
      <c r="DN5" s="415"/>
      <c r="DO5" s="415"/>
      <c r="DP5" s="414"/>
      <c r="DQ5" s="416" t="s">
        <v>280</v>
      </c>
      <c r="DR5" s="415"/>
      <c r="DS5" s="415"/>
      <c r="DT5" s="415"/>
      <c r="DU5" s="415"/>
      <c r="DV5" s="415"/>
      <c r="DW5" s="415"/>
      <c r="DX5" s="415"/>
      <c r="DY5" s="415"/>
      <c r="DZ5" s="415"/>
      <c r="EA5" s="415"/>
      <c r="EB5" s="415"/>
      <c r="EC5" s="414"/>
    </row>
    <row r="6" spans="2:143" ht="11.25" customHeight="1">
      <c r="B6" s="365" t="s">
        <v>279</v>
      </c>
      <c r="C6" s="364"/>
      <c r="D6" s="364"/>
      <c r="E6" s="364"/>
      <c r="F6" s="364"/>
      <c r="G6" s="364"/>
      <c r="H6" s="364"/>
      <c r="I6" s="364"/>
      <c r="J6" s="364"/>
      <c r="K6" s="364"/>
      <c r="L6" s="364"/>
      <c r="M6" s="364"/>
      <c r="N6" s="364"/>
      <c r="O6" s="364"/>
      <c r="P6" s="364"/>
      <c r="Q6" s="363"/>
      <c r="R6" s="362">
        <v>273222</v>
      </c>
      <c r="S6" s="357"/>
      <c r="T6" s="357"/>
      <c r="U6" s="357"/>
      <c r="V6" s="357"/>
      <c r="W6" s="357"/>
      <c r="X6" s="357"/>
      <c r="Y6" s="356"/>
      <c r="Z6" s="403">
        <v>2.5</v>
      </c>
      <c r="AA6" s="403"/>
      <c r="AB6" s="403"/>
      <c r="AC6" s="403"/>
      <c r="AD6" s="402">
        <v>273222</v>
      </c>
      <c r="AE6" s="402"/>
      <c r="AF6" s="402"/>
      <c r="AG6" s="402"/>
      <c r="AH6" s="402"/>
      <c r="AI6" s="402"/>
      <c r="AJ6" s="402"/>
      <c r="AK6" s="402"/>
      <c r="AL6" s="361">
        <v>4.5999999999999996</v>
      </c>
      <c r="AM6" s="360"/>
      <c r="AN6" s="360"/>
      <c r="AO6" s="401"/>
      <c r="AP6" s="365" t="s">
        <v>278</v>
      </c>
      <c r="AQ6" s="364"/>
      <c r="AR6" s="364"/>
      <c r="AS6" s="364"/>
      <c r="AT6" s="364"/>
      <c r="AU6" s="364"/>
      <c r="AV6" s="364"/>
      <c r="AW6" s="364"/>
      <c r="AX6" s="364"/>
      <c r="AY6" s="364"/>
      <c r="AZ6" s="364"/>
      <c r="BA6" s="364"/>
      <c r="BB6" s="364"/>
      <c r="BC6" s="364"/>
      <c r="BD6" s="364"/>
      <c r="BE6" s="364"/>
      <c r="BF6" s="363"/>
      <c r="BG6" s="362">
        <v>871560</v>
      </c>
      <c r="BH6" s="357"/>
      <c r="BI6" s="357"/>
      <c r="BJ6" s="357"/>
      <c r="BK6" s="357"/>
      <c r="BL6" s="357"/>
      <c r="BM6" s="357"/>
      <c r="BN6" s="356"/>
      <c r="BO6" s="403">
        <v>100</v>
      </c>
      <c r="BP6" s="403"/>
      <c r="BQ6" s="403"/>
      <c r="BR6" s="403"/>
      <c r="BS6" s="402" t="s">
        <v>46</v>
      </c>
      <c r="BT6" s="402"/>
      <c r="BU6" s="402"/>
      <c r="BV6" s="402"/>
      <c r="BW6" s="402"/>
      <c r="BX6" s="402"/>
      <c r="BY6" s="402"/>
      <c r="BZ6" s="402"/>
      <c r="CA6" s="402"/>
      <c r="CB6" s="437"/>
      <c r="CD6" s="409" t="s">
        <v>277</v>
      </c>
      <c r="CE6" s="408"/>
      <c r="CF6" s="408"/>
      <c r="CG6" s="408"/>
      <c r="CH6" s="408"/>
      <c r="CI6" s="408"/>
      <c r="CJ6" s="408"/>
      <c r="CK6" s="408"/>
      <c r="CL6" s="408"/>
      <c r="CM6" s="408"/>
      <c r="CN6" s="408"/>
      <c r="CO6" s="408"/>
      <c r="CP6" s="408"/>
      <c r="CQ6" s="407"/>
      <c r="CR6" s="362">
        <v>71718</v>
      </c>
      <c r="CS6" s="357"/>
      <c r="CT6" s="357"/>
      <c r="CU6" s="357"/>
      <c r="CV6" s="357"/>
      <c r="CW6" s="357"/>
      <c r="CX6" s="357"/>
      <c r="CY6" s="356"/>
      <c r="CZ6" s="441">
        <v>0.7</v>
      </c>
      <c r="DA6" s="427"/>
      <c r="DB6" s="427"/>
      <c r="DC6" s="444"/>
      <c r="DD6" s="358" t="s">
        <v>46</v>
      </c>
      <c r="DE6" s="357"/>
      <c r="DF6" s="357"/>
      <c r="DG6" s="357"/>
      <c r="DH6" s="357"/>
      <c r="DI6" s="357"/>
      <c r="DJ6" s="357"/>
      <c r="DK6" s="357"/>
      <c r="DL6" s="357"/>
      <c r="DM6" s="357"/>
      <c r="DN6" s="357"/>
      <c r="DO6" s="357"/>
      <c r="DP6" s="356"/>
      <c r="DQ6" s="358">
        <v>71718</v>
      </c>
      <c r="DR6" s="357"/>
      <c r="DS6" s="357"/>
      <c r="DT6" s="357"/>
      <c r="DU6" s="357"/>
      <c r="DV6" s="357"/>
      <c r="DW6" s="357"/>
      <c r="DX6" s="357"/>
      <c r="DY6" s="357"/>
      <c r="DZ6" s="357"/>
      <c r="EA6" s="357"/>
      <c r="EB6" s="357"/>
      <c r="EC6" s="387"/>
    </row>
    <row r="7" spans="2:143" ht="11.25" customHeight="1">
      <c r="B7" s="365" t="s">
        <v>276</v>
      </c>
      <c r="C7" s="364"/>
      <c r="D7" s="364"/>
      <c r="E7" s="364"/>
      <c r="F7" s="364"/>
      <c r="G7" s="364"/>
      <c r="H7" s="364"/>
      <c r="I7" s="364"/>
      <c r="J7" s="364"/>
      <c r="K7" s="364"/>
      <c r="L7" s="364"/>
      <c r="M7" s="364"/>
      <c r="N7" s="364"/>
      <c r="O7" s="364"/>
      <c r="P7" s="364"/>
      <c r="Q7" s="363"/>
      <c r="R7" s="362">
        <v>535</v>
      </c>
      <c r="S7" s="357"/>
      <c r="T7" s="357"/>
      <c r="U7" s="357"/>
      <c r="V7" s="357"/>
      <c r="W7" s="357"/>
      <c r="X7" s="357"/>
      <c r="Y7" s="356"/>
      <c r="Z7" s="403">
        <v>0</v>
      </c>
      <c r="AA7" s="403"/>
      <c r="AB7" s="403"/>
      <c r="AC7" s="403"/>
      <c r="AD7" s="402">
        <v>535</v>
      </c>
      <c r="AE7" s="402"/>
      <c r="AF7" s="402"/>
      <c r="AG7" s="402"/>
      <c r="AH7" s="402"/>
      <c r="AI7" s="402"/>
      <c r="AJ7" s="402"/>
      <c r="AK7" s="402"/>
      <c r="AL7" s="361">
        <v>0</v>
      </c>
      <c r="AM7" s="360"/>
      <c r="AN7" s="360"/>
      <c r="AO7" s="401"/>
      <c r="AP7" s="365" t="s">
        <v>275</v>
      </c>
      <c r="AQ7" s="364"/>
      <c r="AR7" s="364"/>
      <c r="AS7" s="364"/>
      <c r="AT7" s="364"/>
      <c r="AU7" s="364"/>
      <c r="AV7" s="364"/>
      <c r="AW7" s="364"/>
      <c r="AX7" s="364"/>
      <c r="AY7" s="364"/>
      <c r="AZ7" s="364"/>
      <c r="BA7" s="364"/>
      <c r="BB7" s="364"/>
      <c r="BC7" s="364"/>
      <c r="BD7" s="364"/>
      <c r="BE7" s="364"/>
      <c r="BF7" s="363"/>
      <c r="BG7" s="362">
        <v>261549</v>
      </c>
      <c r="BH7" s="357"/>
      <c r="BI7" s="357"/>
      <c r="BJ7" s="357"/>
      <c r="BK7" s="357"/>
      <c r="BL7" s="357"/>
      <c r="BM7" s="357"/>
      <c r="BN7" s="356"/>
      <c r="BO7" s="403">
        <v>30</v>
      </c>
      <c r="BP7" s="403"/>
      <c r="BQ7" s="403"/>
      <c r="BR7" s="403"/>
      <c r="BS7" s="402" t="s">
        <v>46</v>
      </c>
      <c r="BT7" s="402"/>
      <c r="BU7" s="402"/>
      <c r="BV7" s="402"/>
      <c r="BW7" s="402"/>
      <c r="BX7" s="402"/>
      <c r="BY7" s="402"/>
      <c r="BZ7" s="402"/>
      <c r="CA7" s="402"/>
      <c r="CB7" s="437"/>
      <c r="CD7" s="365" t="s">
        <v>274</v>
      </c>
      <c r="CE7" s="364"/>
      <c r="CF7" s="364"/>
      <c r="CG7" s="364"/>
      <c r="CH7" s="364"/>
      <c r="CI7" s="364"/>
      <c r="CJ7" s="364"/>
      <c r="CK7" s="364"/>
      <c r="CL7" s="364"/>
      <c r="CM7" s="364"/>
      <c r="CN7" s="364"/>
      <c r="CO7" s="364"/>
      <c r="CP7" s="364"/>
      <c r="CQ7" s="363"/>
      <c r="CR7" s="362">
        <v>1737140</v>
      </c>
      <c r="CS7" s="357"/>
      <c r="CT7" s="357"/>
      <c r="CU7" s="357"/>
      <c r="CV7" s="357"/>
      <c r="CW7" s="357"/>
      <c r="CX7" s="357"/>
      <c r="CY7" s="356"/>
      <c r="CZ7" s="403">
        <v>17.7</v>
      </c>
      <c r="DA7" s="403"/>
      <c r="DB7" s="403"/>
      <c r="DC7" s="403"/>
      <c r="DD7" s="358">
        <v>120992</v>
      </c>
      <c r="DE7" s="357"/>
      <c r="DF7" s="357"/>
      <c r="DG7" s="357"/>
      <c r="DH7" s="357"/>
      <c r="DI7" s="357"/>
      <c r="DJ7" s="357"/>
      <c r="DK7" s="357"/>
      <c r="DL7" s="357"/>
      <c r="DM7" s="357"/>
      <c r="DN7" s="357"/>
      <c r="DO7" s="357"/>
      <c r="DP7" s="356"/>
      <c r="DQ7" s="358">
        <v>1272918</v>
      </c>
      <c r="DR7" s="357"/>
      <c r="DS7" s="357"/>
      <c r="DT7" s="357"/>
      <c r="DU7" s="357"/>
      <c r="DV7" s="357"/>
      <c r="DW7" s="357"/>
      <c r="DX7" s="357"/>
      <c r="DY7" s="357"/>
      <c r="DZ7" s="357"/>
      <c r="EA7" s="357"/>
      <c r="EB7" s="357"/>
      <c r="EC7" s="387"/>
    </row>
    <row r="8" spans="2:143" ht="11.25" customHeight="1">
      <c r="B8" s="365" t="s">
        <v>273</v>
      </c>
      <c r="C8" s="364"/>
      <c r="D8" s="364"/>
      <c r="E8" s="364"/>
      <c r="F8" s="364"/>
      <c r="G8" s="364"/>
      <c r="H8" s="364"/>
      <c r="I8" s="364"/>
      <c r="J8" s="364"/>
      <c r="K8" s="364"/>
      <c r="L8" s="364"/>
      <c r="M8" s="364"/>
      <c r="N8" s="364"/>
      <c r="O8" s="364"/>
      <c r="P8" s="364"/>
      <c r="Q8" s="363"/>
      <c r="R8" s="362">
        <v>3211</v>
      </c>
      <c r="S8" s="357"/>
      <c r="T8" s="357"/>
      <c r="U8" s="357"/>
      <c r="V8" s="357"/>
      <c r="W8" s="357"/>
      <c r="X8" s="357"/>
      <c r="Y8" s="356"/>
      <c r="Z8" s="403">
        <v>0</v>
      </c>
      <c r="AA8" s="403"/>
      <c r="AB8" s="403"/>
      <c r="AC8" s="403"/>
      <c r="AD8" s="402">
        <v>3211</v>
      </c>
      <c r="AE8" s="402"/>
      <c r="AF8" s="402"/>
      <c r="AG8" s="402"/>
      <c r="AH8" s="402"/>
      <c r="AI8" s="402"/>
      <c r="AJ8" s="402"/>
      <c r="AK8" s="402"/>
      <c r="AL8" s="361">
        <v>0.1</v>
      </c>
      <c r="AM8" s="360"/>
      <c r="AN8" s="360"/>
      <c r="AO8" s="401"/>
      <c r="AP8" s="365" t="s">
        <v>272</v>
      </c>
      <c r="AQ8" s="364"/>
      <c r="AR8" s="364"/>
      <c r="AS8" s="364"/>
      <c r="AT8" s="364"/>
      <c r="AU8" s="364"/>
      <c r="AV8" s="364"/>
      <c r="AW8" s="364"/>
      <c r="AX8" s="364"/>
      <c r="AY8" s="364"/>
      <c r="AZ8" s="364"/>
      <c r="BA8" s="364"/>
      <c r="BB8" s="364"/>
      <c r="BC8" s="364"/>
      <c r="BD8" s="364"/>
      <c r="BE8" s="364"/>
      <c r="BF8" s="363"/>
      <c r="BG8" s="362">
        <v>10354</v>
      </c>
      <c r="BH8" s="357"/>
      <c r="BI8" s="357"/>
      <c r="BJ8" s="357"/>
      <c r="BK8" s="357"/>
      <c r="BL8" s="357"/>
      <c r="BM8" s="357"/>
      <c r="BN8" s="356"/>
      <c r="BO8" s="403">
        <v>1.2</v>
      </c>
      <c r="BP8" s="403"/>
      <c r="BQ8" s="403"/>
      <c r="BR8" s="403"/>
      <c r="BS8" s="402" t="s">
        <v>46</v>
      </c>
      <c r="BT8" s="402"/>
      <c r="BU8" s="402"/>
      <c r="BV8" s="402"/>
      <c r="BW8" s="402"/>
      <c r="BX8" s="402"/>
      <c r="BY8" s="402"/>
      <c r="BZ8" s="402"/>
      <c r="CA8" s="402"/>
      <c r="CB8" s="437"/>
      <c r="CD8" s="365" t="s">
        <v>271</v>
      </c>
      <c r="CE8" s="364"/>
      <c r="CF8" s="364"/>
      <c r="CG8" s="364"/>
      <c r="CH8" s="364"/>
      <c r="CI8" s="364"/>
      <c r="CJ8" s="364"/>
      <c r="CK8" s="364"/>
      <c r="CL8" s="364"/>
      <c r="CM8" s="364"/>
      <c r="CN8" s="364"/>
      <c r="CO8" s="364"/>
      <c r="CP8" s="364"/>
      <c r="CQ8" s="363"/>
      <c r="CR8" s="362">
        <v>2003800</v>
      </c>
      <c r="CS8" s="357"/>
      <c r="CT8" s="357"/>
      <c r="CU8" s="357"/>
      <c r="CV8" s="357"/>
      <c r="CW8" s="357"/>
      <c r="CX8" s="357"/>
      <c r="CY8" s="356"/>
      <c r="CZ8" s="403">
        <v>20.399999999999999</v>
      </c>
      <c r="DA8" s="403"/>
      <c r="DB8" s="403"/>
      <c r="DC8" s="403"/>
      <c r="DD8" s="358">
        <v>363</v>
      </c>
      <c r="DE8" s="357"/>
      <c r="DF8" s="357"/>
      <c r="DG8" s="357"/>
      <c r="DH8" s="357"/>
      <c r="DI8" s="357"/>
      <c r="DJ8" s="357"/>
      <c r="DK8" s="357"/>
      <c r="DL8" s="357"/>
      <c r="DM8" s="357"/>
      <c r="DN8" s="357"/>
      <c r="DO8" s="357"/>
      <c r="DP8" s="356"/>
      <c r="DQ8" s="358">
        <v>1211242</v>
      </c>
      <c r="DR8" s="357"/>
      <c r="DS8" s="357"/>
      <c r="DT8" s="357"/>
      <c r="DU8" s="357"/>
      <c r="DV8" s="357"/>
      <c r="DW8" s="357"/>
      <c r="DX8" s="357"/>
      <c r="DY8" s="357"/>
      <c r="DZ8" s="357"/>
      <c r="EA8" s="357"/>
      <c r="EB8" s="357"/>
      <c r="EC8" s="387"/>
    </row>
    <row r="9" spans="2:143" ht="11.25" customHeight="1">
      <c r="B9" s="365" t="s">
        <v>270</v>
      </c>
      <c r="C9" s="364"/>
      <c r="D9" s="364"/>
      <c r="E9" s="364"/>
      <c r="F9" s="364"/>
      <c r="G9" s="364"/>
      <c r="H9" s="364"/>
      <c r="I9" s="364"/>
      <c r="J9" s="364"/>
      <c r="K9" s="364"/>
      <c r="L9" s="364"/>
      <c r="M9" s="364"/>
      <c r="N9" s="364"/>
      <c r="O9" s="364"/>
      <c r="P9" s="364"/>
      <c r="Q9" s="363"/>
      <c r="R9" s="362">
        <v>2642</v>
      </c>
      <c r="S9" s="357"/>
      <c r="T9" s="357"/>
      <c r="U9" s="357"/>
      <c r="V9" s="357"/>
      <c r="W9" s="357"/>
      <c r="X9" s="357"/>
      <c r="Y9" s="356"/>
      <c r="Z9" s="403">
        <v>0</v>
      </c>
      <c r="AA9" s="403"/>
      <c r="AB9" s="403"/>
      <c r="AC9" s="403"/>
      <c r="AD9" s="402">
        <v>2642</v>
      </c>
      <c r="AE9" s="402"/>
      <c r="AF9" s="402"/>
      <c r="AG9" s="402"/>
      <c r="AH9" s="402"/>
      <c r="AI9" s="402"/>
      <c r="AJ9" s="402"/>
      <c r="AK9" s="402"/>
      <c r="AL9" s="361">
        <v>0</v>
      </c>
      <c r="AM9" s="360"/>
      <c r="AN9" s="360"/>
      <c r="AO9" s="401"/>
      <c r="AP9" s="365" t="s">
        <v>269</v>
      </c>
      <c r="AQ9" s="364"/>
      <c r="AR9" s="364"/>
      <c r="AS9" s="364"/>
      <c r="AT9" s="364"/>
      <c r="AU9" s="364"/>
      <c r="AV9" s="364"/>
      <c r="AW9" s="364"/>
      <c r="AX9" s="364"/>
      <c r="AY9" s="364"/>
      <c r="AZ9" s="364"/>
      <c r="BA9" s="364"/>
      <c r="BB9" s="364"/>
      <c r="BC9" s="364"/>
      <c r="BD9" s="364"/>
      <c r="BE9" s="364"/>
      <c r="BF9" s="363"/>
      <c r="BG9" s="362">
        <v>218411</v>
      </c>
      <c r="BH9" s="357"/>
      <c r="BI9" s="357"/>
      <c r="BJ9" s="357"/>
      <c r="BK9" s="357"/>
      <c r="BL9" s="357"/>
      <c r="BM9" s="357"/>
      <c r="BN9" s="356"/>
      <c r="BO9" s="403">
        <v>25</v>
      </c>
      <c r="BP9" s="403"/>
      <c r="BQ9" s="403"/>
      <c r="BR9" s="403"/>
      <c r="BS9" s="402" t="s">
        <v>46</v>
      </c>
      <c r="BT9" s="402"/>
      <c r="BU9" s="402"/>
      <c r="BV9" s="402"/>
      <c r="BW9" s="402"/>
      <c r="BX9" s="402"/>
      <c r="BY9" s="402"/>
      <c r="BZ9" s="402"/>
      <c r="CA9" s="402"/>
      <c r="CB9" s="437"/>
      <c r="CD9" s="365" t="s">
        <v>268</v>
      </c>
      <c r="CE9" s="364"/>
      <c r="CF9" s="364"/>
      <c r="CG9" s="364"/>
      <c r="CH9" s="364"/>
      <c r="CI9" s="364"/>
      <c r="CJ9" s="364"/>
      <c r="CK9" s="364"/>
      <c r="CL9" s="364"/>
      <c r="CM9" s="364"/>
      <c r="CN9" s="364"/>
      <c r="CO9" s="364"/>
      <c r="CP9" s="364"/>
      <c r="CQ9" s="363"/>
      <c r="CR9" s="362">
        <v>1254071</v>
      </c>
      <c r="CS9" s="357"/>
      <c r="CT9" s="357"/>
      <c r="CU9" s="357"/>
      <c r="CV9" s="357"/>
      <c r="CW9" s="357"/>
      <c r="CX9" s="357"/>
      <c r="CY9" s="356"/>
      <c r="CZ9" s="403">
        <v>12.8</v>
      </c>
      <c r="DA9" s="403"/>
      <c r="DB9" s="403"/>
      <c r="DC9" s="403"/>
      <c r="DD9" s="358">
        <v>97548</v>
      </c>
      <c r="DE9" s="357"/>
      <c r="DF9" s="357"/>
      <c r="DG9" s="357"/>
      <c r="DH9" s="357"/>
      <c r="DI9" s="357"/>
      <c r="DJ9" s="357"/>
      <c r="DK9" s="357"/>
      <c r="DL9" s="357"/>
      <c r="DM9" s="357"/>
      <c r="DN9" s="357"/>
      <c r="DO9" s="357"/>
      <c r="DP9" s="356"/>
      <c r="DQ9" s="358">
        <v>971052</v>
      </c>
      <c r="DR9" s="357"/>
      <c r="DS9" s="357"/>
      <c r="DT9" s="357"/>
      <c r="DU9" s="357"/>
      <c r="DV9" s="357"/>
      <c r="DW9" s="357"/>
      <c r="DX9" s="357"/>
      <c r="DY9" s="357"/>
      <c r="DZ9" s="357"/>
      <c r="EA9" s="357"/>
      <c r="EB9" s="357"/>
      <c r="EC9" s="387"/>
    </row>
    <row r="10" spans="2:143" ht="11.25" customHeight="1">
      <c r="B10" s="365" t="s">
        <v>267</v>
      </c>
      <c r="C10" s="364"/>
      <c r="D10" s="364"/>
      <c r="E10" s="364"/>
      <c r="F10" s="364"/>
      <c r="G10" s="364"/>
      <c r="H10" s="364"/>
      <c r="I10" s="364"/>
      <c r="J10" s="364"/>
      <c r="K10" s="364"/>
      <c r="L10" s="364"/>
      <c r="M10" s="364"/>
      <c r="N10" s="364"/>
      <c r="O10" s="364"/>
      <c r="P10" s="364"/>
      <c r="Q10" s="363"/>
      <c r="R10" s="362" t="s">
        <v>46</v>
      </c>
      <c r="S10" s="357"/>
      <c r="T10" s="357"/>
      <c r="U10" s="357"/>
      <c r="V10" s="357"/>
      <c r="W10" s="357"/>
      <c r="X10" s="357"/>
      <c r="Y10" s="356"/>
      <c r="Z10" s="403" t="s">
        <v>46</v>
      </c>
      <c r="AA10" s="403"/>
      <c r="AB10" s="403"/>
      <c r="AC10" s="403"/>
      <c r="AD10" s="402" t="s">
        <v>46</v>
      </c>
      <c r="AE10" s="402"/>
      <c r="AF10" s="402"/>
      <c r="AG10" s="402"/>
      <c r="AH10" s="402"/>
      <c r="AI10" s="402"/>
      <c r="AJ10" s="402"/>
      <c r="AK10" s="402"/>
      <c r="AL10" s="361" t="s">
        <v>46</v>
      </c>
      <c r="AM10" s="360"/>
      <c r="AN10" s="360"/>
      <c r="AO10" s="401"/>
      <c r="AP10" s="365" t="s">
        <v>266</v>
      </c>
      <c r="AQ10" s="364"/>
      <c r="AR10" s="364"/>
      <c r="AS10" s="364"/>
      <c r="AT10" s="364"/>
      <c r="AU10" s="364"/>
      <c r="AV10" s="364"/>
      <c r="AW10" s="364"/>
      <c r="AX10" s="364"/>
      <c r="AY10" s="364"/>
      <c r="AZ10" s="364"/>
      <c r="BA10" s="364"/>
      <c r="BB10" s="364"/>
      <c r="BC10" s="364"/>
      <c r="BD10" s="364"/>
      <c r="BE10" s="364"/>
      <c r="BF10" s="363"/>
      <c r="BG10" s="362">
        <v>18994</v>
      </c>
      <c r="BH10" s="357"/>
      <c r="BI10" s="357"/>
      <c r="BJ10" s="357"/>
      <c r="BK10" s="357"/>
      <c r="BL10" s="357"/>
      <c r="BM10" s="357"/>
      <c r="BN10" s="356"/>
      <c r="BO10" s="403">
        <v>2.2000000000000002</v>
      </c>
      <c r="BP10" s="403"/>
      <c r="BQ10" s="403"/>
      <c r="BR10" s="403"/>
      <c r="BS10" s="402" t="s">
        <v>46</v>
      </c>
      <c r="BT10" s="402"/>
      <c r="BU10" s="402"/>
      <c r="BV10" s="402"/>
      <c r="BW10" s="402"/>
      <c r="BX10" s="402"/>
      <c r="BY10" s="402"/>
      <c r="BZ10" s="402"/>
      <c r="CA10" s="402"/>
      <c r="CB10" s="437"/>
      <c r="CD10" s="365" t="s">
        <v>265</v>
      </c>
      <c r="CE10" s="364"/>
      <c r="CF10" s="364"/>
      <c r="CG10" s="364"/>
      <c r="CH10" s="364"/>
      <c r="CI10" s="364"/>
      <c r="CJ10" s="364"/>
      <c r="CK10" s="364"/>
      <c r="CL10" s="364"/>
      <c r="CM10" s="364"/>
      <c r="CN10" s="364"/>
      <c r="CO10" s="364"/>
      <c r="CP10" s="364"/>
      <c r="CQ10" s="363"/>
      <c r="CR10" s="362" t="s">
        <v>46</v>
      </c>
      <c r="CS10" s="357"/>
      <c r="CT10" s="357"/>
      <c r="CU10" s="357"/>
      <c r="CV10" s="357"/>
      <c r="CW10" s="357"/>
      <c r="CX10" s="357"/>
      <c r="CY10" s="356"/>
      <c r="CZ10" s="403" t="s">
        <v>46</v>
      </c>
      <c r="DA10" s="403"/>
      <c r="DB10" s="403"/>
      <c r="DC10" s="403"/>
      <c r="DD10" s="358" t="s">
        <v>46</v>
      </c>
      <c r="DE10" s="357"/>
      <c r="DF10" s="357"/>
      <c r="DG10" s="357"/>
      <c r="DH10" s="357"/>
      <c r="DI10" s="357"/>
      <c r="DJ10" s="357"/>
      <c r="DK10" s="357"/>
      <c r="DL10" s="357"/>
      <c r="DM10" s="357"/>
      <c r="DN10" s="357"/>
      <c r="DO10" s="357"/>
      <c r="DP10" s="356"/>
      <c r="DQ10" s="358" t="s">
        <v>46</v>
      </c>
      <c r="DR10" s="357"/>
      <c r="DS10" s="357"/>
      <c r="DT10" s="357"/>
      <c r="DU10" s="357"/>
      <c r="DV10" s="357"/>
      <c r="DW10" s="357"/>
      <c r="DX10" s="357"/>
      <c r="DY10" s="357"/>
      <c r="DZ10" s="357"/>
      <c r="EA10" s="357"/>
      <c r="EB10" s="357"/>
      <c r="EC10" s="387"/>
    </row>
    <row r="11" spans="2:143" ht="11.25" customHeight="1">
      <c r="B11" s="365" t="s">
        <v>264</v>
      </c>
      <c r="C11" s="364"/>
      <c r="D11" s="364"/>
      <c r="E11" s="364"/>
      <c r="F11" s="364"/>
      <c r="G11" s="364"/>
      <c r="H11" s="364"/>
      <c r="I11" s="364"/>
      <c r="J11" s="364"/>
      <c r="K11" s="364"/>
      <c r="L11" s="364"/>
      <c r="M11" s="364"/>
      <c r="N11" s="364"/>
      <c r="O11" s="364"/>
      <c r="P11" s="364"/>
      <c r="Q11" s="363"/>
      <c r="R11" s="362">
        <v>184346</v>
      </c>
      <c r="S11" s="357"/>
      <c r="T11" s="357"/>
      <c r="U11" s="357"/>
      <c r="V11" s="357"/>
      <c r="W11" s="357"/>
      <c r="X11" s="357"/>
      <c r="Y11" s="356"/>
      <c r="Z11" s="361">
        <v>1.7</v>
      </c>
      <c r="AA11" s="360"/>
      <c r="AB11" s="360"/>
      <c r="AC11" s="359"/>
      <c r="AD11" s="358">
        <v>184346</v>
      </c>
      <c r="AE11" s="357"/>
      <c r="AF11" s="357"/>
      <c r="AG11" s="357"/>
      <c r="AH11" s="357"/>
      <c r="AI11" s="357"/>
      <c r="AJ11" s="357"/>
      <c r="AK11" s="356"/>
      <c r="AL11" s="361">
        <v>3.1</v>
      </c>
      <c r="AM11" s="360"/>
      <c r="AN11" s="360"/>
      <c r="AO11" s="401"/>
      <c r="AP11" s="365" t="s">
        <v>263</v>
      </c>
      <c r="AQ11" s="364"/>
      <c r="AR11" s="364"/>
      <c r="AS11" s="364"/>
      <c r="AT11" s="364"/>
      <c r="AU11" s="364"/>
      <c r="AV11" s="364"/>
      <c r="AW11" s="364"/>
      <c r="AX11" s="364"/>
      <c r="AY11" s="364"/>
      <c r="AZ11" s="364"/>
      <c r="BA11" s="364"/>
      <c r="BB11" s="364"/>
      <c r="BC11" s="364"/>
      <c r="BD11" s="364"/>
      <c r="BE11" s="364"/>
      <c r="BF11" s="363"/>
      <c r="BG11" s="362">
        <v>13790</v>
      </c>
      <c r="BH11" s="357"/>
      <c r="BI11" s="357"/>
      <c r="BJ11" s="357"/>
      <c r="BK11" s="357"/>
      <c r="BL11" s="357"/>
      <c r="BM11" s="357"/>
      <c r="BN11" s="356"/>
      <c r="BO11" s="403">
        <v>1.6</v>
      </c>
      <c r="BP11" s="403"/>
      <c r="BQ11" s="403"/>
      <c r="BR11" s="403"/>
      <c r="BS11" s="402" t="s">
        <v>46</v>
      </c>
      <c r="BT11" s="402"/>
      <c r="BU11" s="402"/>
      <c r="BV11" s="402"/>
      <c r="BW11" s="402"/>
      <c r="BX11" s="402"/>
      <c r="BY11" s="402"/>
      <c r="BZ11" s="402"/>
      <c r="CA11" s="402"/>
      <c r="CB11" s="437"/>
      <c r="CD11" s="365" t="s">
        <v>262</v>
      </c>
      <c r="CE11" s="364"/>
      <c r="CF11" s="364"/>
      <c r="CG11" s="364"/>
      <c r="CH11" s="364"/>
      <c r="CI11" s="364"/>
      <c r="CJ11" s="364"/>
      <c r="CK11" s="364"/>
      <c r="CL11" s="364"/>
      <c r="CM11" s="364"/>
      <c r="CN11" s="364"/>
      <c r="CO11" s="364"/>
      <c r="CP11" s="364"/>
      <c r="CQ11" s="363"/>
      <c r="CR11" s="362">
        <v>1068738</v>
      </c>
      <c r="CS11" s="357"/>
      <c r="CT11" s="357"/>
      <c r="CU11" s="357"/>
      <c r="CV11" s="357"/>
      <c r="CW11" s="357"/>
      <c r="CX11" s="357"/>
      <c r="CY11" s="356"/>
      <c r="CZ11" s="403">
        <v>10.9</v>
      </c>
      <c r="DA11" s="403"/>
      <c r="DB11" s="403"/>
      <c r="DC11" s="403"/>
      <c r="DD11" s="358">
        <v>218288</v>
      </c>
      <c r="DE11" s="357"/>
      <c r="DF11" s="357"/>
      <c r="DG11" s="357"/>
      <c r="DH11" s="357"/>
      <c r="DI11" s="357"/>
      <c r="DJ11" s="357"/>
      <c r="DK11" s="357"/>
      <c r="DL11" s="357"/>
      <c r="DM11" s="357"/>
      <c r="DN11" s="357"/>
      <c r="DO11" s="357"/>
      <c r="DP11" s="356"/>
      <c r="DQ11" s="358">
        <v>680917</v>
      </c>
      <c r="DR11" s="357"/>
      <c r="DS11" s="357"/>
      <c r="DT11" s="357"/>
      <c r="DU11" s="357"/>
      <c r="DV11" s="357"/>
      <c r="DW11" s="357"/>
      <c r="DX11" s="357"/>
      <c r="DY11" s="357"/>
      <c r="DZ11" s="357"/>
      <c r="EA11" s="357"/>
      <c r="EB11" s="357"/>
      <c r="EC11" s="387"/>
    </row>
    <row r="12" spans="2:143" ht="11.25" customHeight="1">
      <c r="B12" s="365" t="s">
        <v>261</v>
      </c>
      <c r="C12" s="364"/>
      <c r="D12" s="364"/>
      <c r="E12" s="364"/>
      <c r="F12" s="364"/>
      <c r="G12" s="364"/>
      <c r="H12" s="364"/>
      <c r="I12" s="364"/>
      <c r="J12" s="364"/>
      <c r="K12" s="364"/>
      <c r="L12" s="364"/>
      <c r="M12" s="364"/>
      <c r="N12" s="364"/>
      <c r="O12" s="364"/>
      <c r="P12" s="364"/>
      <c r="Q12" s="363"/>
      <c r="R12" s="362">
        <v>17128</v>
      </c>
      <c r="S12" s="357"/>
      <c r="T12" s="357"/>
      <c r="U12" s="357"/>
      <c r="V12" s="357"/>
      <c r="W12" s="357"/>
      <c r="X12" s="357"/>
      <c r="Y12" s="356"/>
      <c r="Z12" s="403">
        <v>0.2</v>
      </c>
      <c r="AA12" s="403"/>
      <c r="AB12" s="403"/>
      <c r="AC12" s="403"/>
      <c r="AD12" s="402">
        <v>17128</v>
      </c>
      <c r="AE12" s="402"/>
      <c r="AF12" s="402"/>
      <c r="AG12" s="402"/>
      <c r="AH12" s="402"/>
      <c r="AI12" s="402"/>
      <c r="AJ12" s="402"/>
      <c r="AK12" s="402"/>
      <c r="AL12" s="361">
        <v>0.3</v>
      </c>
      <c r="AM12" s="360"/>
      <c r="AN12" s="360"/>
      <c r="AO12" s="401"/>
      <c r="AP12" s="365" t="s">
        <v>260</v>
      </c>
      <c r="AQ12" s="364"/>
      <c r="AR12" s="364"/>
      <c r="AS12" s="364"/>
      <c r="AT12" s="364"/>
      <c r="AU12" s="364"/>
      <c r="AV12" s="364"/>
      <c r="AW12" s="364"/>
      <c r="AX12" s="364"/>
      <c r="AY12" s="364"/>
      <c r="AZ12" s="364"/>
      <c r="BA12" s="364"/>
      <c r="BB12" s="364"/>
      <c r="BC12" s="364"/>
      <c r="BD12" s="364"/>
      <c r="BE12" s="364"/>
      <c r="BF12" s="363"/>
      <c r="BG12" s="362">
        <v>518066</v>
      </c>
      <c r="BH12" s="357"/>
      <c r="BI12" s="357"/>
      <c r="BJ12" s="357"/>
      <c r="BK12" s="357"/>
      <c r="BL12" s="357"/>
      <c r="BM12" s="357"/>
      <c r="BN12" s="356"/>
      <c r="BO12" s="403">
        <v>59.4</v>
      </c>
      <c r="BP12" s="403"/>
      <c r="BQ12" s="403"/>
      <c r="BR12" s="403"/>
      <c r="BS12" s="402" t="s">
        <v>46</v>
      </c>
      <c r="BT12" s="402"/>
      <c r="BU12" s="402"/>
      <c r="BV12" s="402"/>
      <c r="BW12" s="402"/>
      <c r="BX12" s="402"/>
      <c r="BY12" s="402"/>
      <c r="BZ12" s="402"/>
      <c r="CA12" s="402"/>
      <c r="CB12" s="437"/>
      <c r="CD12" s="365" t="s">
        <v>259</v>
      </c>
      <c r="CE12" s="364"/>
      <c r="CF12" s="364"/>
      <c r="CG12" s="364"/>
      <c r="CH12" s="364"/>
      <c r="CI12" s="364"/>
      <c r="CJ12" s="364"/>
      <c r="CK12" s="364"/>
      <c r="CL12" s="364"/>
      <c r="CM12" s="364"/>
      <c r="CN12" s="364"/>
      <c r="CO12" s="364"/>
      <c r="CP12" s="364"/>
      <c r="CQ12" s="363"/>
      <c r="CR12" s="362">
        <v>406684</v>
      </c>
      <c r="CS12" s="357"/>
      <c r="CT12" s="357"/>
      <c r="CU12" s="357"/>
      <c r="CV12" s="357"/>
      <c r="CW12" s="357"/>
      <c r="CX12" s="357"/>
      <c r="CY12" s="356"/>
      <c r="CZ12" s="403">
        <v>4.0999999999999996</v>
      </c>
      <c r="DA12" s="403"/>
      <c r="DB12" s="403"/>
      <c r="DC12" s="403"/>
      <c r="DD12" s="358">
        <v>26663</v>
      </c>
      <c r="DE12" s="357"/>
      <c r="DF12" s="357"/>
      <c r="DG12" s="357"/>
      <c r="DH12" s="357"/>
      <c r="DI12" s="357"/>
      <c r="DJ12" s="357"/>
      <c r="DK12" s="357"/>
      <c r="DL12" s="357"/>
      <c r="DM12" s="357"/>
      <c r="DN12" s="357"/>
      <c r="DO12" s="357"/>
      <c r="DP12" s="356"/>
      <c r="DQ12" s="358">
        <v>172188</v>
      </c>
      <c r="DR12" s="357"/>
      <c r="DS12" s="357"/>
      <c r="DT12" s="357"/>
      <c r="DU12" s="357"/>
      <c r="DV12" s="357"/>
      <c r="DW12" s="357"/>
      <c r="DX12" s="357"/>
      <c r="DY12" s="357"/>
      <c r="DZ12" s="357"/>
      <c r="EA12" s="357"/>
      <c r="EB12" s="357"/>
      <c r="EC12" s="387"/>
    </row>
    <row r="13" spans="2:143" ht="11.25" customHeight="1">
      <c r="B13" s="365" t="s">
        <v>258</v>
      </c>
      <c r="C13" s="364"/>
      <c r="D13" s="364"/>
      <c r="E13" s="364"/>
      <c r="F13" s="364"/>
      <c r="G13" s="364"/>
      <c r="H13" s="364"/>
      <c r="I13" s="364"/>
      <c r="J13" s="364"/>
      <c r="K13" s="364"/>
      <c r="L13" s="364"/>
      <c r="M13" s="364"/>
      <c r="N13" s="364"/>
      <c r="O13" s="364"/>
      <c r="P13" s="364"/>
      <c r="Q13" s="363"/>
      <c r="R13" s="362" t="s">
        <v>46</v>
      </c>
      <c r="S13" s="357"/>
      <c r="T13" s="357"/>
      <c r="U13" s="357"/>
      <c r="V13" s="357"/>
      <c r="W13" s="357"/>
      <c r="X13" s="357"/>
      <c r="Y13" s="356"/>
      <c r="Z13" s="403" t="s">
        <v>46</v>
      </c>
      <c r="AA13" s="403"/>
      <c r="AB13" s="403"/>
      <c r="AC13" s="403"/>
      <c r="AD13" s="402" t="s">
        <v>46</v>
      </c>
      <c r="AE13" s="402"/>
      <c r="AF13" s="402"/>
      <c r="AG13" s="402"/>
      <c r="AH13" s="402"/>
      <c r="AI13" s="402"/>
      <c r="AJ13" s="402"/>
      <c r="AK13" s="402"/>
      <c r="AL13" s="361" t="s">
        <v>46</v>
      </c>
      <c r="AM13" s="360"/>
      <c r="AN13" s="360"/>
      <c r="AO13" s="401"/>
      <c r="AP13" s="365" t="s">
        <v>257</v>
      </c>
      <c r="AQ13" s="364"/>
      <c r="AR13" s="364"/>
      <c r="AS13" s="364"/>
      <c r="AT13" s="364"/>
      <c r="AU13" s="364"/>
      <c r="AV13" s="364"/>
      <c r="AW13" s="364"/>
      <c r="AX13" s="364"/>
      <c r="AY13" s="364"/>
      <c r="AZ13" s="364"/>
      <c r="BA13" s="364"/>
      <c r="BB13" s="364"/>
      <c r="BC13" s="364"/>
      <c r="BD13" s="364"/>
      <c r="BE13" s="364"/>
      <c r="BF13" s="363"/>
      <c r="BG13" s="362">
        <v>496717</v>
      </c>
      <c r="BH13" s="357"/>
      <c r="BI13" s="357"/>
      <c r="BJ13" s="357"/>
      <c r="BK13" s="357"/>
      <c r="BL13" s="357"/>
      <c r="BM13" s="357"/>
      <c r="BN13" s="356"/>
      <c r="BO13" s="403">
        <v>57</v>
      </c>
      <c r="BP13" s="403"/>
      <c r="BQ13" s="403"/>
      <c r="BR13" s="403"/>
      <c r="BS13" s="402" t="s">
        <v>46</v>
      </c>
      <c r="BT13" s="402"/>
      <c r="BU13" s="402"/>
      <c r="BV13" s="402"/>
      <c r="BW13" s="402"/>
      <c r="BX13" s="402"/>
      <c r="BY13" s="402"/>
      <c r="BZ13" s="402"/>
      <c r="CA13" s="402"/>
      <c r="CB13" s="437"/>
      <c r="CD13" s="365" t="s">
        <v>256</v>
      </c>
      <c r="CE13" s="364"/>
      <c r="CF13" s="364"/>
      <c r="CG13" s="364"/>
      <c r="CH13" s="364"/>
      <c r="CI13" s="364"/>
      <c r="CJ13" s="364"/>
      <c r="CK13" s="364"/>
      <c r="CL13" s="364"/>
      <c r="CM13" s="364"/>
      <c r="CN13" s="364"/>
      <c r="CO13" s="364"/>
      <c r="CP13" s="364"/>
      <c r="CQ13" s="363"/>
      <c r="CR13" s="362">
        <v>660572</v>
      </c>
      <c r="CS13" s="357"/>
      <c r="CT13" s="357"/>
      <c r="CU13" s="357"/>
      <c r="CV13" s="357"/>
      <c r="CW13" s="357"/>
      <c r="CX13" s="357"/>
      <c r="CY13" s="356"/>
      <c r="CZ13" s="403">
        <v>6.7</v>
      </c>
      <c r="DA13" s="403"/>
      <c r="DB13" s="403"/>
      <c r="DC13" s="403"/>
      <c r="DD13" s="358">
        <v>262398</v>
      </c>
      <c r="DE13" s="357"/>
      <c r="DF13" s="357"/>
      <c r="DG13" s="357"/>
      <c r="DH13" s="357"/>
      <c r="DI13" s="357"/>
      <c r="DJ13" s="357"/>
      <c r="DK13" s="357"/>
      <c r="DL13" s="357"/>
      <c r="DM13" s="357"/>
      <c r="DN13" s="357"/>
      <c r="DO13" s="357"/>
      <c r="DP13" s="356"/>
      <c r="DQ13" s="358">
        <v>397736</v>
      </c>
      <c r="DR13" s="357"/>
      <c r="DS13" s="357"/>
      <c r="DT13" s="357"/>
      <c r="DU13" s="357"/>
      <c r="DV13" s="357"/>
      <c r="DW13" s="357"/>
      <c r="DX13" s="357"/>
      <c r="DY13" s="357"/>
      <c r="DZ13" s="357"/>
      <c r="EA13" s="357"/>
      <c r="EB13" s="357"/>
      <c r="EC13" s="387"/>
    </row>
    <row r="14" spans="2:143" ht="11.25" customHeight="1">
      <c r="B14" s="365" t="s">
        <v>255</v>
      </c>
      <c r="C14" s="364"/>
      <c r="D14" s="364"/>
      <c r="E14" s="364"/>
      <c r="F14" s="364"/>
      <c r="G14" s="364"/>
      <c r="H14" s="364"/>
      <c r="I14" s="364"/>
      <c r="J14" s="364"/>
      <c r="K14" s="364"/>
      <c r="L14" s="364"/>
      <c r="M14" s="364"/>
      <c r="N14" s="364"/>
      <c r="O14" s="364"/>
      <c r="P14" s="364"/>
      <c r="Q14" s="363"/>
      <c r="R14" s="362" t="s">
        <v>46</v>
      </c>
      <c r="S14" s="357"/>
      <c r="T14" s="357"/>
      <c r="U14" s="357"/>
      <c r="V14" s="357"/>
      <c r="W14" s="357"/>
      <c r="X14" s="357"/>
      <c r="Y14" s="356"/>
      <c r="Z14" s="403" t="s">
        <v>46</v>
      </c>
      <c r="AA14" s="403"/>
      <c r="AB14" s="403"/>
      <c r="AC14" s="403"/>
      <c r="AD14" s="402" t="s">
        <v>46</v>
      </c>
      <c r="AE14" s="402"/>
      <c r="AF14" s="402"/>
      <c r="AG14" s="402"/>
      <c r="AH14" s="402"/>
      <c r="AI14" s="402"/>
      <c r="AJ14" s="402"/>
      <c r="AK14" s="402"/>
      <c r="AL14" s="361" t="s">
        <v>46</v>
      </c>
      <c r="AM14" s="360"/>
      <c r="AN14" s="360"/>
      <c r="AO14" s="401"/>
      <c r="AP14" s="365" t="s">
        <v>254</v>
      </c>
      <c r="AQ14" s="364"/>
      <c r="AR14" s="364"/>
      <c r="AS14" s="364"/>
      <c r="AT14" s="364"/>
      <c r="AU14" s="364"/>
      <c r="AV14" s="364"/>
      <c r="AW14" s="364"/>
      <c r="AX14" s="364"/>
      <c r="AY14" s="364"/>
      <c r="AZ14" s="364"/>
      <c r="BA14" s="364"/>
      <c r="BB14" s="364"/>
      <c r="BC14" s="364"/>
      <c r="BD14" s="364"/>
      <c r="BE14" s="364"/>
      <c r="BF14" s="363"/>
      <c r="BG14" s="362">
        <v>39765</v>
      </c>
      <c r="BH14" s="357"/>
      <c r="BI14" s="357"/>
      <c r="BJ14" s="357"/>
      <c r="BK14" s="357"/>
      <c r="BL14" s="357"/>
      <c r="BM14" s="357"/>
      <c r="BN14" s="356"/>
      <c r="BO14" s="403">
        <v>4.5999999999999996</v>
      </c>
      <c r="BP14" s="403"/>
      <c r="BQ14" s="403"/>
      <c r="BR14" s="403"/>
      <c r="BS14" s="402" t="s">
        <v>46</v>
      </c>
      <c r="BT14" s="402"/>
      <c r="BU14" s="402"/>
      <c r="BV14" s="402"/>
      <c r="BW14" s="402"/>
      <c r="BX14" s="402"/>
      <c r="BY14" s="402"/>
      <c r="BZ14" s="402"/>
      <c r="CA14" s="402"/>
      <c r="CB14" s="437"/>
      <c r="CD14" s="365" t="s">
        <v>253</v>
      </c>
      <c r="CE14" s="364"/>
      <c r="CF14" s="364"/>
      <c r="CG14" s="364"/>
      <c r="CH14" s="364"/>
      <c r="CI14" s="364"/>
      <c r="CJ14" s="364"/>
      <c r="CK14" s="364"/>
      <c r="CL14" s="364"/>
      <c r="CM14" s="364"/>
      <c r="CN14" s="364"/>
      <c r="CO14" s="364"/>
      <c r="CP14" s="364"/>
      <c r="CQ14" s="363"/>
      <c r="CR14" s="362">
        <v>544824</v>
      </c>
      <c r="CS14" s="357"/>
      <c r="CT14" s="357"/>
      <c r="CU14" s="357"/>
      <c r="CV14" s="357"/>
      <c r="CW14" s="357"/>
      <c r="CX14" s="357"/>
      <c r="CY14" s="356"/>
      <c r="CZ14" s="403">
        <v>5.6</v>
      </c>
      <c r="DA14" s="403"/>
      <c r="DB14" s="403"/>
      <c r="DC14" s="403"/>
      <c r="DD14" s="358">
        <v>123419</v>
      </c>
      <c r="DE14" s="357"/>
      <c r="DF14" s="357"/>
      <c r="DG14" s="357"/>
      <c r="DH14" s="357"/>
      <c r="DI14" s="357"/>
      <c r="DJ14" s="357"/>
      <c r="DK14" s="357"/>
      <c r="DL14" s="357"/>
      <c r="DM14" s="357"/>
      <c r="DN14" s="357"/>
      <c r="DO14" s="357"/>
      <c r="DP14" s="356"/>
      <c r="DQ14" s="358">
        <v>421072</v>
      </c>
      <c r="DR14" s="357"/>
      <c r="DS14" s="357"/>
      <c r="DT14" s="357"/>
      <c r="DU14" s="357"/>
      <c r="DV14" s="357"/>
      <c r="DW14" s="357"/>
      <c r="DX14" s="357"/>
      <c r="DY14" s="357"/>
      <c r="DZ14" s="357"/>
      <c r="EA14" s="357"/>
      <c r="EB14" s="357"/>
      <c r="EC14" s="387"/>
    </row>
    <row r="15" spans="2:143" ht="11.25" customHeight="1">
      <c r="B15" s="365" t="s">
        <v>252</v>
      </c>
      <c r="C15" s="364"/>
      <c r="D15" s="364"/>
      <c r="E15" s="364"/>
      <c r="F15" s="364"/>
      <c r="G15" s="364"/>
      <c r="H15" s="364"/>
      <c r="I15" s="364"/>
      <c r="J15" s="364"/>
      <c r="K15" s="364"/>
      <c r="L15" s="364"/>
      <c r="M15" s="364"/>
      <c r="N15" s="364"/>
      <c r="O15" s="364"/>
      <c r="P15" s="364"/>
      <c r="Q15" s="363"/>
      <c r="R15" s="362" t="s">
        <v>46</v>
      </c>
      <c r="S15" s="357"/>
      <c r="T15" s="357"/>
      <c r="U15" s="357"/>
      <c r="V15" s="357"/>
      <c r="W15" s="357"/>
      <c r="X15" s="357"/>
      <c r="Y15" s="356"/>
      <c r="Z15" s="403" t="s">
        <v>46</v>
      </c>
      <c r="AA15" s="403"/>
      <c r="AB15" s="403"/>
      <c r="AC15" s="403"/>
      <c r="AD15" s="402" t="s">
        <v>46</v>
      </c>
      <c r="AE15" s="402"/>
      <c r="AF15" s="402"/>
      <c r="AG15" s="402"/>
      <c r="AH15" s="402"/>
      <c r="AI15" s="402"/>
      <c r="AJ15" s="402"/>
      <c r="AK15" s="402"/>
      <c r="AL15" s="361" t="s">
        <v>46</v>
      </c>
      <c r="AM15" s="360"/>
      <c r="AN15" s="360"/>
      <c r="AO15" s="401"/>
      <c r="AP15" s="365" t="s">
        <v>251</v>
      </c>
      <c r="AQ15" s="364"/>
      <c r="AR15" s="364"/>
      <c r="AS15" s="364"/>
      <c r="AT15" s="364"/>
      <c r="AU15" s="364"/>
      <c r="AV15" s="364"/>
      <c r="AW15" s="364"/>
      <c r="AX15" s="364"/>
      <c r="AY15" s="364"/>
      <c r="AZ15" s="364"/>
      <c r="BA15" s="364"/>
      <c r="BB15" s="364"/>
      <c r="BC15" s="364"/>
      <c r="BD15" s="364"/>
      <c r="BE15" s="364"/>
      <c r="BF15" s="363"/>
      <c r="BG15" s="362">
        <v>52180</v>
      </c>
      <c r="BH15" s="357"/>
      <c r="BI15" s="357"/>
      <c r="BJ15" s="357"/>
      <c r="BK15" s="357"/>
      <c r="BL15" s="357"/>
      <c r="BM15" s="357"/>
      <c r="BN15" s="356"/>
      <c r="BO15" s="403">
        <v>6</v>
      </c>
      <c r="BP15" s="403"/>
      <c r="BQ15" s="403"/>
      <c r="BR15" s="403"/>
      <c r="BS15" s="402" t="s">
        <v>46</v>
      </c>
      <c r="BT15" s="402"/>
      <c r="BU15" s="402"/>
      <c r="BV15" s="402"/>
      <c r="BW15" s="402"/>
      <c r="BX15" s="402"/>
      <c r="BY15" s="402"/>
      <c r="BZ15" s="402"/>
      <c r="CA15" s="402"/>
      <c r="CB15" s="437"/>
      <c r="CD15" s="365" t="s">
        <v>250</v>
      </c>
      <c r="CE15" s="364"/>
      <c r="CF15" s="364"/>
      <c r="CG15" s="364"/>
      <c r="CH15" s="364"/>
      <c r="CI15" s="364"/>
      <c r="CJ15" s="364"/>
      <c r="CK15" s="364"/>
      <c r="CL15" s="364"/>
      <c r="CM15" s="364"/>
      <c r="CN15" s="364"/>
      <c r="CO15" s="364"/>
      <c r="CP15" s="364"/>
      <c r="CQ15" s="363"/>
      <c r="CR15" s="362">
        <v>865379</v>
      </c>
      <c r="CS15" s="357"/>
      <c r="CT15" s="357"/>
      <c r="CU15" s="357"/>
      <c r="CV15" s="357"/>
      <c r="CW15" s="357"/>
      <c r="CX15" s="357"/>
      <c r="CY15" s="356"/>
      <c r="CZ15" s="403">
        <v>8.8000000000000007</v>
      </c>
      <c r="DA15" s="403"/>
      <c r="DB15" s="403"/>
      <c r="DC15" s="403"/>
      <c r="DD15" s="358">
        <v>83935</v>
      </c>
      <c r="DE15" s="357"/>
      <c r="DF15" s="357"/>
      <c r="DG15" s="357"/>
      <c r="DH15" s="357"/>
      <c r="DI15" s="357"/>
      <c r="DJ15" s="357"/>
      <c r="DK15" s="357"/>
      <c r="DL15" s="357"/>
      <c r="DM15" s="357"/>
      <c r="DN15" s="357"/>
      <c r="DO15" s="357"/>
      <c r="DP15" s="356"/>
      <c r="DQ15" s="358">
        <v>699991</v>
      </c>
      <c r="DR15" s="357"/>
      <c r="DS15" s="357"/>
      <c r="DT15" s="357"/>
      <c r="DU15" s="357"/>
      <c r="DV15" s="357"/>
      <c r="DW15" s="357"/>
      <c r="DX15" s="357"/>
      <c r="DY15" s="357"/>
      <c r="DZ15" s="357"/>
      <c r="EA15" s="357"/>
      <c r="EB15" s="357"/>
      <c r="EC15" s="387"/>
    </row>
    <row r="16" spans="2:143" ht="11.25" customHeight="1">
      <c r="B16" s="365" t="s">
        <v>249</v>
      </c>
      <c r="C16" s="364"/>
      <c r="D16" s="364"/>
      <c r="E16" s="364"/>
      <c r="F16" s="364"/>
      <c r="G16" s="364"/>
      <c r="H16" s="364"/>
      <c r="I16" s="364"/>
      <c r="J16" s="364"/>
      <c r="K16" s="364"/>
      <c r="L16" s="364"/>
      <c r="M16" s="364"/>
      <c r="N16" s="364"/>
      <c r="O16" s="364"/>
      <c r="P16" s="364"/>
      <c r="Q16" s="363"/>
      <c r="R16" s="362">
        <v>7118</v>
      </c>
      <c r="S16" s="357"/>
      <c r="T16" s="357"/>
      <c r="U16" s="357"/>
      <c r="V16" s="357"/>
      <c r="W16" s="357"/>
      <c r="X16" s="357"/>
      <c r="Y16" s="356"/>
      <c r="Z16" s="403">
        <v>0.1</v>
      </c>
      <c r="AA16" s="403"/>
      <c r="AB16" s="403"/>
      <c r="AC16" s="403"/>
      <c r="AD16" s="402">
        <v>7118</v>
      </c>
      <c r="AE16" s="402"/>
      <c r="AF16" s="402"/>
      <c r="AG16" s="402"/>
      <c r="AH16" s="402"/>
      <c r="AI16" s="402"/>
      <c r="AJ16" s="402"/>
      <c r="AK16" s="402"/>
      <c r="AL16" s="361">
        <v>0.1</v>
      </c>
      <c r="AM16" s="360"/>
      <c r="AN16" s="360"/>
      <c r="AO16" s="401"/>
      <c r="AP16" s="365" t="s">
        <v>248</v>
      </c>
      <c r="AQ16" s="364"/>
      <c r="AR16" s="364"/>
      <c r="AS16" s="364"/>
      <c r="AT16" s="364"/>
      <c r="AU16" s="364"/>
      <c r="AV16" s="364"/>
      <c r="AW16" s="364"/>
      <c r="AX16" s="364"/>
      <c r="AY16" s="364"/>
      <c r="AZ16" s="364"/>
      <c r="BA16" s="364"/>
      <c r="BB16" s="364"/>
      <c r="BC16" s="364"/>
      <c r="BD16" s="364"/>
      <c r="BE16" s="364"/>
      <c r="BF16" s="363"/>
      <c r="BG16" s="362" t="s">
        <v>46</v>
      </c>
      <c r="BH16" s="357"/>
      <c r="BI16" s="357"/>
      <c r="BJ16" s="357"/>
      <c r="BK16" s="357"/>
      <c r="BL16" s="357"/>
      <c r="BM16" s="357"/>
      <c r="BN16" s="356"/>
      <c r="BO16" s="403" t="s">
        <v>46</v>
      </c>
      <c r="BP16" s="403"/>
      <c r="BQ16" s="403"/>
      <c r="BR16" s="403"/>
      <c r="BS16" s="402" t="s">
        <v>46</v>
      </c>
      <c r="BT16" s="402"/>
      <c r="BU16" s="402"/>
      <c r="BV16" s="402"/>
      <c r="BW16" s="402"/>
      <c r="BX16" s="402"/>
      <c r="BY16" s="402"/>
      <c r="BZ16" s="402"/>
      <c r="CA16" s="402"/>
      <c r="CB16" s="437"/>
      <c r="CD16" s="365" t="s">
        <v>247</v>
      </c>
      <c r="CE16" s="364"/>
      <c r="CF16" s="364"/>
      <c r="CG16" s="364"/>
      <c r="CH16" s="364"/>
      <c r="CI16" s="364"/>
      <c r="CJ16" s="364"/>
      <c r="CK16" s="364"/>
      <c r="CL16" s="364"/>
      <c r="CM16" s="364"/>
      <c r="CN16" s="364"/>
      <c r="CO16" s="364"/>
      <c r="CP16" s="364"/>
      <c r="CQ16" s="363"/>
      <c r="CR16" s="362">
        <v>364072</v>
      </c>
      <c r="CS16" s="357"/>
      <c r="CT16" s="357"/>
      <c r="CU16" s="357"/>
      <c r="CV16" s="357"/>
      <c r="CW16" s="357"/>
      <c r="CX16" s="357"/>
      <c r="CY16" s="356"/>
      <c r="CZ16" s="403">
        <v>3.7</v>
      </c>
      <c r="DA16" s="403"/>
      <c r="DB16" s="403"/>
      <c r="DC16" s="403"/>
      <c r="DD16" s="358" t="s">
        <v>46</v>
      </c>
      <c r="DE16" s="357"/>
      <c r="DF16" s="357"/>
      <c r="DG16" s="357"/>
      <c r="DH16" s="357"/>
      <c r="DI16" s="357"/>
      <c r="DJ16" s="357"/>
      <c r="DK16" s="357"/>
      <c r="DL16" s="357"/>
      <c r="DM16" s="357"/>
      <c r="DN16" s="357"/>
      <c r="DO16" s="357"/>
      <c r="DP16" s="356"/>
      <c r="DQ16" s="358">
        <v>202994</v>
      </c>
      <c r="DR16" s="357"/>
      <c r="DS16" s="357"/>
      <c r="DT16" s="357"/>
      <c r="DU16" s="357"/>
      <c r="DV16" s="357"/>
      <c r="DW16" s="357"/>
      <c r="DX16" s="357"/>
      <c r="DY16" s="357"/>
      <c r="DZ16" s="357"/>
      <c r="EA16" s="357"/>
      <c r="EB16" s="357"/>
      <c r="EC16" s="387"/>
    </row>
    <row r="17" spans="2:133" ht="11.25" customHeight="1">
      <c r="B17" s="365" t="s">
        <v>246</v>
      </c>
      <c r="C17" s="364"/>
      <c r="D17" s="364"/>
      <c r="E17" s="364"/>
      <c r="F17" s="364"/>
      <c r="G17" s="364"/>
      <c r="H17" s="364"/>
      <c r="I17" s="364"/>
      <c r="J17" s="364"/>
      <c r="K17" s="364"/>
      <c r="L17" s="364"/>
      <c r="M17" s="364"/>
      <c r="N17" s="364"/>
      <c r="O17" s="364"/>
      <c r="P17" s="364"/>
      <c r="Q17" s="363"/>
      <c r="R17" s="362">
        <v>10621</v>
      </c>
      <c r="S17" s="357"/>
      <c r="T17" s="357"/>
      <c r="U17" s="357"/>
      <c r="V17" s="357"/>
      <c r="W17" s="357"/>
      <c r="X17" s="357"/>
      <c r="Y17" s="356"/>
      <c r="Z17" s="403">
        <v>0.1</v>
      </c>
      <c r="AA17" s="403"/>
      <c r="AB17" s="403"/>
      <c r="AC17" s="403"/>
      <c r="AD17" s="402">
        <v>10621</v>
      </c>
      <c r="AE17" s="402"/>
      <c r="AF17" s="402"/>
      <c r="AG17" s="402"/>
      <c r="AH17" s="402"/>
      <c r="AI17" s="402"/>
      <c r="AJ17" s="402"/>
      <c r="AK17" s="402"/>
      <c r="AL17" s="361">
        <v>0.2</v>
      </c>
      <c r="AM17" s="360"/>
      <c r="AN17" s="360"/>
      <c r="AO17" s="401"/>
      <c r="AP17" s="365" t="s">
        <v>245</v>
      </c>
      <c r="AQ17" s="364"/>
      <c r="AR17" s="364"/>
      <c r="AS17" s="364"/>
      <c r="AT17" s="364"/>
      <c r="AU17" s="364"/>
      <c r="AV17" s="364"/>
      <c r="AW17" s="364"/>
      <c r="AX17" s="364"/>
      <c r="AY17" s="364"/>
      <c r="AZ17" s="364"/>
      <c r="BA17" s="364"/>
      <c r="BB17" s="364"/>
      <c r="BC17" s="364"/>
      <c r="BD17" s="364"/>
      <c r="BE17" s="364"/>
      <c r="BF17" s="363"/>
      <c r="BG17" s="362" t="s">
        <v>46</v>
      </c>
      <c r="BH17" s="357"/>
      <c r="BI17" s="357"/>
      <c r="BJ17" s="357"/>
      <c r="BK17" s="357"/>
      <c r="BL17" s="357"/>
      <c r="BM17" s="357"/>
      <c r="BN17" s="356"/>
      <c r="BO17" s="403" t="s">
        <v>46</v>
      </c>
      <c r="BP17" s="403"/>
      <c r="BQ17" s="403"/>
      <c r="BR17" s="403"/>
      <c r="BS17" s="402" t="s">
        <v>46</v>
      </c>
      <c r="BT17" s="402"/>
      <c r="BU17" s="402"/>
      <c r="BV17" s="402"/>
      <c r="BW17" s="402"/>
      <c r="BX17" s="402"/>
      <c r="BY17" s="402"/>
      <c r="BZ17" s="402"/>
      <c r="CA17" s="402"/>
      <c r="CB17" s="437"/>
      <c r="CD17" s="365" t="s">
        <v>244</v>
      </c>
      <c r="CE17" s="364"/>
      <c r="CF17" s="364"/>
      <c r="CG17" s="364"/>
      <c r="CH17" s="364"/>
      <c r="CI17" s="364"/>
      <c r="CJ17" s="364"/>
      <c r="CK17" s="364"/>
      <c r="CL17" s="364"/>
      <c r="CM17" s="364"/>
      <c r="CN17" s="364"/>
      <c r="CO17" s="364"/>
      <c r="CP17" s="364"/>
      <c r="CQ17" s="363"/>
      <c r="CR17" s="362">
        <v>825487</v>
      </c>
      <c r="CS17" s="357"/>
      <c r="CT17" s="357"/>
      <c r="CU17" s="357"/>
      <c r="CV17" s="357"/>
      <c r="CW17" s="357"/>
      <c r="CX17" s="357"/>
      <c r="CY17" s="356"/>
      <c r="CZ17" s="403">
        <v>8.4</v>
      </c>
      <c r="DA17" s="403"/>
      <c r="DB17" s="403"/>
      <c r="DC17" s="403"/>
      <c r="DD17" s="358" t="s">
        <v>46</v>
      </c>
      <c r="DE17" s="357"/>
      <c r="DF17" s="357"/>
      <c r="DG17" s="357"/>
      <c r="DH17" s="357"/>
      <c r="DI17" s="357"/>
      <c r="DJ17" s="357"/>
      <c r="DK17" s="357"/>
      <c r="DL17" s="357"/>
      <c r="DM17" s="357"/>
      <c r="DN17" s="357"/>
      <c r="DO17" s="357"/>
      <c r="DP17" s="356"/>
      <c r="DQ17" s="358">
        <v>814447</v>
      </c>
      <c r="DR17" s="357"/>
      <c r="DS17" s="357"/>
      <c r="DT17" s="357"/>
      <c r="DU17" s="357"/>
      <c r="DV17" s="357"/>
      <c r="DW17" s="357"/>
      <c r="DX17" s="357"/>
      <c r="DY17" s="357"/>
      <c r="DZ17" s="357"/>
      <c r="EA17" s="357"/>
      <c r="EB17" s="357"/>
      <c r="EC17" s="387"/>
    </row>
    <row r="18" spans="2:133" ht="11.25" customHeight="1">
      <c r="B18" s="365" t="s">
        <v>243</v>
      </c>
      <c r="C18" s="364"/>
      <c r="D18" s="364"/>
      <c r="E18" s="364"/>
      <c r="F18" s="364"/>
      <c r="G18" s="364"/>
      <c r="H18" s="364"/>
      <c r="I18" s="364"/>
      <c r="J18" s="364"/>
      <c r="K18" s="364"/>
      <c r="L18" s="364"/>
      <c r="M18" s="364"/>
      <c r="N18" s="364"/>
      <c r="O18" s="364"/>
      <c r="P18" s="364"/>
      <c r="Q18" s="363"/>
      <c r="R18" s="362">
        <v>2476</v>
      </c>
      <c r="S18" s="357"/>
      <c r="T18" s="357"/>
      <c r="U18" s="357"/>
      <c r="V18" s="357"/>
      <c r="W18" s="357"/>
      <c r="X18" s="357"/>
      <c r="Y18" s="356"/>
      <c r="Z18" s="403">
        <v>0</v>
      </c>
      <c r="AA18" s="403"/>
      <c r="AB18" s="403"/>
      <c r="AC18" s="403"/>
      <c r="AD18" s="402">
        <v>2476</v>
      </c>
      <c r="AE18" s="402"/>
      <c r="AF18" s="402"/>
      <c r="AG18" s="402"/>
      <c r="AH18" s="402"/>
      <c r="AI18" s="402"/>
      <c r="AJ18" s="402"/>
      <c r="AK18" s="402"/>
      <c r="AL18" s="361">
        <v>0</v>
      </c>
      <c r="AM18" s="360"/>
      <c r="AN18" s="360"/>
      <c r="AO18" s="401"/>
      <c r="AP18" s="365" t="s">
        <v>242</v>
      </c>
      <c r="AQ18" s="364"/>
      <c r="AR18" s="364"/>
      <c r="AS18" s="364"/>
      <c r="AT18" s="364"/>
      <c r="AU18" s="364"/>
      <c r="AV18" s="364"/>
      <c r="AW18" s="364"/>
      <c r="AX18" s="364"/>
      <c r="AY18" s="364"/>
      <c r="AZ18" s="364"/>
      <c r="BA18" s="364"/>
      <c r="BB18" s="364"/>
      <c r="BC18" s="364"/>
      <c r="BD18" s="364"/>
      <c r="BE18" s="364"/>
      <c r="BF18" s="363"/>
      <c r="BG18" s="362" t="s">
        <v>46</v>
      </c>
      <c r="BH18" s="357"/>
      <c r="BI18" s="357"/>
      <c r="BJ18" s="357"/>
      <c r="BK18" s="357"/>
      <c r="BL18" s="357"/>
      <c r="BM18" s="357"/>
      <c r="BN18" s="356"/>
      <c r="BO18" s="403" t="s">
        <v>46</v>
      </c>
      <c r="BP18" s="403"/>
      <c r="BQ18" s="403"/>
      <c r="BR18" s="403"/>
      <c r="BS18" s="402" t="s">
        <v>46</v>
      </c>
      <c r="BT18" s="402"/>
      <c r="BU18" s="402"/>
      <c r="BV18" s="402"/>
      <c r="BW18" s="402"/>
      <c r="BX18" s="402"/>
      <c r="BY18" s="402"/>
      <c r="BZ18" s="402"/>
      <c r="CA18" s="402"/>
      <c r="CB18" s="437"/>
      <c r="CD18" s="365" t="s">
        <v>241</v>
      </c>
      <c r="CE18" s="364"/>
      <c r="CF18" s="364"/>
      <c r="CG18" s="364"/>
      <c r="CH18" s="364"/>
      <c r="CI18" s="364"/>
      <c r="CJ18" s="364"/>
      <c r="CK18" s="364"/>
      <c r="CL18" s="364"/>
      <c r="CM18" s="364"/>
      <c r="CN18" s="364"/>
      <c r="CO18" s="364"/>
      <c r="CP18" s="364"/>
      <c r="CQ18" s="363"/>
      <c r="CR18" s="362" t="s">
        <v>46</v>
      </c>
      <c r="CS18" s="357"/>
      <c r="CT18" s="357"/>
      <c r="CU18" s="357"/>
      <c r="CV18" s="357"/>
      <c r="CW18" s="357"/>
      <c r="CX18" s="357"/>
      <c r="CY18" s="356"/>
      <c r="CZ18" s="403" t="s">
        <v>46</v>
      </c>
      <c r="DA18" s="403"/>
      <c r="DB18" s="403"/>
      <c r="DC18" s="403"/>
      <c r="DD18" s="358" t="s">
        <v>46</v>
      </c>
      <c r="DE18" s="357"/>
      <c r="DF18" s="357"/>
      <c r="DG18" s="357"/>
      <c r="DH18" s="357"/>
      <c r="DI18" s="357"/>
      <c r="DJ18" s="357"/>
      <c r="DK18" s="357"/>
      <c r="DL18" s="357"/>
      <c r="DM18" s="357"/>
      <c r="DN18" s="357"/>
      <c r="DO18" s="357"/>
      <c r="DP18" s="356"/>
      <c r="DQ18" s="358" t="s">
        <v>46</v>
      </c>
      <c r="DR18" s="357"/>
      <c r="DS18" s="357"/>
      <c r="DT18" s="357"/>
      <c r="DU18" s="357"/>
      <c r="DV18" s="357"/>
      <c r="DW18" s="357"/>
      <c r="DX18" s="357"/>
      <c r="DY18" s="357"/>
      <c r="DZ18" s="357"/>
      <c r="EA18" s="357"/>
      <c r="EB18" s="357"/>
      <c r="EC18" s="387"/>
    </row>
    <row r="19" spans="2:133" ht="11.25" customHeight="1">
      <c r="B19" s="365" t="s">
        <v>240</v>
      </c>
      <c r="C19" s="364"/>
      <c r="D19" s="364"/>
      <c r="E19" s="364"/>
      <c r="F19" s="364"/>
      <c r="G19" s="364"/>
      <c r="H19" s="364"/>
      <c r="I19" s="364"/>
      <c r="J19" s="364"/>
      <c r="K19" s="364"/>
      <c r="L19" s="364"/>
      <c r="M19" s="364"/>
      <c r="N19" s="364"/>
      <c r="O19" s="364"/>
      <c r="P19" s="364"/>
      <c r="Q19" s="363"/>
      <c r="R19" s="362">
        <v>2476</v>
      </c>
      <c r="S19" s="357"/>
      <c r="T19" s="357"/>
      <c r="U19" s="357"/>
      <c r="V19" s="357"/>
      <c r="W19" s="357"/>
      <c r="X19" s="357"/>
      <c r="Y19" s="356"/>
      <c r="Z19" s="403">
        <v>0</v>
      </c>
      <c r="AA19" s="403"/>
      <c r="AB19" s="403"/>
      <c r="AC19" s="403"/>
      <c r="AD19" s="402">
        <v>2476</v>
      </c>
      <c r="AE19" s="402"/>
      <c r="AF19" s="402"/>
      <c r="AG19" s="402"/>
      <c r="AH19" s="402"/>
      <c r="AI19" s="402"/>
      <c r="AJ19" s="402"/>
      <c r="AK19" s="402"/>
      <c r="AL19" s="361">
        <v>0</v>
      </c>
      <c r="AM19" s="360"/>
      <c r="AN19" s="360"/>
      <c r="AO19" s="401"/>
      <c r="AP19" s="365" t="s">
        <v>239</v>
      </c>
      <c r="AQ19" s="364"/>
      <c r="AR19" s="364"/>
      <c r="AS19" s="364"/>
      <c r="AT19" s="364"/>
      <c r="AU19" s="364"/>
      <c r="AV19" s="364"/>
      <c r="AW19" s="364"/>
      <c r="AX19" s="364"/>
      <c r="AY19" s="364"/>
      <c r="AZ19" s="364"/>
      <c r="BA19" s="364"/>
      <c r="BB19" s="364"/>
      <c r="BC19" s="364"/>
      <c r="BD19" s="364"/>
      <c r="BE19" s="364"/>
      <c r="BF19" s="363"/>
      <c r="BG19" s="362">
        <v>371</v>
      </c>
      <c r="BH19" s="357"/>
      <c r="BI19" s="357"/>
      <c r="BJ19" s="357"/>
      <c r="BK19" s="357"/>
      <c r="BL19" s="357"/>
      <c r="BM19" s="357"/>
      <c r="BN19" s="356"/>
      <c r="BO19" s="403">
        <v>0</v>
      </c>
      <c r="BP19" s="403"/>
      <c r="BQ19" s="403"/>
      <c r="BR19" s="403"/>
      <c r="BS19" s="402" t="s">
        <v>46</v>
      </c>
      <c r="BT19" s="402"/>
      <c r="BU19" s="402"/>
      <c r="BV19" s="402"/>
      <c r="BW19" s="402"/>
      <c r="BX19" s="402"/>
      <c r="BY19" s="402"/>
      <c r="BZ19" s="402"/>
      <c r="CA19" s="402"/>
      <c r="CB19" s="437"/>
      <c r="CD19" s="365" t="s">
        <v>238</v>
      </c>
      <c r="CE19" s="364"/>
      <c r="CF19" s="364"/>
      <c r="CG19" s="364"/>
      <c r="CH19" s="364"/>
      <c r="CI19" s="364"/>
      <c r="CJ19" s="364"/>
      <c r="CK19" s="364"/>
      <c r="CL19" s="364"/>
      <c r="CM19" s="364"/>
      <c r="CN19" s="364"/>
      <c r="CO19" s="364"/>
      <c r="CP19" s="364"/>
      <c r="CQ19" s="363"/>
      <c r="CR19" s="362" t="s">
        <v>46</v>
      </c>
      <c r="CS19" s="357"/>
      <c r="CT19" s="357"/>
      <c r="CU19" s="357"/>
      <c r="CV19" s="357"/>
      <c r="CW19" s="357"/>
      <c r="CX19" s="357"/>
      <c r="CY19" s="356"/>
      <c r="CZ19" s="403" t="s">
        <v>46</v>
      </c>
      <c r="DA19" s="403"/>
      <c r="DB19" s="403"/>
      <c r="DC19" s="403"/>
      <c r="DD19" s="358" t="s">
        <v>46</v>
      </c>
      <c r="DE19" s="357"/>
      <c r="DF19" s="357"/>
      <c r="DG19" s="357"/>
      <c r="DH19" s="357"/>
      <c r="DI19" s="357"/>
      <c r="DJ19" s="357"/>
      <c r="DK19" s="357"/>
      <c r="DL19" s="357"/>
      <c r="DM19" s="357"/>
      <c r="DN19" s="357"/>
      <c r="DO19" s="357"/>
      <c r="DP19" s="356"/>
      <c r="DQ19" s="358" t="s">
        <v>46</v>
      </c>
      <c r="DR19" s="357"/>
      <c r="DS19" s="357"/>
      <c r="DT19" s="357"/>
      <c r="DU19" s="357"/>
      <c r="DV19" s="357"/>
      <c r="DW19" s="357"/>
      <c r="DX19" s="357"/>
      <c r="DY19" s="357"/>
      <c r="DZ19" s="357"/>
      <c r="EA19" s="357"/>
      <c r="EB19" s="357"/>
      <c r="EC19" s="387"/>
    </row>
    <row r="20" spans="2:133" ht="11.25" customHeight="1">
      <c r="B20" s="434" t="s">
        <v>237</v>
      </c>
      <c r="C20" s="433"/>
      <c r="D20" s="433"/>
      <c r="E20" s="433"/>
      <c r="F20" s="433"/>
      <c r="G20" s="433"/>
      <c r="H20" s="433"/>
      <c r="I20" s="433"/>
      <c r="J20" s="433"/>
      <c r="K20" s="433"/>
      <c r="L20" s="433"/>
      <c r="M20" s="433"/>
      <c r="N20" s="433"/>
      <c r="O20" s="433"/>
      <c r="P20" s="433"/>
      <c r="Q20" s="432"/>
      <c r="R20" s="362" t="s">
        <v>46</v>
      </c>
      <c r="S20" s="357"/>
      <c r="T20" s="357"/>
      <c r="U20" s="357"/>
      <c r="V20" s="357"/>
      <c r="W20" s="357"/>
      <c r="X20" s="357"/>
      <c r="Y20" s="356"/>
      <c r="Z20" s="403" t="s">
        <v>46</v>
      </c>
      <c r="AA20" s="403"/>
      <c r="AB20" s="403"/>
      <c r="AC20" s="403"/>
      <c r="AD20" s="402" t="s">
        <v>46</v>
      </c>
      <c r="AE20" s="402"/>
      <c r="AF20" s="402"/>
      <c r="AG20" s="402"/>
      <c r="AH20" s="402"/>
      <c r="AI20" s="402"/>
      <c r="AJ20" s="402"/>
      <c r="AK20" s="402"/>
      <c r="AL20" s="361" t="s">
        <v>46</v>
      </c>
      <c r="AM20" s="360"/>
      <c r="AN20" s="360"/>
      <c r="AO20" s="401"/>
      <c r="AP20" s="365" t="s">
        <v>236</v>
      </c>
      <c r="AQ20" s="364"/>
      <c r="AR20" s="364"/>
      <c r="AS20" s="364"/>
      <c r="AT20" s="364"/>
      <c r="AU20" s="364"/>
      <c r="AV20" s="364"/>
      <c r="AW20" s="364"/>
      <c r="AX20" s="364"/>
      <c r="AY20" s="364"/>
      <c r="AZ20" s="364"/>
      <c r="BA20" s="364"/>
      <c r="BB20" s="364"/>
      <c r="BC20" s="364"/>
      <c r="BD20" s="364"/>
      <c r="BE20" s="364"/>
      <c r="BF20" s="363"/>
      <c r="BG20" s="362">
        <v>371</v>
      </c>
      <c r="BH20" s="357"/>
      <c r="BI20" s="357"/>
      <c r="BJ20" s="357"/>
      <c r="BK20" s="357"/>
      <c r="BL20" s="357"/>
      <c r="BM20" s="357"/>
      <c r="BN20" s="356"/>
      <c r="BO20" s="403">
        <v>0</v>
      </c>
      <c r="BP20" s="403"/>
      <c r="BQ20" s="403"/>
      <c r="BR20" s="403"/>
      <c r="BS20" s="402" t="s">
        <v>46</v>
      </c>
      <c r="BT20" s="402"/>
      <c r="BU20" s="402"/>
      <c r="BV20" s="402"/>
      <c r="BW20" s="402"/>
      <c r="BX20" s="402"/>
      <c r="BY20" s="402"/>
      <c r="BZ20" s="402"/>
      <c r="CA20" s="402"/>
      <c r="CB20" s="437"/>
      <c r="CD20" s="365" t="s">
        <v>235</v>
      </c>
      <c r="CE20" s="364"/>
      <c r="CF20" s="364"/>
      <c r="CG20" s="364"/>
      <c r="CH20" s="364"/>
      <c r="CI20" s="364"/>
      <c r="CJ20" s="364"/>
      <c r="CK20" s="364"/>
      <c r="CL20" s="364"/>
      <c r="CM20" s="364"/>
      <c r="CN20" s="364"/>
      <c r="CO20" s="364"/>
      <c r="CP20" s="364"/>
      <c r="CQ20" s="363"/>
      <c r="CR20" s="362">
        <v>9802485</v>
      </c>
      <c r="CS20" s="357"/>
      <c r="CT20" s="357"/>
      <c r="CU20" s="357"/>
      <c r="CV20" s="357"/>
      <c r="CW20" s="357"/>
      <c r="CX20" s="357"/>
      <c r="CY20" s="356"/>
      <c r="CZ20" s="403">
        <v>100</v>
      </c>
      <c r="DA20" s="403"/>
      <c r="DB20" s="403"/>
      <c r="DC20" s="403"/>
      <c r="DD20" s="358">
        <v>933606</v>
      </c>
      <c r="DE20" s="357"/>
      <c r="DF20" s="357"/>
      <c r="DG20" s="357"/>
      <c r="DH20" s="357"/>
      <c r="DI20" s="357"/>
      <c r="DJ20" s="357"/>
      <c r="DK20" s="357"/>
      <c r="DL20" s="357"/>
      <c r="DM20" s="357"/>
      <c r="DN20" s="357"/>
      <c r="DO20" s="357"/>
      <c r="DP20" s="356"/>
      <c r="DQ20" s="358">
        <v>6916275</v>
      </c>
      <c r="DR20" s="357"/>
      <c r="DS20" s="357"/>
      <c r="DT20" s="357"/>
      <c r="DU20" s="357"/>
      <c r="DV20" s="357"/>
      <c r="DW20" s="357"/>
      <c r="DX20" s="357"/>
      <c r="DY20" s="357"/>
      <c r="DZ20" s="357"/>
      <c r="EA20" s="357"/>
      <c r="EB20" s="357"/>
      <c r="EC20" s="387"/>
    </row>
    <row r="21" spans="2:133" ht="11.25" customHeight="1">
      <c r="B21" s="365" t="s">
        <v>234</v>
      </c>
      <c r="C21" s="364"/>
      <c r="D21" s="364"/>
      <c r="E21" s="364"/>
      <c r="F21" s="364"/>
      <c r="G21" s="364"/>
      <c r="H21" s="364"/>
      <c r="I21" s="364"/>
      <c r="J21" s="364"/>
      <c r="K21" s="364"/>
      <c r="L21" s="364"/>
      <c r="M21" s="364"/>
      <c r="N21" s="364"/>
      <c r="O21" s="364"/>
      <c r="P21" s="364"/>
      <c r="Q21" s="363"/>
      <c r="R21" s="362">
        <v>5044679</v>
      </c>
      <c r="S21" s="357"/>
      <c r="T21" s="357"/>
      <c r="U21" s="357"/>
      <c r="V21" s="357"/>
      <c r="W21" s="357"/>
      <c r="X21" s="357"/>
      <c r="Y21" s="356"/>
      <c r="Z21" s="403">
        <v>46</v>
      </c>
      <c r="AA21" s="403"/>
      <c r="AB21" s="403"/>
      <c r="AC21" s="403"/>
      <c r="AD21" s="402">
        <v>4421126</v>
      </c>
      <c r="AE21" s="402"/>
      <c r="AF21" s="402"/>
      <c r="AG21" s="402"/>
      <c r="AH21" s="402"/>
      <c r="AI21" s="402"/>
      <c r="AJ21" s="402"/>
      <c r="AK21" s="402"/>
      <c r="AL21" s="361">
        <v>75.2</v>
      </c>
      <c r="AM21" s="360"/>
      <c r="AN21" s="360"/>
      <c r="AO21" s="401"/>
      <c r="AP21" s="365" t="s">
        <v>233</v>
      </c>
      <c r="AQ21" s="439"/>
      <c r="AR21" s="439"/>
      <c r="AS21" s="439"/>
      <c r="AT21" s="439"/>
      <c r="AU21" s="439"/>
      <c r="AV21" s="439"/>
      <c r="AW21" s="439"/>
      <c r="AX21" s="439"/>
      <c r="AY21" s="439"/>
      <c r="AZ21" s="439"/>
      <c r="BA21" s="439"/>
      <c r="BB21" s="439"/>
      <c r="BC21" s="439"/>
      <c r="BD21" s="439"/>
      <c r="BE21" s="439"/>
      <c r="BF21" s="438"/>
      <c r="BG21" s="362">
        <v>371</v>
      </c>
      <c r="BH21" s="357"/>
      <c r="BI21" s="357"/>
      <c r="BJ21" s="357"/>
      <c r="BK21" s="357"/>
      <c r="BL21" s="357"/>
      <c r="BM21" s="357"/>
      <c r="BN21" s="356"/>
      <c r="BO21" s="403">
        <v>0</v>
      </c>
      <c r="BP21" s="403"/>
      <c r="BQ21" s="403"/>
      <c r="BR21" s="403"/>
      <c r="BS21" s="402" t="s">
        <v>46</v>
      </c>
      <c r="BT21" s="402"/>
      <c r="BU21" s="402"/>
      <c r="BV21" s="402"/>
      <c r="BW21" s="402"/>
      <c r="BX21" s="402"/>
      <c r="BY21" s="402"/>
      <c r="BZ21" s="402"/>
      <c r="CA21" s="402"/>
      <c r="CB21" s="437"/>
      <c r="CD21" s="348"/>
      <c r="CE21" s="347"/>
      <c r="CF21" s="347"/>
      <c r="CG21" s="347"/>
      <c r="CH21" s="347"/>
      <c r="CI21" s="347"/>
      <c r="CJ21" s="347"/>
      <c r="CK21" s="347"/>
      <c r="CL21" s="347"/>
      <c r="CM21" s="347"/>
      <c r="CN21" s="347"/>
      <c r="CO21" s="347"/>
      <c r="CP21" s="347"/>
      <c r="CQ21" s="346"/>
      <c r="CR21" s="453"/>
      <c r="CS21" s="449"/>
      <c r="CT21" s="449"/>
      <c r="CU21" s="449"/>
      <c r="CV21" s="449"/>
      <c r="CW21" s="449"/>
      <c r="CX21" s="449"/>
      <c r="CY21" s="451"/>
      <c r="CZ21" s="452"/>
      <c r="DA21" s="452"/>
      <c r="DB21" s="452"/>
      <c r="DC21" s="452"/>
      <c r="DD21" s="450"/>
      <c r="DE21" s="449"/>
      <c r="DF21" s="449"/>
      <c r="DG21" s="449"/>
      <c r="DH21" s="449"/>
      <c r="DI21" s="449"/>
      <c r="DJ21" s="449"/>
      <c r="DK21" s="449"/>
      <c r="DL21" s="449"/>
      <c r="DM21" s="449"/>
      <c r="DN21" s="449"/>
      <c r="DO21" s="449"/>
      <c r="DP21" s="451"/>
      <c r="DQ21" s="450"/>
      <c r="DR21" s="449"/>
      <c r="DS21" s="449"/>
      <c r="DT21" s="449"/>
      <c r="DU21" s="449"/>
      <c r="DV21" s="449"/>
      <c r="DW21" s="449"/>
      <c r="DX21" s="449"/>
      <c r="DY21" s="449"/>
      <c r="DZ21" s="449"/>
      <c r="EA21" s="449"/>
      <c r="EB21" s="449"/>
      <c r="EC21" s="448"/>
    </row>
    <row r="22" spans="2:133" ht="11.25" customHeight="1">
      <c r="B22" s="365" t="s">
        <v>232</v>
      </c>
      <c r="C22" s="364"/>
      <c r="D22" s="364"/>
      <c r="E22" s="364"/>
      <c r="F22" s="364"/>
      <c r="G22" s="364"/>
      <c r="H22" s="364"/>
      <c r="I22" s="364"/>
      <c r="J22" s="364"/>
      <c r="K22" s="364"/>
      <c r="L22" s="364"/>
      <c r="M22" s="364"/>
      <c r="N22" s="364"/>
      <c r="O22" s="364"/>
      <c r="P22" s="364"/>
      <c r="Q22" s="363"/>
      <c r="R22" s="362">
        <v>4421126</v>
      </c>
      <c r="S22" s="357"/>
      <c r="T22" s="357"/>
      <c r="U22" s="357"/>
      <c r="V22" s="357"/>
      <c r="W22" s="357"/>
      <c r="X22" s="357"/>
      <c r="Y22" s="356"/>
      <c r="Z22" s="403">
        <v>40.299999999999997</v>
      </c>
      <c r="AA22" s="403"/>
      <c r="AB22" s="403"/>
      <c r="AC22" s="403"/>
      <c r="AD22" s="402">
        <v>4421126</v>
      </c>
      <c r="AE22" s="402"/>
      <c r="AF22" s="402"/>
      <c r="AG22" s="402"/>
      <c r="AH22" s="402"/>
      <c r="AI22" s="402"/>
      <c r="AJ22" s="402"/>
      <c r="AK22" s="402"/>
      <c r="AL22" s="361">
        <v>75.2</v>
      </c>
      <c r="AM22" s="360"/>
      <c r="AN22" s="360"/>
      <c r="AO22" s="401"/>
      <c r="AP22" s="365" t="s">
        <v>231</v>
      </c>
      <c r="AQ22" s="439"/>
      <c r="AR22" s="439"/>
      <c r="AS22" s="439"/>
      <c r="AT22" s="439"/>
      <c r="AU22" s="439"/>
      <c r="AV22" s="439"/>
      <c r="AW22" s="439"/>
      <c r="AX22" s="439"/>
      <c r="AY22" s="439"/>
      <c r="AZ22" s="439"/>
      <c r="BA22" s="439"/>
      <c r="BB22" s="439"/>
      <c r="BC22" s="439"/>
      <c r="BD22" s="439"/>
      <c r="BE22" s="439"/>
      <c r="BF22" s="438"/>
      <c r="BG22" s="362" t="s">
        <v>46</v>
      </c>
      <c r="BH22" s="357"/>
      <c r="BI22" s="357"/>
      <c r="BJ22" s="357"/>
      <c r="BK22" s="357"/>
      <c r="BL22" s="357"/>
      <c r="BM22" s="357"/>
      <c r="BN22" s="356"/>
      <c r="BO22" s="403" t="s">
        <v>46</v>
      </c>
      <c r="BP22" s="403"/>
      <c r="BQ22" s="403"/>
      <c r="BR22" s="403"/>
      <c r="BS22" s="402" t="s">
        <v>46</v>
      </c>
      <c r="BT22" s="402"/>
      <c r="BU22" s="402"/>
      <c r="BV22" s="402"/>
      <c r="BW22" s="402"/>
      <c r="BX22" s="402"/>
      <c r="BY22" s="402"/>
      <c r="BZ22" s="402"/>
      <c r="CA22" s="402"/>
      <c r="CB22" s="437"/>
      <c r="CD22" s="416" t="s">
        <v>230</v>
      </c>
      <c r="CE22" s="415"/>
      <c r="CF22" s="415"/>
      <c r="CG22" s="415"/>
      <c r="CH22" s="415"/>
      <c r="CI22" s="415"/>
      <c r="CJ22" s="415"/>
      <c r="CK22" s="415"/>
      <c r="CL22" s="415"/>
      <c r="CM22" s="415"/>
      <c r="CN22" s="415"/>
      <c r="CO22" s="415"/>
      <c r="CP22" s="415"/>
      <c r="CQ22" s="415"/>
      <c r="CR22" s="415"/>
      <c r="CS22" s="415"/>
      <c r="CT22" s="415"/>
      <c r="CU22" s="415"/>
      <c r="CV22" s="415"/>
      <c r="CW22" s="415"/>
      <c r="CX22" s="415"/>
      <c r="CY22" s="415"/>
      <c r="CZ22" s="415"/>
      <c r="DA22" s="415"/>
      <c r="DB22" s="415"/>
      <c r="DC22" s="415"/>
      <c r="DD22" s="415"/>
      <c r="DE22" s="415"/>
      <c r="DF22" s="415"/>
      <c r="DG22" s="415"/>
      <c r="DH22" s="415"/>
      <c r="DI22" s="415"/>
      <c r="DJ22" s="415"/>
      <c r="DK22" s="415"/>
      <c r="DL22" s="415"/>
      <c r="DM22" s="415"/>
      <c r="DN22" s="415"/>
      <c r="DO22" s="415"/>
      <c r="DP22" s="415"/>
      <c r="DQ22" s="415"/>
      <c r="DR22" s="415"/>
      <c r="DS22" s="415"/>
      <c r="DT22" s="415"/>
      <c r="DU22" s="415"/>
      <c r="DV22" s="415"/>
      <c r="DW22" s="415"/>
      <c r="DX22" s="415"/>
      <c r="DY22" s="415"/>
      <c r="DZ22" s="415"/>
      <c r="EA22" s="415"/>
      <c r="EB22" s="415"/>
      <c r="EC22" s="414"/>
    </row>
    <row r="23" spans="2:133" ht="11.25" customHeight="1">
      <c r="B23" s="365" t="s">
        <v>229</v>
      </c>
      <c r="C23" s="364"/>
      <c r="D23" s="364"/>
      <c r="E23" s="364"/>
      <c r="F23" s="364"/>
      <c r="G23" s="364"/>
      <c r="H23" s="364"/>
      <c r="I23" s="364"/>
      <c r="J23" s="364"/>
      <c r="K23" s="364"/>
      <c r="L23" s="364"/>
      <c r="M23" s="364"/>
      <c r="N23" s="364"/>
      <c r="O23" s="364"/>
      <c r="P23" s="364"/>
      <c r="Q23" s="363"/>
      <c r="R23" s="362">
        <v>623553</v>
      </c>
      <c r="S23" s="357"/>
      <c r="T23" s="357"/>
      <c r="U23" s="357"/>
      <c r="V23" s="357"/>
      <c r="W23" s="357"/>
      <c r="X23" s="357"/>
      <c r="Y23" s="356"/>
      <c r="Z23" s="403">
        <v>5.7</v>
      </c>
      <c r="AA23" s="403"/>
      <c r="AB23" s="403"/>
      <c r="AC23" s="403"/>
      <c r="AD23" s="402" t="s">
        <v>46</v>
      </c>
      <c r="AE23" s="402"/>
      <c r="AF23" s="402"/>
      <c r="AG23" s="402"/>
      <c r="AH23" s="402"/>
      <c r="AI23" s="402"/>
      <c r="AJ23" s="402"/>
      <c r="AK23" s="402"/>
      <c r="AL23" s="361" t="s">
        <v>46</v>
      </c>
      <c r="AM23" s="360"/>
      <c r="AN23" s="360"/>
      <c r="AO23" s="401"/>
      <c r="AP23" s="365" t="s">
        <v>228</v>
      </c>
      <c r="AQ23" s="439"/>
      <c r="AR23" s="439"/>
      <c r="AS23" s="439"/>
      <c r="AT23" s="439"/>
      <c r="AU23" s="439"/>
      <c r="AV23" s="439"/>
      <c r="AW23" s="439"/>
      <c r="AX23" s="439"/>
      <c r="AY23" s="439"/>
      <c r="AZ23" s="439"/>
      <c r="BA23" s="439"/>
      <c r="BB23" s="439"/>
      <c r="BC23" s="439"/>
      <c r="BD23" s="439"/>
      <c r="BE23" s="439"/>
      <c r="BF23" s="438"/>
      <c r="BG23" s="362" t="s">
        <v>46</v>
      </c>
      <c r="BH23" s="357"/>
      <c r="BI23" s="357"/>
      <c r="BJ23" s="357"/>
      <c r="BK23" s="357"/>
      <c r="BL23" s="357"/>
      <c r="BM23" s="357"/>
      <c r="BN23" s="356"/>
      <c r="BO23" s="403" t="s">
        <v>46</v>
      </c>
      <c r="BP23" s="403"/>
      <c r="BQ23" s="403"/>
      <c r="BR23" s="403"/>
      <c r="BS23" s="402" t="s">
        <v>46</v>
      </c>
      <c r="BT23" s="402"/>
      <c r="BU23" s="402"/>
      <c r="BV23" s="402"/>
      <c r="BW23" s="402"/>
      <c r="BX23" s="402"/>
      <c r="BY23" s="402"/>
      <c r="BZ23" s="402"/>
      <c r="CA23" s="402"/>
      <c r="CB23" s="437"/>
      <c r="CD23" s="416" t="s">
        <v>205</v>
      </c>
      <c r="CE23" s="415"/>
      <c r="CF23" s="415"/>
      <c r="CG23" s="415"/>
      <c r="CH23" s="415"/>
      <c r="CI23" s="415"/>
      <c r="CJ23" s="415"/>
      <c r="CK23" s="415"/>
      <c r="CL23" s="415"/>
      <c r="CM23" s="415"/>
      <c r="CN23" s="415"/>
      <c r="CO23" s="415"/>
      <c r="CP23" s="415"/>
      <c r="CQ23" s="414"/>
      <c r="CR23" s="416" t="s">
        <v>227</v>
      </c>
      <c r="CS23" s="415"/>
      <c r="CT23" s="415"/>
      <c r="CU23" s="415"/>
      <c r="CV23" s="415"/>
      <c r="CW23" s="415"/>
      <c r="CX23" s="415"/>
      <c r="CY23" s="414"/>
      <c r="CZ23" s="416" t="s">
        <v>226</v>
      </c>
      <c r="DA23" s="415"/>
      <c r="DB23" s="415"/>
      <c r="DC23" s="414"/>
      <c r="DD23" s="416" t="s">
        <v>225</v>
      </c>
      <c r="DE23" s="415"/>
      <c r="DF23" s="415"/>
      <c r="DG23" s="415"/>
      <c r="DH23" s="415"/>
      <c r="DI23" s="415"/>
      <c r="DJ23" s="415"/>
      <c r="DK23" s="414"/>
      <c r="DL23" s="447" t="s">
        <v>224</v>
      </c>
      <c r="DM23" s="446"/>
      <c r="DN23" s="446"/>
      <c r="DO23" s="446"/>
      <c r="DP23" s="446"/>
      <c r="DQ23" s="446"/>
      <c r="DR23" s="446"/>
      <c r="DS23" s="446"/>
      <c r="DT23" s="446"/>
      <c r="DU23" s="446"/>
      <c r="DV23" s="445"/>
      <c r="DW23" s="416" t="s">
        <v>223</v>
      </c>
      <c r="DX23" s="415"/>
      <c r="DY23" s="415"/>
      <c r="DZ23" s="415"/>
      <c r="EA23" s="415"/>
      <c r="EB23" s="415"/>
      <c r="EC23" s="414"/>
    </row>
    <row r="24" spans="2:133" ht="11.25" customHeight="1">
      <c r="B24" s="365" t="s">
        <v>222</v>
      </c>
      <c r="C24" s="364"/>
      <c r="D24" s="364"/>
      <c r="E24" s="364"/>
      <c r="F24" s="364"/>
      <c r="G24" s="364"/>
      <c r="H24" s="364"/>
      <c r="I24" s="364"/>
      <c r="J24" s="364"/>
      <c r="K24" s="364"/>
      <c r="L24" s="364"/>
      <c r="M24" s="364"/>
      <c r="N24" s="364"/>
      <c r="O24" s="364"/>
      <c r="P24" s="364"/>
      <c r="Q24" s="363"/>
      <c r="R24" s="362" t="s">
        <v>46</v>
      </c>
      <c r="S24" s="357"/>
      <c r="T24" s="357"/>
      <c r="U24" s="357"/>
      <c r="V24" s="357"/>
      <c r="W24" s="357"/>
      <c r="X24" s="357"/>
      <c r="Y24" s="356"/>
      <c r="Z24" s="403" t="s">
        <v>46</v>
      </c>
      <c r="AA24" s="403"/>
      <c r="AB24" s="403"/>
      <c r="AC24" s="403"/>
      <c r="AD24" s="402" t="s">
        <v>46</v>
      </c>
      <c r="AE24" s="402"/>
      <c r="AF24" s="402"/>
      <c r="AG24" s="402"/>
      <c r="AH24" s="402"/>
      <c r="AI24" s="402"/>
      <c r="AJ24" s="402"/>
      <c r="AK24" s="402"/>
      <c r="AL24" s="361" t="s">
        <v>46</v>
      </c>
      <c r="AM24" s="360"/>
      <c r="AN24" s="360"/>
      <c r="AO24" s="401"/>
      <c r="AP24" s="365" t="s">
        <v>221</v>
      </c>
      <c r="AQ24" s="439"/>
      <c r="AR24" s="439"/>
      <c r="AS24" s="439"/>
      <c r="AT24" s="439"/>
      <c r="AU24" s="439"/>
      <c r="AV24" s="439"/>
      <c r="AW24" s="439"/>
      <c r="AX24" s="439"/>
      <c r="AY24" s="439"/>
      <c r="AZ24" s="439"/>
      <c r="BA24" s="439"/>
      <c r="BB24" s="439"/>
      <c r="BC24" s="439"/>
      <c r="BD24" s="439"/>
      <c r="BE24" s="439"/>
      <c r="BF24" s="438"/>
      <c r="BG24" s="362" t="s">
        <v>46</v>
      </c>
      <c r="BH24" s="357"/>
      <c r="BI24" s="357"/>
      <c r="BJ24" s="357"/>
      <c r="BK24" s="357"/>
      <c r="BL24" s="357"/>
      <c r="BM24" s="357"/>
      <c r="BN24" s="356"/>
      <c r="BO24" s="403" t="s">
        <v>46</v>
      </c>
      <c r="BP24" s="403"/>
      <c r="BQ24" s="403"/>
      <c r="BR24" s="403"/>
      <c r="BS24" s="402" t="s">
        <v>46</v>
      </c>
      <c r="BT24" s="402"/>
      <c r="BU24" s="402"/>
      <c r="BV24" s="402"/>
      <c r="BW24" s="402"/>
      <c r="BX24" s="402"/>
      <c r="BY24" s="402"/>
      <c r="BZ24" s="402"/>
      <c r="CA24" s="402"/>
      <c r="CB24" s="437"/>
      <c r="CD24" s="409" t="s">
        <v>220</v>
      </c>
      <c r="CE24" s="408"/>
      <c r="CF24" s="408"/>
      <c r="CG24" s="408"/>
      <c r="CH24" s="408"/>
      <c r="CI24" s="408"/>
      <c r="CJ24" s="408"/>
      <c r="CK24" s="408"/>
      <c r="CL24" s="408"/>
      <c r="CM24" s="408"/>
      <c r="CN24" s="408"/>
      <c r="CO24" s="408"/>
      <c r="CP24" s="408"/>
      <c r="CQ24" s="407"/>
      <c r="CR24" s="406">
        <v>3487240</v>
      </c>
      <c r="CS24" s="405"/>
      <c r="CT24" s="405"/>
      <c r="CU24" s="405"/>
      <c r="CV24" s="405"/>
      <c r="CW24" s="405"/>
      <c r="CX24" s="405"/>
      <c r="CY24" s="442"/>
      <c r="CZ24" s="441">
        <v>35.6</v>
      </c>
      <c r="DA24" s="427"/>
      <c r="DB24" s="427"/>
      <c r="DC24" s="444"/>
      <c r="DD24" s="443">
        <v>3004673</v>
      </c>
      <c r="DE24" s="405"/>
      <c r="DF24" s="405"/>
      <c r="DG24" s="405"/>
      <c r="DH24" s="405"/>
      <c r="DI24" s="405"/>
      <c r="DJ24" s="405"/>
      <c r="DK24" s="442"/>
      <c r="DL24" s="443">
        <v>2998242</v>
      </c>
      <c r="DM24" s="405"/>
      <c r="DN24" s="405"/>
      <c r="DO24" s="405"/>
      <c r="DP24" s="405"/>
      <c r="DQ24" s="405"/>
      <c r="DR24" s="405"/>
      <c r="DS24" s="405"/>
      <c r="DT24" s="405"/>
      <c r="DU24" s="405"/>
      <c r="DV24" s="442"/>
      <c r="DW24" s="441">
        <v>50.6</v>
      </c>
      <c r="DX24" s="427"/>
      <c r="DY24" s="427"/>
      <c r="DZ24" s="427"/>
      <c r="EA24" s="427"/>
      <c r="EB24" s="427"/>
      <c r="EC24" s="440"/>
    </row>
    <row r="25" spans="2:133" ht="11.25" customHeight="1">
      <c r="B25" s="365" t="s">
        <v>219</v>
      </c>
      <c r="C25" s="364"/>
      <c r="D25" s="364"/>
      <c r="E25" s="364"/>
      <c r="F25" s="364"/>
      <c r="G25" s="364"/>
      <c r="H25" s="364"/>
      <c r="I25" s="364"/>
      <c r="J25" s="364"/>
      <c r="K25" s="364"/>
      <c r="L25" s="364"/>
      <c r="M25" s="364"/>
      <c r="N25" s="364"/>
      <c r="O25" s="364"/>
      <c r="P25" s="364"/>
      <c r="Q25" s="363"/>
      <c r="R25" s="362">
        <v>6417909</v>
      </c>
      <c r="S25" s="357"/>
      <c r="T25" s="357"/>
      <c r="U25" s="357"/>
      <c r="V25" s="357"/>
      <c r="W25" s="357"/>
      <c r="X25" s="357"/>
      <c r="Y25" s="356"/>
      <c r="Z25" s="403">
        <v>58.5</v>
      </c>
      <c r="AA25" s="403"/>
      <c r="AB25" s="403"/>
      <c r="AC25" s="403"/>
      <c r="AD25" s="402">
        <v>5794356</v>
      </c>
      <c r="AE25" s="402"/>
      <c r="AF25" s="402"/>
      <c r="AG25" s="402"/>
      <c r="AH25" s="402"/>
      <c r="AI25" s="402"/>
      <c r="AJ25" s="402"/>
      <c r="AK25" s="402"/>
      <c r="AL25" s="361">
        <v>98.5</v>
      </c>
      <c r="AM25" s="360"/>
      <c r="AN25" s="360"/>
      <c r="AO25" s="401"/>
      <c r="AP25" s="365" t="s">
        <v>218</v>
      </c>
      <c r="AQ25" s="439"/>
      <c r="AR25" s="439"/>
      <c r="AS25" s="439"/>
      <c r="AT25" s="439"/>
      <c r="AU25" s="439"/>
      <c r="AV25" s="439"/>
      <c r="AW25" s="439"/>
      <c r="AX25" s="439"/>
      <c r="AY25" s="439"/>
      <c r="AZ25" s="439"/>
      <c r="BA25" s="439"/>
      <c r="BB25" s="439"/>
      <c r="BC25" s="439"/>
      <c r="BD25" s="439"/>
      <c r="BE25" s="439"/>
      <c r="BF25" s="438"/>
      <c r="BG25" s="362" t="s">
        <v>46</v>
      </c>
      <c r="BH25" s="357"/>
      <c r="BI25" s="357"/>
      <c r="BJ25" s="357"/>
      <c r="BK25" s="357"/>
      <c r="BL25" s="357"/>
      <c r="BM25" s="357"/>
      <c r="BN25" s="356"/>
      <c r="BO25" s="403" t="s">
        <v>46</v>
      </c>
      <c r="BP25" s="403"/>
      <c r="BQ25" s="403"/>
      <c r="BR25" s="403"/>
      <c r="BS25" s="402" t="s">
        <v>46</v>
      </c>
      <c r="BT25" s="402"/>
      <c r="BU25" s="402"/>
      <c r="BV25" s="402"/>
      <c r="BW25" s="402"/>
      <c r="BX25" s="402"/>
      <c r="BY25" s="402"/>
      <c r="BZ25" s="402"/>
      <c r="CA25" s="402"/>
      <c r="CB25" s="437"/>
      <c r="CD25" s="365" t="s">
        <v>217</v>
      </c>
      <c r="CE25" s="364"/>
      <c r="CF25" s="364"/>
      <c r="CG25" s="364"/>
      <c r="CH25" s="364"/>
      <c r="CI25" s="364"/>
      <c r="CJ25" s="364"/>
      <c r="CK25" s="364"/>
      <c r="CL25" s="364"/>
      <c r="CM25" s="364"/>
      <c r="CN25" s="364"/>
      <c r="CO25" s="364"/>
      <c r="CP25" s="364"/>
      <c r="CQ25" s="363"/>
      <c r="CR25" s="362">
        <v>2093130</v>
      </c>
      <c r="CS25" s="369"/>
      <c r="CT25" s="369"/>
      <c r="CU25" s="369"/>
      <c r="CV25" s="369"/>
      <c r="CW25" s="369"/>
      <c r="CX25" s="369"/>
      <c r="CY25" s="368"/>
      <c r="CZ25" s="361">
        <v>21.4</v>
      </c>
      <c r="DA25" s="371"/>
      <c r="DB25" s="371"/>
      <c r="DC25" s="370"/>
      <c r="DD25" s="358">
        <v>2034989</v>
      </c>
      <c r="DE25" s="369"/>
      <c r="DF25" s="369"/>
      <c r="DG25" s="369"/>
      <c r="DH25" s="369"/>
      <c r="DI25" s="369"/>
      <c r="DJ25" s="369"/>
      <c r="DK25" s="368"/>
      <c r="DL25" s="358">
        <v>2030022</v>
      </c>
      <c r="DM25" s="369"/>
      <c r="DN25" s="369"/>
      <c r="DO25" s="369"/>
      <c r="DP25" s="369"/>
      <c r="DQ25" s="369"/>
      <c r="DR25" s="369"/>
      <c r="DS25" s="369"/>
      <c r="DT25" s="369"/>
      <c r="DU25" s="369"/>
      <c r="DV25" s="368"/>
      <c r="DW25" s="361">
        <v>34.200000000000003</v>
      </c>
      <c r="DX25" s="371"/>
      <c r="DY25" s="371"/>
      <c r="DZ25" s="371"/>
      <c r="EA25" s="371"/>
      <c r="EB25" s="371"/>
      <c r="EC25" s="400"/>
    </row>
    <row r="26" spans="2:133" ht="11.25" customHeight="1">
      <c r="B26" s="365" t="s">
        <v>216</v>
      </c>
      <c r="C26" s="364"/>
      <c r="D26" s="364"/>
      <c r="E26" s="364"/>
      <c r="F26" s="364"/>
      <c r="G26" s="364"/>
      <c r="H26" s="364"/>
      <c r="I26" s="364"/>
      <c r="J26" s="364"/>
      <c r="K26" s="364"/>
      <c r="L26" s="364"/>
      <c r="M26" s="364"/>
      <c r="N26" s="364"/>
      <c r="O26" s="364"/>
      <c r="P26" s="364"/>
      <c r="Q26" s="363"/>
      <c r="R26" s="362">
        <v>1245</v>
      </c>
      <c r="S26" s="357"/>
      <c r="T26" s="357"/>
      <c r="U26" s="357"/>
      <c r="V26" s="357"/>
      <c r="W26" s="357"/>
      <c r="X26" s="357"/>
      <c r="Y26" s="356"/>
      <c r="Z26" s="403">
        <v>0</v>
      </c>
      <c r="AA26" s="403"/>
      <c r="AB26" s="403"/>
      <c r="AC26" s="403"/>
      <c r="AD26" s="402">
        <v>1245</v>
      </c>
      <c r="AE26" s="402"/>
      <c r="AF26" s="402"/>
      <c r="AG26" s="402"/>
      <c r="AH26" s="402"/>
      <c r="AI26" s="402"/>
      <c r="AJ26" s="402"/>
      <c r="AK26" s="402"/>
      <c r="AL26" s="361">
        <v>0</v>
      </c>
      <c r="AM26" s="360"/>
      <c r="AN26" s="360"/>
      <c r="AO26" s="401"/>
      <c r="AP26" s="365" t="s">
        <v>215</v>
      </c>
      <c r="AQ26" s="439"/>
      <c r="AR26" s="439"/>
      <c r="AS26" s="439"/>
      <c r="AT26" s="439"/>
      <c r="AU26" s="439"/>
      <c r="AV26" s="439"/>
      <c r="AW26" s="439"/>
      <c r="AX26" s="439"/>
      <c r="AY26" s="439"/>
      <c r="AZ26" s="439"/>
      <c r="BA26" s="439"/>
      <c r="BB26" s="439"/>
      <c r="BC26" s="439"/>
      <c r="BD26" s="439"/>
      <c r="BE26" s="439"/>
      <c r="BF26" s="438"/>
      <c r="BG26" s="362" t="s">
        <v>46</v>
      </c>
      <c r="BH26" s="357"/>
      <c r="BI26" s="357"/>
      <c r="BJ26" s="357"/>
      <c r="BK26" s="357"/>
      <c r="BL26" s="357"/>
      <c r="BM26" s="357"/>
      <c r="BN26" s="356"/>
      <c r="BO26" s="403" t="s">
        <v>46</v>
      </c>
      <c r="BP26" s="403"/>
      <c r="BQ26" s="403"/>
      <c r="BR26" s="403"/>
      <c r="BS26" s="402" t="s">
        <v>46</v>
      </c>
      <c r="BT26" s="402"/>
      <c r="BU26" s="402"/>
      <c r="BV26" s="402"/>
      <c r="BW26" s="402"/>
      <c r="BX26" s="402"/>
      <c r="BY26" s="402"/>
      <c r="BZ26" s="402"/>
      <c r="CA26" s="402"/>
      <c r="CB26" s="437"/>
      <c r="CD26" s="365" t="s">
        <v>214</v>
      </c>
      <c r="CE26" s="364"/>
      <c r="CF26" s="364"/>
      <c r="CG26" s="364"/>
      <c r="CH26" s="364"/>
      <c r="CI26" s="364"/>
      <c r="CJ26" s="364"/>
      <c r="CK26" s="364"/>
      <c r="CL26" s="364"/>
      <c r="CM26" s="364"/>
      <c r="CN26" s="364"/>
      <c r="CO26" s="364"/>
      <c r="CP26" s="364"/>
      <c r="CQ26" s="363"/>
      <c r="CR26" s="362">
        <v>1434833</v>
      </c>
      <c r="CS26" s="357"/>
      <c r="CT26" s="357"/>
      <c r="CU26" s="357"/>
      <c r="CV26" s="357"/>
      <c r="CW26" s="357"/>
      <c r="CX26" s="357"/>
      <c r="CY26" s="356"/>
      <c r="CZ26" s="361">
        <v>14.6</v>
      </c>
      <c r="DA26" s="371"/>
      <c r="DB26" s="371"/>
      <c r="DC26" s="370"/>
      <c r="DD26" s="358">
        <v>1412518</v>
      </c>
      <c r="DE26" s="357"/>
      <c r="DF26" s="357"/>
      <c r="DG26" s="357"/>
      <c r="DH26" s="357"/>
      <c r="DI26" s="357"/>
      <c r="DJ26" s="357"/>
      <c r="DK26" s="356"/>
      <c r="DL26" s="358" t="s">
        <v>46</v>
      </c>
      <c r="DM26" s="357"/>
      <c r="DN26" s="357"/>
      <c r="DO26" s="357"/>
      <c r="DP26" s="357"/>
      <c r="DQ26" s="357"/>
      <c r="DR26" s="357"/>
      <c r="DS26" s="357"/>
      <c r="DT26" s="357"/>
      <c r="DU26" s="357"/>
      <c r="DV26" s="356"/>
      <c r="DW26" s="361" t="s">
        <v>46</v>
      </c>
      <c r="DX26" s="371"/>
      <c r="DY26" s="371"/>
      <c r="DZ26" s="371"/>
      <c r="EA26" s="371"/>
      <c r="EB26" s="371"/>
      <c r="EC26" s="400"/>
    </row>
    <row r="27" spans="2:133" ht="11.25" customHeight="1">
      <c r="B27" s="365" t="s">
        <v>213</v>
      </c>
      <c r="C27" s="364"/>
      <c r="D27" s="364"/>
      <c r="E27" s="364"/>
      <c r="F27" s="364"/>
      <c r="G27" s="364"/>
      <c r="H27" s="364"/>
      <c r="I27" s="364"/>
      <c r="J27" s="364"/>
      <c r="K27" s="364"/>
      <c r="L27" s="364"/>
      <c r="M27" s="364"/>
      <c r="N27" s="364"/>
      <c r="O27" s="364"/>
      <c r="P27" s="364"/>
      <c r="Q27" s="363"/>
      <c r="R27" s="362">
        <v>43534</v>
      </c>
      <c r="S27" s="357"/>
      <c r="T27" s="357"/>
      <c r="U27" s="357"/>
      <c r="V27" s="357"/>
      <c r="W27" s="357"/>
      <c r="X27" s="357"/>
      <c r="Y27" s="356"/>
      <c r="Z27" s="403">
        <v>0.4</v>
      </c>
      <c r="AA27" s="403"/>
      <c r="AB27" s="403"/>
      <c r="AC27" s="403"/>
      <c r="AD27" s="402" t="s">
        <v>46</v>
      </c>
      <c r="AE27" s="402"/>
      <c r="AF27" s="402"/>
      <c r="AG27" s="402"/>
      <c r="AH27" s="402"/>
      <c r="AI27" s="402"/>
      <c r="AJ27" s="402"/>
      <c r="AK27" s="402"/>
      <c r="AL27" s="361" t="s">
        <v>46</v>
      </c>
      <c r="AM27" s="360"/>
      <c r="AN27" s="360"/>
      <c r="AO27" s="401"/>
      <c r="AP27" s="365" t="s">
        <v>212</v>
      </c>
      <c r="AQ27" s="364"/>
      <c r="AR27" s="364"/>
      <c r="AS27" s="364"/>
      <c r="AT27" s="364"/>
      <c r="AU27" s="364"/>
      <c r="AV27" s="364"/>
      <c r="AW27" s="364"/>
      <c r="AX27" s="364"/>
      <c r="AY27" s="364"/>
      <c r="AZ27" s="364"/>
      <c r="BA27" s="364"/>
      <c r="BB27" s="364"/>
      <c r="BC27" s="364"/>
      <c r="BD27" s="364"/>
      <c r="BE27" s="364"/>
      <c r="BF27" s="363"/>
      <c r="BG27" s="362">
        <v>871931</v>
      </c>
      <c r="BH27" s="357"/>
      <c r="BI27" s="357"/>
      <c r="BJ27" s="357"/>
      <c r="BK27" s="357"/>
      <c r="BL27" s="357"/>
      <c r="BM27" s="357"/>
      <c r="BN27" s="356"/>
      <c r="BO27" s="403">
        <v>100</v>
      </c>
      <c r="BP27" s="403"/>
      <c r="BQ27" s="403"/>
      <c r="BR27" s="403"/>
      <c r="BS27" s="402" t="s">
        <v>46</v>
      </c>
      <c r="BT27" s="402"/>
      <c r="BU27" s="402"/>
      <c r="BV27" s="402"/>
      <c r="BW27" s="402"/>
      <c r="BX27" s="402"/>
      <c r="BY27" s="402"/>
      <c r="BZ27" s="402"/>
      <c r="CA27" s="402"/>
      <c r="CB27" s="437"/>
      <c r="CD27" s="365" t="s">
        <v>211</v>
      </c>
      <c r="CE27" s="364"/>
      <c r="CF27" s="364"/>
      <c r="CG27" s="364"/>
      <c r="CH27" s="364"/>
      <c r="CI27" s="364"/>
      <c r="CJ27" s="364"/>
      <c r="CK27" s="364"/>
      <c r="CL27" s="364"/>
      <c r="CM27" s="364"/>
      <c r="CN27" s="364"/>
      <c r="CO27" s="364"/>
      <c r="CP27" s="364"/>
      <c r="CQ27" s="363"/>
      <c r="CR27" s="362">
        <v>568623</v>
      </c>
      <c r="CS27" s="369"/>
      <c r="CT27" s="369"/>
      <c r="CU27" s="369"/>
      <c r="CV27" s="369"/>
      <c r="CW27" s="369"/>
      <c r="CX27" s="369"/>
      <c r="CY27" s="368"/>
      <c r="CZ27" s="361">
        <v>5.8</v>
      </c>
      <c r="DA27" s="371"/>
      <c r="DB27" s="371"/>
      <c r="DC27" s="370"/>
      <c r="DD27" s="358">
        <v>155237</v>
      </c>
      <c r="DE27" s="369"/>
      <c r="DF27" s="369"/>
      <c r="DG27" s="369"/>
      <c r="DH27" s="369"/>
      <c r="DI27" s="369"/>
      <c r="DJ27" s="369"/>
      <c r="DK27" s="368"/>
      <c r="DL27" s="358">
        <v>153773</v>
      </c>
      <c r="DM27" s="369"/>
      <c r="DN27" s="369"/>
      <c r="DO27" s="369"/>
      <c r="DP27" s="369"/>
      <c r="DQ27" s="369"/>
      <c r="DR27" s="369"/>
      <c r="DS27" s="369"/>
      <c r="DT27" s="369"/>
      <c r="DU27" s="369"/>
      <c r="DV27" s="368"/>
      <c r="DW27" s="361">
        <v>2.6</v>
      </c>
      <c r="DX27" s="371"/>
      <c r="DY27" s="371"/>
      <c r="DZ27" s="371"/>
      <c r="EA27" s="371"/>
      <c r="EB27" s="371"/>
      <c r="EC27" s="400"/>
    </row>
    <row r="28" spans="2:133" ht="11.25" customHeight="1">
      <c r="B28" s="365" t="s">
        <v>210</v>
      </c>
      <c r="C28" s="364"/>
      <c r="D28" s="364"/>
      <c r="E28" s="364"/>
      <c r="F28" s="364"/>
      <c r="G28" s="364"/>
      <c r="H28" s="364"/>
      <c r="I28" s="364"/>
      <c r="J28" s="364"/>
      <c r="K28" s="364"/>
      <c r="L28" s="364"/>
      <c r="M28" s="364"/>
      <c r="N28" s="364"/>
      <c r="O28" s="364"/>
      <c r="P28" s="364"/>
      <c r="Q28" s="363"/>
      <c r="R28" s="362">
        <v>123518</v>
      </c>
      <c r="S28" s="357"/>
      <c r="T28" s="357"/>
      <c r="U28" s="357"/>
      <c r="V28" s="357"/>
      <c r="W28" s="357"/>
      <c r="X28" s="357"/>
      <c r="Y28" s="356"/>
      <c r="Z28" s="403">
        <v>1.1000000000000001</v>
      </c>
      <c r="AA28" s="403"/>
      <c r="AB28" s="403"/>
      <c r="AC28" s="403"/>
      <c r="AD28" s="402">
        <v>25807</v>
      </c>
      <c r="AE28" s="402"/>
      <c r="AF28" s="402"/>
      <c r="AG28" s="402"/>
      <c r="AH28" s="402"/>
      <c r="AI28" s="402"/>
      <c r="AJ28" s="402"/>
      <c r="AK28" s="402"/>
      <c r="AL28" s="361">
        <v>0.4</v>
      </c>
      <c r="AM28" s="360"/>
      <c r="AN28" s="360"/>
      <c r="AO28" s="401"/>
      <c r="AP28" s="365"/>
      <c r="AQ28" s="364"/>
      <c r="AR28" s="364"/>
      <c r="AS28" s="364"/>
      <c r="AT28" s="364"/>
      <c r="AU28" s="364"/>
      <c r="AV28" s="364"/>
      <c r="AW28" s="364"/>
      <c r="AX28" s="364"/>
      <c r="AY28" s="364"/>
      <c r="AZ28" s="364"/>
      <c r="BA28" s="364"/>
      <c r="BB28" s="364"/>
      <c r="BC28" s="364"/>
      <c r="BD28" s="364"/>
      <c r="BE28" s="364"/>
      <c r="BF28" s="363"/>
      <c r="BG28" s="362"/>
      <c r="BH28" s="357"/>
      <c r="BI28" s="357"/>
      <c r="BJ28" s="357"/>
      <c r="BK28" s="357"/>
      <c r="BL28" s="357"/>
      <c r="BM28" s="357"/>
      <c r="BN28" s="356"/>
      <c r="BO28" s="403"/>
      <c r="BP28" s="403"/>
      <c r="BQ28" s="403"/>
      <c r="BR28" s="403"/>
      <c r="BS28" s="358"/>
      <c r="BT28" s="357"/>
      <c r="BU28" s="357"/>
      <c r="BV28" s="357"/>
      <c r="BW28" s="357"/>
      <c r="BX28" s="357"/>
      <c r="BY28" s="357"/>
      <c r="BZ28" s="357"/>
      <c r="CA28" s="357"/>
      <c r="CB28" s="387"/>
      <c r="CD28" s="365" t="s">
        <v>209</v>
      </c>
      <c r="CE28" s="364"/>
      <c r="CF28" s="364"/>
      <c r="CG28" s="364"/>
      <c r="CH28" s="364"/>
      <c r="CI28" s="364"/>
      <c r="CJ28" s="364"/>
      <c r="CK28" s="364"/>
      <c r="CL28" s="364"/>
      <c r="CM28" s="364"/>
      <c r="CN28" s="364"/>
      <c r="CO28" s="364"/>
      <c r="CP28" s="364"/>
      <c r="CQ28" s="363"/>
      <c r="CR28" s="362">
        <v>825487</v>
      </c>
      <c r="CS28" s="357"/>
      <c r="CT28" s="357"/>
      <c r="CU28" s="357"/>
      <c r="CV28" s="357"/>
      <c r="CW28" s="357"/>
      <c r="CX28" s="357"/>
      <c r="CY28" s="356"/>
      <c r="CZ28" s="361">
        <v>8.4</v>
      </c>
      <c r="DA28" s="371"/>
      <c r="DB28" s="371"/>
      <c r="DC28" s="370"/>
      <c r="DD28" s="358">
        <v>814447</v>
      </c>
      <c r="DE28" s="357"/>
      <c r="DF28" s="357"/>
      <c r="DG28" s="357"/>
      <c r="DH28" s="357"/>
      <c r="DI28" s="357"/>
      <c r="DJ28" s="357"/>
      <c r="DK28" s="356"/>
      <c r="DL28" s="358">
        <v>814447</v>
      </c>
      <c r="DM28" s="357"/>
      <c r="DN28" s="357"/>
      <c r="DO28" s="357"/>
      <c r="DP28" s="357"/>
      <c r="DQ28" s="357"/>
      <c r="DR28" s="357"/>
      <c r="DS28" s="357"/>
      <c r="DT28" s="357"/>
      <c r="DU28" s="357"/>
      <c r="DV28" s="356"/>
      <c r="DW28" s="361">
        <v>13.7</v>
      </c>
      <c r="DX28" s="371"/>
      <c r="DY28" s="371"/>
      <c r="DZ28" s="371"/>
      <c r="EA28" s="371"/>
      <c r="EB28" s="371"/>
      <c r="EC28" s="400"/>
    </row>
    <row r="29" spans="2:133" ht="11.25" customHeight="1">
      <c r="B29" s="365" t="s">
        <v>208</v>
      </c>
      <c r="C29" s="364"/>
      <c r="D29" s="364"/>
      <c r="E29" s="364"/>
      <c r="F29" s="364"/>
      <c r="G29" s="364"/>
      <c r="H29" s="364"/>
      <c r="I29" s="364"/>
      <c r="J29" s="364"/>
      <c r="K29" s="364"/>
      <c r="L29" s="364"/>
      <c r="M29" s="364"/>
      <c r="N29" s="364"/>
      <c r="O29" s="364"/>
      <c r="P29" s="364"/>
      <c r="Q29" s="363"/>
      <c r="R29" s="362">
        <v>37345</v>
      </c>
      <c r="S29" s="357"/>
      <c r="T29" s="357"/>
      <c r="U29" s="357"/>
      <c r="V29" s="357"/>
      <c r="W29" s="357"/>
      <c r="X29" s="357"/>
      <c r="Y29" s="356"/>
      <c r="Z29" s="403">
        <v>0.3</v>
      </c>
      <c r="AA29" s="403"/>
      <c r="AB29" s="403"/>
      <c r="AC29" s="403"/>
      <c r="AD29" s="402">
        <v>56</v>
      </c>
      <c r="AE29" s="402"/>
      <c r="AF29" s="402"/>
      <c r="AG29" s="402"/>
      <c r="AH29" s="402"/>
      <c r="AI29" s="402"/>
      <c r="AJ29" s="402"/>
      <c r="AK29" s="402"/>
      <c r="AL29" s="361">
        <v>0</v>
      </c>
      <c r="AM29" s="360"/>
      <c r="AN29" s="360"/>
      <c r="AO29" s="401"/>
      <c r="AP29" s="348"/>
      <c r="AQ29" s="347"/>
      <c r="AR29" s="347"/>
      <c r="AS29" s="347"/>
      <c r="AT29" s="347"/>
      <c r="AU29" s="347"/>
      <c r="AV29" s="347"/>
      <c r="AW29" s="347"/>
      <c r="AX29" s="347"/>
      <c r="AY29" s="347"/>
      <c r="AZ29" s="347"/>
      <c r="BA29" s="347"/>
      <c r="BB29" s="347"/>
      <c r="BC29" s="347"/>
      <c r="BD29" s="347"/>
      <c r="BE29" s="347"/>
      <c r="BF29" s="346"/>
      <c r="BG29" s="362"/>
      <c r="BH29" s="357"/>
      <c r="BI29" s="357"/>
      <c r="BJ29" s="357"/>
      <c r="BK29" s="357"/>
      <c r="BL29" s="357"/>
      <c r="BM29" s="357"/>
      <c r="BN29" s="356"/>
      <c r="BO29" s="403"/>
      <c r="BP29" s="403"/>
      <c r="BQ29" s="403"/>
      <c r="BR29" s="403"/>
      <c r="BS29" s="402"/>
      <c r="BT29" s="402"/>
      <c r="BU29" s="402"/>
      <c r="BV29" s="402"/>
      <c r="BW29" s="402"/>
      <c r="BX29" s="402"/>
      <c r="BY29" s="402"/>
      <c r="BZ29" s="402"/>
      <c r="CA29" s="402"/>
      <c r="CB29" s="437"/>
      <c r="CD29" s="377" t="s">
        <v>153</v>
      </c>
      <c r="CE29" s="376"/>
      <c r="CF29" s="365" t="s">
        <v>207</v>
      </c>
      <c r="CG29" s="364"/>
      <c r="CH29" s="364"/>
      <c r="CI29" s="364"/>
      <c r="CJ29" s="364"/>
      <c r="CK29" s="364"/>
      <c r="CL29" s="364"/>
      <c r="CM29" s="364"/>
      <c r="CN29" s="364"/>
      <c r="CO29" s="364"/>
      <c r="CP29" s="364"/>
      <c r="CQ29" s="363"/>
      <c r="CR29" s="362">
        <v>825088</v>
      </c>
      <c r="CS29" s="369"/>
      <c r="CT29" s="369"/>
      <c r="CU29" s="369"/>
      <c r="CV29" s="369"/>
      <c r="CW29" s="369"/>
      <c r="CX29" s="369"/>
      <c r="CY29" s="368"/>
      <c r="CZ29" s="361">
        <v>8.4</v>
      </c>
      <c r="DA29" s="371"/>
      <c r="DB29" s="371"/>
      <c r="DC29" s="370"/>
      <c r="DD29" s="358">
        <v>814048</v>
      </c>
      <c r="DE29" s="369"/>
      <c r="DF29" s="369"/>
      <c r="DG29" s="369"/>
      <c r="DH29" s="369"/>
      <c r="DI29" s="369"/>
      <c r="DJ29" s="369"/>
      <c r="DK29" s="368"/>
      <c r="DL29" s="358">
        <v>814048</v>
      </c>
      <c r="DM29" s="369"/>
      <c r="DN29" s="369"/>
      <c r="DO29" s="369"/>
      <c r="DP29" s="369"/>
      <c r="DQ29" s="369"/>
      <c r="DR29" s="369"/>
      <c r="DS29" s="369"/>
      <c r="DT29" s="369"/>
      <c r="DU29" s="369"/>
      <c r="DV29" s="368"/>
      <c r="DW29" s="361">
        <v>13.7</v>
      </c>
      <c r="DX29" s="371"/>
      <c r="DY29" s="371"/>
      <c r="DZ29" s="371"/>
      <c r="EA29" s="371"/>
      <c r="EB29" s="371"/>
      <c r="EC29" s="400"/>
    </row>
    <row r="30" spans="2:133" ht="11.25" customHeight="1">
      <c r="B30" s="365" t="s">
        <v>206</v>
      </c>
      <c r="C30" s="364"/>
      <c r="D30" s="364"/>
      <c r="E30" s="364"/>
      <c r="F30" s="364"/>
      <c r="G30" s="364"/>
      <c r="H30" s="364"/>
      <c r="I30" s="364"/>
      <c r="J30" s="364"/>
      <c r="K30" s="364"/>
      <c r="L30" s="364"/>
      <c r="M30" s="364"/>
      <c r="N30" s="364"/>
      <c r="O30" s="364"/>
      <c r="P30" s="364"/>
      <c r="Q30" s="363"/>
      <c r="R30" s="362">
        <v>1116686</v>
      </c>
      <c r="S30" s="357"/>
      <c r="T30" s="357"/>
      <c r="U30" s="357"/>
      <c r="V30" s="357"/>
      <c r="W30" s="357"/>
      <c r="X30" s="357"/>
      <c r="Y30" s="356"/>
      <c r="Z30" s="403">
        <v>10.199999999999999</v>
      </c>
      <c r="AA30" s="403"/>
      <c r="AB30" s="403"/>
      <c r="AC30" s="403"/>
      <c r="AD30" s="402" t="s">
        <v>46</v>
      </c>
      <c r="AE30" s="402"/>
      <c r="AF30" s="402"/>
      <c r="AG30" s="402"/>
      <c r="AH30" s="402"/>
      <c r="AI30" s="402"/>
      <c r="AJ30" s="402"/>
      <c r="AK30" s="402"/>
      <c r="AL30" s="361" t="s">
        <v>46</v>
      </c>
      <c r="AM30" s="360"/>
      <c r="AN30" s="360"/>
      <c r="AO30" s="401"/>
      <c r="AP30" s="416" t="s">
        <v>205</v>
      </c>
      <c r="AQ30" s="415"/>
      <c r="AR30" s="415"/>
      <c r="AS30" s="415"/>
      <c r="AT30" s="415"/>
      <c r="AU30" s="415"/>
      <c r="AV30" s="415"/>
      <c r="AW30" s="415"/>
      <c r="AX30" s="415"/>
      <c r="AY30" s="415"/>
      <c r="AZ30" s="415"/>
      <c r="BA30" s="415"/>
      <c r="BB30" s="415"/>
      <c r="BC30" s="415"/>
      <c r="BD30" s="415"/>
      <c r="BE30" s="415"/>
      <c r="BF30" s="414"/>
      <c r="BG30" s="416" t="s">
        <v>204</v>
      </c>
      <c r="BH30" s="436"/>
      <c r="BI30" s="436"/>
      <c r="BJ30" s="436"/>
      <c r="BK30" s="436"/>
      <c r="BL30" s="436"/>
      <c r="BM30" s="436"/>
      <c r="BN30" s="436"/>
      <c r="BO30" s="436"/>
      <c r="BP30" s="436"/>
      <c r="BQ30" s="435"/>
      <c r="BR30" s="416" t="s">
        <v>203</v>
      </c>
      <c r="BS30" s="436"/>
      <c r="BT30" s="436"/>
      <c r="BU30" s="436"/>
      <c r="BV30" s="436"/>
      <c r="BW30" s="436"/>
      <c r="BX30" s="436"/>
      <c r="BY30" s="436"/>
      <c r="BZ30" s="436"/>
      <c r="CA30" s="436"/>
      <c r="CB30" s="435"/>
      <c r="CD30" s="373"/>
      <c r="CE30" s="372"/>
      <c r="CF30" s="365" t="s">
        <v>202</v>
      </c>
      <c r="CG30" s="364"/>
      <c r="CH30" s="364"/>
      <c r="CI30" s="364"/>
      <c r="CJ30" s="364"/>
      <c r="CK30" s="364"/>
      <c r="CL30" s="364"/>
      <c r="CM30" s="364"/>
      <c r="CN30" s="364"/>
      <c r="CO30" s="364"/>
      <c r="CP30" s="364"/>
      <c r="CQ30" s="363"/>
      <c r="CR30" s="362">
        <v>797827</v>
      </c>
      <c r="CS30" s="357"/>
      <c r="CT30" s="357"/>
      <c r="CU30" s="357"/>
      <c r="CV30" s="357"/>
      <c r="CW30" s="357"/>
      <c r="CX30" s="357"/>
      <c r="CY30" s="356"/>
      <c r="CZ30" s="361">
        <v>8.1</v>
      </c>
      <c r="DA30" s="371"/>
      <c r="DB30" s="371"/>
      <c r="DC30" s="370"/>
      <c r="DD30" s="358">
        <v>786787</v>
      </c>
      <c r="DE30" s="357"/>
      <c r="DF30" s="357"/>
      <c r="DG30" s="357"/>
      <c r="DH30" s="357"/>
      <c r="DI30" s="357"/>
      <c r="DJ30" s="357"/>
      <c r="DK30" s="356"/>
      <c r="DL30" s="358">
        <v>786787</v>
      </c>
      <c r="DM30" s="357"/>
      <c r="DN30" s="357"/>
      <c r="DO30" s="357"/>
      <c r="DP30" s="357"/>
      <c r="DQ30" s="357"/>
      <c r="DR30" s="357"/>
      <c r="DS30" s="357"/>
      <c r="DT30" s="357"/>
      <c r="DU30" s="357"/>
      <c r="DV30" s="356"/>
      <c r="DW30" s="361">
        <v>13.3</v>
      </c>
      <c r="DX30" s="371"/>
      <c r="DY30" s="371"/>
      <c r="DZ30" s="371"/>
      <c r="EA30" s="371"/>
      <c r="EB30" s="371"/>
      <c r="EC30" s="400"/>
    </row>
    <row r="31" spans="2:133" ht="11.25" customHeight="1">
      <c r="B31" s="434" t="s">
        <v>201</v>
      </c>
      <c r="C31" s="433"/>
      <c r="D31" s="433"/>
      <c r="E31" s="433"/>
      <c r="F31" s="433"/>
      <c r="G31" s="433"/>
      <c r="H31" s="433"/>
      <c r="I31" s="433"/>
      <c r="J31" s="433"/>
      <c r="K31" s="433"/>
      <c r="L31" s="433"/>
      <c r="M31" s="433"/>
      <c r="N31" s="433"/>
      <c r="O31" s="433"/>
      <c r="P31" s="433"/>
      <c r="Q31" s="432"/>
      <c r="R31" s="362" t="s">
        <v>46</v>
      </c>
      <c r="S31" s="357"/>
      <c r="T31" s="357"/>
      <c r="U31" s="357"/>
      <c r="V31" s="357"/>
      <c r="W31" s="357"/>
      <c r="X31" s="357"/>
      <c r="Y31" s="356"/>
      <c r="Z31" s="403" t="s">
        <v>46</v>
      </c>
      <c r="AA31" s="403"/>
      <c r="AB31" s="403"/>
      <c r="AC31" s="403"/>
      <c r="AD31" s="402" t="s">
        <v>46</v>
      </c>
      <c r="AE31" s="402"/>
      <c r="AF31" s="402"/>
      <c r="AG31" s="402"/>
      <c r="AH31" s="402"/>
      <c r="AI31" s="402"/>
      <c r="AJ31" s="402"/>
      <c r="AK31" s="402"/>
      <c r="AL31" s="361" t="s">
        <v>46</v>
      </c>
      <c r="AM31" s="360"/>
      <c r="AN31" s="360"/>
      <c r="AO31" s="401"/>
      <c r="AP31" s="431" t="s">
        <v>200</v>
      </c>
      <c r="AQ31" s="430"/>
      <c r="AR31" s="430"/>
      <c r="AS31" s="430"/>
      <c r="AT31" s="429" t="s">
        <v>199</v>
      </c>
      <c r="AU31" s="418"/>
      <c r="AV31" s="418"/>
      <c r="AW31" s="418"/>
      <c r="AX31" s="409" t="s">
        <v>42</v>
      </c>
      <c r="AY31" s="408"/>
      <c r="AZ31" s="408"/>
      <c r="BA31" s="408"/>
      <c r="BB31" s="408"/>
      <c r="BC31" s="408"/>
      <c r="BD31" s="408"/>
      <c r="BE31" s="408"/>
      <c r="BF31" s="407"/>
      <c r="BG31" s="428">
        <v>99.2</v>
      </c>
      <c r="BH31" s="426"/>
      <c r="BI31" s="426"/>
      <c r="BJ31" s="426"/>
      <c r="BK31" s="426"/>
      <c r="BL31" s="426"/>
      <c r="BM31" s="427">
        <v>98.2</v>
      </c>
      <c r="BN31" s="426"/>
      <c r="BO31" s="426"/>
      <c r="BP31" s="426"/>
      <c r="BQ31" s="425"/>
      <c r="BR31" s="428">
        <v>99.5</v>
      </c>
      <c r="BS31" s="426"/>
      <c r="BT31" s="426"/>
      <c r="BU31" s="426"/>
      <c r="BV31" s="426"/>
      <c r="BW31" s="426"/>
      <c r="BX31" s="427">
        <v>98.4</v>
      </c>
      <c r="BY31" s="426"/>
      <c r="BZ31" s="426"/>
      <c r="CA31" s="426"/>
      <c r="CB31" s="425"/>
      <c r="CD31" s="373"/>
      <c r="CE31" s="372"/>
      <c r="CF31" s="365" t="s">
        <v>198</v>
      </c>
      <c r="CG31" s="364"/>
      <c r="CH31" s="364"/>
      <c r="CI31" s="364"/>
      <c r="CJ31" s="364"/>
      <c r="CK31" s="364"/>
      <c r="CL31" s="364"/>
      <c r="CM31" s="364"/>
      <c r="CN31" s="364"/>
      <c r="CO31" s="364"/>
      <c r="CP31" s="364"/>
      <c r="CQ31" s="363"/>
      <c r="CR31" s="362">
        <v>27261</v>
      </c>
      <c r="CS31" s="369"/>
      <c r="CT31" s="369"/>
      <c r="CU31" s="369"/>
      <c r="CV31" s="369"/>
      <c r="CW31" s="369"/>
      <c r="CX31" s="369"/>
      <c r="CY31" s="368"/>
      <c r="CZ31" s="361">
        <v>0.3</v>
      </c>
      <c r="DA31" s="371"/>
      <c r="DB31" s="371"/>
      <c r="DC31" s="370"/>
      <c r="DD31" s="358">
        <v>27261</v>
      </c>
      <c r="DE31" s="369"/>
      <c r="DF31" s="369"/>
      <c r="DG31" s="369"/>
      <c r="DH31" s="369"/>
      <c r="DI31" s="369"/>
      <c r="DJ31" s="369"/>
      <c r="DK31" s="368"/>
      <c r="DL31" s="358">
        <v>27261</v>
      </c>
      <c r="DM31" s="369"/>
      <c r="DN31" s="369"/>
      <c r="DO31" s="369"/>
      <c r="DP31" s="369"/>
      <c r="DQ31" s="369"/>
      <c r="DR31" s="369"/>
      <c r="DS31" s="369"/>
      <c r="DT31" s="369"/>
      <c r="DU31" s="369"/>
      <c r="DV31" s="368"/>
      <c r="DW31" s="361">
        <v>0.5</v>
      </c>
      <c r="DX31" s="371"/>
      <c r="DY31" s="371"/>
      <c r="DZ31" s="371"/>
      <c r="EA31" s="371"/>
      <c r="EB31" s="371"/>
      <c r="EC31" s="400"/>
    </row>
    <row r="32" spans="2:133" ht="11.25" customHeight="1">
      <c r="B32" s="365" t="s">
        <v>197</v>
      </c>
      <c r="C32" s="364"/>
      <c r="D32" s="364"/>
      <c r="E32" s="364"/>
      <c r="F32" s="364"/>
      <c r="G32" s="364"/>
      <c r="H32" s="364"/>
      <c r="I32" s="364"/>
      <c r="J32" s="364"/>
      <c r="K32" s="364"/>
      <c r="L32" s="364"/>
      <c r="M32" s="364"/>
      <c r="N32" s="364"/>
      <c r="O32" s="364"/>
      <c r="P32" s="364"/>
      <c r="Q32" s="363"/>
      <c r="R32" s="362">
        <v>559414</v>
      </c>
      <c r="S32" s="357"/>
      <c r="T32" s="357"/>
      <c r="U32" s="357"/>
      <c r="V32" s="357"/>
      <c r="W32" s="357"/>
      <c r="X32" s="357"/>
      <c r="Y32" s="356"/>
      <c r="Z32" s="403">
        <v>5.0999999999999996</v>
      </c>
      <c r="AA32" s="403"/>
      <c r="AB32" s="403"/>
      <c r="AC32" s="403"/>
      <c r="AD32" s="402" t="s">
        <v>46</v>
      </c>
      <c r="AE32" s="402"/>
      <c r="AF32" s="402"/>
      <c r="AG32" s="402"/>
      <c r="AH32" s="402"/>
      <c r="AI32" s="402"/>
      <c r="AJ32" s="402"/>
      <c r="AK32" s="402"/>
      <c r="AL32" s="361" t="s">
        <v>46</v>
      </c>
      <c r="AM32" s="360"/>
      <c r="AN32" s="360"/>
      <c r="AO32" s="401"/>
      <c r="AP32" s="390"/>
      <c r="AQ32" s="389"/>
      <c r="AR32" s="389"/>
      <c r="AS32" s="389"/>
      <c r="AT32" s="424"/>
      <c r="AU32" s="331" t="s">
        <v>196</v>
      </c>
      <c r="AX32" s="365" t="s">
        <v>195</v>
      </c>
      <c r="AY32" s="364"/>
      <c r="AZ32" s="364"/>
      <c r="BA32" s="364"/>
      <c r="BB32" s="364"/>
      <c r="BC32" s="364"/>
      <c r="BD32" s="364"/>
      <c r="BE32" s="364"/>
      <c r="BF32" s="363"/>
      <c r="BG32" s="423">
        <v>99.4</v>
      </c>
      <c r="BH32" s="369"/>
      <c r="BI32" s="369"/>
      <c r="BJ32" s="369"/>
      <c r="BK32" s="369"/>
      <c r="BL32" s="369"/>
      <c r="BM32" s="360">
        <v>98.9</v>
      </c>
      <c r="BN32" s="369"/>
      <c r="BO32" s="369"/>
      <c r="BP32" s="369"/>
      <c r="BQ32" s="391"/>
      <c r="BR32" s="423">
        <v>99.6</v>
      </c>
      <c r="BS32" s="369"/>
      <c r="BT32" s="369"/>
      <c r="BU32" s="369"/>
      <c r="BV32" s="369"/>
      <c r="BW32" s="369"/>
      <c r="BX32" s="360">
        <v>99</v>
      </c>
      <c r="BY32" s="369"/>
      <c r="BZ32" s="369"/>
      <c r="CA32" s="369"/>
      <c r="CB32" s="391"/>
      <c r="CD32" s="367"/>
      <c r="CE32" s="366"/>
      <c r="CF32" s="365" t="s">
        <v>194</v>
      </c>
      <c r="CG32" s="364"/>
      <c r="CH32" s="364"/>
      <c r="CI32" s="364"/>
      <c r="CJ32" s="364"/>
      <c r="CK32" s="364"/>
      <c r="CL32" s="364"/>
      <c r="CM32" s="364"/>
      <c r="CN32" s="364"/>
      <c r="CO32" s="364"/>
      <c r="CP32" s="364"/>
      <c r="CQ32" s="363"/>
      <c r="CR32" s="362">
        <v>399</v>
      </c>
      <c r="CS32" s="357"/>
      <c r="CT32" s="357"/>
      <c r="CU32" s="357"/>
      <c r="CV32" s="357"/>
      <c r="CW32" s="357"/>
      <c r="CX32" s="357"/>
      <c r="CY32" s="356"/>
      <c r="CZ32" s="361">
        <v>0</v>
      </c>
      <c r="DA32" s="371"/>
      <c r="DB32" s="371"/>
      <c r="DC32" s="370"/>
      <c r="DD32" s="358">
        <v>399</v>
      </c>
      <c r="DE32" s="357"/>
      <c r="DF32" s="357"/>
      <c r="DG32" s="357"/>
      <c r="DH32" s="357"/>
      <c r="DI32" s="357"/>
      <c r="DJ32" s="357"/>
      <c r="DK32" s="356"/>
      <c r="DL32" s="358">
        <v>399</v>
      </c>
      <c r="DM32" s="357"/>
      <c r="DN32" s="357"/>
      <c r="DO32" s="357"/>
      <c r="DP32" s="357"/>
      <c r="DQ32" s="357"/>
      <c r="DR32" s="357"/>
      <c r="DS32" s="357"/>
      <c r="DT32" s="357"/>
      <c r="DU32" s="357"/>
      <c r="DV32" s="356"/>
      <c r="DW32" s="361">
        <v>0</v>
      </c>
      <c r="DX32" s="371"/>
      <c r="DY32" s="371"/>
      <c r="DZ32" s="371"/>
      <c r="EA32" s="371"/>
      <c r="EB32" s="371"/>
      <c r="EC32" s="400"/>
    </row>
    <row r="33" spans="2:133" ht="11.25" customHeight="1">
      <c r="B33" s="365" t="s">
        <v>193</v>
      </c>
      <c r="C33" s="364"/>
      <c r="D33" s="364"/>
      <c r="E33" s="364"/>
      <c r="F33" s="364"/>
      <c r="G33" s="364"/>
      <c r="H33" s="364"/>
      <c r="I33" s="364"/>
      <c r="J33" s="364"/>
      <c r="K33" s="364"/>
      <c r="L33" s="364"/>
      <c r="M33" s="364"/>
      <c r="N33" s="364"/>
      <c r="O33" s="364"/>
      <c r="P33" s="364"/>
      <c r="Q33" s="363"/>
      <c r="R33" s="362">
        <v>104316</v>
      </c>
      <c r="S33" s="357"/>
      <c r="T33" s="357"/>
      <c r="U33" s="357"/>
      <c r="V33" s="357"/>
      <c r="W33" s="357"/>
      <c r="X33" s="357"/>
      <c r="Y33" s="356"/>
      <c r="Z33" s="403">
        <v>1</v>
      </c>
      <c r="AA33" s="403"/>
      <c r="AB33" s="403"/>
      <c r="AC33" s="403"/>
      <c r="AD33" s="402">
        <v>55114</v>
      </c>
      <c r="AE33" s="402"/>
      <c r="AF33" s="402"/>
      <c r="AG33" s="402"/>
      <c r="AH33" s="402"/>
      <c r="AI33" s="402"/>
      <c r="AJ33" s="402"/>
      <c r="AK33" s="402"/>
      <c r="AL33" s="361">
        <v>0.9</v>
      </c>
      <c r="AM33" s="360"/>
      <c r="AN33" s="360"/>
      <c r="AO33" s="401"/>
      <c r="AP33" s="382"/>
      <c r="AQ33" s="381"/>
      <c r="AR33" s="381"/>
      <c r="AS33" s="381"/>
      <c r="AT33" s="422"/>
      <c r="AU33" s="421"/>
      <c r="AV33" s="421"/>
      <c r="AW33" s="421"/>
      <c r="AX33" s="348" t="s">
        <v>192</v>
      </c>
      <c r="AY33" s="347"/>
      <c r="AZ33" s="347"/>
      <c r="BA33" s="347"/>
      <c r="BB33" s="347"/>
      <c r="BC33" s="347"/>
      <c r="BD33" s="347"/>
      <c r="BE33" s="347"/>
      <c r="BF33" s="346"/>
      <c r="BG33" s="420">
        <v>99</v>
      </c>
      <c r="BH33" s="340"/>
      <c r="BI33" s="340"/>
      <c r="BJ33" s="340"/>
      <c r="BK33" s="340"/>
      <c r="BL33" s="340"/>
      <c r="BM33" s="396">
        <v>97.6</v>
      </c>
      <c r="BN33" s="340"/>
      <c r="BO33" s="340"/>
      <c r="BP33" s="340"/>
      <c r="BQ33" s="383"/>
      <c r="BR33" s="420">
        <v>99.5</v>
      </c>
      <c r="BS33" s="340"/>
      <c r="BT33" s="340"/>
      <c r="BU33" s="340"/>
      <c r="BV33" s="340"/>
      <c r="BW33" s="340"/>
      <c r="BX33" s="396">
        <v>98</v>
      </c>
      <c r="BY33" s="340"/>
      <c r="BZ33" s="340"/>
      <c r="CA33" s="340"/>
      <c r="CB33" s="383"/>
      <c r="CD33" s="365" t="s">
        <v>191</v>
      </c>
      <c r="CE33" s="364"/>
      <c r="CF33" s="364"/>
      <c r="CG33" s="364"/>
      <c r="CH33" s="364"/>
      <c r="CI33" s="364"/>
      <c r="CJ33" s="364"/>
      <c r="CK33" s="364"/>
      <c r="CL33" s="364"/>
      <c r="CM33" s="364"/>
      <c r="CN33" s="364"/>
      <c r="CO33" s="364"/>
      <c r="CP33" s="364"/>
      <c r="CQ33" s="363"/>
      <c r="CR33" s="362">
        <v>5017567</v>
      </c>
      <c r="CS33" s="369"/>
      <c r="CT33" s="369"/>
      <c r="CU33" s="369"/>
      <c r="CV33" s="369"/>
      <c r="CW33" s="369"/>
      <c r="CX33" s="369"/>
      <c r="CY33" s="368"/>
      <c r="CZ33" s="361">
        <v>51.2</v>
      </c>
      <c r="DA33" s="371"/>
      <c r="DB33" s="371"/>
      <c r="DC33" s="370"/>
      <c r="DD33" s="358">
        <v>3471092</v>
      </c>
      <c r="DE33" s="369"/>
      <c r="DF33" s="369"/>
      <c r="DG33" s="369"/>
      <c r="DH33" s="369"/>
      <c r="DI33" s="369"/>
      <c r="DJ33" s="369"/>
      <c r="DK33" s="368"/>
      <c r="DL33" s="358">
        <v>2113763</v>
      </c>
      <c r="DM33" s="369"/>
      <c r="DN33" s="369"/>
      <c r="DO33" s="369"/>
      <c r="DP33" s="369"/>
      <c r="DQ33" s="369"/>
      <c r="DR33" s="369"/>
      <c r="DS33" s="369"/>
      <c r="DT33" s="369"/>
      <c r="DU33" s="369"/>
      <c r="DV33" s="368"/>
      <c r="DW33" s="361">
        <v>35.6</v>
      </c>
      <c r="DX33" s="371"/>
      <c r="DY33" s="371"/>
      <c r="DZ33" s="371"/>
      <c r="EA33" s="371"/>
      <c r="EB33" s="371"/>
      <c r="EC33" s="400"/>
    </row>
    <row r="34" spans="2:133" ht="11.25" customHeight="1">
      <c r="B34" s="365" t="s">
        <v>190</v>
      </c>
      <c r="C34" s="364"/>
      <c r="D34" s="364"/>
      <c r="E34" s="364"/>
      <c r="F34" s="364"/>
      <c r="G34" s="364"/>
      <c r="H34" s="364"/>
      <c r="I34" s="364"/>
      <c r="J34" s="364"/>
      <c r="K34" s="364"/>
      <c r="L34" s="364"/>
      <c r="M34" s="364"/>
      <c r="N34" s="364"/>
      <c r="O34" s="364"/>
      <c r="P34" s="364"/>
      <c r="Q34" s="363"/>
      <c r="R34" s="362">
        <v>28222</v>
      </c>
      <c r="S34" s="357"/>
      <c r="T34" s="357"/>
      <c r="U34" s="357"/>
      <c r="V34" s="357"/>
      <c r="W34" s="357"/>
      <c r="X34" s="357"/>
      <c r="Y34" s="356"/>
      <c r="Z34" s="403">
        <v>0.3</v>
      </c>
      <c r="AA34" s="403"/>
      <c r="AB34" s="403"/>
      <c r="AC34" s="403"/>
      <c r="AD34" s="402" t="s">
        <v>46</v>
      </c>
      <c r="AE34" s="402"/>
      <c r="AF34" s="402"/>
      <c r="AG34" s="402"/>
      <c r="AH34" s="402"/>
      <c r="AI34" s="402"/>
      <c r="AJ34" s="402"/>
      <c r="AK34" s="402"/>
      <c r="AL34" s="361" t="s">
        <v>46</v>
      </c>
      <c r="AM34" s="360"/>
      <c r="AN34" s="360"/>
      <c r="AO34" s="401"/>
      <c r="AP34" s="419"/>
      <c r="AQ34" s="417"/>
      <c r="AS34" s="418"/>
      <c r="AT34" s="418"/>
      <c r="AU34" s="418"/>
      <c r="AV34" s="418"/>
      <c r="AW34" s="418"/>
      <c r="AX34" s="418"/>
      <c r="AY34" s="418"/>
      <c r="AZ34" s="418"/>
      <c r="BA34" s="418"/>
      <c r="BB34" s="418"/>
      <c r="BC34" s="418"/>
      <c r="BD34" s="418"/>
      <c r="BE34" s="418"/>
      <c r="BF34" s="418"/>
      <c r="BG34" s="417"/>
      <c r="BH34" s="417"/>
      <c r="BI34" s="417"/>
      <c r="BJ34" s="417"/>
      <c r="BK34" s="417"/>
      <c r="BL34" s="417"/>
      <c r="BM34" s="417"/>
      <c r="BN34" s="417"/>
      <c r="BO34" s="417"/>
      <c r="BP34" s="417"/>
      <c r="BQ34" s="417"/>
      <c r="BR34" s="417"/>
      <c r="BS34" s="417"/>
      <c r="BT34" s="417"/>
      <c r="BU34" s="417"/>
      <c r="BV34" s="417"/>
      <c r="BW34" s="417"/>
      <c r="BX34" s="417"/>
      <c r="BY34" s="417"/>
      <c r="BZ34" s="417"/>
      <c r="CA34" s="417"/>
      <c r="CB34" s="417"/>
      <c r="CD34" s="365" t="s">
        <v>189</v>
      </c>
      <c r="CE34" s="364"/>
      <c r="CF34" s="364"/>
      <c r="CG34" s="364"/>
      <c r="CH34" s="364"/>
      <c r="CI34" s="364"/>
      <c r="CJ34" s="364"/>
      <c r="CK34" s="364"/>
      <c r="CL34" s="364"/>
      <c r="CM34" s="364"/>
      <c r="CN34" s="364"/>
      <c r="CO34" s="364"/>
      <c r="CP34" s="364"/>
      <c r="CQ34" s="363"/>
      <c r="CR34" s="362">
        <v>1713098</v>
      </c>
      <c r="CS34" s="357"/>
      <c r="CT34" s="357"/>
      <c r="CU34" s="357"/>
      <c r="CV34" s="357"/>
      <c r="CW34" s="357"/>
      <c r="CX34" s="357"/>
      <c r="CY34" s="356"/>
      <c r="CZ34" s="361">
        <v>17.5</v>
      </c>
      <c r="DA34" s="371"/>
      <c r="DB34" s="371"/>
      <c r="DC34" s="370"/>
      <c r="DD34" s="358">
        <v>1175543</v>
      </c>
      <c r="DE34" s="357"/>
      <c r="DF34" s="357"/>
      <c r="DG34" s="357"/>
      <c r="DH34" s="357"/>
      <c r="DI34" s="357"/>
      <c r="DJ34" s="357"/>
      <c r="DK34" s="356"/>
      <c r="DL34" s="358">
        <v>778593</v>
      </c>
      <c r="DM34" s="357"/>
      <c r="DN34" s="357"/>
      <c r="DO34" s="357"/>
      <c r="DP34" s="357"/>
      <c r="DQ34" s="357"/>
      <c r="DR34" s="357"/>
      <c r="DS34" s="357"/>
      <c r="DT34" s="357"/>
      <c r="DU34" s="357"/>
      <c r="DV34" s="356"/>
      <c r="DW34" s="361">
        <v>13.1</v>
      </c>
      <c r="DX34" s="371"/>
      <c r="DY34" s="371"/>
      <c r="DZ34" s="371"/>
      <c r="EA34" s="371"/>
      <c r="EB34" s="371"/>
      <c r="EC34" s="400"/>
    </row>
    <row r="35" spans="2:133" ht="11.25" customHeight="1">
      <c r="B35" s="365" t="s">
        <v>188</v>
      </c>
      <c r="C35" s="364"/>
      <c r="D35" s="364"/>
      <c r="E35" s="364"/>
      <c r="F35" s="364"/>
      <c r="G35" s="364"/>
      <c r="H35" s="364"/>
      <c r="I35" s="364"/>
      <c r="J35" s="364"/>
      <c r="K35" s="364"/>
      <c r="L35" s="364"/>
      <c r="M35" s="364"/>
      <c r="N35" s="364"/>
      <c r="O35" s="364"/>
      <c r="P35" s="364"/>
      <c r="Q35" s="363"/>
      <c r="R35" s="362">
        <v>1049862</v>
      </c>
      <c r="S35" s="357"/>
      <c r="T35" s="357"/>
      <c r="U35" s="357"/>
      <c r="V35" s="357"/>
      <c r="W35" s="357"/>
      <c r="X35" s="357"/>
      <c r="Y35" s="356"/>
      <c r="Z35" s="403">
        <v>9.6</v>
      </c>
      <c r="AA35" s="403"/>
      <c r="AB35" s="403"/>
      <c r="AC35" s="403"/>
      <c r="AD35" s="402" t="s">
        <v>46</v>
      </c>
      <c r="AE35" s="402"/>
      <c r="AF35" s="402"/>
      <c r="AG35" s="402"/>
      <c r="AH35" s="402"/>
      <c r="AI35" s="402"/>
      <c r="AJ35" s="402"/>
      <c r="AK35" s="402"/>
      <c r="AL35" s="361" t="s">
        <v>46</v>
      </c>
      <c r="AM35" s="360"/>
      <c r="AN35" s="360"/>
      <c r="AO35" s="401"/>
      <c r="AP35" s="413"/>
      <c r="AQ35" s="416" t="s">
        <v>187</v>
      </c>
      <c r="AR35" s="415"/>
      <c r="AS35" s="415"/>
      <c r="AT35" s="415"/>
      <c r="AU35" s="415"/>
      <c r="AV35" s="415"/>
      <c r="AW35" s="415"/>
      <c r="AX35" s="415"/>
      <c r="AY35" s="415"/>
      <c r="AZ35" s="415"/>
      <c r="BA35" s="415"/>
      <c r="BB35" s="415"/>
      <c r="BC35" s="415"/>
      <c r="BD35" s="415"/>
      <c r="BE35" s="415"/>
      <c r="BF35" s="414"/>
      <c r="BG35" s="416" t="s">
        <v>186</v>
      </c>
      <c r="BH35" s="415"/>
      <c r="BI35" s="415"/>
      <c r="BJ35" s="415"/>
      <c r="BK35" s="415"/>
      <c r="BL35" s="415"/>
      <c r="BM35" s="415"/>
      <c r="BN35" s="415"/>
      <c r="BO35" s="415"/>
      <c r="BP35" s="415"/>
      <c r="BQ35" s="415"/>
      <c r="BR35" s="415"/>
      <c r="BS35" s="415"/>
      <c r="BT35" s="415"/>
      <c r="BU35" s="415"/>
      <c r="BV35" s="415"/>
      <c r="BW35" s="415"/>
      <c r="BX35" s="415"/>
      <c r="BY35" s="415"/>
      <c r="BZ35" s="415"/>
      <c r="CA35" s="415"/>
      <c r="CB35" s="414"/>
      <c r="CD35" s="365" t="s">
        <v>185</v>
      </c>
      <c r="CE35" s="364"/>
      <c r="CF35" s="364"/>
      <c r="CG35" s="364"/>
      <c r="CH35" s="364"/>
      <c r="CI35" s="364"/>
      <c r="CJ35" s="364"/>
      <c r="CK35" s="364"/>
      <c r="CL35" s="364"/>
      <c r="CM35" s="364"/>
      <c r="CN35" s="364"/>
      <c r="CO35" s="364"/>
      <c r="CP35" s="364"/>
      <c r="CQ35" s="363"/>
      <c r="CR35" s="362">
        <v>82434</v>
      </c>
      <c r="CS35" s="369"/>
      <c r="CT35" s="369"/>
      <c r="CU35" s="369"/>
      <c r="CV35" s="369"/>
      <c r="CW35" s="369"/>
      <c r="CX35" s="369"/>
      <c r="CY35" s="368"/>
      <c r="CZ35" s="361">
        <v>0.8</v>
      </c>
      <c r="DA35" s="371"/>
      <c r="DB35" s="371"/>
      <c r="DC35" s="370"/>
      <c r="DD35" s="358">
        <v>44138</v>
      </c>
      <c r="DE35" s="369"/>
      <c r="DF35" s="369"/>
      <c r="DG35" s="369"/>
      <c r="DH35" s="369"/>
      <c r="DI35" s="369"/>
      <c r="DJ35" s="369"/>
      <c r="DK35" s="368"/>
      <c r="DL35" s="358">
        <v>23349</v>
      </c>
      <c r="DM35" s="369"/>
      <c r="DN35" s="369"/>
      <c r="DO35" s="369"/>
      <c r="DP35" s="369"/>
      <c r="DQ35" s="369"/>
      <c r="DR35" s="369"/>
      <c r="DS35" s="369"/>
      <c r="DT35" s="369"/>
      <c r="DU35" s="369"/>
      <c r="DV35" s="368"/>
      <c r="DW35" s="361">
        <v>0.4</v>
      </c>
      <c r="DX35" s="371"/>
      <c r="DY35" s="371"/>
      <c r="DZ35" s="371"/>
      <c r="EA35" s="371"/>
      <c r="EB35" s="371"/>
      <c r="EC35" s="400"/>
    </row>
    <row r="36" spans="2:133" ht="11.25" customHeight="1">
      <c r="B36" s="365" t="s">
        <v>184</v>
      </c>
      <c r="C36" s="364"/>
      <c r="D36" s="364"/>
      <c r="E36" s="364"/>
      <c r="F36" s="364"/>
      <c r="G36" s="364"/>
      <c r="H36" s="364"/>
      <c r="I36" s="364"/>
      <c r="J36" s="364"/>
      <c r="K36" s="364"/>
      <c r="L36" s="364"/>
      <c r="M36" s="364"/>
      <c r="N36" s="364"/>
      <c r="O36" s="364"/>
      <c r="P36" s="364"/>
      <c r="Q36" s="363"/>
      <c r="R36" s="362">
        <v>583783</v>
      </c>
      <c r="S36" s="357"/>
      <c r="T36" s="357"/>
      <c r="U36" s="357"/>
      <c r="V36" s="357"/>
      <c r="W36" s="357"/>
      <c r="X36" s="357"/>
      <c r="Y36" s="356"/>
      <c r="Z36" s="403">
        <v>5.3</v>
      </c>
      <c r="AA36" s="403"/>
      <c r="AB36" s="403"/>
      <c r="AC36" s="403"/>
      <c r="AD36" s="402" t="s">
        <v>46</v>
      </c>
      <c r="AE36" s="402"/>
      <c r="AF36" s="402"/>
      <c r="AG36" s="402"/>
      <c r="AH36" s="402"/>
      <c r="AI36" s="402"/>
      <c r="AJ36" s="402"/>
      <c r="AK36" s="402"/>
      <c r="AL36" s="361" t="s">
        <v>46</v>
      </c>
      <c r="AM36" s="360"/>
      <c r="AN36" s="360"/>
      <c r="AO36" s="401"/>
      <c r="AP36" s="413"/>
      <c r="AQ36" s="412" t="s">
        <v>183</v>
      </c>
      <c r="AR36" s="411"/>
      <c r="AS36" s="411"/>
      <c r="AT36" s="411"/>
      <c r="AU36" s="411"/>
      <c r="AV36" s="411"/>
      <c r="AW36" s="411"/>
      <c r="AX36" s="411"/>
      <c r="AY36" s="410"/>
      <c r="AZ36" s="406">
        <v>1620517</v>
      </c>
      <c r="BA36" s="405"/>
      <c r="BB36" s="405"/>
      <c r="BC36" s="405"/>
      <c r="BD36" s="405"/>
      <c r="BE36" s="405"/>
      <c r="BF36" s="404"/>
      <c r="BG36" s="409" t="s">
        <v>182</v>
      </c>
      <c r="BH36" s="408"/>
      <c r="BI36" s="408"/>
      <c r="BJ36" s="408"/>
      <c r="BK36" s="408"/>
      <c r="BL36" s="408"/>
      <c r="BM36" s="408"/>
      <c r="BN36" s="408"/>
      <c r="BO36" s="408"/>
      <c r="BP36" s="408"/>
      <c r="BQ36" s="408"/>
      <c r="BR36" s="408"/>
      <c r="BS36" s="408"/>
      <c r="BT36" s="408"/>
      <c r="BU36" s="407"/>
      <c r="BV36" s="406">
        <v>48113</v>
      </c>
      <c r="BW36" s="405"/>
      <c r="BX36" s="405"/>
      <c r="BY36" s="405"/>
      <c r="BZ36" s="405"/>
      <c r="CA36" s="405"/>
      <c r="CB36" s="404"/>
      <c r="CD36" s="365" t="s">
        <v>181</v>
      </c>
      <c r="CE36" s="364"/>
      <c r="CF36" s="364"/>
      <c r="CG36" s="364"/>
      <c r="CH36" s="364"/>
      <c r="CI36" s="364"/>
      <c r="CJ36" s="364"/>
      <c r="CK36" s="364"/>
      <c r="CL36" s="364"/>
      <c r="CM36" s="364"/>
      <c r="CN36" s="364"/>
      <c r="CO36" s="364"/>
      <c r="CP36" s="364"/>
      <c r="CQ36" s="363"/>
      <c r="CR36" s="362">
        <v>2013659</v>
      </c>
      <c r="CS36" s="357"/>
      <c r="CT36" s="357"/>
      <c r="CU36" s="357"/>
      <c r="CV36" s="357"/>
      <c r="CW36" s="357"/>
      <c r="CX36" s="357"/>
      <c r="CY36" s="356"/>
      <c r="CZ36" s="361">
        <v>20.5</v>
      </c>
      <c r="DA36" s="371"/>
      <c r="DB36" s="371"/>
      <c r="DC36" s="370"/>
      <c r="DD36" s="358">
        <v>1220891</v>
      </c>
      <c r="DE36" s="357"/>
      <c r="DF36" s="357"/>
      <c r="DG36" s="357"/>
      <c r="DH36" s="357"/>
      <c r="DI36" s="357"/>
      <c r="DJ36" s="357"/>
      <c r="DK36" s="356"/>
      <c r="DL36" s="358">
        <v>554879</v>
      </c>
      <c r="DM36" s="357"/>
      <c r="DN36" s="357"/>
      <c r="DO36" s="357"/>
      <c r="DP36" s="357"/>
      <c r="DQ36" s="357"/>
      <c r="DR36" s="357"/>
      <c r="DS36" s="357"/>
      <c r="DT36" s="357"/>
      <c r="DU36" s="357"/>
      <c r="DV36" s="356"/>
      <c r="DW36" s="361">
        <v>9.4</v>
      </c>
      <c r="DX36" s="371"/>
      <c r="DY36" s="371"/>
      <c r="DZ36" s="371"/>
      <c r="EA36" s="371"/>
      <c r="EB36" s="371"/>
      <c r="EC36" s="400"/>
    </row>
    <row r="37" spans="2:133" ht="11.25" customHeight="1">
      <c r="B37" s="365" t="s">
        <v>180</v>
      </c>
      <c r="C37" s="364"/>
      <c r="D37" s="364"/>
      <c r="E37" s="364"/>
      <c r="F37" s="364"/>
      <c r="G37" s="364"/>
      <c r="H37" s="364"/>
      <c r="I37" s="364"/>
      <c r="J37" s="364"/>
      <c r="K37" s="364"/>
      <c r="L37" s="364"/>
      <c r="M37" s="364"/>
      <c r="N37" s="364"/>
      <c r="O37" s="364"/>
      <c r="P37" s="364"/>
      <c r="Q37" s="363"/>
      <c r="R37" s="362">
        <v>201875</v>
      </c>
      <c r="S37" s="357"/>
      <c r="T37" s="357"/>
      <c r="U37" s="357"/>
      <c r="V37" s="357"/>
      <c r="W37" s="357"/>
      <c r="X37" s="357"/>
      <c r="Y37" s="356"/>
      <c r="Z37" s="403">
        <v>1.8</v>
      </c>
      <c r="AA37" s="403"/>
      <c r="AB37" s="403"/>
      <c r="AC37" s="403"/>
      <c r="AD37" s="402">
        <v>4823</v>
      </c>
      <c r="AE37" s="402"/>
      <c r="AF37" s="402"/>
      <c r="AG37" s="402"/>
      <c r="AH37" s="402"/>
      <c r="AI37" s="402"/>
      <c r="AJ37" s="402"/>
      <c r="AK37" s="402"/>
      <c r="AL37" s="361">
        <v>0.1</v>
      </c>
      <c r="AM37" s="360"/>
      <c r="AN37" s="360"/>
      <c r="AO37" s="401"/>
      <c r="AQ37" s="394" t="s">
        <v>179</v>
      </c>
      <c r="AR37" s="393"/>
      <c r="AS37" s="393"/>
      <c r="AT37" s="393"/>
      <c r="AU37" s="393"/>
      <c r="AV37" s="393"/>
      <c r="AW37" s="393"/>
      <c r="AX37" s="393"/>
      <c r="AY37" s="392"/>
      <c r="AZ37" s="362">
        <v>324310</v>
      </c>
      <c r="BA37" s="357"/>
      <c r="BB37" s="357"/>
      <c r="BC37" s="357"/>
      <c r="BD37" s="369"/>
      <c r="BE37" s="369"/>
      <c r="BF37" s="391"/>
      <c r="BG37" s="365" t="s">
        <v>178</v>
      </c>
      <c r="BH37" s="364"/>
      <c r="BI37" s="364"/>
      <c r="BJ37" s="364"/>
      <c r="BK37" s="364"/>
      <c r="BL37" s="364"/>
      <c r="BM37" s="364"/>
      <c r="BN37" s="364"/>
      <c r="BO37" s="364"/>
      <c r="BP37" s="364"/>
      <c r="BQ37" s="364"/>
      <c r="BR37" s="364"/>
      <c r="BS37" s="364"/>
      <c r="BT37" s="364"/>
      <c r="BU37" s="363"/>
      <c r="BV37" s="362">
        <v>24217</v>
      </c>
      <c r="BW37" s="357"/>
      <c r="BX37" s="357"/>
      <c r="BY37" s="357"/>
      <c r="BZ37" s="357"/>
      <c r="CA37" s="357"/>
      <c r="CB37" s="387"/>
      <c r="CD37" s="365" t="s">
        <v>177</v>
      </c>
      <c r="CE37" s="364"/>
      <c r="CF37" s="364"/>
      <c r="CG37" s="364"/>
      <c r="CH37" s="364"/>
      <c r="CI37" s="364"/>
      <c r="CJ37" s="364"/>
      <c r="CK37" s="364"/>
      <c r="CL37" s="364"/>
      <c r="CM37" s="364"/>
      <c r="CN37" s="364"/>
      <c r="CO37" s="364"/>
      <c r="CP37" s="364"/>
      <c r="CQ37" s="363"/>
      <c r="CR37" s="362">
        <v>153030</v>
      </c>
      <c r="CS37" s="369"/>
      <c r="CT37" s="369"/>
      <c r="CU37" s="369"/>
      <c r="CV37" s="369"/>
      <c r="CW37" s="369"/>
      <c r="CX37" s="369"/>
      <c r="CY37" s="368"/>
      <c r="CZ37" s="361">
        <v>1.6</v>
      </c>
      <c r="DA37" s="371"/>
      <c r="DB37" s="371"/>
      <c r="DC37" s="370"/>
      <c r="DD37" s="358">
        <v>101132</v>
      </c>
      <c r="DE37" s="369"/>
      <c r="DF37" s="369"/>
      <c r="DG37" s="369"/>
      <c r="DH37" s="369"/>
      <c r="DI37" s="369"/>
      <c r="DJ37" s="369"/>
      <c r="DK37" s="368"/>
      <c r="DL37" s="358">
        <v>46166</v>
      </c>
      <c r="DM37" s="369"/>
      <c r="DN37" s="369"/>
      <c r="DO37" s="369"/>
      <c r="DP37" s="369"/>
      <c r="DQ37" s="369"/>
      <c r="DR37" s="369"/>
      <c r="DS37" s="369"/>
      <c r="DT37" s="369"/>
      <c r="DU37" s="369"/>
      <c r="DV37" s="368"/>
      <c r="DW37" s="361">
        <v>0.8</v>
      </c>
      <c r="DX37" s="371"/>
      <c r="DY37" s="371"/>
      <c r="DZ37" s="371"/>
      <c r="EA37" s="371"/>
      <c r="EB37" s="371"/>
      <c r="EC37" s="400"/>
    </row>
    <row r="38" spans="2:133" ht="11.25" customHeight="1">
      <c r="B38" s="365" t="s">
        <v>176</v>
      </c>
      <c r="C38" s="364"/>
      <c r="D38" s="364"/>
      <c r="E38" s="364"/>
      <c r="F38" s="364"/>
      <c r="G38" s="364"/>
      <c r="H38" s="364"/>
      <c r="I38" s="364"/>
      <c r="J38" s="364"/>
      <c r="K38" s="364"/>
      <c r="L38" s="364"/>
      <c r="M38" s="364"/>
      <c r="N38" s="364"/>
      <c r="O38" s="364"/>
      <c r="P38" s="364"/>
      <c r="Q38" s="363"/>
      <c r="R38" s="362">
        <v>702800</v>
      </c>
      <c r="S38" s="357"/>
      <c r="T38" s="357"/>
      <c r="U38" s="357"/>
      <c r="V38" s="357"/>
      <c r="W38" s="357"/>
      <c r="X38" s="357"/>
      <c r="Y38" s="356"/>
      <c r="Z38" s="403">
        <v>6.4</v>
      </c>
      <c r="AA38" s="403"/>
      <c r="AB38" s="403"/>
      <c r="AC38" s="403"/>
      <c r="AD38" s="402" t="s">
        <v>46</v>
      </c>
      <c r="AE38" s="402"/>
      <c r="AF38" s="402"/>
      <c r="AG38" s="402"/>
      <c r="AH38" s="402"/>
      <c r="AI38" s="402"/>
      <c r="AJ38" s="402"/>
      <c r="AK38" s="402"/>
      <c r="AL38" s="361" t="s">
        <v>46</v>
      </c>
      <c r="AM38" s="360"/>
      <c r="AN38" s="360"/>
      <c r="AO38" s="401"/>
      <c r="AQ38" s="394" t="s">
        <v>175</v>
      </c>
      <c r="AR38" s="393"/>
      <c r="AS38" s="393"/>
      <c r="AT38" s="393"/>
      <c r="AU38" s="393"/>
      <c r="AV38" s="393"/>
      <c r="AW38" s="393"/>
      <c r="AX38" s="393"/>
      <c r="AY38" s="392"/>
      <c r="AZ38" s="362">
        <v>316234</v>
      </c>
      <c r="BA38" s="357"/>
      <c r="BB38" s="357"/>
      <c r="BC38" s="357"/>
      <c r="BD38" s="369"/>
      <c r="BE38" s="369"/>
      <c r="BF38" s="391"/>
      <c r="BG38" s="365" t="s">
        <v>174</v>
      </c>
      <c r="BH38" s="364"/>
      <c r="BI38" s="364"/>
      <c r="BJ38" s="364"/>
      <c r="BK38" s="364"/>
      <c r="BL38" s="364"/>
      <c r="BM38" s="364"/>
      <c r="BN38" s="364"/>
      <c r="BO38" s="364"/>
      <c r="BP38" s="364"/>
      <c r="BQ38" s="364"/>
      <c r="BR38" s="364"/>
      <c r="BS38" s="364"/>
      <c r="BT38" s="364"/>
      <c r="BU38" s="363"/>
      <c r="BV38" s="362">
        <v>1283</v>
      </c>
      <c r="BW38" s="357"/>
      <c r="BX38" s="357"/>
      <c r="BY38" s="357"/>
      <c r="BZ38" s="357"/>
      <c r="CA38" s="357"/>
      <c r="CB38" s="387"/>
      <c r="CD38" s="365" t="s">
        <v>173</v>
      </c>
      <c r="CE38" s="364"/>
      <c r="CF38" s="364"/>
      <c r="CG38" s="364"/>
      <c r="CH38" s="364"/>
      <c r="CI38" s="364"/>
      <c r="CJ38" s="364"/>
      <c r="CK38" s="364"/>
      <c r="CL38" s="364"/>
      <c r="CM38" s="364"/>
      <c r="CN38" s="364"/>
      <c r="CO38" s="364"/>
      <c r="CP38" s="364"/>
      <c r="CQ38" s="363"/>
      <c r="CR38" s="362">
        <v>1044643</v>
      </c>
      <c r="CS38" s="357"/>
      <c r="CT38" s="357"/>
      <c r="CU38" s="357"/>
      <c r="CV38" s="357"/>
      <c r="CW38" s="357"/>
      <c r="CX38" s="357"/>
      <c r="CY38" s="356"/>
      <c r="CZ38" s="361">
        <v>10.7</v>
      </c>
      <c r="DA38" s="371"/>
      <c r="DB38" s="371"/>
      <c r="DC38" s="370"/>
      <c r="DD38" s="358">
        <v>916316</v>
      </c>
      <c r="DE38" s="357"/>
      <c r="DF38" s="357"/>
      <c r="DG38" s="357"/>
      <c r="DH38" s="357"/>
      <c r="DI38" s="357"/>
      <c r="DJ38" s="357"/>
      <c r="DK38" s="356"/>
      <c r="DL38" s="358">
        <v>756942</v>
      </c>
      <c r="DM38" s="357"/>
      <c r="DN38" s="357"/>
      <c r="DO38" s="357"/>
      <c r="DP38" s="357"/>
      <c r="DQ38" s="357"/>
      <c r="DR38" s="357"/>
      <c r="DS38" s="357"/>
      <c r="DT38" s="357"/>
      <c r="DU38" s="357"/>
      <c r="DV38" s="356"/>
      <c r="DW38" s="361">
        <v>12.8</v>
      </c>
      <c r="DX38" s="371"/>
      <c r="DY38" s="371"/>
      <c r="DZ38" s="371"/>
      <c r="EA38" s="371"/>
      <c r="EB38" s="371"/>
      <c r="EC38" s="400"/>
    </row>
    <row r="39" spans="2:133" ht="11.25" customHeight="1">
      <c r="B39" s="365" t="s">
        <v>172</v>
      </c>
      <c r="C39" s="364"/>
      <c r="D39" s="364"/>
      <c r="E39" s="364"/>
      <c r="F39" s="364"/>
      <c r="G39" s="364"/>
      <c r="H39" s="364"/>
      <c r="I39" s="364"/>
      <c r="J39" s="364"/>
      <c r="K39" s="364"/>
      <c r="L39" s="364"/>
      <c r="M39" s="364"/>
      <c r="N39" s="364"/>
      <c r="O39" s="364"/>
      <c r="P39" s="364"/>
      <c r="Q39" s="363"/>
      <c r="R39" s="362" t="s">
        <v>46</v>
      </c>
      <c r="S39" s="357"/>
      <c r="T39" s="357"/>
      <c r="U39" s="357"/>
      <c r="V39" s="357"/>
      <c r="W39" s="357"/>
      <c r="X39" s="357"/>
      <c r="Y39" s="356"/>
      <c r="Z39" s="403" t="s">
        <v>46</v>
      </c>
      <c r="AA39" s="403"/>
      <c r="AB39" s="403"/>
      <c r="AC39" s="403"/>
      <c r="AD39" s="402" t="s">
        <v>46</v>
      </c>
      <c r="AE39" s="402"/>
      <c r="AF39" s="402"/>
      <c r="AG39" s="402"/>
      <c r="AH39" s="402"/>
      <c r="AI39" s="402"/>
      <c r="AJ39" s="402"/>
      <c r="AK39" s="402"/>
      <c r="AL39" s="361" t="s">
        <v>46</v>
      </c>
      <c r="AM39" s="360"/>
      <c r="AN39" s="360"/>
      <c r="AO39" s="401"/>
      <c r="AQ39" s="394" t="s">
        <v>171</v>
      </c>
      <c r="AR39" s="393"/>
      <c r="AS39" s="393"/>
      <c r="AT39" s="393"/>
      <c r="AU39" s="393"/>
      <c r="AV39" s="393"/>
      <c r="AW39" s="393"/>
      <c r="AX39" s="393"/>
      <c r="AY39" s="392"/>
      <c r="AZ39" s="362">
        <v>197047</v>
      </c>
      <c r="BA39" s="357"/>
      <c r="BB39" s="357"/>
      <c r="BC39" s="357"/>
      <c r="BD39" s="369"/>
      <c r="BE39" s="369"/>
      <c r="BF39" s="391"/>
      <c r="BG39" s="365" t="s">
        <v>170</v>
      </c>
      <c r="BH39" s="364"/>
      <c r="BI39" s="364"/>
      <c r="BJ39" s="364"/>
      <c r="BK39" s="364"/>
      <c r="BL39" s="364"/>
      <c r="BM39" s="364"/>
      <c r="BN39" s="364"/>
      <c r="BO39" s="364"/>
      <c r="BP39" s="364"/>
      <c r="BQ39" s="364"/>
      <c r="BR39" s="364"/>
      <c r="BS39" s="364"/>
      <c r="BT39" s="364"/>
      <c r="BU39" s="363"/>
      <c r="BV39" s="362">
        <v>1905</v>
      </c>
      <c r="BW39" s="357"/>
      <c r="BX39" s="357"/>
      <c r="BY39" s="357"/>
      <c r="BZ39" s="357"/>
      <c r="CA39" s="357"/>
      <c r="CB39" s="387"/>
      <c r="CD39" s="365" t="s">
        <v>169</v>
      </c>
      <c r="CE39" s="364"/>
      <c r="CF39" s="364"/>
      <c r="CG39" s="364"/>
      <c r="CH39" s="364"/>
      <c r="CI39" s="364"/>
      <c r="CJ39" s="364"/>
      <c r="CK39" s="364"/>
      <c r="CL39" s="364"/>
      <c r="CM39" s="364"/>
      <c r="CN39" s="364"/>
      <c r="CO39" s="364"/>
      <c r="CP39" s="364"/>
      <c r="CQ39" s="363"/>
      <c r="CR39" s="362">
        <v>143503</v>
      </c>
      <c r="CS39" s="369"/>
      <c r="CT39" s="369"/>
      <c r="CU39" s="369"/>
      <c r="CV39" s="369"/>
      <c r="CW39" s="369"/>
      <c r="CX39" s="369"/>
      <c r="CY39" s="368"/>
      <c r="CZ39" s="361">
        <v>1.5</v>
      </c>
      <c r="DA39" s="371"/>
      <c r="DB39" s="371"/>
      <c r="DC39" s="370"/>
      <c r="DD39" s="358">
        <v>114204</v>
      </c>
      <c r="DE39" s="369"/>
      <c r="DF39" s="369"/>
      <c r="DG39" s="369"/>
      <c r="DH39" s="369"/>
      <c r="DI39" s="369"/>
      <c r="DJ39" s="369"/>
      <c r="DK39" s="368"/>
      <c r="DL39" s="358" t="s">
        <v>46</v>
      </c>
      <c r="DM39" s="369"/>
      <c r="DN39" s="369"/>
      <c r="DO39" s="369"/>
      <c r="DP39" s="369"/>
      <c r="DQ39" s="369"/>
      <c r="DR39" s="369"/>
      <c r="DS39" s="369"/>
      <c r="DT39" s="369"/>
      <c r="DU39" s="369"/>
      <c r="DV39" s="368"/>
      <c r="DW39" s="361" t="s">
        <v>46</v>
      </c>
      <c r="DX39" s="371"/>
      <c r="DY39" s="371"/>
      <c r="DZ39" s="371"/>
      <c r="EA39" s="371"/>
      <c r="EB39" s="371"/>
      <c r="EC39" s="400"/>
    </row>
    <row r="40" spans="2:133" ht="11.25" customHeight="1">
      <c r="B40" s="365" t="s">
        <v>168</v>
      </c>
      <c r="C40" s="364"/>
      <c r="D40" s="364"/>
      <c r="E40" s="364"/>
      <c r="F40" s="364"/>
      <c r="G40" s="364"/>
      <c r="H40" s="364"/>
      <c r="I40" s="364"/>
      <c r="J40" s="364"/>
      <c r="K40" s="364"/>
      <c r="L40" s="364"/>
      <c r="M40" s="364"/>
      <c r="N40" s="364"/>
      <c r="O40" s="364"/>
      <c r="P40" s="364"/>
      <c r="Q40" s="363"/>
      <c r="R40" s="362">
        <v>48200</v>
      </c>
      <c r="S40" s="357"/>
      <c r="T40" s="357"/>
      <c r="U40" s="357"/>
      <c r="V40" s="357"/>
      <c r="W40" s="357"/>
      <c r="X40" s="357"/>
      <c r="Y40" s="356"/>
      <c r="Z40" s="403">
        <v>0.4</v>
      </c>
      <c r="AA40" s="403"/>
      <c r="AB40" s="403"/>
      <c r="AC40" s="403"/>
      <c r="AD40" s="402" t="s">
        <v>46</v>
      </c>
      <c r="AE40" s="402"/>
      <c r="AF40" s="402"/>
      <c r="AG40" s="402"/>
      <c r="AH40" s="402"/>
      <c r="AI40" s="402"/>
      <c r="AJ40" s="402"/>
      <c r="AK40" s="402"/>
      <c r="AL40" s="361" t="s">
        <v>46</v>
      </c>
      <c r="AM40" s="360"/>
      <c r="AN40" s="360"/>
      <c r="AO40" s="401"/>
      <c r="AQ40" s="394" t="s">
        <v>167</v>
      </c>
      <c r="AR40" s="393"/>
      <c r="AS40" s="393"/>
      <c r="AT40" s="393"/>
      <c r="AU40" s="393"/>
      <c r="AV40" s="393"/>
      <c r="AW40" s="393"/>
      <c r="AX40" s="393"/>
      <c r="AY40" s="392"/>
      <c r="AZ40" s="362">
        <v>62593</v>
      </c>
      <c r="BA40" s="357"/>
      <c r="BB40" s="357"/>
      <c r="BC40" s="357"/>
      <c r="BD40" s="369"/>
      <c r="BE40" s="369"/>
      <c r="BF40" s="391"/>
      <c r="BG40" s="390" t="s">
        <v>166</v>
      </c>
      <c r="BH40" s="389"/>
      <c r="BI40" s="389"/>
      <c r="BJ40" s="389"/>
      <c r="BK40" s="389"/>
      <c r="BL40" s="388"/>
      <c r="BM40" s="364" t="s">
        <v>165</v>
      </c>
      <c r="BN40" s="364"/>
      <c r="BO40" s="364"/>
      <c r="BP40" s="364"/>
      <c r="BQ40" s="364"/>
      <c r="BR40" s="364"/>
      <c r="BS40" s="364"/>
      <c r="BT40" s="364"/>
      <c r="BU40" s="363"/>
      <c r="BV40" s="362">
        <v>74</v>
      </c>
      <c r="BW40" s="357"/>
      <c r="BX40" s="357"/>
      <c r="BY40" s="357"/>
      <c r="BZ40" s="357"/>
      <c r="CA40" s="357"/>
      <c r="CB40" s="387"/>
      <c r="CD40" s="365" t="s">
        <v>164</v>
      </c>
      <c r="CE40" s="364"/>
      <c r="CF40" s="364"/>
      <c r="CG40" s="364"/>
      <c r="CH40" s="364"/>
      <c r="CI40" s="364"/>
      <c r="CJ40" s="364"/>
      <c r="CK40" s="364"/>
      <c r="CL40" s="364"/>
      <c r="CM40" s="364"/>
      <c r="CN40" s="364"/>
      <c r="CO40" s="364"/>
      <c r="CP40" s="364"/>
      <c r="CQ40" s="363"/>
      <c r="CR40" s="362">
        <v>20230</v>
      </c>
      <c r="CS40" s="357"/>
      <c r="CT40" s="357"/>
      <c r="CU40" s="357"/>
      <c r="CV40" s="357"/>
      <c r="CW40" s="357"/>
      <c r="CX40" s="357"/>
      <c r="CY40" s="356"/>
      <c r="CZ40" s="361">
        <v>0.2</v>
      </c>
      <c r="DA40" s="371"/>
      <c r="DB40" s="371"/>
      <c r="DC40" s="370"/>
      <c r="DD40" s="358" t="s">
        <v>46</v>
      </c>
      <c r="DE40" s="357"/>
      <c r="DF40" s="357"/>
      <c r="DG40" s="357"/>
      <c r="DH40" s="357"/>
      <c r="DI40" s="357"/>
      <c r="DJ40" s="357"/>
      <c r="DK40" s="356"/>
      <c r="DL40" s="358" t="s">
        <v>46</v>
      </c>
      <c r="DM40" s="357"/>
      <c r="DN40" s="357"/>
      <c r="DO40" s="357"/>
      <c r="DP40" s="357"/>
      <c r="DQ40" s="357"/>
      <c r="DR40" s="357"/>
      <c r="DS40" s="357"/>
      <c r="DT40" s="357"/>
      <c r="DU40" s="357"/>
      <c r="DV40" s="356"/>
      <c r="DW40" s="361" t="s">
        <v>46</v>
      </c>
      <c r="DX40" s="371"/>
      <c r="DY40" s="371"/>
      <c r="DZ40" s="371"/>
      <c r="EA40" s="371"/>
      <c r="EB40" s="371"/>
      <c r="EC40" s="400"/>
    </row>
    <row r="41" spans="2:133" ht="11.25" customHeight="1">
      <c r="B41" s="348" t="s">
        <v>163</v>
      </c>
      <c r="C41" s="347"/>
      <c r="D41" s="347"/>
      <c r="E41" s="347"/>
      <c r="F41" s="347"/>
      <c r="G41" s="347"/>
      <c r="H41" s="347"/>
      <c r="I41" s="347"/>
      <c r="J41" s="347"/>
      <c r="K41" s="347"/>
      <c r="L41" s="347"/>
      <c r="M41" s="347"/>
      <c r="N41" s="347"/>
      <c r="O41" s="347"/>
      <c r="P41" s="347"/>
      <c r="Q41" s="346"/>
      <c r="R41" s="345">
        <v>10970509</v>
      </c>
      <c r="S41" s="379"/>
      <c r="T41" s="379"/>
      <c r="U41" s="379"/>
      <c r="V41" s="379"/>
      <c r="W41" s="379"/>
      <c r="X41" s="379"/>
      <c r="Y41" s="399"/>
      <c r="Z41" s="398">
        <v>100</v>
      </c>
      <c r="AA41" s="398"/>
      <c r="AB41" s="398"/>
      <c r="AC41" s="398"/>
      <c r="AD41" s="397">
        <v>5881401</v>
      </c>
      <c r="AE41" s="397"/>
      <c r="AF41" s="397"/>
      <c r="AG41" s="397"/>
      <c r="AH41" s="397"/>
      <c r="AI41" s="397"/>
      <c r="AJ41" s="397"/>
      <c r="AK41" s="397"/>
      <c r="AL41" s="344">
        <v>100</v>
      </c>
      <c r="AM41" s="396"/>
      <c r="AN41" s="396"/>
      <c r="AO41" s="395"/>
      <c r="AQ41" s="394" t="s">
        <v>162</v>
      </c>
      <c r="AR41" s="393"/>
      <c r="AS41" s="393"/>
      <c r="AT41" s="393"/>
      <c r="AU41" s="393"/>
      <c r="AV41" s="393"/>
      <c r="AW41" s="393"/>
      <c r="AX41" s="393"/>
      <c r="AY41" s="392"/>
      <c r="AZ41" s="362">
        <v>146075</v>
      </c>
      <c r="BA41" s="357"/>
      <c r="BB41" s="357"/>
      <c r="BC41" s="357"/>
      <c r="BD41" s="369"/>
      <c r="BE41" s="369"/>
      <c r="BF41" s="391"/>
      <c r="BG41" s="390"/>
      <c r="BH41" s="389"/>
      <c r="BI41" s="389"/>
      <c r="BJ41" s="389"/>
      <c r="BK41" s="389"/>
      <c r="BL41" s="388"/>
      <c r="BM41" s="364" t="s">
        <v>161</v>
      </c>
      <c r="BN41" s="364"/>
      <c r="BO41" s="364"/>
      <c r="BP41" s="364"/>
      <c r="BQ41" s="364"/>
      <c r="BR41" s="364"/>
      <c r="BS41" s="364"/>
      <c r="BT41" s="364"/>
      <c r="BU41" s="363"/>
      <c r="BV41" s="362" t="s">
        <v>46</v>
      </c>
      <c r="BW41" s="357"/>
      <c r="BX41" s="357"/>
      <c r="BY41" s="357"/>
      <c r="BZ41" s="357"/>
      <c r="CA41" s="357"/>
      <c r="CB41" s="387"/>
      <c r="CD41" s="365" t="s">
        <v>160</v>
      </c>
      <c r="CE41" s="364"/>
      <c r="CF41" s="364"/>
      <c r="CG41" s="364"/>
      <c r="CH41" s="364"/>
      <c r="CI41" s="364"/>
      <c r="CJ41" s="364"/>
      <c r="CK41" s="364"/>
      <c r="CL41" s="364"/>
      <c r="CM41" s="364"/>
      <c r="CN41" s="364"/>
      <c r="CO41" s="364"/>
      <c r="CP41" s="364"/>
      <c r="CQ41" s="363"/>
      <c r="CR41" s="362" t="s">
        <v>46</v>
      </c>
      <c r="CS41" s="369"/>
      <c r="CT41" s="369"/>
      <c r="CU41" s="369"/>
      <c r="CV41" s="369"/>
      <c r="CW41" s="369"/>
      <c r="CX41" s="369"/>
      <c r="CY41" s="368"/>
      <c r="CZ41" s="361" t="s">
        <v>46</v>
      </c>
      <c r="DA41" s="371"/>
      <c r="DB41" s="371"/>
      <c r="DC41" s="370"/>
      <c r="DD41" s="358" t="s">
        <v>46</v>
      </c>
      <c r="DE41" s="369"/>
      <c r="DF41" s="369"/>
      <c r="DG41" s="369"/>
      <c r="DH41" s="369"/>
      <c r="DI41" s="369"/>
      <c r="DJ41" s="369"/>
      <c r="DK41" s="368"/>
      <c r="DL41" s="355"/>
      <c r="DM41" s="354"/>
      <c r="DN41" s="354"/>
      <c r="DO41" s="354"/>
      <c r="DP41" s="354"/>
      <c r="DQ41" s="354"/>
      <c r="DR41" s="354"/>
      <c r="DS41" s="354"/>
      <c r="DT41" s="354"/>
      <c r="DU41" s="354"/>
      <c r="DV41" s="353"/>
      <c r="DW41" s="352"/>
      <c r="DX41" s="351"/>
      <c r="DY41" s="351"/>
      <c r="DZ41" s="351"/>
      <c r="EA41" s="351"/>
      <c r="EB41" s="351"/>
      <c r="EC41" s="350"/>
    </row>
    <row r="42" spans="2:133" ht="11.25" customHeight="1">
      <c r="AQ42" s="386" t="s">
        <v>159</v>
      </c>
      <c r="AR42" s="385"/>
      <c r="AS42" s="385"/>
      <c r="AT42" s="385"/>
      <c r="AU42" s="385"/>
      <c r="AV42" s="385"/>
      <c r="AW42" s="385"/>
      <c r="AX42" s="385"/>
      <c r="AY42" s="384"/>
      <c r="AZ42" s="345">
        <v>574258</v>
      </c>
      <c r="BA42" s="379"/>
      <c r="BB42" s="379"/>
      <c r="BC42" s="379"/>
      <c r="BD42" s="340"/>
      <c r="BE42" s="340"/>
      <c r="BF42" s="383"/>
      <c r="BG42" s="382"/>
      <c r="BH42" s="381"/>
      <c r="BI42" s="381"/>
      <c r="BJ42" s="381"/>
      <c r="BK42" s="381"/>
      <c r="BL42" s="380"/>
      <c r="BM42" s="347" t="s">
        <v>158</v>
      </c>
      <c r="BN42" s="347"/>
      <c r="BO42" s="347"/>
      <c r="BP42" s="347"/>
      <c r="BQ42" s="347"/>
      <c r="BR42" s="347"/>
      <c r="BS42" s="347"/>
      <c r="BT42" s="347"/>
      <c r="BU42" s="346"/>
      <c r="BV42" s="345">
        <v>392</v>
      </c>
      <c r="BW42" s="379"/>
      <c r="BX42" s="379"/>
      <c r="BY42" s="379"/>
      <c r="BZ42" s="379"/>
      <c r="CA42" s="379"/>
      <c r="CB42" s="378"/>
      <c r="CD42" s="365" t="s">
        <v>157</v>
      </c>
      <c r="CE42" s="364"/>
      <c r="CF42" s="364"/>
      <c r="CG42" s="364"/>
      <c r="CH42" s="364"/>
      <c r="CI42" s="364"/>
      <c r="CJ42" s="364"/>
      <c r="CK42" s="364"/>
      <c r="CL42" s="364"/>
      <c r="CM42" s="364"/>
      <c r="CN42" s="364"/>
      <c r="CO42" s="364"/>
      <c r="CP42" s="364"/>
      <c r="CQ42" s="363"/>
      <c r="CR42" s="362">
        <v>1297678</v>
      </c>
      <c r="CS42" s="369"/>
      <c r="CT42" s="369"/>
      <c r="CU42" s="369"/>
      <c r="CV42" s="369"/>
      <c r="CW42" s="369"/>
      <c r="CX42" s="369"/>
      <c r="CY42" s="368"/>
      <c r="CZ42" s="361">
        <v>13.2</v>
      </c>
      <c r="DA42" s="371"/>
      <c r="DB42" s="371"/>
      <c r="DC42" s="370"/>
      <c r="DD42" s="358">
        <v>440510</v>
      </c>
      <c r="DE42" s="369"/>
      <c r="DF42" s="369"/>
      <c r="DG42" s="369"/>
      <c r="DH42" s="369"/>
      <c r="DI42" s="369"/>
      <c r="DJ42" s="369"/>
      <c r="DK42" s="368"/>
      <c r="DL42" s="355"/>
      <c r="DM42" s="354"/>
      <c r="DN42" s="354"/>
      <c r="DO42" s="354"/>
      <c r="DP42" s="354"/>
      <c r="DQ42" s="354"/>
      <c r="DR42" s="354"/>
      <c r="DS42" s="354"/>
      <c r="DT42" s="354"/>
      <c r="DU42" s="354"/>
      <c r="DV42" s="353"/>
      <c r="DW42" s="352"/>
      <c r="DX42" s="351"/>
      <c r="DY42" s="351"/>
      <c r="DZ42" s="351"/>
      <c r="EA42" s="351"/>
      <c r="EB42" s="351"/>
      <c r="EC42" s="350"/>
    </row>
    <row r="43" spans="2:133" ht="11.25" customHeight="1">
      <c r="B43" s="331" t="s">
        <v>156</v>
      </c>
      <c r="CD43" s="365" t="s">
        <v>155</v>
      </c>
      <c r="CE43" s="364"/>
      <c r="CF43" s="364"/>
      <c r="CG43" s="364"/>
      <c r="CH43" s="364"/>
      <c r="CI43" s="364"/>
      <c r="CJ43" s="364"/>
      <c r="CK43" s="364"/>
      <c r="CL43" s="364"/>
      <c r="CM43" s="364"/>
      <c r="CN43" s="364"/>
      <c r="CO43" s="364"/>
      <c r="CP43" s="364"/>
      <c r="CQ43" s="363"/>
      <c r="CR43" s="362" t="s">
        <v>46</v>
      </c>
      <c r="CS43" s="369"/>
      <c r="CT43" s="369"/>
      <c r="CU43" s="369"/>
      <c r="CV43" s="369"/>
      <c r="CW43" s="369"/>
      <c r="CX43" s="369"/>
      <c r="CY43" s="368"/>
      <c r="CZ43" s="361" t="s">
        <v>46</v>
      </c>
      <c r="DA43" s="371"/>
      <c r="DB43" s="371"/>
      <c r="DC43" s="370"/>
      <c r="DD43" s="358" t="s">
        <v>46</v>
      </c>
      <c r="DE43" s="369"/>
      <c r="DF43" s="369"/>
      <c r="DG43" s="369"/>
      <c r="DH43" s="369"/>
      <c r="DI43" s="369"/>
      <c r="DJ43" s="369"/>
      <c r="DK43" s="368"/>
      <c r="DL43" s="355"/>
      <c r="DM43" s="354"/>
      <c r="DN43" s="354"/>
      <c r="DO43" s="354"/>
      <c r="DP43" s="354"/>
      <c r="DQ43" s="354"/>
      <c r="DR43" s="354"/>
      <c r="DS43" s="354"/>
      <c r="DT43" s="354"/>
      <c r="DU43" s="354"/>
      <c r="DV43" s="353"/>
      <c r="DW43" s="352"/>
      <c r="DX43" s="351"/>
      <c r="DY43" s="351"/>
      <c r="DZ43" s="351"/>
      <c r="EA43" s="351"/>
      <c r="EB43" s="351"/>
      <c r="EC43" s="350"/>
    </row>
    <row r="44" spans="2:133" ht="11.25" customHeight="1">
      <c r="B44" s="375" t="s">
        <v>154</v>
      </c>
      <c r="C44" s="375"/>
      <c r="D44" s="375"/>
      <c r="E44" s="375"/>
      <c r="F44" s="375"/>
      <c r="G44" s="375"/>
      <c r="H44" s="375"/>
      <c r="I44" s="375"/>
      <c r="J44" s="375"/>
      <c r="K44" s="375"/>
      <c r="L44" s="375"/>
      <c r="M44" s="375"/>
      <c r="N44" s="375"/>
      <c r="O44" s="375"/>
      <c r="P44" s="375"/>
      <c r="Q44" s="375"/>
      <c r="R44" s="375"/>
      <c r="S44" s="375"/>
      <c r="T44" s="375"/>
      <c r="U44" s="375"/>
      <c r="V44" s="375"/>
      <c r="W44" s="375"/>
      <c r="X44" s="375"/>
      <c r="Y44" s="375"/>
      <c r="Z44" s="375"/>
      <c r="AA44" s="375"/>
      <c r="AB44" s="375"/>
      <c r="AC44" s="375"/>
      <c r="AD44" s="375"/>
      <c r="AE44" s="375"/>
      <c r="AF44" s="375"/>
      <c r="AG44" s="375"/>
      <c r="AH44" s="375"/>
      <c r="AI44" s="375"/>
      <c r="AJ44" s="375"/>
      <c r="AK44" s="375"/>
      <c r="AL44" s="375"/>
      <c r="AM44" s="375"/>
      <c r="AN44" s="375"/>
      <c r="AO44" s="375"/>
      <c r="AP44" s="375"/>
      <c r="AQ44" s="375"/>
      <c r="AR44" s="375"/>
      <c r="AS44" s="375"/>
      <c r="AT44" s="375"/>
      <c r="AU44" s="375"/>
      <c r="AV44" s="375"/>
      <c r="AW44" s="375"/>
      <c r="AX44" s="375"/>
      <c r="AY44" s="375"/>
      <c r="AZ44" s="375"/>
      <c r="BA44" s="375"/>
      <c r="BB44" s="375"/>
      <c r="BC44" s="375"/>
      <c r="BD44" s="375"/>
      <c r="BE44" s="375"/>
      <c r="BF44" s="375"/>
      <c r="BG44" s="375"/>
      <c r="BH44" s="375"/>
      <c r="BI44" s="375"/>
      <c r="BJ44" s="375"/>
      <c r="BK44" s="375"/>
      <c r="BL44" s="375"/>
      <c r="BM44" s="375"/>
      <c r="BN44" s="375"/>
      <c r="BO44" s="375"/>
      <c r="BP44" s="375"/>
      <c r="BQ44" s="375"/>
      <c r="BR44" s="375"/>
      <c r="BS44" s="375"/>
      <c r="BT44" s="375"/>
      <c r="BU44" s="375"/>
      <c r="BV44" s="375"/>
      <c r="BW44" s="375"/>
      <c r="BX44" s="375"/>
      <c r="BY44" s="375"/>
      <c r="BZ44" s="375"/>
      <c r="CA44" s="375"/>
      <c r="CB44" s="375"/>
      <c r="CC44" s="374"/>
      <c r="CD44" s="377" t="s">
        <v>153</v>
      </c>
      <c r="CE44" s="376"/>
      <c r="CF44" s="365" t="s">
        <v>152</v>
      </c>
      <c r="CG44" s="364"/>
      <c r="CH44" s="364"/>
      <c r="CI44" s="364"/>
      <c r="CJ44" s="364"/>
      <c r="CK44" s="364"/>
      <c r="CL44" s="364"/>
      <c r="CM44" s="364"/>
      <c r="CN44" s="364"/>
      <c r="CO44" s="364"/>
      <c r="CP44" s="364"/>
      <c r="CQ44" s="363"/>
      <c r="CR44" s="362">
        <v>933606</v>
      </c>
      <c r="CS44" s="357"/>
      <c r="CT44" s="357"/>
      <c r="CU44" s="357"/>
      <c r="CV44" s="357"/>
      <c r="CW44" s="357"/>
      <c r="CX44" s="357"/>
      <c r="CY44" s="356"/>
      <c r="CZ44" s="361">
        <v>9.5</v>
      </c>
      <c r="DA44" s="360"/>
      <c r="DB44" s="360"/>
      <c r="DC44" s="359"/>
      <c r="DD44" s="358">
        <v>237516</v>
      </c>
      <c r="DE44" s="357"/>
      <c r="DF44" s="357"/>
      <c r="DG44" s="357"/>
      <c r="DH44" s="357"/>
      <c r="DI44" s="357"/>
      <c r="DJ44" s="357"/>
      <c r="DK44" s="356"/>
      <c r="DL44" s="355"/>
      <c r="DM44" s="354"/>
      <c r="DN44" s="354"/>
      <c r="DO44" s="354"/>
      <c r="DP44" s="354"/>
      <c r="DQ44" s="354"/>
      <c r="DR44" s="354"/>
      <c r="DS44" s="354"/>
      <c r="DT44" s="354"/>
      <c r="DU44" s="354"/>
      <c r="DV44" s="353"/>
      <c r="DW44" s="352"/>
      <c r="DX44" s="351"/>
      <c r="DY44" s="351"/>
      <c r="DZ44" s="351"/>
      <c r="EA44" s="351"/>
      <c r="EB44" s="351"/>
      <c r="EC44" s="350"/>
    </row>
    <row r="45" spans="2:133" ht="11.25" customHeight="1">
      <c r="B45" s="375" t="s">
        <v>151</v>
      </c>
      <c r="C45" s="375"/>
      <c r="D45" s="375"/>
      <c r="E45" s="375"/>
      <c r="F45" s="375"/>
      <c r="G45" s="375"/>
      <c r="H45" s="375"/>
      <c r="I45" s="375"/>
      <c r="J45" s="375"/>
      <c r="K45" s="375"/>
      <c r="L45" s="375"/>
      <c r="M45" s="375"/>
      <c r="N45" s="375"/>
      <c r="O45" s="375"/>
      <c r="P45" s="375"/>
      <c r="Q45" s="375"/>
      <c r="R45" s="375"/>
      <c r="S45" s="375"/>
      <c r="T45" s="375"/>
      <c r="U45" s="375"/>
      <c r="V45" s="375"/>
      <c r="W45" s="375"/>
      <c r="X45" s="375"/>
      <c r="Y45" s="375"/>
      <c r="Z45" s="375"/>
      <c r="AA45" s="375"/>
      <c r="AB45" s="375"/>
      <c r="AC45" s="375"/>
      <c r="AD45" s="375"/>
      <c r="AE45" s="375"/>
      <c r="AF45" s="375"/>
      <c r="AG45" s="375"/>
      <c r="AH45" s="375"/>
      <c r="AI45" s="375"/>
      <c r="AJ45" s="375"/>
      <c r="AK45" s="375"/>
      <c r="AL45" s="375"/>
      <c r="AM45" s="375"/>
      <c r="AN45" s="375"/>
      <c r="AO45" s="375"/>
      <c r="AP45" s="375"/>
      <c r="AQ45" s="375"/>
      <c r="AR45" s="375"/>
      <c r="AS45" s="375"/>
      <c r="AT45" s="375"/>
      <c r="AU45" s="375"/>
      <c r="AV45" s="375"/>
      <c r="AW45" s="375"/>
      <c r="AX45" s="375"/>
      <c r="AY45" s="375"/>
      <c r="AZ45" s="375"/>
      <c r="BA45" s="375"/>
      <c r="BB45" s="375"/>
      <c r="BC45" s="375"/>
      <c r="BD45" s="375"/>
      <c r="BE45" s="375"/>
      <c r="BF45" s="375"/>
      <c r="BG45" s="375"/>
      <c r="BH45" s="375"/>
      <c r="BI45" s="375"/>
      <c r="BJ45" s="375"/>
      <c r="BK45" s="375"/>
      <c r="BL45" s="375"/>
      <c r="BM45" s="375"/>
      <c r="BN45" s="375"/>
      <c r="BO45" s="375"/>
      <c r="BP45" s="375"/>
      <c r="BQ45" s="375"/>
      <c r="BR45" s="375"/>
      <c r="BS45" s="375"/>
      <c r="BT45" s="375"/>
      <c r="BU45" s="375"/>
      <c r="BV45" s="375"/>
      <c r="BW45" s="375"/>
      <c r="BX45" s="375"/>
      <c r="BY45" s="375"/>
      <c r="BZ45" s="375"/>
      <c r="CA45" s="375"/>
      <c r="CB45" s="375"/>
      <c r="CC45" s="374"/>
      <c r="CD45" s="373"/>
      <c r="CE45" s="372"/>
      <c r="CF45" s="365" t="s">
        <v>150</v>
      </c>
      <c r="CG45" s="364"/>
      <c r="CH45" s="364"/>
      <c r="CI45" s="364"/>
      <c r="CJ45" s="364"/>
      <c r="CK45" s="364"/>
      <c r="CL45" s="364"/>
      <c r="CM45" s="364"/>
      <c r="CN45" s="364"/>
      <c r="CO45" s="364"/>
      <c r="CP45" s="364"/>
      <c r="CQ45" s="363"/>
      <c r="CR45" s="362">
        <v>343714</v>
      </c>
      <c r="CS45" s="369"/>
      <c r="CT45" s="369"/>
      <c r="CU45" s="369"/>
      <c r="CV45" s="369"/>
      <c r="CW45" s="369"/>
      <c r="CX45" s="369"/>
      <c r="CY45" s="368"/>
      <c r="CZ45" s="361">
        <v>3.5</v>
      </c>
      <c r="DA45" s="371"/>
      <c r="DB45" s="371"/>
      <c r="DC45" s="370"/>
      <c r="DD45" s="358">
        <v>30866</v>
      </c>
      <c r="DE45" s="369"/>
      <c r="DF45" s="369"/>
      <c r="DG45" s="369"/>
      <c r="DH45" s="369"/>
      <c r="DI45" s="369"/>
      <c r="DJ45" s="369"/>
      <c r="DK45" s="368"/>
      <c r="DL45" s="355"/>
      <c r="DM45" s="354"/>
      <c r="DN45" s="354"/>
      <c r="DO45" s="354"/>
      <c r="DP45" s="354"/>
      <c r="DQ45" s="354"/>
      <c r="DR45" s="354"/>
      <c r="DS45" s="354"/>
      <c r="DT45" s="354"/>
      <c r="DU45" s="354"/>
      <c r="DV45" s="353"/>
      <c r="DW45" s="352"/>
      <c r="DX45" s="351"/>
      <c r="DY45" s="351"/>
      <c r="DZ45" s="351"/>
      <c r="EA45" s="351"/>
      <c r="EB45" s="351"/>
      <c r="EC45" s="350"/>
    </row>
    <row r="46" spans="2:133" ht="11.25" customHeight="1">
      <c r="B46" s="349"/>
      <c r="CD46" s="373"/>
      <c r="CE46" s="372"/>
      <c r="CF46" s="365" t="s">
        <v>149</v>
      </c>
      <c r="CG46" s="364"/>
      <c r="CH46" s="364"/>
      <c r="CI46" s="364"/>
      <c r="CJ46" s="364"/>
      <c r="CK46" s="364"/>
      <c r="CL46" s="364"/>
      <c r="CM46" s="364"/>
      <c r="CN46" s="364"/>
      <c r="CO46" s="364"/>
      <c r="CP46" s="364"/>
      <c r="CQ46" s="363"/>
      <c r="CR46" s="362">
        <v>531320</v>
      </c>
      <c r="CS46" s="357"/>
      <c r="CT46" s="357"/>
      <c r="CU46" s="357"/>
      <c r="CV46" s="357"/>
      <c r="CW46" s="357"/>
      <c r="CX46" s="357"/>
      <c r="CY46" s="356"/>
      <c r="CZ46" s="361">
        <v>5.4</v>
      </c>
      <c r="DA46" s="360"/>
      <c r="DB46" s="360"/>
      <c r="DC46" s="359"/>
      <c r="DD46" s="358">
        <v>203378</v>
      </c>
      <c r="DE46" s="357"/>
      <c r="DF46" s="357"/>
      <c r="DG46" s="357"/>
      <c r="DH46" s="357"/>
      <c r="DI46" s="357"/>
      <c r="DJ46" s="357"/>
      <c r="DK46" s="356"/>
      <c r="DL46" s="355"/>
      <c r="DM46" s="354"/>
      <c r="DN46" s="354"/>
      <c r="DO46" s="354"/>
      <c r="DP46" s="354"/>
      <c r="DQ46" s="354"/>
      <c r="DR46" s="354"/>
      <c r="DS46" s="354"/>
      <c r="DT46" s="354"/>
      <c r="DU46" s="354"/>
      <c r="DV46" s="353"/>
      <c r="DW46" s="352"/>
      <c r="DX46" s="351"/>
      <c r="DY46" s="351"/>
      <c r="DZ46" s="351"/>
      <c r="EA46" s="351"/>
      <c r="EB46" s="351"/>
      <c r="EC46" s="350"/>
    </row>
    <row r="47" spans="2:133" ht="11.25" customHeight="1">
      <c r="B47" s="349"/>
      <c r="CD47" s="373"/>
      <c r="CE47" s="372"/>
      <c r="CF47" s="365" t="s">
        <v>148</v>
      </c>
      <c r="CG47" s="364"/>
      <c r="CH47" s="364"/>
      <c r="CI47" s="364"/>
      <c r="CJ47" s="364"/>
      <c r="CK47" s="364"/>
      <c r="CL47" s="364"/>
      <c r="CM47" s="364"/>
      <c r="CN47" s="364"/>
      <c r="CO47" s="364"/>
      <c r="CP47" s="364"/>
      <c r="CQ47" s="363"/>
      <c r="CR47" s="362">
        <v>364072</v>
      </c>
      <c r="CS47" s="369"/>
      <c r="CT47" s="369"/>
      <c r="CU47" s="369"/>
      <c r="CV47" s="369"/>
      <c r="CW47" s="369"/>
      <c r="CX47" s="369"/>
      <c r="CY47" s="368"/>
      <c r="CZ47" s="361">
        <v>3.7</v>
      </c>
      <c r="DA47" s="371"/>
      <c r="DB47" s="371"/>
      <c r="DC47" s="370"/>
      <c r="DD47" s="358">
        <v>202994</v>
      </c>
      <c r="DE47" s="369"/>
      <c r="DF47" s="369"/>
      <c r="DG47" s="369"/>
      <c r="DH47" s="369"/>
      <c r="DI47" s="369"/>
      <c r="DJ47" s="369"/>
      <c r="DK47" s="368"/>
      <c r="DL47" s="355"/>
      <c r="DM47" s="354"/>
      <c r="DN47" s="354"/>
      <c r="DO47" s="354"/>
      <c r="DP47" s="354"/>
      <c r="DQ47" s="354"/>
      <c r="DR47" s="354"/>
      <c r="DS47" s="354"/>
      <c r="DT47" s="354"/>
      <c r="DU47" s="354"/>
      <c r="DV47" s="353"/>
      <c r="DW47" s="352"/>
      <c r="DX47" s="351"/>
      <c r="DY47" s="351"/>
      <c r="DZ47" s="351"/>
      <c r="EA47" s="351"/>
      <c r="EB47" s="351"/>
      <c r="EC47" s="350"/>
    </row>
    <row r="48" spans="2:133" ht="11.25">
      <c r="B48" s="349"/>
      <c r="CD48" s="367"/>
      <c r="CE48" s="366"/>
      <c r="CF48" s="365" t="s">
        <v>147</v>
      </c>
      <c r="CG48" s="364"/>
      <c r="CH48" s="364"/>
      <c r="CI48" s="364"/>
      <c r="CJ48" s="364"/>
      <c r="CK48" s="364"/>
      <c r="CL48" s="364"/>
      <c r="CM48" s="364"/>
      <c r="CN48" s="364"/>
      <c r="CO48" s="364"/>
      <c r="CP48" s="364"/>
      <c r="CQ48" s="363"/>
      <c r="CR48" s="362" t="s">
        <v>46</v>
      </c>
      <c r="CS48" s="357"/>
      <c r="CT48" s="357"/>
      <c r="CU48" s="357"/>
      <c r="CV48" s="357"/>
      <c r="CW48" s="357"/>
      <c r="CX48" s="357"/>
      <c r="CY48" s="356"/>
      <c r="CZ48" s="361" t="s">
        <v>46</v>
      </c>
      <c r="DA48" s="360"/>
      <c r="DB48" s="360"/>
      <c r="DC48" s="359"/>
      <c r="DD48" s="358" t="s">
        <v>46</v>
      </c>
      <c r="DE48" s="357"/>
      <c r="DF48" s="357"/>
      <c r="DG48" s="357"/>
      <c r="DH48" s="357"/>
      <c r="DI48" s="357"/>
      <c r="DJ48" s="357"/>
      <c r="DK48" s="356"/>
      <c r="DL48" s="355"/>
      <c r="DM48" s="354"/>
      <c r="DN48" s="354"/>
      <c r="DO48" s="354"/>
      <c r="DP48" s="354"/>
      <c r="DQ48" s="354"/>
      <c r="DR48" s="354"/>
      <c r="DS48" s="354"/>
      <c r="DT48" s="354"/>
      <c r="DU48" s="354"/>
      <c r="DV48" s="353"/>
      <c r="DW48" s="352"/>
      <c r="DX48" s="351"/>
      <c r="DY48" s="351"/>
      <c r="DZ48" s="351"/>
      <c r="EA48" s="351"/>
      <c r="EB48" s="351"/>
      <c r="EC48" s="350"/>
    </row>
    <row r="49" spans="2:133" ht="11.25" customHeight="1">
      <c r="B49" s="349"/>
      <c r="CD49" s="348" t="s">
        <v>146</v>
      </c>
      <c r="CE49" s="347"/>
      <c r="CF49" s="347"/>
      <c r="CG49" s="347"/>
      <c r="CH49" s="347"/>
      <c r="CI49" s="347"/>
      <c r="CJ49" s="347"/>
      <c r="CK49" s="347"/>
      <c r="CL49" s="347"/>
      <c r="CM49" s="347"/>
      <c r="CN49" s="347"/>
      <c r="CO49" s="347"/>
      <c r="CP49" s="347"/>
      <c r="CQ49" s="346"/>
      <c r="CR49" s="345">
        <v>9802485</v>
      </c>
      <c r="CS49" s="340"/>
      <c r="CT49" s="340"/>
      <c r="CU49" s="340"/>
      <c r="CV49" s="340"/>
      <c r="CW49" s="340"/>
      <c r="CX49" s="340"/>
      <c r="CY49" s="339"/>
      <c r="CZ49" s="344">
        <v>100</v>
      </c>
      <c r="DA49" s="343"/>
      <c r="DB49" s="343"/>
      <c r="DC49" s="342"/>
      <c r="DD49" s="341">
        <v>6916275</v>
      </c>
      <c r="DE49" s="340"/>
      <c r="DF49" s="340"/>
      <c r="DG49" s="340"/>
      <c r="DH49" s="340"/>
      <c r="DI49" s="340"/>
      <c r="DJ49" s="340"/>
      <c r="DK49" s="339"/>
      <c r="DL49" s="338"/>
      <c r="DM49" s="337"/>
      <c r="DN49" s="337"/>
      <c r="DO49" s="337"/>
      <c r="DP49" s="337"/>
      <c r="DQ49" s="337"/>
      <c r="DR49" s="337"/>
      <c r="DS49" s="337"/>
      <c r="DT49" s="337"/>
      <c r="DU49" s="337"/>
      <c r="DV49" s="336"/>
      <c r="DW49" s="335"/>
      <c r="DX49" s="334"/>
      <c r="DY49" s="334"/>
      <c r="DZ49" s="334"/>
      <c r="EA49" s="334"/>
      <c r="EB49" s="334"/>
      <c r="EC49" s="333"/>
    </row>
  </sheetData>
  <sheetProtection algorithmName="SHA-512" hashValue="lgqwpOFwWXEThEVmO9O1Dgx8SK4M+DpTUufCXd1KxWpWG850qqyBiKzplADvOai6WmlH2UXrbY809HdPRIRYEA==" saltValue="mtU1qij4oQdnwMbZXt8vhA==" spinCount="100000" sheet="1" objects="1" scenarios="1"/>
  <mergeCells count="603">
    <mergeCell ref="CZ48:DC48"/>
    <mergeCell ref="DD48:DK48"/>
    <mergeCell ref="DL48:DV48"/>
    <mergeCell ref="DW48:EC48"/>
    <mergeCell ref="DL44:DV44"/>
    <mergeCell ref="DW44:EC44"/>
    <mergeCell ref="CD49:CQ49"/>
    <mergeCell ref="CR49:CY49"/>
    <mergeCell ref="CZ49:DC49"/>
    <mergeCell ref="DD49:DK49"/>
    <mergeCell ref="DL49:DV49"/>
    <mergeCell ref="DW49:EC49"/>
    <mergeCell ref="CF48:CQ48"/>
    <mergeCell ref="CR48:CY48"/>
    <mergeCell ref="DL46:DV46"/>
    <mergeCell ref="DW46:EC46"/>
    <mergeCell ref="CF47:CQ47"/>
    <mergeCell ref="CR47:CY47"/>
    <mergeCell ref="CZ47:DC47"/>
    <mergeCell ref="DD47:DK47"/>
    <mergeCell ref="DL47:DV47"/>
    <mergeCell ref="DW47:EC47"/>
    <mergeCell ref="CF44:CQ44"/>
    <mergeCell ref="CR44:CY44"/>
    <mergeCell ref="CZ44:DC44"/>
    <mergeCell ref="DD44:DK44"/>
    <mergeCell ref="CF46:CQ46"/>
    <mergeCell ref="CR46:CY46"/>
    <mergeCell ref="CZ46:DC46"/>
    <mergeCell ref="DD46:DK46"/>
    <mergeCell ref="DW43:EC43"/>
    <mergeCell ref="B45:CC45"/>
    <mergeCell ref="CF45:CQ45"/>
    <mergeCell ref="CR45:CY45"/>
    <mergeCell ref="CZ45:DC45"/>
    <mergeCell ref="DD45:DK45"/>
    <mergeCell ref="DL45:DV45"/>
    <mergeCell ref="DW45:EC45"/>
    <mergeCell ref="B44:CC44"/>
    <mergeCell ref="CD44:CE48"/>
    <mergeCell ref="DD42:DK42"/>
    <mergeCell ref="DL42:DV42"/>
    <mergeCell ref="DD41:DK41"/>
    <mergeCell ref="DL41:DV41"/>
    <mergeCell ref="DW42:EC42"/>
    <mergeCell ref="CD43:CQ43"/>
    <mergeCell ref="CR43:CY43"/>
    <mergeCell ref="CZ43:DC43"/>
    <mergeCell ref="DD43:DK43"/>
    <mergeCell ref="DL43:DV43"/>
    <mergeCell ref="BV42:CB42"/>
    <mergeCell ref="CD42:CQ42"/>
    <mergeCell ref="CR42:CY42"/>
    <mergeCell ref="CD41:CQ41"/>
    <mergeCell ref="CR41:CY41"/>
    <mergeCell ref="CZ41:DC41"/>
    <mergeCell ref="CZ42:DC42"/>
    <mergeCell ref="DL40:DV40"/>
    <mergeCell ref="B40:Q40"/>
    <mergeCell ref="R40:Y40"/>
    <mergeCell ref="Z40:AC40"/>
    <mergeCell ref="AD40:AK40"/>
    <mergeCell ref="AL40:AO40"/>
    <mergeCell ref="AQ40:AY40"/>
    <mergeCell ref="AZ40:BF40"/>
    <mergeCell ref="BV41:CB41"/>
    <mergeCell ref="BV40:CB40"/>
    <mergeCell ref="CD40:CQ40"/>
    <mergeCell ref="CR40:CY40"/>
    <mergeCell ref="CZ40:DC40"/>
    <mergeCell ref="DD40:DK40"/>
    <mergeCell ref="DW41:EC41"/>
    <mergeCell ref="DW40:EC40"/>
    <mergeCell ref="B41:Q41"/>
    <mergeCell ref="R41:Y41"/>
    <mergeCell ref="Z41:AC41"/>
    <mergeCell ref="AD41:AK41"/>
    <mergeCell ref="AL41:AO41"/>
    <mergeCell ref="AQ41:AY41"/>
    <mergeCell ref="AZ41:BF41"/>
    <mergeCell ref="BM41:BU41"/>
    <mergeCell ref="BV38:CB38"/>
    <mergeCell ref="CD38:CQ38"/>
    <mergeCell ref="CR38:CY38"/>
    <mergeCell ref="CZ38:DC38"/>
    <mergeCell ref="DD38:DK38"/>
    <mergeCell ref="DW39:EC39"/>
    <mergeCell ref="BV39:CB39"/>
    <mergeCell ref="CD39:CQ39"/>
    <mergeCell ref="DL38:DV38"/>
    <mergeCell ref="DW38:EC38"/>
    <mergeCell ref="B39:Q39"/>
    <mergeCell ref="R39:Y39"/>
    <mergeCell ref="Z39:AC39"/>
    <mergeCell ref="AD39:AK39"/>
    <mergeCell ref="AL39:AO39"/>
    <mergeCell ref="AQ39:AY39"/>
    <mergeCell ref="AZ39:BF39"/>
    <mergeCell ref="BG39:BU39"/>
    <mergeCell ref="CR37:CY37"/>
    <mergeCell ref="CZ37:DC37"/>
    <mergeCell ref="B37:Q37"/>
    <mergeCell ref="R37:Y37"/>
    <mergeCell ref="BG40:BK42"/>
    <mergeCell ref="BM40:BU40"/>
    <mergeCell ref="AQ42:AY42"/>
    <mergeCell ref="AZ42:BF42"/>
    <mergeCell ref="BM42:BU42"/>
    <mergeCell ref="BG38:BU38"/>
    <mergeCell ref="DW37:EC37"/>
    <mergeCell ref="B38:Q38"/>
    <mergeCell ref="R38:Y38"/>
    <mergeCell ref="Z38:AC38"/>
    <mergeCell ref="AD38:AK38"/>
    <mergeCell ref="AL38:AO38"/>
    <mergeCell ref="AQ38:AY38"/>
    <mergeCell ref="AZ38:BF38"/>
    <mergeCell ref="AZ37:BF37"/>
    <mergeCell ref="BG37:BU37"/>
    <mergeCell ref="CR39:CY39"/>
    <mergeCell ref="CZ39:DC39"/>
    <mergeCell ref="DD39:DK39"/>
    <mergeCell ref="DL39:DV39"/>
    <mergeCell ref="B35:Q35"/>
    <mergeCell ref="R35:Y35"/>
    <mergeCell ref="DD37:DK37"/>
    <mergeCell ref="DL37:DV37"/>
    <mergeCell ref="BV37:CB37"/>
    <mergeCell ref="CD37:CQ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Z35:AC35"/>
    <mergeCell ref="AD35:AK35"/>
    <mergeCell ref="AL35:AO35"/>
    <mergeCell ref="AQ35:BF35"/>
    <mergeCell ref="CD34:CQ34"/>
    <mergeCell ref="CR34:CY34"/>
    <mergeCell ref="BG35:CB35"/>
    <mergeCell ref="DW36:EC36"/>
    <mergeCell ref="DW35:EC35"/>
    <mergeCell ref="CD35:CQ35"/>
    <mergeCell ref="CR35:CY35"/>
    <mergeCell ref="CZ35:DC35"/>
    <mergeCell ref="DD35:DK35"/>
    <mergeCell ref="DL35:DV35"/>
    <mergeCell ref="DL36:DV36"/>
    <mergeCell ref="BG33:BL33"/>
    <mergeCell ref="BM33:BQ33"/>
    <mergeCell ref="BR33:BW33"/>
    <mergeCell ref="BX33:CB33"/>
    <mergeCell ref="CD33:CQ33"/>
    <mergeCell ref="B33:Q33"/>
    <mergeCell ref="R33:Y33"/>
    <mergeCell ref="Z33:AC33"/>
    <mergeCell ref="AD33:AK33"/>
    <mergeCell ref="AL33:AO33"/>
    <mergeCell ref="B34:Q34"/>
    <mergeCell ref="R34:Y34"/>
    <mergeCell ref="Z34:AC34"/>
    <mergeCell ref="AD34:AK34"/>
    <mergeCell ref="AL34:AO34"/>
    <mergeCell ref="AX33:BF33"/>
    <mergeCell ref="B31:Q31"/>
    <mergeCell ref="R31:Y31"/>
    <mergeCell ref="Z31:AC31"/>
    <mergeCell ref="CZ31:DC31"/>
    <mergeCell ref="DW34:EC34"/>
    <mergeCell ref="CR33:CY33"/>
    <mergeCell ref="CZ33:DC33"/>
    <mergeCell ref="DD33:DK33"/>
    <mergeCell ref="DL33:DV33"/>
    <mergeCell ref="DW33:EC33"/>
    <mergeCell ref="BR31:BW31"/>
    <mergeCell ref="CR31:CY31"/>
    <mergeCell ref="AX32:BF32"/>
    <mergeCell ref="BG32:BL32"/>
    <mergeCell ref="BM32:BQ32"/>
    <mergeCell ref="BR32:BW32"/>
    <mergeCell ref="B30:Q30"/>
    <mergeCell ref="R30:Y30"/>
    <mergeCell ref="Z30:AC30"/>
    <mergeCell ref="AD30:AK30"/>
    <mergeCell ref="AL30:AO30"/>
    <mergeCell ref="CR32:CY32"/>
    <mergeCell ref="BX32:CB32"/>
    <mergeCell ref="CF32:CQ32"/>
    <mergeCell ref="AX31:BF31"/>
    <mergeCell ref="BG31:BL31"/>
    <mergeCell ref="AP30:BF30"/>
    <mergeCell ref="BG30:BQ30"/>
    <mergeCell ref="DD31:DK31"/>
    <mergeCell ref="DL31:DV31"/>
    <mergeCell ref="DW31:EC31"/>
    <mergeCell ref="BX31:CB31"/>
    <mergeCell ref="CF31:CQ31"/>
    <mergeCell ref="AP31:AS33"/>
    <mergeCell ref="AT31:AT33"/>
    <mergeCell ref="DW30:EC30"/>
    <mergeCell ref="BR30:CB30"/>
    <mergeCell ref="CF30:CQ30"/>
    <mergeCell ref="CR30:CY30"/>
    <mergeCell ref="CZ30:DC30"/>
    <mergeCell ref="DD30:DK30"/>
    <mergeCell ref="DL30:DV30"/>
    <mergeCell ref="Z32:AC32"/>
    <mergeCell ref="AD32:AK32"/>
    <mergeCell ref="AL32:AO32"/>
    <mergeCell ref="AD31:AK31"/>
    <mergeCell ref="AL31:AO31"/>
    <mergeCell ref="DW32:EC32"/>
    <mergeCell ref="CZ32:DC32"/>
    <mergeCell ref="DD32:DK32"/>
    <mergeCell ref="DL32:DV32"/>
    <mergeCell ref="BM31:BQ31"/>
    <mergeCell ref="DW28:EC28"/>
    <mergeCell ref="BS28:CB28"/>
    <mergeCell ref="CD28:CQ28"/>
    <mergeCell ref="CR28:CY28"/>
    <mergeCell ref="AD29:AK29"/>
    <mergeCell ref="AL29:AO29"/>
    <mergeCell ref="AP29:BF29"/>
    <mergeCell ref="BG29:BN29"/>
    <mergeCell ref="BG28:BN28"/>
    <mergeCell ref="BO28:BR28"/>
    <mergeCell ref="DD28:DK28"/>
    <mergeCell ref="DL28:DV28"/>
    <mergeCell ref="CD27:CQ27"/>
    <mergeCell ref="CR27:CY27"/>
    <mergeCell ref="CZ27:DC27"/>
    <mergeCell ref="DD27:DK27"/>
    <mergeCell ref="DL27:DV27"/>
    <mergeCell ref="DW29:EC29"/>
    <mergeCell ref="CD29:CE32"/>
    <mergeCell ref="B32:Q32"/>
    <mergeCell ref="R32:Y32"/>
    <mergeCell ref="R26:Y26"/>
    <mergeCell ref="Z26:AC26"/>
    <mergeCell ref="AD26:AK26"/>
    <mergeCell ref="AL26:AO26"/>
    <mergeCell ref="AP26:BF26"/>
    <mergeCell ref="BG26:BN26"/>
    <mergeCell ref="DL25:DV25"/>
    <mergeCell ref="DW27:EC27"/>
    <mergeCell ref="DW26:EC26"/>
    <mergeCell ref="BS26:CB26"/>
    <mergeCell ref="CD26:CQ26"/>
    <mergeCell ref="CR26:CY26"/>
    <mergeCell ref="CZ26:DC26"/>
    <mergeCell ref="DD26:DK26"/>
    <mergeCell ref="DL26:DV26"/>
    <mergeCell ref="CF29:CQ29"/>
    <mergeCell ref="CR29:CY29"/>
    <mergeCell ref="CZ29:DC29"/>
    <mergeCell ref="B29:Q29"/>
    <mergeCell ref="R29:Y29"/>
    <mergeCell ref="Z29:AC29"/>
    <mergeCell ref="BO29:BR29"/>
    <mergeCell ref="BS29:CB29"/>
    <mergeCell ref="BG27:BN27"/>
    <mergeCell ref="BO27:BR27"/>
    <mergeCell ref="BS27:CB27"/>
    <mergeCell ref="CZ28:DC28"/>
    <mergeCell ref="B28:Q28"/>
    <mergeCell ref="R28:Y28"/>
    <mergeCell ref="Z28:AC28"/>
    <mergeCell ref="AD28:AK28"/>
    <mergeCell ref="AL28:AO28"/>
    <mergeCell ref="AP28:BF28"/>
    <mergeCell ref="B24:Q24"/>
    <mergeCell ref="R24:Y24"/>
    <mergeCell ref="DD29:DK29"/>
    <mergeCell ref="DL29:DV29"/>
    <mergeCell ref="B27:Q27"/>
    <mergeCell ref="R27:Y27"/>
    <mergeCell ref="Z27:AC27"/>
    <mergeCell ref="AD27:AK27"/>
    <mergeCell ref="AL27:AO27"/>
    <mergeCell ref="AP27:BF27"/>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26:Q26"/>
    <mergeCell ref="BO25:BR25"/>
    <mergeCell ref="CD25:CQ25"/>
    <mergeCell ref="CR25:CY25"/>
    <mergeCell ref="CZ25:DC25"/>
    <mergeCell ref="DD25:DK25"/>
    <mergeCell ref="BO26:BR26"/>
    <mergeCell ref="BO23:BR23"/>
    <mergeCell ref="BS23:CB23"/>
    <mergeCell ref="B22:Q22"/>
    <mergeCell ref="R22:Y22"/>
    <mergeCell ref="Z22:AC22"/>
    <mergeCell ref="AD22:AK22"/>
    <mergeCell ref="AL22:AO22"/>
    <mergeCell ref="AP22:BF22"/>
    <mergeCell ref="BG22:BN22"/>
    <mergeCell ref="DW25:EC25"/>
    <mergeCell ref="BS25:CB25"/>
    <mergeCell ref="DW23:EC23"/>
    <mergeCell ref="CD22:EC22"/>
    <mergeCell ref="B23:Q23"/>
    <mergeCell ref="R23:Y23"/>
    <mergeCell ref="Z23:AC23"/>
    <mergeCell ref="AD23:AK23"/>
    <mergeCell ref="AL23:AO23"/>
    <mergeCell ref="AP23:BF23"/>
    <mergeCell ref="CD23:CQ23"/>
    <mergeCell ref="CR23:CY23"/>
    <mergeCell ref="CZ23:DC23"/>
    <mergeCell ref="DD23:DK23"/>
    <mergeCell ref="DL23:DV23"/>
    <mergeCell ref="Z24:AC24"/>
    <mergeCell ref="AD24:AK24"/>
    <mergeCell ref="AL24:AO24"/>
    <mergeCell ref="AP24:BF24"/>
    <mergeCell ref="BG23:BN23"/>
    <mergeCell ref="DQ21:EC21"/>
    <mergeCell ref="BO21:BR21"/>
    <mergeCell ref="BS21:CB21"/>
    <mergeCell ref="BO22:BR22"/>
    <mergeCell ref="BS22:CB22"/>
    <mergeCell ref="CD21:CQ21"/>
    <mergeCell ref="CR21:CY21"/>
    <mergeCell ref="CZ21:DC21"/>
    <mergeCell ref="DD21:DP21"/>
    <mergeCell ref="BG21:BN21"/>
    <mergeCell ref="AP20:BF20"/>
    <mergeCell ref="BG20:BN20"/>
    <mergeCell ref="BO20:BR20"/>
    <mergeCell ref="BS20:CB20"/>
    <mergeCell ref="CD20:CQ20"/>
    <mergeCell ref="B21:Q21"/>
    <mergeCell ref="R21:Y21"/>
    <mergeCell ref="Z21:AC21"/>
    <mergeCell ref="AD21:AK21"/>
    <mergeCell ref="AL21:AO21"/>
    <mergeCell ref="AP21:BF21"/>
    <mergeCell ref="DQ19:EC19"/>
    <mergeCell ref="B20:Q20"/>
    <mergeCell ref="R20:Y20"/>
    <mergeCell ref="Z20:AC20"/>
    <mergeCell ref="AD20:AK20"/>
    <mergeCell ref="AL20:AO20"/>
    <mergeCell ref="CZ20:DC20"/>
    <mergeCell ref="DD20:DP20"/>
    <mergeCell ref="DQ20:EC20"/>
    <mergeCell ref="CR20:CY20"/>
    <mergeCell ref="BO19:BR19"/>
    <mergeCell ref="BS19:CB19"/>
    <mergeCell ref="CD18:CQ18"/>
    <mergeCell ref="CR18:CY18"/>
    <mergeCell ref="CZ18:DC18"/>
    <mergeCell ref="DD18:DP18"/>
    <mergeCell ref="CD19:CQ19"/>
    <mergeCell ref="CR19:CY19"/>
    <mergeCell ref="CZ19:DC19"/>
    <mergeCell ref="DD19:DP19"/>
    <mergeCell ref="DQ18:EC18"/>
    <mergeCell ref="BO18:BR18"/>
    <mergeCell ref="BS18:CB18"/>
    <mergeCell ref="B19:Q19"/>
    <mergeCell ref="R19:Y19"/>
    <mergeCell ref="Z19:AC19"/>
    <mergeCell ref="AD19:AK19"/>
    <mergeCell ref="AL19:AO19"/>
    <mergeCell ref="AP19:BF19"/>
    <mergeCell ref="BG19:BN19"/>
    <mergeCell ref="BG18:BN18"/>
    <mergeCell ref="AP17:BF17"/>
    <mergeCell ref="BG17:BN17"/>
    <mergeCell ref="BO17:BR17"/>
    <mergeCell ref="BS17:CB17"/>
    <mergeCell ref="CD17:CQ17"/>
    <mergeCell ref="B18:Q18"/>
    <mergeCell ref="R18:Y18"/>
    <mergeCell ref="Z18:AC18"/>
    <mergeCell ref="AD18:AK18"/>
    <mergeCell ref="AL18:AO18"/>
    <mergeCell ref="AP18:BF18"/>
    <mergeCell ref="DQ16:EC16"/>
    <mergeCell ref="B17:Q17"/>
    <mergeCell ref="R17:Y17"/>
    <mergeCell ref="Z17:AC17"/>
    <mergeCell ref="AD17:AK17"/>
    <mergeCell ref="AL17:AO17"/>
    <mergeCell ref="CZ17:DC17"/>
    <mergeCell ref="DD17:DP17"/>
    <mergeCell ref="DQ17:EC17"/>
    <mergeCell ref="CR17:CY17"/>
    <mergeCell ref="BO16:BR16"/>
    <mergeCell ref="BS16:CB16"/>
    <mergeCell ref="CD15:CQ15"/>
    <mergeCell ref="CR15:CY15"/>
    <mergeCell ref="CZ15:DC15"/>
    <mergeCell ref="DD15:DP15"/>
    <mergeCell ref="CD16:CQ16"/>
    <mergeCell ref="CR16:CY16"/>
    <mergeCell ref="CZ16:DC16"/>
    <mergeCell ref="DD16:DP16"/>
    <mergeCell ref="DQ15:EC15"/>
    <mergeCell ref="BO15:BR15"/>
    <mergeCell ref="BS15:CB15"/>
    <mergeCell ref="B16:Q16"/>
    <mergeCell ref="R16:Y16"/>
    <mergeCell ref="Z16:AC16"/>
    <mergeCell ref="AD16:AK16"/>
    <mergeCell ref="AL16:AO16"/>
    <mergeCell ref="AP16:BF16"/>
    <mergeCell ref="BG16:BN16"/>
    <mergeCell ref="BG15:BN15"/>
    <mergeCell ref="AP14:BF14"/>
    <mergeCell ref="BG14:BN14"/>
    <mergeCell ref="BO14:BR14"/>
    <mergeCell ref="BS14:CB14"/>
    <mergeCell ref="CD14:CQ14"/>
    <mergeCell ref="B15:Q15"/>
    <mergeCell ref="R15:Y15"/>
    <mergeCell ref="Z15:AC15"/>
    <mergeCell ref="AD15:AK15"/>
    <mergeCell ref="AL15:AO15"/>
    <mergeCell ref="AP15:BF15"/>
    <mergeCell ref="DQ13:EC13"/>
    <mergeCell ref="B14:Q14"/>
    <mergeCell ref="R14:Y14"/>
    <mergeCell ref="Z14:AC14"/>
    <mergeCell ref="AD14:AK14"/>
    <mergeCell ref="AL14:AO14"/>
    <mergeCell ref="CZ14:DC14"/>
    <mergeCell ref="DD14:DP14"/>
    <mergeCell ref="DQ14:EC14"/>
    <mergeCell ref="CR14:CY14"/>
    <mergeCell ref="BO13:BR13"/>
    <mergeCell ref="BS13:CB13"/>
    <mergeCell ref="CD12:CQ12"/>
    <mergeCell ref="CR12:CY12"/>
    <mergeCell ref="CZ12:DC12"/>
    <mergeCell ref="DD12:DP12"/>
    <mergeCell ref="CD13:CQ13"/>
    <mergeCell ref="CR13:CY13"/>
    <mergeCell ref="CZ13:DC13"/>
    <mergeCell ref="DD13:DP13"/>
    <mergeCell ref="DQ12:EC12"/>
    <mergeCell ref="BO12:BR12"/>
    <mergeCell ref="BS12:CB12"/>
    <mergeCell ref="B13:Q13"/>
    <mergeCell ref="R13:Y13"/>
    <mergeCell ref="Z13:AC13"/>
    <mergeCell ref="AD13:AK13"/>
    <mergeCell ref="AL13:AO13"/>
    <mergeCell ref="AP13:BF13"/>
    <mergeCell ref="BG13:BN13"/>
    <mergeCell ref="BG12:BN12"/>
    <mergeCell ref="AP11:BF11"/>
    <mergeCell ref="BG11:BN11"/>
    <mergeCell ref="BO11:BR11"/>
    <mergeCell ref="BS11:CB11"/>
    <mergeCell ref="CD11:CQ11"/>
    <mergeCell ref="B12:Q12"/>
    <mergeCell ref="R12:Y12"/>
    <mergeCell ref="Z12:AC12"/>
    <mergeCell ref="AD12:AK12"/>
    <mergeCell ref="AL12:AO12"/>
    <mergeCell ref="AP12:BF12"/>
    <mergeCell ref="DQ10:EC10"/>
    <mergeCell ref="B11:Q11"/>
    <mergeCell ref="R11:Y11"/>
    <mergeCell ref="Z11:AC11"/>
    <mergeCell ref="AD11:AK11"/>
    <mergeCell ref="AL11:AO11"/>
    <mergeCell ref="CZ11:DC11"/>
    <mergeCell ref="DD11:DP11"/>
    <mergeCell ref="DQ11:EC11"/>
    <mergeCell ref="CR11:CY11"/>
    <mergeCell ref="BO10:BR10"/>
    <mergeCell ref="BS10:CB10"/>
    <mergeCell ref="CD9:CQ9"/>
    <mergeCell ref="CR9:CY9"/>
    <mergeCell ref="CZ9:DC9"/>
    <mergeCell ref="DD9:DP9"/>
    <mergeCell ref="CD10:CQ10"/>
    <mergeCell ref="CR10:CY10"/>
    <mergeCell ref="CZ10:DC10"/>
    <mergeCell ref="DD10:DP10"/>
    <mergeCell ref="DQ9:EC9"/>
    <mergeCell ref="BO9:BR9"/>
    <mergeCell ref="BS9:CB9"/>
    <mergeCell ref="B10:Q10"/>
    <mergeCell ref="R10:Y10"/>
    <mergeCell ref="Z10:AC10"/>
    <mergeCell ref="AD10:AK10"/>
    <mergeCell ref="AL10:AO10"/>
    <mergeCell ref="AP10:BF10"/>
    <mergeCell ref="BG10:BN10"/>
    <mergeCell ref="BG9:BN9"/>
    <mergeCell ref="AP8:BF8"/>
    <mergeCell ref="BG8:BN8"/>
    <mergeCell ref="BO8:BR8"/>
    <mergeCell ref="BS8:CB8"/>
    <mergeCell ref="CD8:CQ8"/>
    <mergeCell ref="B9:Q9"/>
    <mergeCell ref="R9:Y9"/>
    <mergeCell ref="Z9:AC9"/>
    <mergeCell ref="AD9:AK9"/>
    <mergeCell ref="AL9:AO9"/>
    <mergeCell ref="AP9:BF9"/>
    <mergeCell ref="DQ7:EC7"/>
    <mergeCell ref="B8:Q8"/>
    <mergeCell ref="R8:Y8"/>
    <mergeCell ref="Z8:AC8"/>
    <mergeCell ref="AD8:AK8"/>
    <mergeCell ref="AL8:AO8"/>
    <mergeCell ref="CZ8:DC8"/>
    <mergeCell ref="DD8:DP8"/>
    <mergeCell ref="DQ8:EC8"/>
    <mergeCell ref="CR8:CY8"/>
    <mergeCell ref="BO7:BR7"/>
    <mergeCell ref="BS7:CB7"/>
    <mergeCell ref="CD6:CQ6"/>
    <mergeCell ref="CR6:CY6"/>
    <mergeCell ref="CZ6:DC6"/>
    <mergeCell ref="DD6:DP6"/>
    <mergeCell ref="CD7:CQ7"/>
    <mergeCell ref="CR7:CY7"/>
    <mergeCell ref="CZ7:DC7"/>
    <mergeCell ref="DD7:DP7"/>
    <mergeCell ref="DQ6:EC6"/>
    <mergeCell ref="BO6:BR6"/>
    <mergeCell ref="BS6:CB6"/>
    <mergeCell ref="B7:Q7"/>
    <mergeCell ref="R7:Y7"/>
    <mergeCell ref="Z7:AC7"/>
    <mergeCell ref="AD7:AK7"/>
    <mergeCell ref="AL7:AO7"/>
    <mergeCell ref="AP7:BF7"/>
    <mergeCell ref="BG7:BN7"/>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66"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F77C4B-9498-4FDF-B2BF-FE4A5DABC95A}">
  <sheetPr>
    <pageSetUpPr fitToPage="1"/>
  </sheetPr>
  <dimension ref="A1:EA135"/>
  <sheetViews>
    <sheetView zoomScale="70" zoomScaleNormal="25" zoomScaleSheetLayoutView="70" workbookViewId="0"/>
  </sheetViews>
  <sheetFormatPr defaultColWidth="0" defaultRowHeight="13.5" zeroHeight="1"/>
  <cols>
    <col min="1" max="130" width="2.75" style="465" customWidth="1"/>
    <col min="131" max="131" width="1.625" style="465" customWidth="1"/>
    <col min="132" max="16384" width="9" style="465" hidden="1"/>
  </cols>
  <sheetData>
    <row r="1" spans="1:131" ht="11.25" customHeight="1" thickBot="1">
      <c r="A1" s="890"/>
      <c r="B1" s="890"/>
      <c r="C1" s="890"/>
      <c r="D1" s="890"/>
      <c r="E1" s="890"/>
      <c r="F1" s="890"/>
      <c r="G1" s="890"/>
      <c r="H1" s="890"/>
      <c r="I1" s="890"/>
      <c r="J1" s="890"/>
      <c r="K1" s="890"/>
      <c r="L1" s="890"/>
      <c r="M1" s="890"/>
      <c r="N1" s="884"/>
      <c r="O1" s="884"/>
      <c r="P1" s="884"/>
      <c r="Q1" s="884"/>
      <c r="R1" s="884"/>
      <c r="S1" s="884"/>
      <c r="T1" s="884"/>
      <c r="U1" s="884"/>
      <c r="V1" s="884"/>
      <c r="W1" s="884"/>
      <c r="X1" s="884"/>
      <c r="Y1" s="884"/>
      <c r="Z1" s="884"/>
      <c r="AA1" s="884"/>
      <c r="AB1" s="884"/>
      <c r="AC1" s="884"/>
      <c r="AD1" s="884"/>
      <c r="AE1" s="884"/>
      <c r="AF1" s="884"/>
      <c r="AG1" s="884"/>
      <c r="AH1" s="884"/>
      <c r="AI1" s="884"/>
      <c r="AJ1" s="884"/>
      <c r="AK1" s="884"/>
      <c r="AL1" s="884"/>
      <c r="AM1" s="884"/>
      <c r="AN1" s="884"/>
      <c r="AO1" s="884"/>
      <c r="AP1" s="884"/>
      <c r="AQ1" s="884"/>
      <c r="AR1" s="884"/>
      <c r="AS1" s="884"/>
      <c r="AT1" s="884"/>
      <c r="AU1" s="884"/>
      <c r="AV1" s="884"/>
      <c r="AW1" s="884"/>
      <c r="AX1" s="884"/>
      <c r="AY1" s="884"/>
      <c r="AZ1" s="884"/>
      <c r="BA1" s="884"/>
      <c r="BB1" s="884"/>
      <c r="BC1" s="884"/>
      <c r="BD1" s="884"/>
      <c r="BE1" s="884"/>
      <c r="BF1" s="884"/>
      <c r="BG1" s="884"/>
      <c r="BH1" s="884"/>
      <c r="BI1" s="884"/>
      <c r="BJ1" s="884"/>
      <c r="BK1" s="884"/>
      <c r="BL1" s="884"/>
      <c r="BM1" s="884"/>
      <c r="BN1" s="884"/>
      <c r="BO1" s="884"/>
      <c r="BP1" s="884"/>
      <c r="BQ1" s="884"/>
      <c r="BR1" s="884"/>
      <c r="BS1" s="884"/>
      <c r="BT1" s="884"/>
      <c r="BU1" s="884"/>
      <c r="BV1" s="884"/>
      <c r="BW1" s="884"/>
      <c r="BX1" s="884"/>
      <c r="BY1" s="884"/>
      <c r="BZ1" s="884"/>
      <c r="CA1" s="884"/>
      <c r="CB1" s="884"/>
      <c r="CC1" s="884"/>
      <c r="CD1" s="884"/>
      <c r="CE1" s="884"/>
      <c r="CF1" s="884"/>
      <c r="CG1" s="884"/>
      <c r="CH1" s="884"/>
      <c r="CI1" s="884"/>
      <c r="CJ1" s="884"/>
      <c r="CK1" s="884"/>
      <c r="CL1" s="884"/>
      <c r="CM1" s="884"/>
      <c r="CN1" s="884"/>
      <c r="CO1" s="884"/>
      <c r="CP1" s="884"/>
      <c r="CQ1" s="884"/>
      <c r="CR1" s="884"/>
      <c r="CS1" s="884"/>
      <c r="CT1" s="884"/>
      <c r="CU1" s="884"/>
      <c r="CV1" s="884"/>
      <c r="CW1" s="884"/>
      <c r="CX1" s="884"/>
      <c r="CY1" s="884"/>
      <c r="CZ1" s="884"/>
      <c r="DA1" s="884"/>
      <c r="DB1" s="884"/>
      <c r="DC1" s="884"/>
      <c r="DD1" s="884"/>
      <c r="DE1" s="884"/>
      <c r="DF1" s="884"/>
      <c r="DG1" s="884"/>
      <c r="DH1" s="884"/>
      <c r="DI1" s="884"/>
      <c r="DJ1" s="884"/>
      <c r="DK1" s="884"/>
      <c r="DL1" s="884"/>
      <c r="DM1" s="884"/>
      <c r="DN1" s="884"/>
      <c r="DO1" s="884"/>
      <c r="DP1" s="884"/>
      <c r="DQ1" s="889"/>
      <c r="DR1" s="889"/>
      <c r="DS1" s="889"/>
      <c r="DT1" s="889"/>
      <c r="DU1" s="889"/>
      <c r="DV1" s="889"/>
      <c r="DW1" s="889"/>
      <c r="DX1" s="889"/>
      <c r="DY1" s="889"/>
      <c r="DZ1" s="889"/>
      <c r="EA1" s="467"/>
    </row>
    <row r="2" spans="1:131" ht="26.25" customHeight="1" thickBot="1">
      <c r="A2" s="888" t="s">
        <v>447</v>
      </c>
      <c r="B2" s="888"/>
      <c r="C2" s="888"/>
      <c r="D2" s="888"/>
      <c r="E2" s="888"/>
      <c r="F2" s="888"/>
      <c r="G2" s="888"/>
      <c r="H2" s="888"/>
      <c r="I2" s="888"/>
      <c r="J2" s="888"/>
      <c r="K2" s="888"/>
      <c r="L2" s="888"/>
      <c r="M2" s="888"/>
      <c r="N2" s="888"/>
      <c r="O2" s="888"/>
      <c r="P2" s="888"/>
      <c r="Q2" s="888"/>
      <c r="R2" s="888"/>
      <c r="S2" s="888"/>
      <c r="T2" s="888"/>
      <c r="U2" s="888"/>
      <c r="V2" s="888"/>
      <c r="W2" s="888"/>
      <c r="X2" s="888"/>
      <c r="Y2" s="888"/>
      <c r="Z2" s="888"/>
      <c r="AA2" s="888"/>
      <c r="AB2" s="888"/>
      <c r="AC2" s="888"/>
      <c r="AD2" s="888"/>
      <c r="AE2" s="888"/>
      <c r="AF2" s="888"/>
      <c r="AG2" s="888"/>
      <c r="AH2" s="888"/>
      <c r="AI2" s="888"/>
      <c r="AJ2" s="888"/>
      <c r="AK2" s="888"/>
      <c r="AL2" s="888"/>
      <c r="AM2" s="888"/>
      <c r="AN2" s="888"/>
      <c r="AO2" s="888"/>
      <c r="AP2" s="888"/>
      <c r="AQ2" s="888"/>
      <c r="AR2" s="888"/>
      <c r="AS2" s="888"/>
      <c r="AT2" s="888"/>
      <c r="AU2" s="888"/>
      <c r="AV2" s="888"/>
      <c r="AW2" s="888"/>
      <c r="AX2" s="888"/>
      <c r="AY2" s="888"/>
      <c r="AZ2" s="888"/>
      <c r="BA2" s="888"/>
      <c r="BB2" s="888"/>
      <c r="BC2" s="888"/>
      <c r="BD2" s="888"/>
      <c r="BE2" s="888"/>
      <c r="BF2" s="888"/>
      <c r="BG2" s="888"/>
      <c r="BH2" s="888"/>
      <c r="BI2" s="888"/>
      <c r="BJ2" s="884"/>
      <c r="BK2" s="884"/>
      <c r="BL2" s="884"/>
      <c r="BM2" s="884"/>
      <c r="BN2" s="884"/>
      <c r="BO2" s="884"/>
      <c r="BP2" s="884"/>
      <c r="BQ2" s="884"/>
      <c r="BR2" s="884"/>
      <c r="BS2" s="884"/>
      <c r="BT2" s="884"/>
      <c r="BU2" s="884"/>
      <c r="BV2" s="884"/>
      <c r="BW2" s="884"/>
      <c r="BX2" s="884"/>
      <c r="BY2" s="884"/>
      <c r="BZ2" s="884"/>
      <c r="CA2" s="884"/>
      <c r="CB2" s="884"/>
      <c r="CC2" s="884"/>
      <c r="CD2" s="884"/>
      <c r="CE2" s="884"/>
      <c r="CF2" s="884"/>
      <c r="CG2" s="884"/>
      <c r="CH2" s="884"/>
      <c r="CI2" s="884"/>
      <c r="CJ2" s="884"/>
      <c r="CK2" s="884"/>
      <c r="CL2" s="884"/>
      <c r="CM2" s="884"/>
      <c r="CN2" s="884"/>
      <c r="CO2" s="884"/>
      <c r="CP2" s="884"/>
      <c r="CQ2" s="884"/>
      <c r="CR2" s="884"/>
      <c r="CS2" s="884"/>
      <c r="CT2" s="884"/>
      <c r="CU2" s="884"/>
      <c r="CV2" s="884"/>
      <c r="CW2" s="884"/>
      <c r="CX2" s="884"/>
      <c r="CY2" s="884"/>
      <c r="CZ2" s="884"/>
      <c r="DA2" s="884"/>
      <c r="DB2" s="884"/>
      <c r="DC2" s="884"/>
      <c r="DD2" s="884"/>
      <c r="DE2" s="884"/>
      <c r="DF2" s="884"/>
      <c r="DG2" s="884"/>
      <c r="DH2" s="884"/>
      <c r="DI2" s="884"/>
      <c r="DJ2" s="887" t="s">
        <v>446</v>
      </c>
      <c r="DK2" s="886"/>
      <c r="DL2" s="886"/>
      <c r="DM2" s="886"/>
      <c r="DN2" s="886"/>
      <c r="DO2" s="885"/>
      <c r="DP2" s="884"/>
      <c r="DQ2" s="887" t="s">
        <v>445</v>
      </c>
      <c r="DR2" s="886"/>
      <c r="DS2" s="886"/>
      <c r="DT2" s="886"/>
      <c r="DU2" s="886"/>
      <c r="DV2" s="886"/>
      <c r="DW2" s="886"/>
      <c r="DX2" s="886"/>
      <c r="DY2" s="886"/>
      <c r="DZ2" s="885"/>
      <c r="EA2" s="467"/>
    </row>
    <row r="3" spans="1:131" ht="11.25" customHeight="1">
      <c r="A3" s="884"/>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884"/>
      <c r="AJ3" s="884"/>
      <c r="AK3" s="884"/>
      <c r="AL3" s="884"/>
      <c r="AM3" s="884"/>
      <c r="AN3" s="884"/>
      <c r="AO3" s="884"/>
      <c r="AP3" s="884"/>
      <c r="AQ3" s="884"/>
      <c r="AR3" s="884"/>
      <c r="AS3" s="884"/>
      <c r="AT3" s="884"/>
      <c r="AU3" s="884"/>
      <c r="AV3" s="884"/>
      <c r="AW3" s="884"/>
      <c r="AX3" s="884"/>
      <c r="AY3" s="884"/>
      <c r="AZ3" s="884"/>
      <c r="BA3" s="884"/>
      <c r="BB3" s="884"/>
      <c r="BC3" s="884"/>
      <c r="BD3" s="884"/>
      <c r="BE3" s="884"/>
      <c r="BF3" s="884"/>
      <c r="BG3" s="884"/>
      <c r="BH3" s="884"/>
      <c r="BI3" s="884"/>
      <c r="BJ3" s="884"/>
      <c r="BK3" s="884"/>
      <c r="BL3" s="884"/>
      <c r="BM3" s="884"/>
      <c r="BN3" s="884"/>
      <c r="BO3" s="884"/>
      <c r="BP3" s="884"/>
      <c r="BQ3" s="884"/>
      <c r="BR3" s="884"/>
      <c r="BS3" s="884"/>
      <c r="BT3" s="884"/>
      <c r="BU3" s="884"/>
      <c r="BV3" s="884"/>
      <c r="BW3" s="884"/>
      <c r="BX3" s="884"/>
      <c r="BY3" s="884"/>
      <c r="BZ3" s="884"/>
      <c r="CA3" s="884"/>
      <c r="CB3" s="884"/>
      <c r="CC3" s="884"/>
      <c r="CD3" s="884"/>
      <c r="CE3" s="884"/>
      <c r="CF3" s="884"/>
      <c r="CG3" s="884"/>
      <c r="CH3" s="884"/>
      <c r="CI3" s="884"/>
      <c r="CJ3" s="884"/>
      <c r="CK3" s="884"/>
      <c r="CL3" s="884"/>
      <c r="CM3" s="884"/>
      <c r="CN3" s="884"/>
      <c r="CO3" s="884"/>
      <c r="CP3" s="884"/>
      <c r="CQ3" s="884"/>
      <c r="CR3" s="884"/>
      <c r="CS3" s="884"/>
      <c r="CT3" s="884"/>
      <c r="CU3" s="884"/>
      <c r="CV3" s="884"/>
      <c r="CW3" s="884"/>
      <c r="CX3" s="884"/>
      <c r="CY3" s="884"/>
      <c r="CZ3" s="884"/>
      <c r="DA3" s="884"/>
      <c r="DB3" s="884"/>
      <c r="DC3" s="884"/>
      <c r="DD3" s="884"/>
      <c r="DE3" s="884"/>
      <c r="DF3" s="884"/>
      <c r="DG3" s="884"/>
      <c r="DH3" s="884"/>
      <c r="DI3" s="884"/>
      <c r="DJ3" s="884"/>
      <c r="DK3" s="884"/>
      <c r="DL3" s="884"/>
      <c r="DM3" s="884"/>
      <c r="DN3" s="884"/>
      <c r="DO3" s="884"/>
      <c r="DP3" s="884"/>
      <c r="DQ3" s="884"/>
      <c r="DR3" s="884"/>
      <c r="DS3" s="884"/>
      <c r="DT3" s="884"/>
      <c r="DU3" s="884"/>
      <c r="DV3" s="884"/>
      <c r="DW3" s="884"/>
      <c r="DX3" s="884"/>
      <c r="DY3" s="884"/>
      <c r="DZ3" s="884"/>
      <c r="EA3" s="467"/>
    </row>
    <row r="4" spans="1:131" s="833" customFormat="1" ht="26.25" customHeight="1" thickBot="1">
      <c r="A4" s="832" t="s">
        <v>444</v>
      </c>
      <c r="B4" s="832"/>
      <c r="C4" s="832"/>
      <c r="D4" s="832"/>
      <c r="E4" s="832"/>
      <c r="F4" s="832"/>
      <c r="G4" s="832"/>
      <c r="H4" s="832"/>
      <c r="I4" s="832"/>
      <c r="J4" s="832"/>
      <c r="K4" s="832"/>
      <c r="L4" s="832"/>
      <c r="M4" s="832"/>
      <c r="N4" s="832"/>
      <c r="O4" s="832"/>
      <c r="P4" s="832"/>
      <c r="Q4" s="832"/>
      <c r="R4" s="832"/>
      <c r="S4" s="832"/>
      <c r="T4" s="832"/>
      <c r="U4" s="832"/>
      <c r="V4" s="832"/>
      <c r="W4" s="832"/>
      <c r="X4" s="832"/>
      <c r="Y4" s="832"/>
      <c r="Z4" s="832"/>
      <c r="AA4" s="832"/>
      <c r="AB4" s="832"/>
      <c r="AC4" s="832"/>
      <c r="AD4" s="832"/>
      <c r="AE4" s="832"/>
      <c r="AF4" s="832"/>
      <c r="AG4" s="832"/>
      <c r="AH4" s="832"/>
      <c r="AI4" s="832"/>
      <c r="AJ4" s="832"/>
      <c r="AK4" s="832"/>
      <c r="AL4" s="832"/>
      <c r="AM4" s="832"/>
      <c r="AN4" s="832"/>
      <c r="AO4" s="832"/>
      <c r="AP4" s="832"/>
      <c r="AQ4" s="832"/>
      <c r="AR4" s="832"/>
      <c r="AS4" s="832"/>
      <c r="AT4" s="832"/>
      <c r="AU4" s="832"/>
      <c r="AV4" s="832"/>
      <c r="AW4" s="832"/>
      <c r="AX4" s="832"/>
      <c r="AY4" s="832"/>
      <c r="AZ4" s="546"/>
      <c r="BA4" s="546"/>
      <c r="BB4" s="546"/>
      <c r="BC4" s="546"/>
      <c r="BD4" s="546"/>
      <c r="BE4" s="468"/>
      <c r="BF4" s="468"/>
      <c r="BG4" s="468"/>
      <c r="BH4" s="468"/>
      <c r="BI4" s="468"/>
      <c r="BJ4" s="468"/>
      <c r="BK4" s="468"/>
      <c r="BL4" s="468"/>
      <c r="BM4" s="468"/>
      <c r="BN4" s="468"/>
      <c r="BO4" s="468"/>
      <c r="BP4" s="468"/>
      <c r="BQ4" s="500" t="s">
        <v>443</v>
      </c>
      <c r="BR4" s="500"/>
      <c r="BS4" s="500"/>
      <c r="BT4" s="500"/>
      <c r="BU4" s="500"/>
      <c r="BV4" s="500"/>
      <c r="BW4" s="500"/>
      <c r="BX4" s="500"/>
      <c r="BY4" s="500"/>
      <c r="BZ4" s="500"/>
      <c r="CA4" s="500"/>
      <c r="CB4" s="500"/>
      <c r="CC4" s="500"/>
      <c r="CD4" s="500"/>
      <c r="CE4" s="500"/>
      <c r="CF4" s="500"/>
      <c r="CG4" s="500"/>
      <c r="CH4" s="500"/>
      <c r="CI4" s="500"/>
      <c r="CJ4" s="500"/>
      <c r="CK4" s="500"/>
      <c r="CL4" s="500"/>
      <c r="CM4" s="500"/>
      <c r="CN4" s="500"/>
      <c r="CO4" s="500"/>
      <c r="CP4" s="500"/>
      <c r="CQ4" s="500"/>
      <c r="CR4" s="500"/>
      <c r="CS4" s="500"/>
      <c r="CT4" s="500"/>
      <c r="CU4" s="500"/>
      <c r="CV4" s="500"/>
      <c r="CW4" s="500"/>
      <c r="CX4" s="500"/>
      <c r="CY4" s="500"/>
      <c r="CZ4" s="500"/>
      <c r="DA4" s="500"/>
      <c r="DB4" s="500"/>
      <c r="DC4" s="500"/>
      <c r="DD4" s="500"/>
      <c r="DE4" s="500"/>
      <c r="DF4" s="500"/>
      <c r="DG4" s="500"/>
      <c r="DH4" s="500"/>
      <c r="DI4" s="500"/>
      <c r="DJ4" s="500"/>
      <c r="DK4" s="500"/>
      <c r="DL4" s="500"/>
      <c r="DM4" s="500"/>
      <c r="DN4" s="500"/>
      <c r="DO4" s="500"/>
      <c r="DP4" s="500"/>
      <c r="DQ4" s="500"/>
      <c r="DR4" s="500"/>
      <c r="DS4" s="500"/>
      <c r="DT4" s="500"/>
      <c r="DU4" s="500"/>
      <c r="DV4" s="500"/>
      <c r="DW4" s="500"/>
      <c r="DX4" s="500"/>
      <c r="DY4" s="500"/>
      <c r="DZ4" s="500"/>
      <c r="EA4" s="480"/>
    </row>
    <row r="5" spans="1:131" s="833" customFormat="1" ht="26.25" customHeight="1">
      <c r="A5" s="778" t="s">
        <v>414</v>
      </c>
      <c r="B5" s="774"/>
      <c r="C5" s="774"/>
      <c r="D5" s="774"/>
      <c r="E5" s="774"/>
      <c r="F5" s="774"/>
      <c r="G5" s="774"/>
      <c r="H5" s="774"/>
      <c r="I5" s="774"/>
      <c r="J5" s="774"/>
      <c r="K5" s="774"/>
      <c r="L5" s="774"/>
      <c r="M5" s="774"/>
      <c r="N5" s="774"/>
      <c r="O5" s="774"/>
      <c r="P5" s="773"/>
      <c r="Q5" s="771" t="s">
        <v>442</v>
      </c>
      <c r="R5" s="770"/>
      <c r="S5" s="770"/>
      <c r="T5" s="770"/>
      <c r="U5" s="772"/>
      <c r="V5" s="771" t="s">
        <v>441</v>
      </c>
      <c r="W5" s="770"/>
      <c r="X5" s="770"/>
      <c r="Y5" s="770"/>
      <c r="Z5" s="772"/>
      <c r="AA5" s="771" t="s">
        <v>440</v>
      </c>
      <c r="AB5" s="770"/>
      <c r="AC5" s="770"/>
      <c r="AD5" s="770"/>
      <c r="AE5" s="770"/>
      <c r="AF5" s="883" t="s">
        <v>439</v>
      </c>
      <c r="AG5" s="770"/>
      <c r="AH5" s="770"/>
      <c r="AI5" s="770"/>
      <c r="AJ5" s="769"/>
      <c r="AK5" s="770" t="s">
        <v>438</v>
      </c>
      <c r="AL5" s="770"/>
      <c r="AM5" s="770"/>
      <c r="AN5" s="770"/>
      <c r="AO5" s="772"/>
      <c r="AP5" s="771" t="s">
        <v>437</v>
      </c>
      <c r="AQ5" s="770"/>
      <c r="AR5" s="770"/>
      <c r="AS5" s="770"/>
      <c r="AT5" s="772"/>
      <c r="AU5" s="771" t="s">
        <v>391</v>
      </c>
      <c r="AV5" s="770"/>
      <c r="AW5" s="770"/>
      <c r="AX5" s="770"/>
      <c r="AY5" s="769"/>
      <c r="AZ5" s="546"/>
      <c r="BA5" s="546"/>
      <c r="BB5" s="546"/>
      <c r="BC5" s="546"/>
      <c r="BD5" s="546"/>
      <c r="BE5" s="468"/>
      <c r="BF5" s="468"/>
      <c r="BG5" s="468"/>
      <c r="BH5" s="468"/>
      <c r="BI5" s="468"/>
      <c r="BJ5" s="468"/>
      <c r="BK5" s="468"/>
      <c r="BL5" s="468"/>
      <c r="BM5" s="468"/>
      <c r="BN5" s="468"/>
      <c r="BO5" s="468"/>
      <c r="BP5" s="468"/>
      <c r="BQ5" s="778" t="s">
        <v>436</v>
      </c>
      <c r="BR5" s="774"/>
      <c r="BS5" s="774"/>
      <c r="BT5" s="774"/>
      <c r="BU5" s="774"/>
      <c r="BV5" s="774"/>
      <c r="BW5" s="774"/>
      <c r="BX5" s="774"/>
      <c r="BY5" s="774"/>
      <c r="BZ5" s="774"/>
      <c r="CA5" s="774"/>
      <c r="CB5" s="774"/>
      <c r="CC5" s="774"/>
      <c r="CD5" s="774"/>
      <c r="CE5" s="774"/>
      <c r="CF5" s="774"/>
      <c r="CG5" s="773"/>
      <c r="CH5" s="771" t="s">
        <v>435</v>
      </c>
      <c r="CI5" s="770"/>
      <c r="CJ5" s="770"/>
      <c r="CK5" s="770"/>
      <c r="CL5" s="772"/>
      <c r="CM5" s="771" t="s">
        <v>434</v>
      </c>
      <c r="CN5" s="770"/>
      <c r="CO5" s="770"/>
      <c r="CP5" s="770"/>
      <c r="CQ5" s="772"/>
      <c r="CR5" s="771" t="s">
        <v>433</v>
      </c>
      <c r="CS5" s="770"/>
      <c r="CT5" s="770"/>
      <c r="CU5" s="770"/>
      <c r="CV5" s="772"/>
      <c r="CW5" s="771" t="s">
        <v>432</v>
      </c>
      <c r="CX5" s="770"/>
      <c r="CY5" s="770"/>
      <c r="CZ5" s="770"/>
      <c r="DA5" s="772"/>
      <c r="DB5" s="771" t="s">
        <v>431</v>
      </c>
      <c r="DC5" s="770"/>
      <c r="DD5" s="770"/>
      <c r="DE5" s="770"/>
      <c r="DF5" s="772"/>
      <c r="DG5" s="882" t="s">
        <v>430</v>
      </c>
      <c r="DH5" s="881"/>
      <c r="DI5" s="881"/>
      <c r="DJ5" s="881"/>
      <c r="DK5" s="880"/>
      <c r="DL5" s="882" t="s">
        <v>429</v>
      </c>
      <c r="DM5" s="881"/>
      <c r="DN5" s="881"/>
      <c r="DO5" s="881"/>
      <c r="DP5" s="880"/>
      <c r="DQ5" s="771" t="s">
        <v>428</v>
      </c>
      <c r="DR5" s="770"/>
      <c r="DS5" s="770"/>
      <c r="DT5" s="770"/>
      <c r="DU5" s="772"/>
      <c r="DV5" s="771" t="s">
        <v>391</v>
      </c>
      <c r="DW5" s="770"/>
      <c r="DX5" s="770"/>
      <c r="DY5" s="770"/>
      <c r="DZ5" s="769"/>
      <c r="EA5" s="480"/>
    </row>
    <row r="6" spans="1:131" s="833" customFormat="1" ht="26.25" customHeight="1" thickBot="1">
      <c r="A6" s="768"/>
      <c r="B6" s="763"/>
      <c r="C6" s="763"/>
      <c r="D6" s="763"/>
      <c r="E6" s="763"/>
      <c r="F6" s="763"/>
      <c r="G6" s="763"/>
      <c r="H6" s="763"/>
      <c r="I6" s="763"/>
      <c r="J6" s="763"/>
      <c r="K6" s="763"/>
      <c r="L6" s="763"/>
      <c r="M6" s="763"/>
      <c r="N6" s="763"/>
      <c r="O6" s="763"/>
      <c r="P6" s="762"/>
      <c r="Q6" s="760"/>
      <c r="R6" s="759"/>
      <c r="S6" s="759"/>
      <c r="T6" s="759"/>
      <c r="U6" s="761"/>
      <c r="V6" s="760"/>
      <c r="W6" s="759"/>
      <c r="X6" s="759"/>
      <c r="Y6" s="759"/>
      <c r="Z6" s="761"/>
      <c r="AA6" s="760"/>
      <c r="AB6" s="759"/>
      <c r="AC6" s="759"/>
      <c r="AD6" s="759"/>
      <c r="AE6" s="759"/>
      <c r="AF6" s="879"/>
      <c r="AG6" s="759"/>
      <c r="AH6" s="759"/>
      <c r="AI6" s="759"/>
      <c r="AJ6" s="758"/>
      <c r="AK6" s="759"/>
      <c r="AL6" s="759"/>
      <c r="AM6" s="759"/>
      <c r="AN6" s="759"/>
      <c r="AO6" s="761"/>
      <c r="AP6" s="760"/>
      <c r="AQ6" s="759"/>
      <c r="AR6" s="759"/>
      <c r="AS6" s="759"/>
      <c r="AT6" s="761"/>
      <c r="AU6" s="760"/>
      <c r="AV6" s="759"/>
      <c r="AW6" s="759"/>
      <c r="AX6" s="759"/>
      <c r="AY6" s="758"/>
      <c r="AZ6" s="546"/>
      <c r="BA6" s="546"/>
      <c r="BB6" s="546"/>
      <c r="BC6" s="546"/>
      <c r="BD6" s="546"/>
      <c r="BE6" s="468"/>
      <c r="BF6" s="468"/>
      <c r="BG6" s="468"/>
      <c r="BH6" s="468"/>
      <c r="BI6" s="468"/>
      <c r="BJ6" s="468"/>
      <c r="BK6" s="468"/>
      <c r="BL6" s="468"/>
      <c r="BM6" s="468"/>
      <c r="BN6" s="468"/>
      <c r="BO6" s="468"/>
      <c r="BP6" s="468"/>
      <c r="BQ6" s="768"/>
      <c r="BR6" s="763"/>
      <c r="BS6" s="763"/>
      <c r="BT6" s="763"/>
      <c r="BU6" s="763"/>
      <c r="BV6" s="763"/>
      <c r="BW6" s="763"/>
      <c r="BX6" s="763"/>
      <c r="BY6" s="763"/>
      <c r="BZ6" s="763"/>
      <c r="CA6" s="763"/>
      <c r="CB6" s="763"/>
      <c r="CC6" s="763"/>
      <c r="CD6" s="763"/>
      <c r="CE6" s="763"/>
      <c r="CF6" s="763"/>
      <c r="CG6" s="762"/>
      <c r="CH6" s="760"/>
      <c r="CI6" s="759"/>
      <c r="CJ6" s="759"/>
      <c r="CK6" s="759"/>
      <c r="CL6" s="761"/>
      <c r="CM6" s="760"/>
      <c r="CN6" s="759"/>
      <c r="CO6" s="759"/>
      <c r="CP6" s="759"/>
      <c r="CQ6" s="761"/>
      <c r="CR6" s="760"/>
      <c r="CS6" s="759"/>
      <c r="CT6" s="759"/>
      <c r="CU6" s="759"/>
      <c r="CV6" s="761"/>
      <c r="CW6" s="760"/>
      <c r="CX6" s="759"/>
      <c r="CY6" s="759"/>
      <c r="CZ6" s="759"/>
      <c r="DA6" s="761"/>
      <c r="DB6" s="760"/>
      <c r="DC6" s="759"/>
      <c r="DD6" s="759"/>
      <c r="DE6" s="759"/>
      <c r="DF6" s="761"/>
      <c r="DG6" s="878"/>
      <c r="DH6" s="877"/>
      <c r="DI6" s="877"/>
      <c r="DJ6" s="877"/>
      <c r="DK6" s="876"/>
      <c r="DL6" s="878"/>
      <c r="DM6" s="877"/>
      <c r="DN6" s="877"/>
      <c r="DO6" s="877"/>
      <c r="DP6" s="876"/>
      <c r="DQ6" s="760"/>
      <c r="DR6" s="759"/>
      <c r="DS6" s="759"/>
      <c r="DT6" s="759"/>
      <c r="DU6" s="761"/>
      <c r="DV6" s="760"/>
      <c r="DW6" s="759"/>
      <c r="DX6" s="759"/>
      <c r="DY6" s="759"/>
      <c r="DZ6" s="758"/>
      <c r="EA6" s="480"/>
    </row>
    <row r="7" spans="1:131" s="833" customFormat="1" ht="26.25" customHeight="1" thickTop="1">
      <c r="A7" s="757">
        <v>1</v>
      </c>
      <c r="B7" s="827" t="s">
        <v>427</v>
      </c>
      <c r="C7" s="826"/>
      <c r="D7" s="826"/>
      <c r="E7" s="826"/>
      <c r="F7" s="826"/>
      <c r="G7" s="826"/>
      <c r="H7" s="826"/>
      <c r="I7" s="826"/>
      <c r="J7" s="826"/>
      <c r="K7" s="826"/>
      <c r="L7" s="826"/>
      <c r="M7" s="826"/>
      <c r="N7" s="826"/>
      <c r="O7" s="826"/>
      <c r="P7" s="825"/>
      <c r="Q7" s="875">
        <v>10960</v>
      </c>
      <c r="R7" s="874"/>
      <c r="S7" s="874"/>
      <c r="T7" s="874"/>
      <c r="U7" s="874"/>
      <c r="V7" s="874">
        <v>9821</v>
      </c>
      <c r="W7" s="874"/>
      <c r="X7" s="874"/>
      <c r="Y7" s="874"/>
      <c r="Z7" s="874"/>
      <c r="AA7" s="874">
        <v>1139</v>
      </c>
      <c r="AB7" s="874"/>
      <c r="AC7" s="874"/>
      <c r="AD7" s="874"/>
      <c r="AE7" s="873"/>
      <c r="AF7" s="872">
        <v>748</v>
      </c>
      <c r="AG7" s="871"/>
      <c r="AH7" s="871"/>
      <c r="AI7" s="871"/>
      <c r="AJ7" s="870"/>
      <c r="AK7" s="869">
        <v>1050</v>
      </c>
      <c r="AL7" s="868"/>
      <c r="AM7" s="868"/>
      <c r="AN7" s="868"/>
      <c r="AO7" s="868"/>
      <c r="AP7" s="868">
        <v>9330</v>
      </c>
      <c r="AQ7" s="868"/>
      <c r="AR7" s="868"/>
      <c r="AS7" s="868"/>
      <c r="AT7" s="868"/>
      <c r="AU7" s="867"/>
      <c r="AV7" s="867"/>
      <c r="AW7" s="867"/>
      <c r="AX7" s="867"/>
      <c r="AY7" s="866"/>
      <c r="AZ7" s="546"/>
      <c r="BA7" s="546"/>
      <c r="BB7" s="546"/>
      <c r="BC7" s="546"/>
      <c r="BD7" s="546"/>
      <c r="BE7" s="468"/>
      <c r="BF7" s="468"/>
      <c r="BG7" s="468"/>
      <c r="BH7" s="468"/>
      <c r="BI7" s="468"/>
      <c r="BJ7" s="468"/>
      <c r="BK7" s="468"/>
      <c r="BL7" s="468"/>
      <c r="BM7" s="468"/>
      <c r="BN7" s="468"/>
      <c r="BO7" s="468"/>
      <c r="BP7" s="468"/>
      <c r="BQ7" s="757">
        <v>1</v>
      </c>
      <c r="BR7" s="865"/>
      <c r="BS7" s="860" t="s">
        <v>426</v>
      </c>
      <c r="BT7" s="859"/>
      <c r="BU7" s="859"/>
      <c r="BV7" s="859"/>
      <c r="BW7" s="859"/>
      <c r="BX7" s="859"/>
      <c r="BY7" s="859"/>
      <c r="BZ7" s="859"/>
      <c r="CA7" s="859"/>
      <c r="CB7" s="859"/>
      <c r="CC7" s="859"/>
      <c r="CD7" s="859"/>
      <c r="CE7" s="859"/>
      <c r="CF7" s="859"/>
      <c r="CG7" s="864"/>
      <c r="CH7" s="863">
        <v>1</v>
      </c>
      <c r="CI7" s="862"/>
      <c r="CJ7" s="862"/>
      <c r="CK7" s="862"/>
      <c r="CL7" s="861"/>
      <c r="CM7" s="863">
        <v>125</v>
      </c>
      <c r="CN7" s="862"/>
      <c r="CO7" s="862"/>
      <c r="CP7" s="862"/>
      <c r="CQ7" s="861"/>
      <c r="CR7" s="863">
        <v>100</v>
      </c>
      <c r="CS7" s="862"/>
      <c r="CT7" s="862"/>
      <c r="CU7" s="862"/>
      <c r="CV7" s="861"/>
      <c r="CW7" s="863">
        <v>10</v>
      </c>
      <c r="CX7" s="862"/>
      <c r="CY7" s="862"/>
      <c r="CZ7" s="862"/>
      <c r="DA7" s="861"/>
      <c r="DB7" s="863" t="s">
        <v>419</v>
      </c>
      <c r="DC7" s="862"/>
      <c r="DD7" s="862"/>
      <c r="DE7" s="862"/>
      <c r="DF7" s="861"/>
      <c r="DG7" s="863" t="s">
        <v>419</v>
      </c>
      <c r="DH7" s="862"/>
      <c r="DI7" s="862"/>
      <c r="DJ7" s="862"/>
      <c r="DK7" s="861"/>
      <c r="DL7" s="863" t="s">
        <v>419</v>
      </c>
      <c r="DM7" s="862"/>
      <c r="DN7" s="862"/>
      <c r="DO7" s="862"/>
      <c r="DP7" s="861"/>
      <c r="DQ7" s="863" t="s">
        <v>419</v>
      </c>
      <c r="DR7" s="862"/>
      <c r="DS7" s="862"/>
      <c r="DT7" s="862"/>
      <c r="DU7" s="861"/>
      <c r="DV7" s="860"/>
      <c r="DW7" s="859"/>
      <c r="DX7" s="859"/>
      <c r="DY7" s="859"/>
      <c r="DZ7" s="858"/>
      <c r="EA7" s="480"/>
    </row>
    <row r="8" spans="1:131" s="833" customFormat="1" ht="26.25" customHeight="1">
      <c r="A8" s="725">
        <v>2</v>
      </c>
      <c r="B8" s="807" t="s">
        <v>425</v>
      </c>
      <c r="C8" s="806"/>
      <c r="D8" s="806"/>
      <c r="E8" s="806"/>
      <c r="F8" s="806"/>
      <c r="G8" s="806"/>
      <c r="H8" s="806"/>
      <c r="I8" s="806"/>
      <c r="J8" s="806"/>
      <c r="K8" s="806"/>
      <c r="L8" s="806"/>
      <c r="M8" s="806"/>
      <c r="N8" s="806"/>
      <c r="O8" s="806"/>
      <c r="P8" s="805"/>
      <c r="Q8" s="811">
        <v>35</v>
      </c>
      <c r="R8" s="810"/>
      <c r="S8" s="810"/>
      <c r="T8" s="810"/>
      <c r="U8" s="810"/>
      <c r="V8" s="810">
        <v>5</v>
      </c>
      <c r="W8" s="810"/>
      <c r="X8" s="810"/>
      <c r="Y8" s="810"/>
      <c r="Z8" s="810"/>
      <c r="AA8" s="810">
        <v>29</v>
      </c>
      <c r="AB8" s="810"/>
      <c r="AC8" s="810"/>
      <c r="AD8" s="810"/>
      <c r="AE8" s="809"/>
      <c r="AF8" s="802">
        <v>29</v>
      </c>
      <c r="AG8" s="801"/>
      <c r="AH8" s="801"/>
      <c r="AI8" s="801"/>
      <c r="AJ8" s="800"/>
      <c r="AK8" s="857" t="s">
        <v>375</v>
      </c>
      <c r="AL8" s="856"/>
      <c r="AM8" s="856"/>
      <c r="AN8" s="856"/>
      <c r="AO8" s="856"/>
      <c r="AP8" s="856" t="s">
        <v>375</v>
      </c>
      <c r="AQ8" s="856"/>
      <c r="AR8" s="856"/>
      <c r="AS8" s="856"/>
      <c r="AT8" s="856"/>
      <c r="AU8" s="855"/>
      <c r="AV8" s="855"/>
      <c r="AW8" s="855"/>
      <c r="AX8" s="855"/>
      <c r="AY8" s="854"/>
      <c r="AZ8" s="546"/>
      <c r="BA8" s="546"/>
      <c r="BB8" s="546"/>
      <c r="BC8" s="546"/>
      <c r="BD8" s="546"/>
      <c r="BE8" s="468"/>
      <c r="BF8" s="468"/>
      <c r="BG8" s="468"/>
      <c r="BH8" s="468"/>
      <c r="BI8" s="468"/>
      <c r="BJ8" s="468"/>
      <c r="BK8" s="468"/>
      <c r="BL8" s="468"/>
      <c r="BM8" s="468"/>
      <c r="BN8" s="468"/>
      <c r="BO8" s="468"/>
      <c r="BP8" s="468"/>
      <c r="BQ8" s="725">
        <v>2</v>
      </c>
      <c r="BR8" s="786"/>
      <c r="BS8" s="781" t="s">
        <v>424</v>
      </c>
      <c r="BT8" s="780"/>
      <c r="BU8" s="780"/>
      <c r="BV8" s="780"/>
      <c r="BW8" s="780"/>
      <c r="BX8" s="780"/>
      <c r="BY8" s="780"/>
      <c r="BZ8" s="780"/>
      <c r="CA8" s="780"/>
      <c r="CB8" s="780"/>
      <c r="CC8" s="780"/>
      <c r="CD8" s="780"/>
      <c r="CE8" s="780"/>
      <c r="CF8" s="780"/>
      <c r="CG8" s="785"/>
      <c r="CH8" s="784">
        <v>30</v>
      </c>
      <c r="CI8" s="783"/>
      <c r="CJ8" s="783"/>
      <c r="CK8" s="783"/>
      <c r="CL8" s="782"/>
      <c r="CM8" s="784">
        <v>292</v>
      </c>
      <c r="CN8" s="783"/>
      <c r="CO8" s="783"/>
      <c r="CP8" s="783"/>
      <c r="CQ8" s="782"/>
      <c r="CR8" s="784">
        <v>209</v>
      </c>
      <c r="CS8" s="783"/>
      <c r="CT8" s="783"/>
      <c r="CU8" s="783"/>
      <c r="CV8" s="782"/>
      <c r="CW8" s="784">
        <v>10</v>
      </c>
      <c r="CX8" s="783"/>
      <c r="CY8" s="783"/>
      <c r="CZ8" s="783"/>
      <c r="DA8" s="782"/>
      <c r="DB8" s="784" t="s">
        <v>419</v>
      </c>
      <c r="DC8" s="783"/>
      <c r="DD8" s="783"/>
      <c r="DE8" s="783"/>
      <c r="DF8" s="782"/>
      <c r="DG8" s="784" t="s">
        <v>419</v>
      </c>
      <c r="DH8" s="783"/>
      <c r="DI8" s="783"/>
      <c r="DJ8" s="783"/>
      <c r="DK8" s="782"/>
      <c r="DL8" s="784" t="s">
        <v>419</v>
      </c>
      <c r="DM8" s="783"/>
      <c r="DN8" s="783"/>
      <c r="DO8" s="783"/>
      <c r="DP8" s="782"/>
      <c r="DQ8" s="784" t="s">
        <v>419</v>
      </c>
      <c r="DR8" s="783"/>
      <c r="DS8" s="783"/>
      <c r="DT8" s="783"/>
      <c r="DU8" s="782"/>
      <c r="DV8" s="781"/>
      <c r="DW8" s="780"/>
      <c r="DX8" s="780"/>
      <c r="DY8" s="780"/>
      <c r="DZ8" s="779"/>
      <c r="EA8" s="480"/>
    </row>
    <row r="9" spans="1:131" s="833" customFormat="1" ht="26.25" customHeight="1">
      <c r="A9" s="725">
        <v>3</v>
      </c>
      <c r="B9" s="807"/>
      <c r="C9" s="806"/>
      <c r="D9" s="806"/>
      <c r="E9" s="806"/>
      <c r="F9" s="806"/>
      <c r="G9" s="806"/>
      <c r="H9" s="806"/>
      <c r="I9" s="806"/>
      <c r="J9" s="806"/>
      <c r="K9" s="806"/>
      <c r="L9" s="806"/>
      <c r="M9" s="806"/>
      <c r="N9" s="806"/>
      <c r="O9" s="806"/>
      <c r="P9" s="805"/>
      <c r="Q9" s="811"/>
      <c r="R9" s="810"/>
      <c r="S9" s="810"/>
      <c r="T9" s="810"/>
      <c r="U9" s="810"/>
      <c r="V9" s="810"/>
      <c r="W9" s="810"/>
      <c r="X9" s="810"/>
      <c r="Y9" s="810"/>
      <c r="Z9" s="810"/>
      <c r="AA9" s="810"/>
      <c r="AB9" s="810"/>
      <c r="AC9" s="810"/>
      <c r="AD9" s="810"/>
      <c r="AE9" s="809"/>
      <c r="AF9" s="802"/>
      <c r="AG9" s="801"/>
      <c r="AH9" s="801"/>
      <c r="AI9" s="801"/>
      <c r="AJ9" s="800"/>
      <c r="AK9" s="857"/>
      <c r="AL9" s="856"/>
      <c r="AM9" s="856"/>
      <c r="AN9" s="856"/>
      <c r="AO9" s="856"/>
      <c r="AP9" s="856"/>
      <c r="AQ9" s="856"/>
      <c r="AR9" s="856"/>
      <c r="AS9" s="856"/>
      <c r="AT9" s="856"/>
      <c r="AU9" s="855"/>
      <c r="AV9" s="855"/>
      <c r="AW9" s="855"/>
      <c r="AX9" s="855"/>
      <c r="AY9" s="854"/>
      <c r="AZ9" s="546"/>
      <c r="BA9" s="546"/>
      <c r="BB9" s="546"/>
      <c r="BC9" s="546"/>
      <c r="BD9" s="546"/>
      <c r="BE9" s="468"/>
      <c r="BF9" s="468"/>
      <c r="BG9" s="468"/>
      <c r="BH9" s="468"/>
      <c r="BI9" s="468"/>
      <c r="BJ9" s="468"/>
      <c r="BK9" s="468"/>
      <c r="BL9" s="468"/>
      <c r="BM9" s="468"/>
      <c r="BN9" s="468"/>
      <c r="BO9" s="468"/>
      <c r="BP9" s="468"/>
      <c r="BQ9" s="725">
        <v>3</v>
      </c>
      <c r="BR9" s="786"/>
      <c r="BS9" s="781" t="s">
        <v>423</v>
      </c>
      <c r="BT9" s="780"/>
      <c r="BU9" s="780"/>
      <c r="BV9" s="780"/>
      <c r="BW9" s="780"/>
      <c r="BX9" s="780"/>
      <c r="BY9" s="780"/>
      <c r="BZ9" s="780"/>
      <c r="CA9" s="780"/>
      <c r="CB9" s="780"/>
      <c r="CC9" s="780"/>
      <c r="CD9" s="780"/>
      <c r="CE9" s="780"/>
      <c r="CF9" s="780"/>
      <c r="CG9" s="785"/>
      <c r="CH9" s="784">
        <v>-2</v>
      </c>
      <c r="CI9" s="783"/>
      <c r="CJ9" s="783"/>
      <c r="CK9" s="783"/>
      <c r="CL9" s="782"/>
      <c r="CM9" s="784">
        <v>121</v>
      </c>
      <c r="CN9" s="783"/>
      <c r="CO9" s="783"/>
      <c r="CP9" s="783"/>
      <c r="CQ9" s="782"/>
      <c r="CR9" s="784">
        <v>10</v>
      </c>
      <c r="CS9" s="783"/>
      <c r="CT9" s="783"/>
      <c r="CU9" s="783"/>
      <c r="CV9" s="782"/>
      <c r="CW9" s="784">
        <v>1</v>
      </c>
      <c r="CX9" s="783"/>
      <c r="CY9" s="783"/>
      <c r="CZ9" s="783"/>
      <c r="DA9" s="782"/>
      <c r="DB9" s="784" t="s">
        <v>419</v>
      </c>
      <c r="DC9" s="783"/>
      <c r="DD9" s="783"/>
      <c r="DE9" s="783"/>
      <c r="DF9" s="782"/>
      <c r="DG9" s="784" t="s">
        <v>419</v>
      </c>
      <c r="DH9" s="783"/>
      <c r="DI9" s="783"/>
      <c r="DJ9" s="783"/>
      <c r="DK9" s="782"/>
      <c r="DL9" s="784" t="s">
        <v>419</v>
      </c>
      <c r="DM9" s="783"/>
      <c r="DN9" s="783"/>
      <c r="DO9" s="783"/>
      <c r="DP9" s="782"/>
      <c r="DQ9" s="784" t="s">
        <v>419</v>
      </c>
      <c r="DR9" s="783"/>
      <c r="DS9" s="783"/>
      <c r="DT9" s="783"/>
      <c r="DU9" s="782"/>
      <c r="DV9" s="781"/>
      <c r="DW9" s="780"/>
      <c r="DX9" s="780"/>
      <c r="DY9" s="780"/>
      <c r="DZ9" s="779"/>
      <c r="EA9" s="480"/>
    </row>
    <row r="10" spans="1:131" s="833" customFormat="1" ht="26.25" customHeight="1">
      <c r="A10" s="725">
        <v>4</v>
      </c>
      <c r="B10" s="807"/>
      <c r="C10" s="806"/>
      <c r="D10" s="806"/>
      <c r="E10" s="806"/>
      <c r="F10" s="806"/>
      <c r="G10" s="806"/>
      <c r="H10" s="806"/>
      <c r="I10" s="806"/>
      <c r="J10" s="806"/>
      <c r="K10" s="806"/>
      <c r="L10" s="806"/>
      <c r="M10" s="806"/>
      <c r="N10" s="806"/>
      <c r="O10" s="806"/>
      <c r="P10" s="805"/>
      <c r="Q10" s="811"/>
      <c r="R10" s="810"/>
      <c r="S10" s="810"/>
      <c r="T10" s="810"/>
      <c r="U10" s="810"/>
      <c r="V10" s="810"/>
      <c r="W10" s="810"/>
      <c r="X10" s="810"/>
      <c r="Y10" s="810"/>
      <c r="Z10" s="810"/>
      <c r="AA10" s="810"/>
      <c r="AB10" s="810"/>
      <c r="AC10" s="810"/>
      <c r="AD10" s="810"/>
      <c r="AE10" s="809"/>
      <c r="AF10" s="802"/>
      <c r="AG10" s="801"/>
      <c r="AH10" s="801"/>
      <c r="AI10" s="801"/>
      <c r="AJ10" s="800"/>
      <c r="AK10" s="857"/>
      <c r="AL10" s="856"/>
      <c r="AM10" s="856"/>
      <c r="AN10" s="856"/>
      <c r="AO10" s="856"/>
      <c r="AP10" s="856"/>
      <c r="AQ10" s="856"/>
      <c r="AR10" s="856"/>
      <c r="AS10" s="856"/>
      <c r="AT10" s="856"/>
      <c r="AU10" s="855"/>
      <c r="AV10" s="855"/>
      <c r="AW10" s="855"/>
      <c r="AX10" s="855"/>
      <c r="AY10" s="854"/>
      <c r="AZ10" s="546"/>
      <c r="BA10" s="546"/>
      <c r="BB10" s="546"/>
      <c r="BC10" s="546"/>
      <c r="BD10" s="546"/>
      <c r="BE10" s="468"/>
      <c r="BF10" s="468"/>
      <c r="BG10" s="468"/>
      <c r="BH10" s="468"/>
      <c r="BI10" s="468"/>
      <c r="BJ10" s="468"/>
      <c r="BK10" s="468"/>
      <c r="BL10" s="468"/>
      <c r="BM10" s="468"/>
      <c r="BN10" s="468"/>
      <c r="BO10" s="468"/>
      <c r="BP10" s="468"/>
      <c r="BQ10" s="725">
        <v>4</v>
      </c>
      <c r="BR10" s="786"/>
      <c r="BS10" s="781" t="s">
        <v>422</v>
      </c>
      <c r="BT10" s="780"/>
      <c r="BU10" s="780"/>
      <c r="BV10" s="780"/>
      <c r="BW10" s="780"/>
      <c r="BX10" s="780"/>
      <c r="BY10" s="780"/>
      <c r="BZ10" s="780"/>
      <c r="CA10" s="780"/>
      <c r="CB10" s="780"/>
      <c r="CC10" s="780"/>
      <c r="CD10" s="780"/>
      <c r="CE10" s="780"/>
      <c r="CF10" s="780"/>
      <c r="CG10" s="785"/>
      <c r="CH10" s="784">
        <v>1</v>
      </c>
      <c r="CI10" s="783"/>
      <c r="CJ10" s="783"/>
      <c r="CK10" s="783"/>
      <c r="CL10" s="782"/>
      <c r="CM10" s="784">
        <v>29</v>
      </c>
      <c r="CN10" s="783"/>
      <c r="CO10" s="783"/>
      <c r="CP10" s="783"/>
      <c r="CQ10" s="782"/>
      <c r="CR10" s="784">
        <v>13</v>
      </c>
      <c r="CS10" s="783"/>
      <c r="CT10" s="783"/>
      <c r="CU10" s="783"/>
      <c r="CV10" s="782"/>
      <c r="CW10" s="784" t="s">
        <v>419</v>
      </c>
      <c r="CX10" s="783"/>
      <c r="CY10" s="783"/>
      <c r="CZ10" s="783"/>
      <c r="DA10" s="782"/>
      <c r="DB10" s="784" t="s">
        <v>419</v>
      </c>
      <c r="DC10" s="783"/>
      <c r="DD10" s="783"/>
      <c r="DE10" s="783"/>
      <c r="DF10" s="782"/>
      <c r="DG10" s="784" t="s">
        <v>419</v>
      </c>
      <c r="DH10" s="783"/>
      <c r="DI10" s="783"/>
      <c r="DJ10" s="783"/>
      <c r="DK10" s="782"/>
      <c r="DL10" s="784" t="s">
        <v>419</v>
      </c>
      <c r="DM10" s="783"/>
      <c r="DN10" s="783"/>
      <c r="DO10" s="783"/>
      <c r="DP10" s="782"/>
      <c r="DQ10" s="784" t="s">
        <v>419</v>
      </c>
      <c r="DR10" s="783"/>
      <c r="DS10" s="783"/>
      <c r="DT10" s="783"/>
      <c r="DU10" s="782"/>
      <c r="DV10" s="781"/>
      <c r="DW10" s="780"/>
      <c r="DX10" s="780"/>
      <c r="DY10" s="780"/>
      <c r="DZ10" s="779"/>
      <c r="EA10" s="480"/>
    </row>
    <row r="11" spans="1:131" s="833" customFormat="1" ht="26.25" customHeight="1">
      <c r="A11" s="725">
        <v>5</v>
      </c>
      <c r="B11" s="807"/>
      <c r="C11" s="806"/>
      <c r="D11" s="806"/>
      <c r="E11" s="806"/>
      <c r="F11" s="806"/>
      <c r="G11" s="806"/>
      <c r="H11" s="806"/>
      <c r="I11" s="806"/>
      <c r="J11" s="806"/>
      <c r="K11" s="806"/>
      <c r="L11" s="806"/>
      <c r="M11" s="806"/>
      <c r="N11" s="806"/>
      <c r="O11" s="806"/>
      <c r="P11" s="805"/>
      <c r="Q11" s="811"/>
      <c r="R11" s="810"/>
      <c r="S11" s="810"/>
      <c r="T11" s="810"/>
      <c r="U11" s="810"/>
      <c r="V11" s="810"/>
      <c r="W11" s="810"/>
      <c r="X11" s="810"/>
      <c r="Y11" s="810"/>
      <c r="Z11" s="810"/>
      <c r="AA11" s="810"/>
      <c r="AB11" s="810"/>
      <c r="AC11" s="810"/>
      <c r="AD11" s="810"/>
      <c r="AE11" s="809"/>
      <c r="AF11" s="802"/>
      <c r="AG11" s="801"/>
      <c r="AH11" s="801"/>
      <c r="AI11" s="801"/>
      <c r="AJ11" s="800"/>
      <c r="AK11" s="857"/>
      <c r="AL11" s="856"/>
      <c r="AM11" s="856"/>
      <c r="AN11" s="856"/>
      <c r="AO11" s="856"/>
      <c r="AP11" s="856"/>
      <c r="AQ11" s="856"/>
      <c r="AR11" s="856"/>
      <c r="AS11" s="856"/>
      <c r="AT11" s="856"/>
      <c r="AU11" s="855"/>
      <c r="AV11" s="855"/>
      <c r="AW11" s="855"/>
      <c r="AX11" s="855"/>
      <c r="AY11" s="854"/>
      <c r="AZ11" s="546"/>
      <c r="BA11" s="546"/>
      <c r="BB11" s="546"/>
      <c r="BC11" s="546"/>
      <c r="BD11" s="546"/>
      <c r="BE11" s="468"/>
      <c r="BF11" s="468"/>
      <c r="BG11" s="468"/>
      <c r="BH11" s="468"/>
      <c r="BI11" s="468"/>
      <c r="BJ11" s="468"/>
      <c r="BK11" s="468"/>
      <c r="BL11" s="468"/>
      <c r="BM11" s="468"/>
      <c r="BN11" s="468"/>
      <c r="BO11" s="468"/>
      <c r="BP11" s="468"/>
      <c r="BQ11" s="725">
        <v>5</v>
      </c>
      <c r="BR11" s="786"/>
      <c r="BS11" s="781" t="s">
        <v>421</v>
      </c>
      <c r="BT11" s="780"/>
      <c r="BU11" s="780"/>
      <c r="BV11" s="780"/>
      <c r="BW11" s="780"/>
      <c r="BX11" s="780"/>
      <c r="BY11" s="780"/>
      <c r="BZ11" s="780"/>
      <c r="CA11" s="780"/>
      <c r="CB11" s="780"/>
      <c r="CC11" s="780"/>
      <c r="CD11" s="780"/>
      <c r="CE11" s="780"/>
      <c r="CF11" s="780"/>
      <c r="CG11" s="785"/>
      <c r="CH11" s="784">
        <v>-1</v>
      </c>
      <c r="CI11" s="783"/>
      <c r="CJ11" s="783"/>
      <c r="CK11" s="783"/>
      <c r="CL11" s="782"/>
      <c r="CM11" s="784">
        <v>17</v>
      </c>
      <c r="CN11" s="783"/>
      <c r="CO11" s="783"/>
      <c r="CP11" s="783"/>
      <c r="CQ11" s="782"/>
      <c r="CR11" s="784">
        <v>10</v>
      </c>
      <c r="CS11" s="783"/>
      <c r="CT11" s="783"/>
      <c r="CU11" s="783"/>
      <c r="CV11" s="782"/>
      <c r="CW11" s="784" t="s">
        <v>419</v>
      </c>
      <c r="CX11" s="783"/>
      <c r="CY11" s="783"/>
      <c r="CZ11" s="783"/>
      <c r="DA11" s="782"/>
      <c r="DB11" s="784" t="s">
        <v>419</v>
      </c>
      <c r="DC11" s="783"/>
      <c r="DD11" s="783"/>
      <c r="DE11" s="783"/>
      <c r="DF11" s="782"/>
      <c r="DG11" s="784" t="s">
        <v>419</v>
      </c>
      <c r="DH11" s="783"/>
      <c r="DI11" s="783"/>
      <c r="DJ11" s="783"/>
      <c r="DK11" s="782"/>
      <c r="DL11" s="784" t="s">
        <v>419</v>
      </c>
      <c r="DM11" s="783"/>
      <c r="DN11" s="783"/>
      <c r="DO11" s="783"/>
      <c r="DP11" s="782"/>
      <c r="DQ11" s="784" t="s">
        <v>419</v>
      </c>
      <c r="DR11" s="783"/>
      <c r="DS11" s="783"/>
      <c r="DT11" s="783"/>
      <c r="DU11" s="782"/>
      <c r="DV11" s="781"/>
      <c r="DW11" s="780"/>
      <c r="DX11" s="780"/>
      <c r="DY11" s="780"/>
      <c r="DZ11" s="779"/>
      <c r="EA11" s="480"/>
    </row>
    <row r="12" spans="1:131" s="833" customFormat="1" ht="26.25" customHeight="1">
      <c r="A12" s="725">
        <v>6</v>
      </c>
      <c r="B12" s="807"/>
      <c r="C12" s="806"/>
      <c r="D12" s="806"/>
      <c r="E12" s="806"/>
      <c r="F12" s="806"/>
      <c r="G12" s="806"/>
      <c r="H12" s="806"/>
      <c r="I12" s="806"/>
      <c r="J12" s="806"/>
      <c r="K12" s="806"/>
      <c r="L12" s="806"/>
      <c r="M12" s="806"/>
      <c r="N12" s="806"/>
      <c r="O12" s="806"/>
      <c r="P12" s="805"/>
      <c r="Q12" s="811"/>
      <c r="R12" s="810"/>
      <c r="S12" s="810"/>
      <c r="T12" s="810"/>
      <c r="U12" s="810"/>
      <c r="V12" s="810"/>
      <c r="W12" s="810"/>
      <c r="X12" s="810"/>
      <c r="Y12" s="810"/>
      <c r="Z12" s="810"/>
      <c r="AA12" s="810"/>
      <c r="AB12" s="810"/>
      <c r="AC12" s="810"/>
      <c r="AD12" s="810"/>
      <c r="AE12" s="809"/>
      <c r="AF12" s="802"/>
      <c r="AG12" s="801"/>
      <c r="AH12" s="801"/>
      <c r="AI12" s="801"/>
      <c r="AJ12" s="800"/>
      <c r="AK12" s="857"/>
      <c r="AL12" s="856"/>
      <c r="AM12" s="856"/>
      <c r="AN12" s="856"/>
      <c r="AO12" s="856"/>
      <c r="AP12" s="856"/>
      <c r="AQ12" s="856"/>
      <c r="AR12" s="856"/>
      <c r="AS12" s="856"/>
      <c r="AT12" s="856"/>
      <c r="AU12" s="855"/>
      <c r="AV12" s="855"/>
      <c r="AW12" s="855"/>
      <c r="AX12" s="855"/>
      <c r="AY12" s="854"/>
      <c r="AZ12" s="546"/>
      <c r="BA12" s="546"/>
      <c r="BB12" s="546"/>
      <c r="BC12" s="546"/>
      <c r="BD12" s="546"/>
      <c r="BE12" s="468"/>
      <c r="BF12" s="468"/>
      <c r="BG12" s="468"/>
      <c r="BH12" s="468"/>
      <c r="BI12" s="468"/>
      <c r="BJ12" s="468"/>
      <c r="BK12" s="468"/>
      <c r="BL12" s="468"/>
      <c r="BM12" s="468"/>
      <c r="BN12" s="468"/>
      <c r="BO12" s="468"/>
      <c r="BP12" s="468"/>
      <c r="BQ12" s="725">
        <v>6</v>
      </c>
      <c r="BR12" s="786"/>
      <c r="BS12" s="781" t="s">
        <v>420</v>
      </c>
      <c r="BT12" s="780"/>
      <c r="BU12" s="780"/>
      <c r="BV12" s="780"/>
      <c r="BW12" s="780"/>
      <c r="BX12" s="780"/>
      <c r="BY12" s="780"/>
      <c r="BZ12" s="780"/>
      <c r="CA12" s="780"/>
      <c r="CB12" s="780"/>
      <c r="CC12" s="780"/>
      <c r="CD12" s="780"/>
      <c r="CE12" s="780"/>
      <c r="CF12" s="780"/>
      <c r="CG12" s="785"/>
      <c r="CH12" s="784">
        <v>3</v>
      </c>
      <c r="CI12" s="783"/>
      <c r="CJ12" s="783"/>
      <c r="CK12" s="783"/>
      <c r="CL12" s="782"/>
      <c r="CM12" s="784">
        <v>7</v>
      </c>
      <c r="CN12" s="783"/>
      <c r="CO12" s="783"/>
      <c r="CP12" s="783"/>
      <c r="CQ12" s="782"/>
      <c r="CR12" s="784">
        <v>4</v>
      </c>
      <c r="CS12" s="783"/>
      <c r="CT12" s="783"/>
      <c r="CU12" s="783"/>
      <c r="CV12" s="782"/>
      <c r="CW12" s="784" t="s">
        <v>419</v>
      </c>
      <c r="CX12" s="783"/>
      <c r="CY12" s="783"/>
      <c r="CZ12" s="783"/>
      <c r="DA12" s="782"/>
      <c r="DB12" s="784" t="s">
        <v>419</v>
      </c>
      <c r="DC12" s="783"/>
      <c r="DD12" s="783"/>
      <c r="DE12" s="783"/>
      <c r="DF12" s="782"/>
      <c r="DG12" s="784" t="s">
        <v>419</v>
      </c>
      <c r="DH12" s="783"/>
      <c r="DI12" s="783"/>
      <c r="DJ12" s="783"/>
      <c r="DK12" s="782"/>
      <c r="DL12" s="784" t="s">
        <v>419</v>
      </c>
      <c r="DM12" s="783"/>
      <c r="DN12" s="783"/>
      <c r="DO12" s="783"/>
      <c r="DP12" s="782"/>
      <c r="DQ12" s="784" t="s">
        <v>419</v>
      </c>
      <c r="DR12" s="783"/>
      <c r="DS12" s="783"/>
      <c r="DT12" s="783"/>
      <c r="DU12" s="782"/>
      <c r="DV12" s="781"/>
      <c r="DW12" s="780"/>
      <c r="DX12" s="780"/>
      <c r="DY12" s="780"/>
      <c r="DZ12" s="779"/>
      <c r="EA12" s="480"/>
    </row>
    <row r="13" spans="1:131" s="833" customFormat="1" ht="26.25" customHeight="1">
      <c r="A13" s="725">
        <v>7</v>
      </c>
      <c r="B13" s="807"/>
      <c r="C13" s="806"/>
      <c r="D13" s="806"/>
      <c r="E13" s="806"/>
      <c r="F13" s="806"/>
      <c r="G13" s="806"/>
      <c r="H13" s="806"/>
      <c r="I13" s="806"/>
      <c r="J13" s="806"/>
      <c r="K13" s="806"/>
      <c r="L13" s="806"/>
      <c r="M13" s="806"/>
      <c r="N13" s="806"/>
      <c r="O13" s="806"/>
      <c r="P13" s="805"/>
      <c r="Q13" s="811"/>
      <c r="R13" s="810"/>
      <c r="S13" s="810"/>
      <c r="T13" s="810"/>
      <c r="U13" s="810"/>
      <c r="V13" s="810"/>
      <c r="W13" s="810"/>
      <c r="X13" s="810"/>
      <c r="Y13" s="810"/>
      <c r="Z13" s="810"/>
      <c r="AA13" s="810"/>
      <c r="AB13" s="810"/>
      <c r="AC13" s="810"/>
      <c r="AD13" s="810"/>
      <c r="AE13" s="809"/>
      <c r="AF13" s="802"/>
      <c r="AG13" s="801"/>
      <c r="AH13" s="801"/>
      <c r="AI13" s="801"/>
      <c r="AJ13" s="800"/>
      <c r="AK13" s="857"/>
      <c r="AL13" s="856"/>
      <c r="AM13" s="856"/>
      <c r="AN13" s="856"/>
      <c r="AO13" s="856"/>
      <c r="AP13" s="856"/>
      <c r="AQ13" s="856"/>
      <c r="AR13" s="856"/>
      <c r="AS13" s="856"/>
      <c r="AT13" s="856"/>
      <c r="AU13" s="855"/>
      <c r="AV13" s="855"/>
      <c r="AW13" s="855"/>
      <c r="AX13" s="855"/>
      <c r="AY13" s="854"/>
      <c r="AZ13" s="546"/>
      <c r="BA13" s="546"/>
      <c r="BB13" s="546"/>
      <c r="BC13" s="546"/>
      <c r="BD13" s="546"/>
      <c r="BE13" s="468"/>
      <c r="BF13" s="468"/>
      <c r="BG13" s="468"/>
      <c r="BH13" s="468"/>
      <c r="BI13" s="468"/>
      <c r="BJ13" s="468"/>
      <c r="BK13" s="468"/>
      <c r="BL13" s="468"/>
      <c r="BM13" s="468"/>
      <c r="BN13" s="468"/>
      <c r="BO13" s="468"/>
      <c r="BP13" s="468"/>
      <c r="BQ13" s="725">
        <v>7</v>
      </c>
      <c r="BR13" s="786"/>
      <c r="BS13" s="781"/>
      <c r="BT13" s="780"/>
      <c r="BU13" s="780"/>
      <c r="BV13" s="780"/>
      <c r="BW13" s="780"/>
      <c r="BX13" s="780"/>
      <c r="BY13" s="780"/>
      <c r="BZ13" s="780"/>
      <c r="CA13" s="780"/>
      <c r="CB13" s="780"/>
      <c r="CC13" s="780"/>
      <c r="CD13" s="780"/>
      <c r="CE13" s="780"/>
      <c r="CF13" s="780"/>
      <c r="CG13" s="785"/>
      <c r="CH13" s="784"/>
      <c r="CI13" s="783"/>
      <c r="CJ13" s="783"/>
      <c r="CK13" s="783"/>
      <c r="CL13" s="782"/>
      <c r="CM13" s="784"/>
      <c r="CN13" s="783"/>
      <c r="CO13" s="783"/>
      <c r="CP13" s="783"/>
      <c r="CQ13" s="782"/>
      <c r="CR13" s="784"/>
      <c r="CS13" s="783"/>
      <c r="CT13" s="783"/>
      <c r="CU13" s="783"/>
      <c r="CV13" s="782"/>
      <c r="CW13" s="784"/>
      <c r="CX13" s="783"/>
      <c r="CY13" s="783"/>
      <c r="CZ13" s="783"/>
      <c r="DA13" s="782"/>
      <c r="DB13" s="784"/>
      <c r="DC13" s="783"/>
      <c r="DD13" s="783"/>
      <c r="DE13" s="783"/>
      <c r="DF13" s="782"/>
      <c r="DG13" s="784"/>
      <c r="DH13" s="783"/>
      <c r="DI13" s="783"/>
      <c r="DJ13" s="783"/>
      <c r="DK13" s="782"/>
      <c r="DL13" s="784"/>
      <c r="DM13" s="783"/>
      <c r="DN13" s="783"/>
      <c r="DO13" s="783"/>
      <c r="DP13" s="782"/>
      <c r="DQ13" s="784"/>
      <c r="DR13" s="783"/>
      <c r="DS13" s="783"/>
      <c r="DT13" s="783"/>
      <c r="DU13" s="782"/>
      <c r="DV13" s="781"/>
      <c r="DW13" s="780"/>
      <c r="DX13" s="780"/>
      <c r="DY13" s="780"/>
      <c r="DZ13" s="779"/>
      <c r="EA13" s="480"/>
    </row>
    <row r="14" spans="1:131" s="833" customFormat="1" ht="26.25" customHeight="1">
      <c r="A14" s="725">
        <v>8</v>
      </c>
      <c r="B14" s="807"/>
      <c r="C14" s="806"/>
      <c r="D14" s="806"/>
      <c r="E14" s="806"/>
      <c r="F14" s="806"/>
      <c r="G14" s="806"/>
      <c r="H14" s="806"/>
      <c r="I14" s="806"/>
      <c r="J14" s="806"/>
      <c r="K14" s="806"/>
      <c r="L14" s="806"/>
      <c r="M14" s="806"/>
      <c r="N14" s="806"/>
      <c r="O14" s="806"/>
      <c r="P14" s="805"/>
      <c r="Q14" s="811"/>
      <c r="R14" s="810"/>
      <c r="S14" s="810"/>
      <c r="T14" s="810"/>
      <c r="U14" s="810"/>
      <c r="V14" s="810"/>
      <c r="W14" s="810"/>
      <c r="X14" s="810"/>
      <c r="Y14" s="810"/>
      <c r="Z14" s="810"/>
      <c r="AA14" s="810"/>
      <c r="AB14" s="810"/>
      <c r="AC14" s="810"/>
      <c r="AD14" s="810"/>
      <c r="AE14" s="809"/>
      <c r="AF14" s="802"/>
      <c r="AG14" s="801"/>
      <c r="AH14" s="801"/>
      <c r="AI14" s="801"/>
      <c r="AJ14" s="800"/>
      <c r="AK14" s="857"/>
      <c r="AL14" s="856"/>
      <c r="AM14" s="856"/>
      <c r="AN14" s="856"/>
      <c r="AO14" s="856"/>
      <c r="AP14" s="856"/>
      <c r="AQ14" s="856"/>
      <c r="AR14" s="856"/>
      <c r="AS14" s="856"/>
      <c r="AT14" s="856"/>
      <c r="AU14" s="855"/>
      <c r="AV14" s="855"/>
      <c r="AW14" s="855"/>
      <c r="AX14" s="855"/>
      <c r="AY14" s="854"/>
      <c r="AZ14" s="546"/>
      <c r="BA14" s="546"/>
      <c r="BB14" s="546"/>
      <c r="BC14" s="546"/>
      <c r="BD14" s="546"/>
      <c r="BE14" s="468"/>
      <c r="BF14" s="468"/>
      <c r="BG14" s="468"/>
      <c r="BH14" s="468"/>
      <c r="BI14" s="468"/>
      <c r="BJ14" s="468"/>
      <c r="BK14" s="468"/>
      <c r="BL14" s="468"/>
      <c r="BM14" s="468"/>
      <c r="BN14" s="468"/>
      <c r="BO14" s="468"/>
      <c r="BP14" s="468"/>
      <c r="BQ14" s="725">
        <v>8</v>
      </c>
      <c r="BR14" s="786"/>
      <c r="BS14" s="781"/>
      <c r="BT14" s="780"/>
      <c r="BU14" s="780"/>
      <c r="BV14" s="780"/>
      <c r="BW14" s="780"/>
      <c r="BX14" s="780"/>
      <c r="BY14" s="780"/>
      <c r="BZ14" s="780"/>
      <c r="CA14" s="780"/>
      <c r="CB14" s="780"/>
      <c r="CC14" s="780"/>
      <c r="CD14" s="780"/>
      <c r="CE14" s="780"/>
      <c r="CF14" s="780"/>
      <c r="CG14" s="785"/>
      <c r="CH14" s="784"/>
      <c r="CI14" s="783"/>
      <c r="CJ14" s="783"/>
      <c r="CK14" s="783"/>
      <c r="CL14" s="782"/>
      <c r="CM14" s="784"/>
      <c r="CN14" s="783"/>
      <c r="CO14" s="783"/>
      <c r="CP14" s="783"/>
      <c r="CQ14" s="782"/>
      <c r="CR14" s="784"/>
      <c r="CS14" s="783"/>
      <c r="CT14" s="783"/>
      <c r="CU14" s="783"/>
      <c r="CV14" s="782"/>
      <c r="CW14" s="784"/>
      <c r="CX14" s="783"/>
      <c r="CY14" s="783"/>
      <c r="CZ14" s="783"/>
      <c r="DA14" s="782"/>
      <c r="DB14" s="784"/>
      <c r="DC14" s="783"/>
      <c r="DD14" s="783"/>
      <c r="DE14" s="783"/>
      <c r="DF14" s="782"/>
      <c r="DG14" s="784"/>
      <c r="DH14" s="783"/>
      <c r="DI14" s="783"/>
      <c r="DJ14" s="783"/>
      <c r="DK14" s="782"/>
      <c r="DL14" s="784"/>
      <c r="DM14" s="783"/>
      <c r="DN14" s="783"/>
      <c r="DO14" s="783"/>
      <c r="DP14" s="782"/>
      <c r="DQ14" s="784"/>
      <c r="DR14" s="783"/>
      <c r="DS14" s="783"/>
      <c r="DT14" s="783"/>
      <c r="DU14" s="782"/>
      <c r="DV14" s="781"/>
      <c r="DW14" s="780"/>
      <c r="DX14" s="780"/>
      <c r="DY14" s="780"/>
      <c r="DZ14" s="779"/>
      <c r="EA14" s="480"/>
    </row>
    <row r="15" spans="1:131" s="833" customFormat="1" ht="26.25" customHeight="1">
      <c r="A15" s="725">
        <v>9</v>
      </c>
      <c r="B15" s="807"/>
      <c r="C15" s="806"/>
      <c r="D15" s="806"/>
      <c r="E15" s="806"/>
      <c r="F15" s="806"/>
      <c r="G15" s="806"/>
      <c r="H15" s="806"/>
      <c r="I15" s="806"/>
      <c r="J15" s="806"/>
      <c r="K15" s="806"/>
      <c r="L15" s="806"/>
      <c r="M15" s="806"/>
      <c r="N15" s="806"/>
      <c r="O15" s="806"/>
      <c r="P15" s="805"/>
      <c r="Q15" s="811"/>
      <c r="R15" s="810"/>
      <c r="S15" s="810"/>
      <c r="T15" s="810"/>
      <c r="U15" s="810"/>
      <c r="V15" s="810"/>
      <c r="W15" s="810"/>
      <c r="X15" s="810"/>
      <c r="Y15" s="810"/>
      <c r="Z15" s="810"/>
      <c r="AA15" s="810"/>
      <c r="AB15" s="810"/>
      <c r="AC15" s="810"/>
      <c r="AD15" s="810"/>
      <c r="AE15" s="809"/>
      <c r="AF15" s="802"/>
      <c r="AG15" s="801"/>
      <c r="AH15" s="801"/>
      <c r="AI15" s="801"/>
      <c r="AJ15" s="800"/>
      <c r="AK15" s="857"/>
      <c r="AL15" s="856"/>
      <c r="AM15" s="856"/>
      <c r="AN15" s="856"/>
      <c r="AO15" s="856"/>
      <c r="AP15" s="856"/>
      <c r="AQ15" s="856"/>
      <c r="AR15" s="856"/>
      <c r="AS15" s="856"/>
      <c r="AT15" s="856"/>
      <c r="AU15" s="855"/>
      <c r="AV15" s="855"/>
      <c r="AW15" s="855"/>
      <c r="AX15" s="855"/>
      <c r="AY15" s="854"/>
      <c r="AZ15" s="546"/>
      <c r="BA15" s="546"/>
      <c r="BB15" s="546"/>
      <c r="BC15" s="546"/>
      <c r="BD15" s="546"/>
      <c r="BE15" s="468"/>
      <c r="BF15" s="468"/>
      <c r="BG15" s="468"/>
      <c r="BH15" s="468"/>
      <c r="BI15" s="468"/>
      <c r="BJ15" s="468"/>
      <c r="BK15" s="468"/>
      <c r="BL15" s="468"/>
      <c r="BM15" s="468"/>
      <c r="BN15" s="468"/>
      <c r="BO15" s="468"/>
      <c r="BP15" s="468"/>
      <c r="BQ15" s="725">
        <v>9</v>
      </c>
      <c r="BR15" s="786"/>
      <c r="BS15" s="781"/>
      <c r="BT15" s="780"/>
      <c r="BU15" s="780"/>
      <c r="BV15" s="780"/>
      <c r="BW15" s="780"/>
      <c r="BX15" s="780"/>
      <c r="BY15" s="780"/>
      <c r="BZ15" s="780"/>
      <c r="CA15" s="780"/>
      <c r="CB15" s="780"/>
      <c r="CC15" s="780"/>
      <c r="CD15" s="780"/>
      <c r="CE15" s="780"/>
      <c r="CF15" s="780"/>
      <c r="CG15" s="785"/>
      <c r="CH15" s="784"/>
      <c r="CI15" s="783"/>
      <c r="CJ15" s="783"/>
      <c r="CK15" s="783"/>
      <c r="CL15" s="782"/>
      <c r="CM15" s="784"/>
      <c r="CN15" s="783"/>
      <c r="CO15" s="783"/>
      <c r="CP15" s="783"/>
      <c r="CQ15" s="782"/>
      <c r="CR15" s="784"/>
      <c r="CS15" s="783"/>
      <c r="CT15" s="783"/>
      <c r="CU15" s="783"/>
      <c r="CV15" s="782"/>
      <c r="CW15" s="784"/>
      <c r="CX15" s="783"/>
      <c r="CY15" s="783"/>
      <c r="CZ15" s="783"/>
      <c r="DA15" s="782"/>
      <c r="DB15" s="784"/>
      <c r="DC15" s="783"/>
      <c r="DD15" s="783"/>
      <c r="DE15" s="783"/>
      <c r="DF15" s="782"/>
      <c r="DG15" s="784"/>
      <c r="DH15" s="783"/>
      <c r="DI15" s="783"/>
      <c r="DJ15" s="783"/>
      <c r="DK15" s="782"/>
      <c r="DL15" s="784"/>
      <c r="DM15" s="783"/>
      <c r="DN15" s="783"/>
      <c r="DO15" s="783"/>
      <c r="DP15" s="782"/>
      <c r="DQ15" s="784"/>
      <c r="DR15" s="783"/>
      <c r="DS15" s="783"/>
      <c r="DT15" s="783"/>
      <c r="DU15" s="782"/>
      <c r="DV15" s="781"/>
      <c r="DW15" s="780"/>
      <c r="DX15" s="780"/>
      <c r="DY15" s="780"/>
      <c r="DZ15" s="779"/>
      <c r="EA15" s="480"/>
    </row>
    <row r="16" spans="1:131" s="833" customFormat="1" ht="26.25" customHeight="1">
      <c r="A16" s="725">
        <v>10</v>
      </c>
      <c r="B16" s="807"/>
      <c r="C16" s="806"/>
      <c r="D16" s="806"/>
      <c r="E16" s="806"/>
      <c r="F16" s="806"/>
      <c r="G16" s="806"/>
      <c r="H16" s="806"/>
      <c r="I16" s="806"/>
      <c r="J16" s="806"/>
      <c r="K16" s="806"/>
      <c r="L16" s="806"/>
      <c r="M16" s="806"/>
      <c r="N16" s="806"/>
      <c r="O16" s="806"/>
      <c r="P16" s="805"/>
      <c r="Q16" s="811"/>
      <c r="R16" s="810"/>
      <c r="S16" s="810"/>
      <c r="T16" s="810"/>
      <c r="U16" s="810"/>
      <c r="V16" s="810"/>
      <c r="W16" s="810"/>
      <c r="X16" s="810"/>
      <c r="Y16" s="810"/>
      <c r="Z16" s="810"/>
      <c r="AA16" s="810"/>
      <c r="AB16" s="810"/>
      <c r="AC16" s="810"/>
      <c r="AD16" s="810"/>
      <c r="AE16" s="809"/>
      <c r="AF16" s="802"/>
      <c r="AG16" s="801"/>
      <c r="AH16" s="801"/>
      <c r="AI16" s="801"/>
      <c r="AJ16" s="800"/>
      <c r="AK16" s="857"/>
      <c r="AL16" s="856"/>
      <c r="AM16" s="856"/>
      <c r="AN16" s="856"/>
      <c r="AO16" s="856"/>
      <c r="AP16" s="856"/>
      <c r="AQ16" s="856"/>
      <c r="AR16" s="856"/>
      <c r="AS16" s="856"/>
      <c r="AT16" s="856"/>
      <c r="AU16" s="855"/>
      <c r="AV16" s="855"/>
      <c r="AW16" s="855"/>
      <c r="AX16" s="855"/>
      <c r="AY16" s="854"/>
      <c r="AZ16" s="546"/>
      <c r="BA16" s="546"/>
      <c r="BB16" s="546"/>
      <c r="BC16" s="546"/>
      <c r="BD16" s="546"/>
      <c r="BE16" s="468"/>
      <c r="BF16" s="468"/>
      <c r="BG16" s="468"/>
      <c r="BH16" s="468"/>
      <c r="BI16" s="468"/>
      <c r="BJ16" s="468"/>
      <c r="BK16" s="468"/>
      <c r="BL16" s="468"/>
      <c r="BM16" s="468"/>
      <c r="BN16" s="468"/>
      <c r="BO16" s="468"/>
      <c r="BP16" s="468"/>
      <c r="BQ16" s="725">
        <v>10</v>
      </c>
      <c r="BR16" s="786"/>
      <c r="BS16" s="781"/>
      <c r="BT16" s="780"/>
      <c r="BU16" s="780"/>
      <c r="BV16" s="780"/>
      <c r="BW16" s="780"/>
      <c r="BX16" s="780"/>
      <c r="BY16" s="780"/>
      <c r="BZ16" s="780"/>
      <c r="CA16" s="780"/>
      <c r="CB16" s="780"/>
      <c r="CC16" s="780"/>
      <c r="CD16" s="780"/>
      <c r="CE16" s="780"/>
      <c r="CF16" s="780"/>
      <c r="CG16" s="785"/>
      <c r="CH16" s="784"/>
      <c r="CI16" s="783"/>
      <c r="CJ16" s="783"/>
      <c r="CK16" s="783"/>
      <c r="CL16" s="782"/>
      <c r="CM16" s="784"/>
      <c r="CN16" s="783"/>
      <c r="CO16" s="783"/>
      <c r="CP16" s="783"/>
      <c r="CQ16" s="782"/>
      <c r="CR16" s="784"/>
      <c r="CS16" s="783"/>
      <c r="CT16" s="783"/>
      <c r="CU16" s="783"/>
      <c r="CV16" s="782"/>
      <c r="CW16" s="784"/>
      <c r="CX16" s="783"/>
      <c r="CY16" s="783"/>
      <c r="CZ16" s="783"/>
      <c r="DA16" s="782"/>
      <c r="DB16" s="784"/>
      <c r="DC16" s="783"/>
      <c r="DD16" s="783"/>
      <c r="DE16" s="783"/>
      <c r="DF16" s="782"/>
      <c r="DG16" s="784"/>
      <c r="DH16" s="783"/>
      <c r="DI16" s="783"/>
      <c r="DJ16" s="783"/>
      <c r="DK16" s="782"/>
      <c r="DL16" s="784"/>
      <c r="DM16" s="783"/>
      <c r="DN16" s="783"/>
      <c r="DO16" s="783"/>
      <c r="DP16" s="782"/>
      <c r="DQ16" s="784"/>
      <c r="DR16" s="783"/>
      <c r="DS16" s="783"/>
      <c r="DT16" s="783"/>
      <c r="DU16" s="782"/>
      <c r="DV16" s="781"/>
      <c r="DW16" s="780"/>
      <c r="DX16" s="780"/>
      <c r="DY16" s="780"/>
      <c r="DZ16" s="779"/>
      <c r="EA16" s="480"/>
    </row>
    <row r="17" spans="1:131" s="833" customFormat="1" ht="26.25" customHeight="1">
      <c r="A17" s="725">
        <v>11</v>
      </c>
      <c r="B17" s="807"/>
      <c r="C17" s="806"/>
      <c r="D17" s="806"/>
      <c r="E17" s="806"/>
      <c r="F17" s="806"/>
      <c r="G17" s="806"/>
      <c r="H17" s="806"/>
      <c r="I17" s="806"/>
      <c r="J17" s="806"/>
      <c r="K17" s="806"/>
      <c r="L17" s="806"/>
      <c r="M17" s="806"/>
      <c r="N17" s="806"/>
      <c r="O17" s="806"/>
      <c r="P17" s="805"/>
      <c r="Q17" s="811"/>
      <c r="R17" s="810"/>
      <c r="S17" s="810"/>
      <c r="T17" s="810"/>
      <c r="U17" s="810"/>
      <c r="V17" s="810"/>
      <c r="W17" s="810"/>
      <c r="X17" s="810"/>
      <c r="Y17" s="810"/>
      <c r="Z17" s="810"/>
      <c r="AA17" s="810"/>
      <c r="AB17" s="810"/>
      <c r="AC17" s="810"/>
      <c r="AD17" s="810"/>
      <c r="AE17" s="809"/>
      <c r="AF17" s="802"/>
      <c r="AG17" s="801"/>
      <c r="AH17" s="801"/>
      <c r="AI17" s="801"/>
      <c r="AJ17" s="800"/>
      <c r="AK17" s="857"/>
      <c r="AL17" s="856"/>
      <c r="AM17" s="856"/>
      <c r="AN17" s="856"/>
      <c r="AO17" s="856"/>
      <c r="AP17" s="856"/>
      <c r="AQ17" s="856"/>
      <c r="AR17" s="856"/>
      <c r="AS17" s="856"/>
      <c r="AT17" s="856"/>
      <c r="AU17" s="855"/>
      <c r="AV17" s="855"/>
      <c r="AW17" s="855"/>
      <c r="AX17" s="855"/>
      <c r="AY17" s="854"/>
      <c r="AZ17" s="546"/>
      <c r="BA17" s="546"/>
      <c r="BB17" s="546"/>
      <c r="BC17" s="546"/>
      <c r="BD17" s="546"/>
      <c r="BE17" s="468"/>
      <c r="BF17" s="468"/>
      <c r="BG17" s="468"/>
      <c r="BH17" s="468"/>
      <c r="BI17" s="468"/>
      <c r="BJ17" s="468"/>
      <c r="BK17" s="468"/>
      <c r="BL17" s="468"/>
      <c r="BM17" s="468"/>
      <c r="BN17" s="468"/>
      <c r="BO17" s="468"/>
      <c r="BP17" s="468"/>
      <c r="BQ17" s="725">
        <v>11</v>
      </c>
      <c r="BR17" s="786"/>
      <c r="BS17" s="781"/>
      <c r="BT17" s="780"/>
      <c r="BU17" s="780"/>
      <c r="BV17" s="780"/>
      <c r="BW17" s="780"/>
      <c r="BX17" s="780"/>
      <c r="BY17" s="780"/>
      <c r="BZ17" s="780"/>
      <c r="CA17" s="780"/>
      <c r="CB17" s="780"/>
      <c r="CC17" s="780"/>
      <c r="CD17" s="780"/>
      <c r="CE17" s="780"/>
      <c r="CF17" s="780"/>
      <c r="CG17" s="785"/>
      <c r="CH17" s="784"/>
      <c r="CI17" s="783"/>
      <c r="CJ17" s="783"/>
      <c r="CK17" s="783"/>
      <c r="CL17" s="782"/>
      <c r="CM17" s="784"/>
      <c r="CN17" s="783"/>
      <c r="CO17" s="783"/>
      <c r="CP17" s="783"/>
      <c r="CQ17" s="782"/>
      <c r="CR17" s="784"/>
      <c r="CS17" s="783"/>
      <c r="CT17" s="783"/>
      <c r="CU17" s="783"/>
      <c r="CV17" s="782"/>
      <c r="CW17" s="784"/>
      <c r="CX17" s="783"/>
      <c r="CY17" s="783"/>
      <c r="CZ17" s="783"/>
      <c r="DA17" s="782"/>
      <c r="DB17" s="784"/>
      <c r="DC17" s="783"/>
      <c r="DD17" s="783"/>
      <c r="DE17" s="783"/>
      <c r="DF17" s="782"/>
      <c r="DG17" s="784"/>
      <c r="DH17" s="783"/>
      <c r="DI17" s="783"/>
      <c r="DJ17" s="783"/>
      <c r="DK17" s="782"/>
      <c r="DL17" s="784"/>
      <c r="DM17" s="783"/>
      <c r="DN17" s="783"/>
      <c r="DO17" s="783"/>
      <c r="DP17" s="782"/>
      <c r="DQ17" s="784"/>
      <c r="DR17" s="783"/>
      <c r="DS17" s="783"/>
      <c r="DT17" s="783"/>
      <c r="DU17" s="782"/>
      <c r="DV17" s="781"/>
      <c r="DW17" s="780"/>
      <c r="DX17" s="780"/>
      <c r="DY17" s="780"/>
      <c r="DZ17" s="779"/>
      <c r="EA17" s="480"/>
    </row>
    <row r="18" spans="1:131" s="833" customFormat="1" ht="26.25" customHeight="1">
      <c r="A18" s="725">
        <v>12</v>
      </c>
      <c r="B18" s="807"/>
      <c r="C18" s="806"/>
      <c r="D18" s="806"/>
      <c r="E18" s="806"/>
      <c r="F18" s="806"/>
      <c r="G18" s="806"/>
      <c r="H18" s="806"/>
      <c r="I18" s="806"/>
      <c r="J18" s="806"/>
      <c r="K18" s="806"/>
      <c r="L18" s="806"/>
      <c r="M18" s="806"/>
      <c r="N18" s="806"/>
      <c r="O18" s="806"/>
      <c r="P18" s="805"/>
      <c r="Q18" s="811"/>
      <c r="R18" s="810"/>
      <c r="S18" s="810"/>
      <c r="T18" s="810"/>
      <c r="U18" s="810"/>
      <c r="V18" s="810"/>
      <c r="W18" s="810"/>
      <c r="X18" s="810"/>
      <c r="Y18" s="810"/>
      <c r="Z18" s="810"/>
      <c r="AA18" s="810"/>
      <c r="AB18" s="810"/>
      <c r="AC18" s="810"/>
      <c r="AD18" s="810"/>
      <c r="AE18" s="809"/>
      <c r="AF18" s="802"/>
      <c r="AG18" s="801"/>
      <c r="AH18" s="801"/>
      <c r="AI18" s="801"/>
      <c r="AJ18" s="800"/>
      <c r="AK18" s="857"/>
      <c r="AL18" s="856"/>
      <c r="AM18" s="856"/>
      <c r="AN18" s="856"/>
      <c r="AO18" s="856"/>
      <c r="AP18" s="856"/>
      <c r="AQ18" s="856"/>
      <c r="AR18" s="856"/>
      <c r="AS18" s="856"/>
      <c r="AT18" s="856"/>
      <c r="AU18" s="855"/>
      <c r="AV18" s="855"/>
      <c r="AW18" s="855"/>
      <c r="AX18" s="855"/>
      <c r="AY18" s="854"/>
      <c r="AZ18" s="546"/>
      <c r="BA18" s="546"/>
      <c r="BB18" s="546"/>
      <c r="BC18" s="546"/>
      <c r="BD18" s="546"/>
      <c r="BE18" s="468"/>
      <c r="BF18" s="468"/>
      <c r="BG18" s="468"/>
      <c r="BH18" s="468"/>
      <c r="BI18" s="468"/>
      <c r="BJ18" s="468"/>
      <c r="BK18" s="468"/>
      <c r="BL18" s="468"/>
      <c r="BM18" s="468"/>
      <c r="BN18" s="468"/>
      <c r="BO18" s="468"/>
      <c r="BP18" s="468"/>
      <c r="BQ18" s="725">
        <v>12</v>
      </c>
      <c r="BR18" s="786"/>
      <c r="BS18" s="781"/>
      <c r="BT18" s="780"/>
      <c r="BU18" s="780"/>
      <c r="BV18" s="780"/>
      <c r="BW18" s="780"/>
      <c r="BX18" s="780"/>
      <c r="BY18" s="780"/>
      <c r="BZ18" s="780"/>
      <c r="CA18" s="780"/>
      <c r="CB18" s="780"/>
      <c r="CC18" s="780"/>
      <c r="CD18" s="780"/>
      <c r="CE18" s="780"/>
      <c r="CF18" s="780"/>
      <c r="CG18" s="785"/>
      <c r="CH18" s="784"/>
      <c r="CI18" s="783"/>
      <c r="CJ18" s="783"/>
      <c r="CK18" s="783"/>
      <c r="CL18" s="782"/>
      <c r="CM18" s="784"/>
      <c r="CN18" s="783"/>
      <c r="CO18" s="783"/>
      <c r="CP18" s="783"/>
      <c r="CQ18" s="782"/>
      <c r="CR18" s="784"/>
      <c r="CS18" s="783"/>
      <c r="CT18" s="783"/>
      <c r="CU18" s="783"/>
      <c r="CV18" s="782"/>
      <c r="CW18" s="784"/>
      <c r="CX18" s="783"/>
      <c r="CY18" s="783"/>
      <c r="CZ18" s="783"/>
      <c r="DA18" s="782"/>
      <c r="DB18" s="784"/>
      <c r="DC18" s="783"/>
      <c r="DD18" s="783"/>
      <c r="DE18" s="783"/>
      <c r="DF18" s="782"/>
      <c r="DG18" s="784"/>
      <c r="DH18" s="783"/>
      <c r="DI18" s="783"/>
      <c r="DJ18" s="783"/>
      <c r="DK18" s="782"/>
      <c r="DL18" s="784"/>
      <c r="DM18" s="783"/>
      <c r="DN18" s="783"/>
      <c r="DO18" s="783"/>
      <c r="DP18" s="782"/>
      <c r="DQ18" s="784"/>
      <c r="DR18" s="783"/>
      <c r="DS18" s="783"/>
      <c r="DT18" s="783"/>
      <c r="DU18" s="782"/>
      <c r="DV18" s="781"/>
      <c r="DW18" s="780"/>
      <c r="DX18" s="780"/>
      <c r="DY18" s="780"/>
      <c r="DZ18" s="779"/>
      <c r="EA18" s="480"/>
    </row>
    <row r="19" spans="1:131" s="833" customFormat="1" ht="26.25" customHeight="1">
      <c r="A19" s="725">
        <v>13</v>
      </c>
      <c r="B19" s="807"/>
      <c r="C19" s="806"/>
      <c r="D19" s="806"/>
      <c r="E19" s="806"/>
      <c r="F19" s="806"/>
      <c r="G19" s="806"/>
      <c r="H19" s="806"/>
      <c r="I19" s="806"/>
      <c r="J19" s="806"/>
      <c r="K19" s="806"/>
      <c r="L19" s="806"/>
      <c r="M19" s="806"/>
      <c r="N19" s="806"/>
      <c r="O19" s="806"/>
      <c r="P19" s="805"/>
      <c r="Q19" s="811"/>
      <c r="R19" s="810"/>
      <c r="S19" s="810"/>
      <c r="T19" s="810"/>
      <c r="U19" s="810"/>
      <c r="V19" s="810"/>
      <c r="W19" s="810"/>
      <c r="X19" s="810"/>
      <c r="Y19" s="810"/>
      <c r="Z19" s="810"/>
      <c r="AA19" s="810"/>
      <c r="AB19" s="810"/>
      <c r="AC19" s="810"/>
      <c r="AD19" s="810"/>
      <c r="AE19" s="809"/>
      <c r="AF19" s="802"/>
      <c r="AG19" s="801"/>
      <c r="AH19" s="801"/>
      <c r="AI19" s="801"/>
      <c r="AJ19" s="800"/>
      <c r="AK19" s="857"/>
      <c r="AL19" s="856"/>
      <c r="AM19" s="856"/>
      <c r="AN19" s="856"/>
      <c r="AO19" s="856"/>
      <c r="AP19" s="856"/>
      <c r="AQ19" s="856"/>
      <c r="AR19" s="856"/>
      <c r="AS19" s="856"/>
      <c r="AT19" s="856"/>
      <c r="AU19" s="855"/>
      <c r="AV19" s="855"/>
      <c r="AW19" s="855"/>
      <c r="AX19" s="855"/>
      <c r="AY19" s="854"/>
      <c r="AZ19" s="546"/>
      <c r="BA19" s="546"/>
      <c r="BB19" s="546"/>
      <c r="BC19" s="546"/>
      <c r="BD19" s="546"/>
      <c r="BE19" s="468"/>
      <c r="BF19" s="468"/>
      <c r="BG19" s="468"/>
      <c r="BH19" s="468"/>
      <c r="BI19" s="468"/>
      <c r="BJ19" s="468"/>
      <c r="BK19" s="468"/>
      <c r="BL19" s="468"/>
      <c r="BM19" s="468"/>
      <c r="BN19" s="468"/>
      <c r="BO19" s="468"/>
      <c r="BP19" s="468"/>
      <c r="BQ19" s="725">
        <v>13</v>
      </c>
      <c r="BR19" s="786"/>
      <c r="BS19" s="781"/>
      <c r="BT19" s="780"/>
      <c r="BU19" s="780"/>
      <c r="BV19" s="780"/>
      <c r="BW19" s="780"/>
      <c r="BX19" s="780"/>
      <c r="BY19" s="780"/>
      <c r="BZ19" s="780"/>
      <c r="CA19" s="780"/>
      <c r="CB19" s="780"/>
      <c r="CC19" s="780"/>
      <c r="CD19" s="780"/>
      <c r="CE19" s="780"/>
      <c r="CF19" s="780"/>
      <c r="CG19" s="785"/>
      <c r="CH19" s="784"/>
      <c r="CI19" s="783"/>
      <c r="CJ19" s="783"/>
      <c r="CK19" s="783"/>
      <c r="CL19" s="782"/>
      <c r="CM19" s="784"/>
      <c r="CN19" s="783"/>
      <c r="CO19" s="783"/>
      <c r="CP19" s="783"/>
      <c r="CQ19" s="782"/>
      <c r="CR19" s="784"/>
      <c r="CS19" s="783"/>
      <c r="CT19" s="783"/>
      <c r="CU19" s="783"/>
      <c r="CV19" s="782"/>
      <c r="CW19" s="784"/>
      <c r="CX19" s="783"/>
      <c r="CY19" s="783"/>
      <c r="CZ19" s="783"/>
      <c r="DA19" s="782"/>
      <c r="DB19" s="784"/>
      <c r="DC19" s="783"/>
      <c r="DD19" s="783"/>
      <c r="DE19" s="783"/>
      <c r="DF19" s="782"/>
      <c r="DG19" s="784"/>
      <c r="DH19" s="783"/>
      <c r="DI19" s="783"/>
      <c r="DJ19" s="783"/>
      <c r="DK19" s="782"/>
      <c r="DL19" s="784"/>
      <c r="DM19" s="783"/>
      <c r="DN19" s="783"/>
      <c r="DO19" s="783"/>
      <c r="DP19" s="782"/>
      <c r="DQ19" s="784"/>
      <c r="DR19" s="783"/>
      <c r="DS19" s="783"/>
      <c r="DT19" s="783"/>
      <c r="DU19" s="782"/>
      <c r="DV19" s="781"/>
      <c r="DW19" s="780"/>
      <c r="DX19" s="780"/>
      <c r="DY19" s="780"/>
      <c r="DZ19" s="779"/>
      <c r="EA19" s="480"/>
    </row>
    <row r="20" spans="1:131" s="833" customFormat="1" ht="26.25" customHeight="1">
      <c r="A20" s="725">
        <v>14</v>
      </c>
      <c r="B20" s="807"/>
      <c r="C20" s="806"/>
      <c r="D20" s="806"/>
      <c r="E20" s="806"/>
      <c r="F20" s="806"/>
      <c r="G20" s="806"/>
      <c r="H20" s="806"/>
      <c r="I20" s="806"/>
      <c r="J20" s="806"/>
      <c r="K20" s="806"/>
      <c r="L20" s="806"/>
      <c r="M20" s="806"/>
      <c r="N20" s="806"/>
      <c r="O20" s="806"/>
      <c r="P20" s="805"/>
      <c r="Q20" s="811"/>
      <c r="R20" s="810"/>
      <c r="S20" s="810"/>
      <c r="T20" s="810"/>
      <c r="U20" s="810"/>
      <c r="V20" s="810"/>
      <c r="W20" s="810"/>
      <c r="X20" s="810"/>
      <c r="Y20" s="810"/>
      <c r="Z20" s="810"/>
      <c r="AA20" s="810"/>
      <c r="AB20" s="810"/>
      <c r="AC20" s="810"/>
      <c r="AD20" s="810"/>
      <c r="AE20" s="809"/>
      <c r="AF20" s="802"/>
      <c r="AG20" s="801"/>
      <c r="AH20" s="801"/>
      <c r="AI20" s="801"/>
      <c r="AJ20" s="800"/>
      <c r="AK20" s="857"/>
      <c r="AL20" s="856"/>
      <c r="AM20" s="856"/>
      <c r="AN20" s="856"/>
      <c r="AO20" s="856"/>
      <c r="AP20" s="856"/>
      <c r="AQ20" s="856"/>
      <c r="AR20" s="856"/>
      <c r="AS20" s="856"/>
      <c r="AT20" s="856"/>
      <c r="AU20" s="855"/>
      <c r="AV20" s="855"/>
      <c r="AW20" s="855"/>
      <c r="AX20" s="855"/>
      <c r="AY20" s="854"/>
      <c r="AZ20" s="546"/>
      <c r="BA20" s="546"/>
      <c r="BB20" s="546"/>
      <c r="BC20" s="546"/>
      <c r="BD20" s="546"/>
      <c r="BE20" s="468"/>
      <c r="BF20" s="468"/>
      <c r="BG20" s="468"/>
      <c r="BH20" s="468"/>
      <c r="BI20" s="468"/>
      <c r="BJ20" s="468"/>
      <c r="BK20" s="468"/>
      <c r="BL20" s="468"/>
      <c r="BM20" s="468"/>
      <c r="BN20" s="468"/>
      <c r="BO20" s="468"/>
      <c r="BP20" s="468"/>
      <c r="BQ20" s="725">
        <v>14</v>
      </c>
      <c r="BR20" s="786"/>
      <c r="BS20" s="781"/>
      <c r="BT20" s="780"/>
      <c r="BU20" s="780"/>
      <c r="BV20" s="780"/>
      <c r="BW20" s="780"/>
      <c r="BX20" s="780"/>
      <c r="BY20" s="780"/>
      <c r="BZ20" s="780"/>
      <c r="CA20" s="780"/>
      <c r="CB20" s="780"/>
      <c r="CC20" s="780"/>
      <c r="CD20" s="780"/>
      <c r="CE20" s="780"/>
      <c r="CF20" s="780"/>
      <c r="CG20" s="785"/>
      <c r="CH20" s="784"/>
      <c r="CI20" s="783"/>
      <c r="CJ20" s="783"/>
      <c r="CK20" s="783"/>
      <c r="CL20" s="782"/>
      <c r="CM20" s="784"/>
      <c r="CN20" s="783"/>
      <c r="CO20" s="783"/>
      <c r="CP20" s="783"/>
      <c r="CQ20" s="782"/>
      <c r="CR20" s="784"/>
      <c r="CS20" s="783"/>
      <c r="CT20" s="783"/>
      <c r="CU20" s="783"/>
      <c r="CV20" s="782"/>
      <c r="CW20" s="784"/>
      <c r="CX20" s="783"/>
      <c r="CY20" s="783"/>
      <c r="CZ20" s="783"/>
      <c r="DA20" s="782"/>
      <c r="DB20" s="784"/>
      <c r="DC20" s="783"/>
      <c r="DD20" s="783"/>
      <c r="DE20" s="783"/>
      <c r="DF20" s="782"/>
      <c r="DG20" s="784"/>
      <c r="DH20" s="783"/>
      <c r="DI20" s="783"/>
      <c r="DJ20" s="783"/>
      <c r="DK20" s="782"/>
      <c r="DL20" s="784"/>
      <c r="DM20" s="783"/>
      <c r="DN20" s="783"/>
      <c r="DO20" s="783"/>
      <c r="DP20" s="782"/>
      <c r="DQ20" s="784"/>
      <c r="DR20" s="783"/>
      <c r="DS20" s="783"/>
      <c r="DT20" s="783"/>
      <c r="DU20" s="782"/>
      <c r="DV20" s="781"/>
      <c r="DW20" s="780"/>
      <c r="DX20" s="780"/>
      <c r="DY20" s="780"/>
      <c r="DZ20" s="779"/>
      <c r="EA20" s="480"/>
    </row>
    <row r="21" spans="1:131" s="833" customFormat="1" ht="26.25" customHeight="1" thickBot="1">
      <c r="A21" s="725">
        <v>15</v>
      </c>
      <c r="B21" s="807"/>
      <c r="C21" s="806"/>
      <c r="D21" s="806"/>
      <c r="E21" s="806"/>
      <c r="F21" s="806"/>
      <c r="G21" s="806"/>
      <c r="H21" s="806"/>
      <c r="I21" s="806"/>
      <c r="J21" s="806"/>
      <c r="K21" s="806"/>
      <c r="L21" s="806"/>
      <c r="M21" s="806"/>
      <c r="N21" s="806"/>
      <c r="O21" s="806"/>
      <c r="P21" s="805"/>
      <c r="Q21" s="811"/>
      <c r="R21" s="810"/>
      <c r="S21" s="810"/>
      <c r="T21" s="810"/>
      <c r="U21" s="810"/>
      <c r="V21" s="810"/>
      <c r="W21" s="810"/>
      <c r="X21" s="810"/>
      <c r="Y21" s="810"/>
      <c r="Z21" s="810"/>
      <c r="AA21" s="810"/>
      <c r="AB21" s="810"/>
      <c r="AC21" s="810"/>
      <c r="AD21" s="810"/>
      <c r="AE21" s="809"/>
      <c r="AF21" s="802"/>
      <c r="AG21" s="801"/>
      <c r="AH21" s="801"/>
      <c r="AI21" s="801"/>
      <c r="AJ21" s="800"/>
      <c r="AK21" s="857"/>
      <c r="AL21" s="856"/>
      <c r="AM21" s="856"/>
      <c r="AN21" s="856"/>
      <c r="AO21" s="856"/>
      <c r="AP21" s="856"/>
      <c r="AQ21" s="856"/>
      <c r="AR21" s="856"/>
      <c r="AS21" s="856"/>
      <c r="AT21" s="856"/>
      <c r="AU21" s="855"/>
      <c r="AV21" s="855"/>
      <c r="AW21" s="855"/>
      <c r="AX21" s="855"/>
      <c r="AY21" s="854"/>
      <c r="AZ21" s="546"/>
      <c r="BA21" s="546"/>
      <c r="BB21" s="546"/>
      <c r="BC21" s="546"/>
      <c r="BD21" s="546"/>
      <c r="BE21" s="468"/>
      <c r="BF21" s="468"/>
      <c r="BG21" s="468"/>
      <c r="BH21" s="468"/>
      <c r="BI21" s="468"/>
      <c r="BJ21" s="468"/>
      <c r="BK21" s="468"/>
      <c r="BL21" s="468"/>
      <c r="BM21" s="468"/>
      <c r="BN21" s="468"/>
      <c r="BO21" s="468"/>
      <c r="BP21" s="468"/>
      <c r="BQ21" s="725">
        <v>15</v>
      </c>
      <c r="BR21" s="786"/>
      <c r="BS21" s="781"/>
      <c r="BT21" s="780"/>
      <c r="BU21" s="780"/>
      <c r="BV21" s="780"/>
      <c r="BW21" s="780"/>
      <c r="BX21" s="780"/>
      <c r="BY21" s="780"/>
      <c r="BZ21" s="780"/>
      <c r="CA21" s="780"/>
      <c r="CB21" s="780"/>
      <c r="CC21" s="780"/>
      <c r="CD21" s="780"/>
      <c r="CE21" s="780"/>
      <c r="CF21" s="780"/>
      <c r="CG21" s="785"/>
      <c r="CH21" s="784"/>
      <c r="CI21" s="783"/>
      <c r="CJ21" s="783"/>
      <c r="CK21" s="783"/>
      <c r="CL21" s="782"/>
      <c r="CM21" s="784"/>
      <c r="CN21" s="783"/>
      <c r="CO21" s="783"/>
      <c r="CP21" s="783"/>
      <c r="CQ21" s="782"/>
      <c r="CR21" s="784"/>
      <c r="CS21" s="783"/>
      <c r="CT21" s="783"/>
      <c r="CU21" s="783"/>
      <c r="CV21" s="782"/>
      <c r="CW21" s="784"/>
      <c r="CX21" s="783"/>
      <c r="CY21" s="783"/>
      <c r="CZ21" s="783"/>
      <c r="DA21" s="782"/>
      <c r="DB21" s="784"/>
      <c r="DC21" s="783"/>
      <c r="DD21" s="783"/>
      <c r="DE21" s="783"/>
      <c r="DF21" s="782"/>
      <c r="DG21" s="784"/>
      <c r="DH21" s="783"/>
      <c r="DI21" s="783"/>
      <c r="DJ21" s="783"/>
      <c r="DK21" s="782"/>
      <c r="DL21" s="784"/>
      <c r="DM21" s="783"/>
      <c r="DN21" s="783"/>
      <c r="DO21" s="783"/>
      <c r="DP21" s="782"/>
      <c r="DQ21" s="784"/>
      <c r="DR21" s="783"/>
      <c r="DS21" s="783"/>
      <c r="DT21" s="783"/>
      <c r="DU21" s="782"/>
      <c r="DV21" s="781"/>
      <c r="DW21" s="780"/>
      <c r="DX21" s="780"/>
      <c r="DY21" s="780"/>
      <c r="DZ21" s="779"/>
      <c r="EA21" s="480"/>
    </row>
    <row r="22" spans="1:131" s="833" customFormat="1" ht="26.25" customHeight="1">
      <c r="A22" s="725">
        <v>16</v>
      </c>
      <c r="B22" s="807"/>
      <c r="C22" s="806"/>
      <c r="D22" s="806"/>
      <c r="E22" s="806"/>
      <c r="F22" s="806"/>
      <c r="G22" s="806"/>
      <c r="H22" s="806"/>
      <c r="I22" s="806"/>
      <c r="J22" s="806"/>
      <c r="K22" s="806"/>
      <c r="L22" s="806"/>
      <c r="M22" s="806"/>
      <c r="N22" s="806"/>
      <c r="O22" s="806"/>
      <c r="P22" s="805"/>
      <c r="Q22" s="853"/>
      <c r="R22" s="852"/>
      <c r="S22" s="852"/>
      <c r="T22" s="852"/>
      <c r="U22" s="852"/>
      <c r="V22" s="852"/>
      <c r="W22" s="852"/>
      <c r="X22" s="852"/>
      <c r="Y22" s="852"/>
      <c r="Z22" s="852"/>
      <c r="AA22" s="852"/>
      <c r="AB22" s="852"/>
      <c r="AC22" s="852"/>
      <c r="AD22" s="852"/>
      <c r="AE22" s="851"/>
      <c r="AF22" s="802"/>
      <c r="AG22" s="801"/>
      <c r="AH22" s="801"/>
      <c r="AI22" s="801"/>
      <c r="AJ22" s="800"/>
      <c r="AK22" s="850"/>
      <c r="AL22" s="849"/>
      <c r="AM22" s="849"/>
      <c r="AN22" s="849"/>
      <c r="AO22" s="849"/>
      <c r="AP22" s="849"/>
      <c r="AQ22" s="849"/>
      <c r="AR22" s="849"/>
      <c r="AS22" s="849"/>
      <c r="AT22" s="849"/>
      <c r="AU22" s="848"/>
      <c r="AV22" s="848"/>
      <c r="AW22" s="848"/>
      <c r="AX22" s="848"/>
      <c r="AY22" s="847"/>
      <c r="AZ22" s="795" t="s">
        <v>418</v>
      </c>
      <c r="BA22" s="795"/>
      <c r="BB22" s="795"/>
      <c r="BC22" s="795"/>
      <c r="BD22" s="794"/>
      <c r="BE22" s="468"/>
      <c r="BF22" s="468"/>
      <c r="BG22" s="468"/>
      <c r="BH22" s="468"/>
      <c r="BI22" s="468"/>
      <c r="BJ22" s="468"/>
      <c r="BK22" s="468"/>
      <c r="BL22" s="468"/>
      <c r="BM22" s="468"/>
      <c r="BN22" s="468"/>
      <c r="BO22" s="468"/>
      <c r="BP22" s="468"/>
      <c r="BQ22" s="725">
        <v>16</v>
      </c>
      <c r="BR22" s="786"/>
      <c r="BS22" s="781"/>
      <c r="BT22" s="780"/>
      <c r="BU22" s="780"/>
      <c r="BV22" s="780"/>
      <c r="BW22" s="780"/>
      <c r="BX22" s="780"/>
      <c r="BY22" s="780"/>
      <c r="BZ22" s="780"/>
      <c r="CA22" s="780"/>
      <c r="CB22" s="780"/>
      <c r="CC22" s="780"/>
      <c r="CD22" s="780"/>
      <c r="CE22" s="780"/>
      <c r="CF22" s="780"/>
      <c r="CG22" s="785"/>
      <c r="CH22" s="784"/>
      <c r="CI22" s="783"/>
      <c r="CJ22" s="783"/>
      <c r="CK22" s="783"/>
      <c r="CL22" s="782"/>
      <c r="CM22" s="784"/>
      <c r="CN22" s="783"/>
      <c r="CO22" s="783"/>
      <c r="CP22" s="783"/>
      <c r="CQ22" s="782"/>
      <c r="CR22" s="784"/>
      <c r="CS22" s="783"/>
      <c r="CT22" s="783"/>
      <c r="CU22" s="783"/>
      <c r="CV22" s="782"/>
      <c r="CW22" s="784"/>
      <c r="CX22" s="783"/>
      <c r="CY22" s="783"/>
      <c r="CZ22" s="783"/>
      <c r="DA22" s="782"/>
      <c r="DB22" s="784"/>
      <c r="DC22" s="783"/>
      <c r="DD22" s="783"/>
      <c r="DE22" s="783"/>
      <c r="DF22" s="782"/>
      <c r="DG22" s="784"/>
      <c r="DH22" s="783"/>
      <c r="DI22" s="783"/>
      <c r="DJ22" s="783"/>
      <c r="DK22" s="782"/>
      <c r="DL22" s="784"/>
      <c r="DM22" s="783"/>
      <c r="DN22" s="783"/>
      <c r="DO22" s="783"/>
      <c r="DP22" s="782"/>
      <c r="DQ22" s="784"/>
      <c r="DR22" s="783"/>
      <c r="DS22" s="783"/>
      <c r="DT22" s="783"/>
      <c r="DU22" s="782"/>
      <c r="DV22" s="781"/>
      <c r="DW22" s="780"/>
      <c r="DX22" s="780"/>
      <c r="DY22" s="780"/>
      <c r="DZ22" s="779"/>
      <c r="EA22" s="480"/>
    </row>
    <row r="23" spans="1:131" s="833" customFormat="1" ht="26.25" customHeight="1" thickBot="1">
      <c r="A23" s="716" t="s">
        <v>377</v>
      </c>
      <c r="B23" s="708" t="s">
        <v>417</v>
      </c>
      <c r="C23" s="707"/>
      <c r="D23" s="707"/>
      <c r="E23" s="707"/>
      <c r="F23" s="707"/>
      <c r="G23" s="707"/>
      <c r="H23" s="707"/>
      <c r="I23" s="707"/>
      <c r="J23" s="707"/>
      <c r="K23" s="707"/>
      <c r="L23" s="707"/>
      <c r="M23" s="707"/>
      <c r="N23" s="707"/>
      <c r="O23" s="707"/>
      <c r="P23" s="715"/>
      <c r="Q23" s="846">
        <v>10995</v>
      </c>
      <c r="R23" s="840"/>
      <c r="S23" s="840"/>
      <c r="T23" s="840"/>
      <c r="U23" s="840"/>
      <c r="V23" s="840">
        <v>9827</v>
      </c>
      <c r="W23" s="840"/>
      <c r="X23" s="840"/>
      <c r="Y23" s="840"/>
      <c r="Z23" s="840"/>
      <c r="AA23" s="840">
        <v>1168</v>
      </c>
      <c r="AB23" s="840"/>
      <c r="AC23" s="840"/>
      <c r="AD23" s="840"/>
      <c r="AE23" s="845"/>
      <c r="AF23" s="844">
        <v>777</v>
      </c>
      <c r="AG23" s="840"/>
      <c r="AH23" s="840"/>
      <c r="AI23" s="840"/>
      <c r="AJ23" s="843"/>
      <c r="AK23" s="842"/>
      <c r="AL23" s="841"/>
      <c r="AM23" s="841"/>
      <c r="AN23" s="841"/>
      <c r="AO23" s="841"/>
      <c r="AP23" s="840">
        <v>9330</v>
      </c>
      <c r="AQ23" s="840"/>
      <c r="AR23" s="840"/>
      <c r="AS23" s="840"/>
      <c r="AT23" s="840"/>
      <c r="AU23" s="839"/>
      <c r="AV23" s="839"/>
      <c r="AW23" s="839"/>
      <c r="AX23" s="839"/>
      <c r="AY23" s="838"/>
      <c r="AZ23" s="837" t="s">
        <v>46</v>
      </c>
      <c r="BA23" s="836"/>
      <c r="BB23" s="836"/>
      <c r="BC23" s="836"/>
      <c r="BD23" s="835"/>
      <c r="BE23" s="468"/>
      <c r="BF23" s="468"/>
      <c r="BG23" s="468"/>
      <c r="BH23" s="468"/>
      <c r="BI23" s="468"/>
      <c r="BJ23" s="468"/>
      <c r="BK23" s="468"/>
      <c r="BL23" s="468"/>
      <c r="BM23" s="468"/>
      <c r="BN23" s="468"/>
      <c r="BO23" s="468"/>
      <c r="BP23" s="468"/>
      <c r="BQ23" s="725">
        <v>17</v>
      </c>
      <c r="BR23" s="786"/>
      <c r="BS23" s="781"/>
      <c r="BT23" s="780"/>
      <c r="BU23" s="780"/>
      <c r="BV23" s="780"/>
      <c r="BW23" s="780"/>
      <c r="BX23" s="780"/>
      <c r="BY23" s="780"/>
      <c r="BZ23" s="780"/>
      <c r="CA23" s="780"/>
      <c r="CB23" s="780"/>
      <c r="CC23" s="780"/>
      <c r="CD23" s="780"/>
      <c r="CE23" s="780"/>
      <c r="CF23" s="780"/>
      <c r="CG23" s="785"/>
      <c r="CH23" s="784"/>
      <c r="CI23" s="783"/>
      <c r="CJ23" s="783"/>
      <c r="CK23" s="783"/>
      <c r="CL23" s="782"/>
      <c r="CM23" s="784"/>
      <c r="CN23" s="783"/>
      <c r="CO23" s="783"/>
      <c r="CP23" s="783"/>
      <c r="CQ23" s="782"/>
      <c r="CR23" s="784"/>
      <c r="CS23" s="783"/>
      <c r="CT23" s="783"/>
      <c r="CU23" s="783"/>
      <c r="CV23" s="782"/>
      <c r="CW23" s="784"/>
      <c r="CX23" s="783"/>
      <c r="CY23" s="783"/>
      <c r="CZ23" s="783"/>
      <c r="DA23" s="782"/>
      <c r="DB23" s="784"/>
      <c r="DC23" s="783"/>
      <c r="DD23" s="783"/>
      <c r="DE23" s="783"/>
      <c r="DF23" s="782"/>
      <c r="DG23" s="784"/>
      <c r="DH23" s="783"/>
      <c r="DI23" s="783"/>
      <c r="DJ23" s="783"/>
      <c r="DK23" s="782"/>
      <c r="DL23" s="784"/>
      <c r="DM23" s="783"/>
      <c r="DN23" s="783"/>
      <c r="DO23" s="783"/>
      <c r="DP23" s="782"/>
      <c r="DQ23" s="784"/>
      <c r="DR23" s="783"/>
      <c r="DS23" s="783"/>
      <c r="DT23" s="783"/>
      <c r="DU23" s="782"/>
      <c r="DV23" s="781"/>
      <c r="DW23" s="780"/>
      <c r="DX23" s="780"/>
      <c r="DY23" s="780"/>
      <c r="DZ23" s="779"/>
      <c r="EA23" s="480"/>
    </row>
    <row r="24" spans="1:131" s="833" customFormat="1" ht="26.25" customHeight="1">
      <c r="A24" s="834" t="s">
        <v>416</v>
      </c>
      <c r="B24" s="834"/>
      <c r="C24" s="834"/>
      <c r="D24" s="834"/>
      <c r="E24" s="834"/>
      <c r="F24" s="834"/>
      <c r="G24" s="834"/>
      <c r="H24" s="834"/>
      <c r="I24" s="834"/>
      <c r="J24" s="834"/>
      <c r="K24" s="834"/>
      <c r="L24" s="834"/>
      <c r="M24" s="834"/>
      <c r="N24" s="834"/>
      <c r="O24" s="834"/>
      <c r="P24" s="834"/>
      <c r="Q24" s="834"/>
      <c r="R24" s="834"/>
      <c r="S24" s="834"/>
      <c r="T24" s="834"/>
      <c r="U24" s="834"/>
      <c r="V24" s="834"/>
      <c r="W24" s="834"/>
      <c r="X24" s="834"/>
      <c r="Y24" s="834"/>
      <c r="Z24" s="834"/>
      <c r="AA24" s="834"/>
      <c r="AB24" s="834"/>
      <c r="AC24" s="834"/>
      <c r="AD24" s="834"/>
      <c r="AE24" s="834"/>
      <c r="AF24" s="834"/>
      <c r="AG24" s="834"/>
      <c r="AH24" s="834"/>
      <c r="AI24" s="834"/>
      <c r="AJ24" s="834"/>
      <c r="AK24" s="834"/>
      <c r="AL24" s="834"/>
      <c r="AM24" s="834"/>
      <c r="AN24" s="834"/>
      <c r="AO24" s="834"/>
      <c r="AP24" s="834"/>
      <c r="AQ24" s="834"/>
      <c r="AR24" s="834"/>
      <c r="AS24" s="834"/>
      <c r="AT24" s="834"/>
      <c r="AU24" s="834"/>
      <c r="AV24" s="834"/>
      <c r="AW24" s="834"/>
      <c r="AX24" s="834"/>
      <c r="AY24" s="834"/>
      <c r="AZ24" s="546"/>
      <c r="BA24" s="546"/>
      <c r="BB24" s="546"/>
      <c r="BC24" s="546"/>
      <c r="BD24" s="546"/>
      <c r="BE24" s="468"/>
      <c r="BF24" s="468"/>
      <c r="BG24" s="468"/>
      <c r="BH24" s="468"/>
      <c r="BI24" s="468"/>
      <c r="BJ24" s="468"/>
      <c r="BK24" s="468"/>
      <c r="BL24" s="468"/>
      <c r="BM24" s="468"/>
      <c r="BN24" s="468"/>
      <c r="BO24" s="468"/>
      <c r="BP24" s="468"/>
      <c r="BQ24" s="725">
        <v>18</v>
      </c>
      <c r="BR24" s="786"/>
      <c r="BS24" s="781"/>
      <c r="BT24" s="780"/>
      <c r="BU24" s="780"/>
      <c r="BV24" s="780"/>
      <c r="BW24" s="780"/>
      <c r="BX24" s="780"/>
      <c r="BY24" s="780"/>
      <c r="BZ24" s="780"/>
      <c r="CA24" s="780"/>
      <c r="CB24" s="780"/>
      <c r="CC24" s="780"/>
      <c r="CD24" s="780"/>
      <c r="CE24" s="780"/>
      <c r="CF24" s="780"/>
      <c r="CG24" s="785"/>
      <c r="CH24" s="784"/>
      <c r="CI24" s="783"/>
      <c r="CJ24" s="783"/>
      <c r="CK24" s="783"/>
      <c r="CL24" s="782"/>
      <c r="CM24" s="784"/>
      <c r="CN24" s="783"/>
      <c r="CO24" s="783"/>
      <c r="CP24" s="783"/>
      <c r="CQ24" s="782"/>
      <c r="CR24" s="784"/>
      <c r="CS24" s="783"/>
      <c r="CT24" s="783"/>
      <c r="CU24" s="783"/>
      <c r="CV24" s="782"/>
      <c r="CW24" s="784"/>
      <c r="CX24" s="783"/>
      <c r="CY24" s="783"/>
      <c r="CZ24" s="783"/>
      <c r="DA24" s="782"/>
      <c r="DB24" s="784"/>
      <c r="DC24" s="783"/>
      <c r="DD24" s="783"/>
      <c r="DE24" s="783"/>
      <c r="DF24" s="782"/>
      <c r="DG24" s="784"/>
      <c r="DH24" s="783"/>
      <c r="DI24" s="783"/>
      <c r="DJ24" s="783"/>
      <c r="DK24" s="782"/>
      <c r="DL24" s="784"/>
      <c r="DM24" s="783"/>
      <c r="DN24" s="783"/>
      <c r="DO24" s="783"/>
      <c r="DP24" s="782"/>
      <c r="DQ24" s="784"/>
      <c r="DR24" s="783"/>
      <c r="DS24" s="783"/>
      <c r="DT24" s="783"/>
      <c r="DU24" s="782"/>
      <c r="DV24" s="781"/>
      <c r="DW24" s="780"/>
      <c r="DX24" s="780"/>
      <c r="DY24" s="780"/>
      <c r="DZ24" s="779"/>
      <c r="EA24" s="480"/>
    </row>
    <row r="25" spans="1:131" ht="26.25" customHeight="1" thickBot="1">
      <c r="A25" s="832" t="s">
        <v>415</v>
      </c>
      <c r="B25" s="832"/>
      <c r="C25" s="832"/>
      <c r="D25" s="832"/>
      <c r="E25" s="832"/>
      <c r="F25" s="832"/>
      <c r="G25" s="832"/>
      <c r="H25" s="832"/>
      <c r="I25" s="832"/>
      <c r="J25" s="832"/>
      <c r="K25" s="832"/>
      <c r="L25" s="832"/>
      <c r="M25" s="832"/>
      <c r="N25" s="832"/>
      <c r="O25" s="832"/>
      <c r="P25" s="832"/>
      <c r="Q25" s="832"/>
      <c r="R25" s="832"/>
      <c r="S25" s="832"/>
      <c r="T25" s="832"/>
      <c r="U25" s="832"/>
      <c r="V25" s="832"/>
      <c r="W25" s="832"/>
      <c r="X25" s="832"/>
      <c r="Y25" s="832"/>
      <c r="Z25" s="832"/>
      <c r="AA25" s="832"/>
      <c r="AB25" s="832"/>
      <c r="AC25" s="832"/>
      <c r="AD25" s="832"/>
      <c r="AE25" s="832"/>
      <c r="AF25" s="832"/>
      <c r="AG25" s="832"/>
      <c r="AH25" s="832"/>
      <c r="AI25" s="832"/>
      <c r="AJ25" s="832"/>
      <c r="AK25" s="832"/>
      <c r="AL25" s="832"/>
      <c r="AM25" s="832"/>
      <c r="AN25" s="832"/>
      <c r="AO25" s="832"/>
      <c r="AP25" s="832"/>
      <c r="AQ25" s="832"/>
      <c r="AR25" s="832"/>
      <c r="AS25" s="832"/>
      <c r="AT25" s="832"/>
      <c r="AU25" s="832"/>
      <c r="AV25" s="832"/>
      <c r="AW25" s="832"/>
      <c r="AX25" s="832"/>
      <c r="AY25" s="832"/>
      <c r="AZ25" s="832"/>
      <c r="BA25" s="832"/>
      <c r="BB25" s="832"/>
      <c r="BC25" s="832"/>
      <c r="BD25" s="832"/>
      <c r="BE25" s="832"/>
      <c r="BF25" s="832"/>
      <c r="BG25" s="832"/>
      <c r="BH25" s="832"/>
      <c r="BI25" s="832"/>
      <c r="BJ25" s="546"/>
      <c r="BK25" s="546"/>
      <c r="BL25" s="546"/>
      <c r="BM25" s="546"/>
      <c r="BN25" s="546"/>
      <c r="BO25" s="699"/>
      <c r="BP25" s="699"/>
      <c r="BQ25" s="725">
        <v>19</v>
      </c>
      <c r="BR25" s="786"/>
      <c r="BS25" s="781"/>
      <c r="BT25" s="780"/>
      <c r="BU25" s="780"/>
      <c r="BV25" s="780"/>
      <c r="BW25" s="780"/>
      <c r="BX25" s="780"/>
      <c r="BY25" s="780"/>
      <c r="BZ25" s="780"/>
      <c r="CA25" s="780"/>
      <c r="CB25" s="780"/>
      <c r="CC25" s="780"/>
      <c r="CD25" s="780"/>
      <c r="CE25" s="780"/>
      <c r="CF25" s="780"/>
      <c r="CG25" s="785"/>
      <c r="CH25" s="784"/>
      <c r="CI25" s="783"/>
      <c r="CJ25" s="783"/>
      <c r="CK25" s="783"/>
      <c r="CL25" s="782"/>
      <c r="CM25" s="784"/>
      <c r="CN25" s="783"/>
      <c r="CO25" s="783"/>
      <c r="CP25" s="783"/>
      <c r="CQ25" s="782"/>
      <c r="CR25" s="784"/>
      <c r="CS25" s="783"/>
      <c r="CT25" s="783"/>
      <c r="CU25" s="783"/>
      <c r="CV25" s="782"/>
      <c r="CW25" s="784"/>
      <c r="CX25" s="783"/>
      <c r="CY25" s="783"/>
      <c r="CZ25" s="783"/>
      <c r="DA25" s="782"/>
      <c r="DB25" s="784"/>
      <c r="DC25" s="783"/>
      <c r="DD25" s="783"/>
      <c r="DE25" s="783"/>
      <c r="DF25" s="782"/>
      <c r="DG25" s="784"/>
      <c r="DH25" s="783"/>
      <c r="DI25" s="783"/>
      <c r="DJ25" s="783"/>
      <c r="DK25" s="782"/>
      <c r="DL25" s="784"/>
      <c r="DM25" s="783"/>
      <c r="DN25" s="783"/>
      <c r="DO25" s="783"/>
      <c r="DP25" s="782"/>
      <c r="DQ25" s="784"/>
      <c r="DR25" s="783"/>
      <c r="DS25" s="783"/>
      <c r="DT25" s="783"/>
      <c r="DU25" s="782"/>
      <c r="DV25" s="781"/>
      <c r="DW25" s="780"/>
      <c r="DX25" s="780"/>
      <c r="DY25" s="780"/>
      <c r="DZ25" s="779"/>
      <c r="EA25" s="467"/>
    </row>
    <row r="26" spans="1:131" ht="26.25" customHeight="1">
      <c r="A26" s="778" t="s">
        <v>414</v>
      </c>
      <c r="B26" s="774"/>
      <c r="C26" s="774"/>
      <c r="D26" s="774"/>
      <c r="E26" s="774"/>
      <c r="F26" s="774"/>
      <c r="G26" s="774"/>
      <c r="H26" s="774"/>
      <c r="I26" s="774"/>
      <c r="J26" s="774"/>
      <c r="K26" s="774"/>
      <c r="L26" s="774"/>
      <c r="M26" s="774"/>
      <c r="N26" s="774"/>
      <c r="O26" s="774"/>
      <c r="P26" s="773"/>
      <c r="Q26" s="771" t="s">
        <v>398</v>
      </c>
      <c r="R26" s="770"/>
      <c r="S26" s="770"/>
      <c r="T26" s="770"/>
      <c r="U26" s="772"/>
      <c r="V26" s="771" t="s">
        <v>397</v>
      </c>
      <c r="W26" s="770"/>
      <c r="X26" s="770"/>
      <c r="Y26" s="770"/>
      <c r="Z26" s="772"/>
      <c r="AA26" s="771" t="s">
        <v>396</v>
      </c>
      <c r="AB26" s="770"/>
      <c r="AC26" s="770"/>
      <c r="AD26" s="770"/>
      <c r="AE26" s="770"/>
      <c r="AF26" s="831" t="s">
        <v>395</v>
      </c>
      <c r="AG26" s="776"/>
      <c r="AH26" s="776"/>
      <c r="AI26" s="776"/>
      <c r="AJ26" s="830"/>
      <c r="AK26" s="770" t="s">
        <v>394</v>
      </c>
      <c r="AL26" s="770"/>
      <c r="AM26" s="770"/>
      <c r="AN26" s="770"/>
      <c r="AO26" s="772"/>
      <c r="AP26" s="771" t="s">
        <v>393</v>
      </c>
      <c r="AQ26" s="770"/>
      <c r="AR26" s="770"/>
      <c r="AS26" s="770"/>
      <c r="AT26" s="772"/>
      <c r="AU26" s="771" t="s">
        <v>413</v>
      </c>
      <c r="AV26" s="770"/>
      <c r="AW26" s="770"/>
      <c r="AX26" s="770"/>
      <c r="AY26" s="772"/>
      <c r="AZ26" s="771" t="s">
        <v>412</v>
      </c>
      <c r="BA26" s="770"/>
      <c r="BB26" s="770"/>
      <c r="BC26" s="770"/>
      <c r="BD26" s="772"/>
      <c r="BE26" s="771" t="s">
        <v>391</v>
      </c>
      <c r="BF26" s="770"/>
      <c r="BG26" s="770"/>
      <c r="BH26" s="770"/>
      <c r="BI26" s="769"/>
      <c r="BJ26" s="546"/>
      <c r="BK26" s="546"/>
      <c r="BL26" s="546"/>
      <c r="BM26" s="546"/>
      <c r="BN26" s="546"/>
      <c r="BO26" s="699"/>
      <c r="BP26" s="699"/>
      <c r="BQ26" s="725">
        <v>20</v>
      </c>
      <c r="BR26" s="786"/>
      <c r="BS26" s="781"/>
      <c r="BT26" s="780"/>
      <c r="BU26" s="780"/>
      <c r="BV26" s="780"/>
      <c r="BW26" s="780"/>
      <c r="BX26" s="780"/>
      <c r="BY26" s="780"/>
      <c r="BZ26" s="780"/>
      <c r="CA26" s="780"/>
      <c r="CB26" s="780"/>
      <c r="CC26" s="780"/>
      <c r="CD26" s="780"/>
      <c r="CE26" s="780"/>
      <c r="CF26" s="780"/>
      <c r="CG26" s="785"/>
      <c r="CH26" s="784"/>
      <c r="CI26" s="783"/>
      <c r="CJ26" s="783"/>
      <c r="CK26" s="783"/>
      <c r="CL26" s="782"/>
      <c r="CM26" s="784"/>
      <c r="CN26" s="783"/>
      <c r="CO26" s="783"/>
      <c r="CP26" s="783"/>
      <c r="CQ26" s="782"/>
      <c r="CR26" s="784"/>
      <c r="CS26" s="783"/>
      <c r="CT26" s="783"/>
      <c r="CU26" s="783"/>
      <c r="CV26" s="782"/>
      <c r="CW26" s="784"/>
      <c r="CX26" s="783"/>
      <c r="CY26" s="783"/>
      <c r="CZ26" s="783"/>
      <c r="DA26" s="782"/>
      <c r="DB26" s="784"/>
      <c r="DC26" s="783"/>
      <c r="DD26" s="783"/>
      <c r="DE26" s="783"/>
      <c r="DF26" s="782"/>
      <c r="DG26" s="784"/>
      <c r="DH26" s="783"/>
      <c r="DI26" s="783"/>
      <c r="DJ26" s="783"/>
      <c r="DK26" s="782"/>
      <c r="DL26" s="784"/>
      <c r="DM26" s="783"/>
      <c r="DN26" s="783"/>
      <c r="DO26" s="783"/>
      <c r="DP26" s="782"/>
      <c r="DQ26" s="784"/>
      <c r="DR26" s="783"/>
      <c r="DS26" s="783"/>
      <c r="DT26" s="783"/>
      <c r="DU26" s="782"/>
      <c r="DV26" s="781"/>
      <c r="DW26" s="780"/>
      <c r="DX26" s="780"/>
      <c r="DY26" s="780"/>
      <c r="DZ26" s="779"/>
      <c r="EA26" s="467"/>
    </row>
    <row r="27" spans="1:131" ht="26.25" customHeight="1" thickBot="1">
      <c r="A27" s="768"/>
      <c r="B27" s="763"/>
      <c r="C27" s="763"/>
      <c r="D27" s="763"/>
      <c r="E27" s="763"/>
      <c r="F27" s="763"/>
      <c r="G27" s="763"/>
      <c r="H27" s="763"/>
      <c r="I27" s="763"/>
      <c r="J27" s="763"/>
      <c r="K27" s="763"/>
      <c r="L27" s="763"/>
      <c r="M27" s="763"/>
      <c r="N27" s="763"/>
      <c r="O27" s="763"/>
      <c r="P27" s="762"/>
      <c r="Q27" s="760"/>
      <c r="R27" s="759"/>
      <c r="S27" s="759"/>
      <c r="T27" s="759"/>
      <c r="U27" s="761"/>
      <c r="V27" s="760"/>
      <c r="W27" s="759"/>
      <c r="X27" s="759"/>
      <c r="Y27" s="759"/>
      <c r="Z27" s="761"/>
      <c r="AA27" s="760"/>
      <c r="AB27" s="759"/>
      <c r="AC27" s="759"/>
      <c r="AD27" s="759"/>
      <c r="AE27" s="759"/>
      <c r="AF27" s="829"/>
      <c r="AG27" s="766"/>
      <c r="AH27" s="766"/>
      <c r="AI27" s="766"/>
      <c r="AJ27" s="828"/>
      <c r="AK27" s="759"/>
      <c r="AL27" s="759"/>
      <c r="AM27" s="759"/>
      <c r="AN27" s="759"/>
      <c r="AO27" s="761"/>
      <c r="AP27" s="760"/>
      <c r="AQ27" s="759"/>
      <c r="AR27" s="759"/>
      <c r="AS27" s="759"/>
      <c r="AT27" s="761"/>
      <c r="AU27" s="760"/>
      <c r="AV27" s="759"/>
      <c r="AW27" s="759"/>
      <c r="AX27" s="759"/>
      <c r="AY27" s="761"/>
      <c r="AZ27" s="760"/>
      <c r="BA27" s="759"/>
      <c r="BB27" s="759"/>
      <c r="BC27" s="759"/>
      <c r="BD27" s="761"/>
      <c r="BE27" s="760"/>
      <c r="BF27" s="759"/>
      <c r="BG27" s="759"/>
      <c r="BH27" s="759"/>
      <c r="BI27" s="758"/>
      <c r="BJ27" s="546"/>
      <c r="BK27" s="546"/>
      <c r="BL27" s="546"/>
      <c r="BM27" s="546"/>
      <c r="BN27" s="546"/>
      <c r="BO27" s="699"/>
      <c r="BP27" s="699"/>
      <c r="BQ27" s="725">
        <v>21</v>
      </c>
      <c r="BR27" s="786"/>
      <c r="BS27" s="781"/>
      <c r="BT27" s="780"/>
      <c r="BU27" s="780"/>
      <c r="BV27" s="780"/>
      <c r="BW27" s="780"/>
      <c r="BX27" s="780"/>
      <c r="BY27" s="780"/>
      <c r="BZ27" s="780"/>
      <c r="CA27" s="780"/>
      <c r="CB27" s="780"/>
      <c r="CC27" s="780"/>
      <c r="CD27" s="780"/>
      <c r="CE27" s="780"/>
      <c r="CF27" s="780"/>
      <c r="CG27" s="785"/>
      <c r="CH27" s="784"/>
      <c r="CI27" s="783"/>
      <c r="CJ27" s="783"/>
      <c r="CK27" s="783"/>
      <c r="CL27" s="782"/>
      <c r="CM27" s="784"/>
      <c r="CN27" s="783"/>
      <c r="CO27" s="783"/>
      <c r="CP27" s="783"/>
      <c r="CQ27" s="782"/>
      <c r="CR27" s="784"/>
      <c r="CS27" s="783"/>
      <c r="CT27" s="783"/>
      <c r="CU27" s="783"/>
      <c r="CV27" s="782"/>
      <c r="CW27" s="784"/>
      <c r="CX27" s="783"/>
      <c r="CY27" s="783"/>
      <c r="CZ27" s="783"/>
      <c r="DA27" s="782"/>
      <c r="DB27" s="784"/>
      <c r="DC27" s="783"/>
      <c r="DD27" s="783"/>
      <c r="DE27" s="783"/>
      <c r="DF27" s="782"/>
      <c r="DG27" s="784"/>
      <c r="DH27" s="783"/>
      <c r="DI27" s="783"/>
      <c r="DJ27" s="783"/>
      <c r="DK27" s="782"/>
      <c r="DL27" s="784"/>
      <c r="DM27" s="783"/>
      <c r="DN27" s="783"/>
      <c r="DO27" s="783"/>
      <c r="DP27" s="782"/>
      <c r="DQ27" s="784"/>
      <c r="DR27" s="783"/>
      <c r="DS27" s="783"/>
      <c r="DT27" s="783"/>
      <c r="DU27" s="782"/>
      <c r="DV27" s="781"/>
      <c r="DW27" s="780"/>
      <c r="DX27" s="780"/>
      <c r="DY27" s="780"/>
      <c r="DZ27" s="779"/>
      <c r="EA27" s="467"/>
    </row>
    <row r="28" spans="1:131" ht="26.25" customHeight="1" thickTop="1">
      <c r="A28" s="812">
        <v>1</v>
      </c>
      <c r="B28" s="827" t="s">
        <v>411</v>
      </c>
      <c r="C28" s="826"/>
      <c r="D28" s="826"/>
      <c r="E28" s="826"/>
      <c r="F28" s="826"/>
      <c r="G28" s="826"/>
      <c r="H28" s="826"/>
      <c r="I28" s="826"/>
      <c r="J28" s="826"/>
      <c r="K28" s="826"/>
      <c r="L28" s="826"/>
      <c r="M28" s="826"/>
      <c r="N28" s="826"/>
      <c r="O28" s="826"/>
      <c r="P28" s="825"/>
      <c r="Q28" s="824">
        <v>89</v>
      </c>
      <c r="R28" s="821"/>
      <c r="S28" s="821"/>
      <c r="T28" s="821"/>
      <c r="U28" s="821"/>
      <c r="V28" s="821">
        <v>43</v>
      </c>
      <c r="W28" s="821"/>
      <c r="X28" s="821"/>
      <c r="Y28" s="821"/>
      <c r="Z28" s="821"/>
      <c r="AA28" s="821">
        <v>45</v>
      </c>
      <c r="AB28" s="821"/>
      <c r="AC28" s="821"/>
      <c r="AD28" s="821"/>
      <c r="AE28" s="823"/>
      <c r="AF28" s="822">
        <v>45</v>
      </c>
      <c r="AG28" s="821"/>
      <c r="AH28" s="821"/>
      <c r="AI28" s="821"/>
      <c r="AJ28" s="820"/>
      <c r="AK28" s="746" t="s">
        <v>375</v>
      </c>
      <c r="AL28" s="741"/>
      <c r="AM28" s="741"/>
      <c r="AN28" s="741"/>
      <c r="AO28" s="741"/>
      <c r="AP28" s="819">
        <v>2</v>
      </c>
      <c r="AQ28" s="818"/>
      <c r="AR28" s="818"/>
      <c r="AS28" s="818"/>
      <c r="AT28" s="817"/>
      <c r="AU28" s="816">
        <v>0</v>
      </c>
      <c r="AV28" s="816"/>
      <c r="AW28" s="816"/>
      <c r="AX28" s="816"/>
      <c r="AY28" s="816"/>
      <c r="AZ28" s="815" t="s">
        <v>375</v>
      </c>
      <c r="BA28" s="815"/>
      <c r="BB28" s="815"/>
      <c r="BC28" s="815"/>
      <c r="BD28" s="815"/>
      <c r="BE28" s="814"/>
      <c r="BF28" s="814"/>
      <c r="BG28" s="814"/>
      <c r="BH28" s="814"/>
      <c r="BI28" s="813"/>
      <c r="BJ28" s="546"/>
      <c r="BK28" s="546"/>
      <c r="BL28" s="546"/>
      <c r="BM28" s="546"/>
      <c r="BN28" s="546"/>
      <c r="BO28" s="699"/>
      <c r="BP28" s="699"/>
      <c r="BQ28" s="725">
        <v>22</v>
      </c>
      <c r="BR28" s="786"/>
      <c r="BS28" s="781"/>
      <c r="BT28" s="780"/>
      <c r="BU28" s="780"/>
      <c r="BV28" s="780"/>
      <c r="BW28" s="780"/>
      <c r="BX28" s="780"/>
      <c r="BY28" s="780"/>
      <c r="BZ28" s="780"/>
      <c r="CA28" s="780"/>
      <c r="CB28" s="780"/>
      <c r="CC28" s="780"/>
      <c r="CD28" s="780"/>
      <c r="CE28" s="780"/>
      <c r="CF28" s="780"/>
      <c r="CG28" s="785"/>
      <c r="CH28" s="784"/>
      <c r="CI28" s="783"/>
      <c r="CJ28" s="783"/>
      <c r="CK28" s="783"/>
      <c r="CL28" s="782"/>
      <c r="CM28" s="784"/>
      <c r="CN28" s="783"/>
      <c r="CO28" s="783"/>
      <c r="CP28" s="783"/>
      <c r="CQ28" s="782"/>
      <c r="CR28" s="784"/>
      <c r="CS28" s="783"/>
      <c r="CT28" s="783"/>
      <c r="CU28" s="783"/>
      <c r="CV28" s="782"/>
      <c r="CW28" s="784"/>
      <c r="CX28" s="783"/>
      <c r="CY28" s="783"/>
      <c r="CZ28" s="783"/>
      <c r="DA28" s="782"/>
      <c r="DB28" s="784"/>
      <c r="DC28" s="783"/>
      <c r="DD28" s="783"/>
      <c r="DE28" s="783"/>
      <c r="DF28" s="782"/>
      <c r="DG28" s="784"/>
      <c r="DH28" s="783"/>
      <c r="DI28" s="783"/>
      <c r="DJ28" s="783"/>
      <c r="DK28" s="782"/>
      <c r="DL28" s="784"/>
      <c r="DM28" s="783"/>
      <c r="DN28" s="783"/>
      <c r="DO28" s="783"/>
      <c r="DP28" s="782"/>
      <c r="DQ28" s="784"/>
      <c r="DR28" s="783"/>
      <c r="DS28" s="783"/>
      <c r="DT28" s="783"/>
      <c r="DU28" s="782"/>
      <c r="DV28" s="781"/>
      <c r="DW28" s="780"/>
      <c r="DX28" s="780"/>
      <c r="DY28" s="780"/>
      <c r="DZ28" s="779"/>
      <c r="EA28" s="467"/>
    </row>
    <row r="29" spans="1:131" ht="26.25" customHeight="1">
      <c r="A29" s="812">
        <v>2</v>
      </c>
      <c r="B29" s="807" t="s">
        <v>410</v>
      </c>
      <c r="C29" s="806"/>
      <c r="D29" s="806"/>
      <c r="E29" s="806"/>
      <c r="F29" s="806"/>
      <c r="G29" s="806"/>
      <c r="H29" s="806"/>
      <c r="I29" s="806"/>
      <c r="J29" s="806"/>
      <c r="K29" s="806"/>
      <c r="L29" s="806"/>
      <c r="M29" s="806"/>
      <c r="N29" s="806"/>
      <c r="O29" s="806"/>
      <c r="P29" s="805"/>
      <c r="Q29" s="811">
        <v>1091</v>
      </c>
      <c r="R29" s="810"/>
      <c r="S29" s="810"/>
      <c r="T29" s="810"/>
      <c r="U29" s="810"/>
      <c r="V29" s="810">
        <v>1043</v>
      </c>
      <c r="W29" s="810"/>
      <c r="X29" s="810"/>
      <c r="Y29" s="810"/>
      <c r="Z29" s="810"/>
      <c r="AA29" s="810">
        <v>48</v>
      </c>
      <c r="AB29" s="810"/>
      <c r="AC29" s="810"/>
      <c r="AD29" s="810"/>
      <c r="AE29" s="809"/>
      <c r="AF29" s="802">
        <v>48</v>
      </c>
      <c r="AG29" s="801"/>
      <c r="AH29" s="801"/>
      <c r="AI29" s="801"/>
      <c r="AJ29" s="800"/>
      <c r="AK29" s="748">
        <v>137</v>
      </c>
      <c r="AL29" s="747"/>
      <c r="AM29" s="747"/>
      <c r="AN29" s="747"/>
      <c r="AO29" s="746"/>
      <c r="AP29" s="798" t="s">
        <v>375</v>
      </c>
      <c r="AQ29" s="798"/>
      <c r="AR29" s="798"/>
      <c r="AS29" s="798"/>
      <c r="AT29" s="798"/>
      <c r="AU29" s="741" t="s">
        <v>375</v>
      </c>
      <c r="AV29" s="741"/>
      <c r="AW29" s="741"/>
      <c r="AX29" s="741"/>
      <c r="AY29" s="741"/>
      <c r="AZ29" s="808" t="s">
        <v>375</v>
      </c>
      <c r="BA29" s="808"/>
      <c r="BB29" s="808"/>
      <c r="BC29" s="808"/>
      <c r="BD29" s="808"/>
      <c r="BE29" s="740"/>
      <c r="BF29" s="740"/>
      <c r="BG29" s="740"/>
      <c r="BH29" s="740"/>
      <c r="BI29" s="739"/>
      <c r="BJ29" s="546"/>
      <c r="BK29" s="546"/>
      <c r="BL29" s="546"/>
      <c r="BM29" s="546"/>
      <c r="BN29" s="546"/>
      <c r="BO29" s="699"/>
      <c r="BP29" s="699"/>
      <c r="BQ29" s="725">
        <v>23</v>
      </c>
      <c r="BR29" s="786"/>
      <c r="BS29" s="781"/>
      <c r="BT29" s="780"/>
      <c r="BU29" s="780"/>
      <c r="BV29" s="780"/>
      <c r="BW29" s="780"/>
      <c r="BX29" s="780"/>
      <c r="BY29" s="780"/>
      <c r="BZ29" s="780"/>
      <c r="CA29" s="780"/>
      <c r="CB29" s="780"/>
      <c r="CC29" s="780"/>
      <c r="CD29" s="780"/>
      <c r="CE29" s="780"/>
      <c r="CF29" s="780"/>
      <c r="CG29" s="785"/>
      <c r="CH29" s="784"/>
      <c r="CI29" s="783"/>
      <c r="CJ29" s="783"/>
      <c r="CK29" s="783"/>
      <c r="CL29" s="782"/>
      <c r="CM29" s="784"/>
      <c r="CN29" s="783"/>
      <c r="CO29" s="783"/>
      <c r="CP29" s="783"/>
      <c r="CQ29" s="782"/>
      <c r="CR29" s="784"/>
      <c r="CS29" s="783"/>
      <c r="CT29" s="783"/>
      <c r="CU29" s="783"/>
      <c r="CV29" s="782"/>
      <c r="CW29" s="784"/>
      <c r="CX29" s="783"/>
      <c r="CY29" s="783"/>
      <c r="CZ29" s="783"/>
      <c r="DA29" s="782"/>
      <c r="DB29" s="784"/>
      <c r="DC29" s="783"/>
      <c r="DD29" s="783"/>
      <c r="DE29" s="783"/>
      <c r="DF29" s="782"/>
      <c r="DG29" s="784"/>
      <c r="DH29" s="783"/>
      <c r="DI29" s="783"/>
      <c r="DJ29" s="783"/>
      <c r="DK29" s="782"/>
      <c r="DL29" s="784"/>
      <c r="DM29" s="783"/>
      <c r="DN29" s="783"/>
      <c r="DO29" s="783"/>
      <c r="DP29" s="782"/>
      <c r="DQ29" s="784"/>
      <c r="DR29" s="783"/>
      <c r="DS29" s="783"/>
      <c r="DT29" s="783"/>
      <c r="DU29" s="782"/>
      <c r="DV29" s="781"/>
      <c r="DW29" s="780"/>
      <c r="DX29" s="780"/>
      <c r="DY29" s="780"/>
      <c r="DZ29" s="779"/>
      <c r="EA29" s="467"/>
    </row>
    <row r="30" spans="1:131" ht="26.25" customHeight="1">
      <c r="A30" s="812">
        <v>3</v>
      </c>
      <c r="B30" s="807" t="s">
        <v>409</v>
      </c>
      <c r="C30" s="806"/>
      <c r="D30" s="806"/>
      <c r="E30" s="806"/>
      <c r="F30" s="806"/>
      <c r="G30" s="806"/>
      <c r="H30" s="806"/>
      <c r="I30" s="806"/>
      <c r="J30" s="806"/>
      <c r="K30" s="806"/>
      <c r="L30" s="806"/>
      <c r="M30" s="806"/>
      <c r="N30" s="806"/>
      <c r="O30" s="806"/>
      <c r="P30" s="805"/>
      <c r="Q30" s="811">
        <v>59</v>
      </c>
      <c r="R30" s="810"/>
      <c r="S30" s="810"/>
      <c r="T30" s="810"/>
      <c r="U30" s="810"/>
      <c r="V30" s="810">
        <v>47</v>
      </c>
      <c r="W30" s="810"/>
      <c r="X30" s="810"/>
      <c r="Y30" s="810"/>
      <c r="Z30" s="810"/>
      <c r="AA30" s="810">
        <v>12</v>
      </c>
      <c r="AB30" s="810"/>
      <c r="AC30" s="810"/>
      <c r="AD30" s="810"/>
      <c r="AE30" s="809"/>
      <c r="AF30" s="802">
        <v>12</v>
      </c>
      <c r="AG30" s="801"/>
      <c r="AH30" s="801"/>
      <c r="AI30" s="801"/>
      <c r="AJ30" s="800"/>
      <c r="AK30" s="746">
        <v>9</v>
      </c>
      <c r="AL30" s="741"/>
      <c r="AM30" s="741"/>
      <c r="AN30" s="741"/>
      <c r="AO30" s="741"/>
      <c r="AP30" s="741" t="s">
        <v>375</v>
      </c>
      <c r="AQ30" s="741"/>
      <c r="AR30" s="741"/>
      <c r="AS30" s="741"/>
      <c r="AT30" s="741"/>
      <c r="AU30" s="741" t="s">
        <v>375</v>
      </c>
      <c r="AV30" s="741"/>
      <c r="AW30" s="741"/>
      <c r="AX30" s="741"/>
      <c r="AY30" s="741"/>
      <c r="AZ30" s="808" t="s">
        <v>375</v>
      </c>
      <c r="BA30" s="808"/>
      <c r="BB30" s="808"/>
      <c r="BC30" s="808"/>
      <c r="BD30" s="808"/>
      <c r="BE30" s="740"/>
      <c r="BF30" s="740"/>
      <c r="BG30" s="740"/>
      <c r="BH30" s="740"/>
      <c r="BI30" s="739"/>
      <c r="BJ30" s="546"/>
      <c r="BK30" s="546"/>
      <c r="BL30" s="546"/>
      <c r="BM30" s="546"/>
      <c r="BN30" s="546"/>
      <c r="BO30" s="699"/>
      <c r="BP30" s="699"/>
      <c r="BQ30" s="725">
        <v>24</v>
      </c>
      <c r="BR30" s="786"/>
      <c r="BS30" s="781"/>
      <c r="BT30" s="780"/>
      <c r="BU30" s="780"/>
      <c r="BV30" s="780"/>
      <c r="BW30" s="780"/>
      <c r="BX30" s="780"/>
      <c r="BY30" s="780"/>
      <c r="BZ30" s="780"/>
      <c r="CA30" s="780"/>
      <c r="CB30" s="780"/>
      <c r="CC30" s="780"/>
      <c r="CD30" s="780"/>
      <c r="CE30" s="780"/>
      <c r="CF30" s="780"/>
      <c r="CG30" s="785"/>
      <c r="CH30" s="784"/>
      <c r="CI30" s="783"/>
      <c r="CJ30" s="783"/>
      <c r="CK30" s="783"/>
      <c r="CL30" s="782"/>
      <c r="CM30" s="784"/>
      <c r="CN30" s="783"/>
      <c r="CO30" s="783"/>
      <c r="CP30" s="783"/>
      <c r="CQ30" s="782"/>
      <c r="CR30" s="784"/>
      <c r="CS30" s="783"/>
      <c r="CT30" s="783"/>
      <c r="CU30" s="783"/>
      <c r="CV30" s="782"/>
      <c r="CW30" s="784"/>
      <c r="CX30" s="783"/>
      <c r="CY30" s="783"/>
      <c r="CZ30" s="783"/>
      <c r="DA30" s="782"/>
      <c r="DB30" s="784"/>
      <c r="DC30" s="783"/>
      <c r="DD30" s="783"/>
      <c r="DE30" s="783"/>
      <c r="DF30" s="782"/>
      <c r="DG30" s="784"/>
      <c r="DH30" s="783"/>
      <c r="DI30" s="783"/>
      <c r="DJ30" s="783"/>
      <c r="DK30" s="782"/>
      <c r="DL30" s="784"/>
      <c r="DM30" s="783"/>
      <c r="DN30" s="783"/>
      <c r="DO30" s="783"/>
      <c r="DP30" s="782"/>
      <c r="DQ30" s="784"/>
      <c r="DR30" s="783"/>
      <c r="DS30" s="783"/>
      <c r="DT30" s="783"/>
      <c r="DU30" s="782"/>
      <c r="DV30" s="781"/>
      <c r="DW30" s="780"/>
      <c r="DX30" s="780"/>
      <c r="DY30" s="780"/>
      <c r="DZ30" s="779"/>
      <c r="EA30" s="467"/>
    </row>
    <row r="31" spans="1:131" ht="26.25" customHeight="1">
      <c r="A31" s="812">
        <v>4</v>
      </c>
      <c r="B31" s="807" t="s">
        <v>408</v>
      </c>
      <c r="C31" s="806"/>
      <c r="D31" s="806"/>
      <c r="E31" s="806"/>
      <c r="F31" s="806"/>
      <c r="G31" s="806"/>
      <c r="H31" s="806"/>
      <c r="I31" s="806"/>
      <c r="J31" s="806"/>
      <c r="K31" s="806"/>
      <c r="L31" s="806"/>
      <c r="M31" s="806"/>
      <c r="N31" s="806"/>
      <c r="O31" s="806"/>
      <c r="P31" s="805"/>
      <c r="Q31" s="811">
        <v>1991</v>
      </c>
      <c r="R31" s="810"/>
      <c r="S31" s="810"/>
      <c r="T31" s="810"/>
      <c r="U31" s="810"/>
      <c r="V31" s="810">
        <v>1858</v>
      </c>
      <c r="W31" s="810"/>
      <c r="X31" s="810"/>
      <c r="Y31" s="810"/>
      <c r="Z31" s="810"/>
      <c r="AA31" s="810">
        <v>132</v>
      </c>
      <c r="AB31" s="810"/>
      <c r="AC31" s="810"/>
      <c r="AD31" s="810"/>
      <c r="AE31" s="809"/>
      <c r="AF31" s="802">
        <v>132</v>
      </c>
      <c r="AG31" s="801"/>
      <c r="AH31" s="801"/>
      <c r="AI31" s="801"/>
      <c r="AJ31" s="800"/>
      <c r="AK31" s="746">
        <v>301</v>
      </c>
      <c r="AL31" s="741"/>
      <c r="AM31" s="741"/>
      <c r="AN31" s="741"/>
      <c r="AO31" s="741"/>
      <c r="AP31" s="741" t="s">
        <v>375</v>
      </c>
      <c r="AQ31" s="741"/>
      <c r="AR31" s="741"/>
      <c r="AS31" s="741"/>
      <c r="AT31" s="741"/>
      <c r="AU31" s="741" t="s">
        <v>375</v>
      </c>
      <c r="AV31" s="741"/>
      <c r="AW31" s="741"/>
      <c r="AX31" s="741"/>
      <c r="AY31" s="741"/>
      <c r="AZ31" s="808" t="s">
        <v>375</v>
      </c>
      <c r="BA31" s="808"/>
      <c r="BB31" s="808"/>
      <c r="BC31" s="808"/>
      <c r="BD31" s="808"/>
      <c r="BE31" s="740"/>
      <c r="BF31" s="740"/>
      <c r="BG31" s="740"/>
      <c r="BH31" s="740"/>
      <c r="BI31" s="739"/>
      <c r="BJ31" s="546"/>
      <c r="BK31" s="546"/>
      <c r="BL31" s="546"/>
      <c r="BM31" s="546"/>
      <c r="BN31" s="546"/>
      <c r="BO31" s="699"/>
      <c r="BP31" s="699"/>
      <c r="BQ31" s="725">
        <v>25</v>
      </c>
      <c r="BR31" s="786"/>
      <c r="BS31" s="781"/>
      <c r="BT31" s="780"/>
      <c r="BU31" s="780"/>
      <c r="BV31" s="780"/>
      <c r="BW31" s="780"/>
      <c r="BX31" s="780"/>
      <c r="BY31" s="780"/>
      <c r="BZ31" s="780"/>
      <c r="CA31" s="780"/>
      <c r="CB31" s="780"/>
      <c r="CC31" s="780"/>
      <c r="CD31" s="780"/>
      <c r="CE31" s="780"/>
      <c r="CF31" s="780"/>
      <c r="CG31" s="785"/>
      <c r="CH31" s="784"/>
      <c r="CI31" s="783"/>
      <c r="CJ31" s="783"/>
      <c r="CK31" s="783"/>
      <c r="CL31" s="782"/>
      <c r="CM31" s="784"/>
      <c r="CN31" s="783"/>
      <c r="CO31" s="783"/>
      <c r="CP31" s="783"/>
      <c r="CQ31" s="782"/>
      <c r="CR31" s="784"/>
      <c r="CS31" s="783"/>
      <c r="CT31" s="783"/>
      <c r="CU31" s="783"/>
      <c r="CV31" s="782"/>
      <c r="CW31" s="784"/>
      <c r="CX31" s="783"/>
      <c r="CY31" s="783"/>
      <c r="CZ31" s="783"/>
      <c r="DA31" s="782"/>
      <c r="DB31" s="784"/>
      <c r="DC31" s="783"/>
      <c r="DD31" s="783"/>
      <c r="DE31" s="783"/>
      <c r="DF31" s="782"/>
      <c r="DG31" s="784"/>
      <c r="DH31" s="783"/>
      <c r="DI31" s="783"/>
      <c r="DJ31" s="783"/>
      <c r="DK31" s="782"/>
      <c r="DL31" s="784"/>
      <c r="DM31" s="783"/>
      <c r="DN31" s="783"/>
      <c r="DO31" s="783"/>
      <c r="DP31" s="782"/>
      <c r="DQ31" s="784"/>
      <c r="DR31" s="783"/>
      <c r="DS31" s="783"/>
      <c r="DT31" s="783"/>
      <c r="DU31" s="782"/>
      <c r="DV31" s="781"/>
      <c r="DW31" s="780"/>
      <c r="DX31" s="780"/>
      <c r="DY31" s="780"/>
      <c r="DZ31" s="779"/>
      <c r="EA31" s="467"/>
    </row>
    <row r="32" spans="1:131" ht="26.25" customHeight="1">
      <c r="A32" s="812">
        <v>5</v>
      </c>
      <c r="B32" s="807" t="s">
        <v>407</v>
      </c>
      <c r="C32" s="806"/>
      <c r="D32" s="806"/>
      <c r="E32" s="806"/>
      <c r="F32" s="806"/>
      <c r="G32" s="806"/>
      <c r="H32" s="806"/>
      <c r="I32" s="806"/>
      <c r="J32" s="806"/>
      <c r="K32" s="806"/>
      <c r="L32" s="806"/>
      <c r="M32" s="806"/>
      <c r="N32" s="806"/>
      <c r="O32" s="806"/>
      <c r="P32" s="805"/>
      <c r="Q32" s="811">
        <v>175</v>
      </c>
      <c r="R32" s="810"/>
      <c r="S32" s="810"/>
      <c r="T32" s="810"/>
      <c r="U32" s="810"/>
      <c r="V32" s="810">
        <v>171</v>
      </c>
      <c r="W32" s="810"/>
      <c r="X32" s="810"/>
      <c r="Y32" s="810"/>
      <c r="Z32" s="810"/>
      <c r="AA32" s="810">
        <v>4</v>
      </c>
      <c r="AB32" s="810"/>
      <c r="AC32" s="810"/>
      <c r="AD32" s="810"/>
      <c r="AE32" s="809"/>
      <c r="AF32" s="802">
        <v>4</v>
      </c>
      <c r="AG32" s="801"/>
      <c r="AH32" s="801"/>
      <c r="AI32" s="801"/>
      <c r="AJ32" s="800"/>
      <c r="AK32" s="746">
        <v>273</v>
      </c>
      <c r="AL32" s="741"/>
      <c r="AM32" s="741"/>
      <c r="AN32" s="741"/>
      <c r="AO32" s="741"/>
      <c r="AP32" s="741" t="s">
        <v>375</v>
      </c>
      <c r="AQ32" s="741"/>
      <c r="AR32" s="741"/>
      <c r="AS32" s="741"/>
      <c r="AT32" s="741"/>
      <c r="AU32" s="741" t="s">
        <v>375</v>
      </c>
      <c r="AV32" s="741"/>
      <c r="AW32" s="741"/>
      <c r="AX32" s="741"/>
      <c r="AY32" s="741"/>
      <c r="AZ32" s="808" t="s">
        <v>375</v>
      </c>
      <c r="BA32" s="808"/>
      <c r="BB32" s="808"/>
      <c r="BC32" s="808"/>
      <c r="BD32" s="808"/>
      <c r="BE32" s="740"/>
      <c r="BF32" s="740"/>
      <c r="BG32" s="740"/>
      <c r="BH32" s="740"/>
      <c r="BI32" s="739"/>
      <c r="BJ32" s="546"/>
      <c r="BK32" s="546"/>
      <c r="BL32" s="546"/>
      <c r="BM32" s="546"/>
      <c r="BN32" s="546"/>
      <c r="BO32" s="699"/>
      <c r="BP32" s="699"/>
      <c r="BQ32" s="725">
        <v>26</v>
      </c>
      <c r="BR32" s="786"/>
      <c r="BS32" s="781"/>
      <c r="BT32" s="780"/>
      <c r="BU32" s="780"/>
      <c r="BV32" s="780"/>
      <c r="BW32" s="780"/>
      <c r="BX32" s="780"/>
      <c r="BY32" s="780"/>
      <c r="BZ32" s="780"/>
      <c r="CA32" s="780"/>
      <c r="CB32" s="780"/>
      <c r="CC32" s="780"/>
      <c r="CD32" s="780"/>
      <c r="CE32" s="780"/>
      <c r="CF32" s="780"/>
      <c r="CG32" s="785"/>
      <c r="CH32" s="784"/>
      <c r="CI32" s="783"/>
      <c r="CJ32" s="783"/>
      <c r="CK32" s="783"/>
      <c r="CL32" s="782"/>
      <c r="CM32" s="784"/>
      <c r="CN32" s="783"/>
      <c r="CO32" s="783"/>
      <c r="CP32" s="783"/>
      <c r="CQ32" s="782"/>
      <c r="CR32" s="784"/>
      <c r="CS32" s="783"/>
      <c r="CT32" s="783"/>
      <c r="CU32" s="783"/>
      <c r="CV32" s="782"/>
      <c r="CW32" s="784"/>
      <c r="CX32" s="783"/>
      <c r="CY32" s="783"/>
      <c r="CZ32" s="783"/>
      <c r="DA32" s="782"/>
      <c r="DB32" s="784"/>
      <c r="DC32" s="783"/>
      <c r="DD32" s="783"/>
      <c r="DE32" s="783"/>
      <c r="DF32" s="782"/>
      <c r="DG32" s="784"/>
      <c r="DH32" s="783"/>
      <c r="DI32" s="783"/>
      <c r="DJ32" s="783"/>
      <c r="DK32" s="782"/>
      <c r="DL32" s="784"/>
      <c r="DM32" s="783"/>
      <c r="DN32" s="783"/>
      <c r="DO32" s="783"/>
      <c r="DP32" s="782"/>
      <c r="DQ32" s="784"/>
      <c r="DR32" s="783"/>
      <c r="DS32" s="783"/>
      <c r="DT32" s="783"/>
      <c r="DU32" s="782"/>
      <c r="DV32" s="781"/>
      <c r="DW32" s="780"/>
      <c r="DX32" s="780"/>
      <c r="DY32" s="780"/>
      <c r="DZ32" s="779"/>
      <c r="EA32" s="467"/>
    </row>
    <row r="33" spans="1:131" ht="26.25" customHeight="1">
      <c r="A33" s="812">
        <v>6</v>
      </c>
      <c r="B33" s="807" t="s">
        <v>406</v>
      </c>
      <c r="C33" s="806"/>
      <c r="D33" s="806"/>
      <c r="E33" s="806"/>
      <c r="F33" s="806"/>
      <c r="G33" s="806"/>
      <c r="H33" s="806"/>
      <c r="I33" s="806"/>
      <c r="J33" s="806"/>
      <c r="K33" s="806"/>
      <c r="L33" s="806"/>
      <c r="M33" s="806"/>
      <c r="N33" s="806"/>
      <c r="O33" s="806"/>
      <c r="P33" s="805"/>
      <c r="Q33" s="811">
        <v>975</v>
      </c>
      <c r="R33" s="810"/>
      <c r="S33" s="810"/>
      <c r="T33" s="810"/>
      <c r="U33" s="810"/>
      <c r="V33" s="810">
        <v>976</v>
      </c>
      <c r="W33" s="810"/>
      <c r="X33" s="810"/>
      <c r="Y33" s="810"/>
      <c r="Z33" s="810"/>
      <c r="AA33" s="810">
        <v>-1</v>
      </c>
      <c r="AB33" s="810"/>
      <c r="AC33" s="810"/>
      <c r="AD33" s="810"/>
      <c r="AE33" s="809"/>
      <c r="AF33" s="802">
        <v>644</v>
      </c>
      <c r="AG33" s="801"/>
      <c r="AH33" s="801"/>
      <c r="AI33" s="801"/>
      <c r="AJ33" s="800"/>
      <c r="AK33" s="746">
        <v>199</v>
      </c>
      <c r="AL33" s="741"/>
      <c r="AM33" s="741"/>
      <c r="AN33" s="741"/>
      <c r="AO33" s="741"/>
      <c r="AP33" s="741">
        <v>106</v>
      </c>
      <c r="AQ33" s="741"/>
      <c r="AR33" s="741"/>
      <c r="AS33" s="741"/>
      <c r="AT33" s="741"/>
      <c r="AU33" s="741">
        <v>106</v>
      </c>
      <c r="AV33" s="741"/>
      <c r="AW33" s="741"/>
      <c r="AX33" s="741"/>
      <c r="AY33" s="741"/>
      <c r="AZ33" s="808" t="s">
        <v>375</v>
      </c>
      <c r="BA33" s="808"/>
      <c r="BB33" s="808"/>
      <c r="BC33" s="808"/>
      <c r="BD33" s="808"/>
      <c r="BE33" s="740" t="s">
        <v>405</v>
      </c>
      <c r="BF33" s="740"/>
      <c r="BG33" s="740"/>
      <c r="BH33" s="740"/>
      <c r="BI33" s="739"/>
      <c r="BJ33" s="546"/>
      <c r="BK33" s="546"/>
      <c r="BL33" s="546"/>
      <c r="BM33" s="546"/>
      <c r="BN33" s="546"/>
      <c r="BO33" s="699"/>
      <c r="BP33" s="699"/>
      <c r="BQ33" s="725">
        <v>27</v>
      </c>
      <c r="BR33" s="786"/>
      <c r="BS33" s="781"/>
      <c r="BT33" s="780"/>
      <c r="BU33" s="780"/>
      <c r="BV33" s="780"/>
      <c r="BW33" s="780"/>
      <c r="BX33" s="780"/>
      <c r="BY33" s="780"/>
      <c r="BZ33" s="780"/>
      <c r="CA33" s="780"/>
      <c r="CB33" s="780"/>
      <c r="CC33" s="780"/>
      <c r="CD33" s="780"/>
      <c r="CE33" s="780"/>
      <c r="CF33" s="780"/>
      <c r="CG33" s="785"/>
      <c r="CH33" s="784"/>
      <c r="CI33" s="783"/>
      <c r="CJ33" s="783"/>
      <c r="CK33" s="783"/>
      <c r="CL33" s="782"/>
      <c r="CM33" s="784"/>
      <c r="CN33" s="783"/>
      <c r="CO33" s="783"/>
      <c r="CP33" s="783"/>
      <c r="CQ33" s="782"/>
      <c r="CR33" s="784"/>
      <c r="CS33" s="783"/>
      <c r="CT33" s="783"/>
      <c r="CU33" s="783"/>
      <c r="CV33" s="782"/>
      <c r="CW33" s="784"/>
      <c r="CX33" s="783"/>
      <c r="CY33" s="783"/>
      <c r="CZ33" s="783"/>
      <c r="DA33" s="782"/>
      <c r="DB33" s="784"/>
      <c r="DC33" s="783"/>
      <c r="DD33" s="783"/>
      <c r="DE33" s="783"/>
      <c r="DF33" s="782"/>
      <c r="DG33" s="784"/>
      <c r="DH33" s="783"/>
      <c r="DI33" s="783"/>
      <c r="DJ33" s="783"/>
      <c r="DK33" s="782"/>
      <c r="DL33" s="784"/>
      <c r="DM33" s="783"/>
      <c r="DN33" s="783"/>
      <c r="DO33" s="783"/>
      <c r="DP33" s="782"/>
      <c r="DQ33" s="784"/>
      <c r="DR33" s="783"/>
      <c r="DS33" s="783"/>
      <c r="DT33" s="783"/>
      <c r="DU33" s="782"/>
      <c r="DV33" s="781"/>
      <c r="DW33" s="780"/>
      <c r="DX33" s="780"/>
      <c r="DY33" s="780"/>
      <c r="DZ33" s="779"/>
      <c r="EA33" s="467"/>
    </row>
    <row r="34" spans="1:131" ht="26.25" customHeight="1">
      <c r="A34" s="812">
        <v>7</v>
      </c>
      <c r="B34" s="807" t="s">
        <v>325</v>
      </c>
      <c r="C34" s="806"/>
      <c r="D34" s="806"/>
      <c r="E34" s="806"/>
      <c r="F34" s="806"/>
      <c r="G34" s="806"/>
      <c r="H34" s="806"/>
      <c r="I34" s="806"/>
      <c r="J34" s="806"/>
      <c r="K34" s="806"/>
      <c r="L34" s="806"/>
      <c r="M34" s="806"/>
      <c r="N34" s="806"/>
      <c r="O34" s="806"/>
      <c r="P34" s="805"/>
      <c r="Q34" s="811">
        <v>298</v>
      </c>
      <c r="R34" s="810"/>
      <c r="S34" s="810"/>
      <c r="T34" s="810"/>
      <c r="U34" s="810"/>
      <c r="V34" s="810">
        <v>300</v>
      </c>
      <c r="W34" s="810"/>
      <c r="X34" s="810"/>
      <c r="Y34" s="810"/>
      <c r="Z34" s="810"/>
      <c r="AA34" s="810">
        <v>-3</v>
      </c>
      <c r="AB34" s="810"/>
      <c r="AC34" s="810"/>
      <c r="AD34" s="810"/>
      <c r="AE34" s="809"/>
      <c r="AF34" s="802">
        <v>301</v>
      </c>
      <c r="AG34" s="801"/>
      <c r="AH34" s="801"/>
      <c r="AI34" s="801"/>
      <c r="AJ34" s="800"/>
      <c r="AK34" s="746">
        <v>63</v>
      </c>
      <c r="AL34" s="741"/>
      <c r="AM34" s="741"/>
      <c r="AN34" s="741"/>
      <c r="AO34" s="741"/>
      <c r="AP34" s="741">
        <v>181</v>
      </c>
      <c r="AQ34" s="741"/>
      <c r="AR34" s="741"/>
      <c r="AS34" s="741"/>
      <c r="AT34" s="741"/>
      <c r="AU34" s="741">
        <v>119</v>
      </c>
      <c r="AV34" s="741"/>
      <c r="AW34" s="741"/>
      <c r="AX34" s="741"/>
      <c r="AY34" s="741"/>
      <c r="AZ34" s="808" t="s">
        <v>375</v>
      </c>
      <c r="BA34" s="808"/>
      <c r="BB34" s="808"/>
      <c r="BC34" s="808"/>
      <c r="BD34" s="808"/>
      <c r="BE34" s="740" t="s">
        <v>405</v>
      </c>
      <c r="BF34" s="740"/>
      <c r="BG34" s="740"/>
      <c r="BH34" s="740"/>
      <c r="BI34" s="739"/>
      <c r="BJ34" s="546"/>
      <c r="BK34" s="546"/>
      <c r="BL34" s="546"/>
      <c r="BM34" s="546"/>
      <c r="BN34" s="546"/>
      <c r="BO34" s="699"/>
      <c r="BP34" s="699"/>
      <c r="BQ34" s="725">
        <v>28</v>
      </c>
      <c r="BR34" s="786"/>
      <c r="BS34" s="781"/>
      <c r="BT34" s="780"/>
      <c r="BU34" s="780"/>
      <c r="BV34" s="780"/>
      <c r="BW34" s="780"/>
      <c r="BX34" s="780"/>
      <c r="BY34" s="780"/>
      <c r="BZ34" s="780"/>
      <c r="CA34" s="780"/>
      <c r="CB34" s="780"/>
      <c r="CC34" s="780"/>
      <c r="CD34" s="780"/>
      <c r="CE34" s="780"/>
      <c r="CF34" s="780"/>
      <c r="CG34" s="785"/>
      <c r="CH34" s="784"/>
      <c r="CI34" s="783"/>
      <c r="CJ34" s="783"/>
      <c r="CK34" s="783"/>
      <c r="CL34" s="782"/>
      <c r="CM34" s="784"/>
      <c r="CN34" s="783"/>
      <c r="CO34" s="783"/>
      <c r="CP34" s="783"/>
      <c r="CQ34" s="782"/>
      <c r="CR34" s="784"/>
      <c r="CS34" s="783"/>
      <c r="CT34" s="783"/>
      <c r="CU34" s="783"/>
      <c r="CV34" s="782"/>
      <c r="CW34" s="784"/>
      <c r="CX34" s="783"/>
      <c r="CY34" s="783"/>
      <c r="CZ34" s="783"/>
      <c r="DA34" s="782"/>
      <c r="DB34" s="784"/>
      <c r="DC34" s="783"/>
      <c r="DD34" s="783"/>
      <c r="DE34" s="783"/>
      <c r="DF34" s="782"/>
      <c r="DG34" s="784"/>
      <c r="DH34" s="783"/>
      <c r="DI34" s="783"/>
      <c r="DJ34" s="783"/>
      <c r="DK34" s="782"/>
      <c r="DL34" s="784"/>
      <c r="DM34" s="783"/>
      <c r="DN34" s="783"/>
      <c r="DO34" s="783"/>
      <c r="DP34" s="782"/>
      <c r="DQ34" s="784"/>
      <c r="DR34" s="783"/>
      <c r="DS34" s="783"/>
      <c r="DT34" s="783"/>
      <c r="DU34" s="782"/>
      <c r="DV34" s="781"/>
      <c r="DW34" s="780"/>
      <c r="DX34" s="780"/>
      <c r="DY34" s="780"/>
      <c r="DZ34" s="779"/>
      <c r="EA34" s="467"/>
    </row>
    <row r="35" spans="1:131" ht="26.25" customHeight="1">
      <c r="A35" s="812">
        <v>8</v>
      </c>
      <c r="B35" s="807" t="s">
        <v>334</v>
      </c>
      <c r="C35" s="806"/>
      <c r="D35" s="806"/>
      <c r="E35" s="806"/>
      <c r="F35" s="806"/>
      <c r="G35" s="806"/>
      <c r="H35" s="806"/>
      <c r="I35" s="806"/>
      <c r="J35" s="806"/>
      <c r="K35" s="806"/>
      <c r="L35" s="806"/>
      <c r="M35" s="806"/>
      <c r="N35" s="806"/>
      <c r="O35" s="806"/>
      <c r="P35" s="805"/>
      <c r="Q35" s="811">
        <v>372</v>
      </c>
      <c r="R35" s="810"/>
      <c r="S35" s="810"/>
      <c r="T35" s="810"/>
      <c r="U35" s="810"/>
      <c r="V35" s="810">
        <v>373</v>
      </c>
      <c r="W35" s="810"/>
      <c r="X35" s="810"/>
      <c r="Y35" s="810"/>
      <c r="Z35" s="810"/>
      <c r="AA35" s="810">
        <v>-2</v>
      </c>
      <c r="AB35" s="810"/>
      <c r="AC35" s="810"/>
      <c r="AD35" s="810"/>
      <c r="AE35" s="809"/>
      <c r="AF35" s="802">
        <v>158</v>
      </c>
      <c r="AG35" s="801"/>
      <c r="AH35" s="801"/>
      <c r="AI35" s="801"/>
      <c r="AJ35" s="800"/>
      <c r="AK35" s="746">
        <v>335</v>
      </c>
      <c r="AL35" s="741"/>
      <c r="AM35" s="741"/>
      <c r="AN35" s="741"/>
      <c r="AO35" s="741"/>
      <c r="AP35" s="741">
        <v>1583</v>
      </c>
      <c r="AQ35" s="741"/>
      <c r="AR35" s="741"/>
      <c r="AS35" s="741"/>
      <c r="AT35" s="741"/>
      <c r="AU35" s="741">
        <v>1419</v>
      </c>
      <c r="AV35" s="741"/>
      <c r="AW35" s="741"/>
      <c r="AX35" s="741"/>
      <c r="AY35" s="741"/>
      <c r="AZ35" s="808" t="s">
        <v>375</v>
      </c>
      <c r="BA35" s="808"/>
      <c r="BB35" s="808"/>
      <c r="BC35" s="808"/>
      <c r="BD35" s="808"/>
      <c r="BE35" s="740" t="s">
        <v>405</v>
      </c>
      <c r="BF35" s="740"/>
      <c r="BG35" s="740"/>
      <c r="BH35" s="740"/>
      <c r="BI35" s="739"/>
      <c r="BJ35" s="546"/>
      <c r="BK35" s="546"/>
      <c r="BL35" s="546"/>
      <c r="BM35" s="546"/>
      <c r="BN35" s="546"/>
      <c r="BO35" s="699"/>
      <c r="BP35" s="699"/>
      <c r="BQ35" s="725">
        <v>29</v>
      </c>
      <c r="BR35" s="786"/>
      <c r="BS35" s="781"/>
      <c r="BT35" s="780"/>
      <c r="BU35" s="780"/>
      <c r="BV35" s="780"/>
      <c r="BW35" s="780"/>
      <c r="BX35" s="780"/>
      <c r="BY35" s="780"/>
      <c r="BZ35" s="780"/>
      <c r="CA35" s="780"/>
      <c r="CB35" s="780"/>
      <c r="CC35" s="780"/>
      <c r="CD35" s="780"/>
      <c r="CE35" s="780"/>
      <c r="CF35" s="780"/>
      <c r="CG35" s="785"/>
      <c r="CH35" s="784"/>
      <c r="CI35" s="783"/>
      <c r="CJ35" s="783"/>
      <c r="CK35" s="783"/>
      <c r="CL35" s="782"/>
      <c r="CM35" s="784"/>
      <c r="CN35" s="783"/>
      <c r="CO35" s="783"/>
      <c r="CP35" s="783"/>
      <c r="CQ35" s="782"/>
      <c r="CR35" s="784"/>
      <c r="CS35" s="783"/>
      <c r="CT35" s="783"/>
      <c r="CU35" s="783"/>
      <c r="CV35" s="782"/>
      <c r="CW35" s="784"/>
      <c r="CX35" s="783"/>
      <c r="CY35" s="783"/>
      <c r="CZ35" s="783"/>
      <c r="DA35" s="782"/>
      <c r="DB35" s="784"/>
      <c r="DC35" s="783"/>
      <c r="DD35" s="783"/>
      <c r="DE35" s="783"/>
      <c r="DF35" s="782"/>
      <c r="DG35" s="784"/>
      <c r="DH35" s="783"/>
      <c r="DI35" s="783"/>
      <c r="DJ35" s="783"/>
      <c r="DK35" s="782"/>
      <c r="DL35" s="784"/>
      <c r="DM35" s="783"/>
      <c r="DN35" s="783"/>
      <c r="DO35" s="783"/>
      <c r="DP35" s="782"/>
      <c r="DQ35" s="784"/>
      <c r="DR35" s="783"/>
      <c r="DS35" s="783"/>
      <c r="DT35" s="783"/>
      <c r="DU35" s="782"/>
      <c r="DV35" s="781"/>
      <c r="DW35" s="780"/>
      <c r="DX35" s="780"/>
      <c r="DY35" s="780"/>
      <c r="DZ35" s="779"/>
      <c r="EA35" s="467"/>
    </row>
    <row r="36" spans="1:131" ht="26.25" customHeight="1">
      <c r="A36" s="812">
        <v>9</v>
      </c>
      <c r="B36" s="807" t="s">
        <v>331</v>
      </c>
      <c r="C36" s="806"/>
      <c r="D36" s="806"/>
      <c r="E36" s="806"/>
      <c r="F36" s="806"/>
      <c r="G36" s="806"/>
      <c r="H36" s="806"/>
      <c r="I36" s="806"/>
      <c r="J36" s="806"/>
      <c r="K36" s="806"/>
      <c r="L36" s="806"/>
      <c r="M36" s="806"/>
      <c r="N36" s="806"/>
      <c r="O36" s="806"/>
      <c r="P36" s="805"/>
      <c r="Q36" s="811">
        <v>241</v>
      </c>
      <c r="R36" s="810"/>
      <c r="S36" s="810"/>
      <c r="T36" s="810"/>
      <c r="U36" s="810"/>
      <c r="V36" s="810">
        <v>236</v>
      </c>
      <c r="W36" s="810"/>
      <c r="X36" s="810"/>
      <c r="Y36" s="810"/>
      <c r="Z36" s="810"/>
      <c r="AA36" s="810">
        <v>6</v>
      </c>
      <c r="AB36" s="810"/>
      <c r="AC36" s="810"/>
      <c r="AD36" s="810"/>
      <c r="AE36" s="809"/>
      <c r="AF36" s="802">
        <v>6</v>
      </c>
      <c r="AG36" s="801"/>
      <c r="AH36" s="801"/>
      <c r="AI36" s="801"/>
      <c r="AJ36" s="800"/>
      <c r="AK36" s="746">
        <v>157</v>
      </c>
      <c r="AL36" s="741"/>
      <c r="AM36" s="741"/>
      <c r="AN36" s="741"/>
      <c r="AO36" s="741"/>
      <c r="AP36" s="741">
        <v>1013</v>
      </c>
      <c r="AQ36" s="741"/>
      <c r="AR36" s="741"/>
      <c r="AS36" s="741"/>
      <c r="AT36" s="741"/>
      <c r="AU36" s="741">
        <v>795</v>
      </c>
      <c r="AV36" s="741"/>
      <c r="AW36" s="741"/>
      <c r="AX36" s="741"/>
      <c r="AY36" s="741"/>
      <c r="AZ36" s="808" t="s">
        <v>375</v>
      </c>
      <c r="BA36" s="808"/>
      <c r="BB36" s="808"/>
      <c r="BC36" s="808"/>
      <c r="BD36" s="808"/>
      <c r="BE36" s="740" t="s">
        <v>403</v>
      </c>
      <c r="BF36" s="740"/>
      <c r="BG36" s="740"/>
      <c r="BH36" s="740"/>
      <c r="BI36" s="739"/>
      <c r="BJ36" s="546"/>
      <c r="BK36" s="546"/>
      <c r="BL36" s="546"/>
      <c r="BM36" s="546"/>
      <c r="BN36" s="546"/>
      <c r="BO36" s="699"/>
      <c r="BP36" s="699"/>
      <c r="BQ36" s="725">
        <v>30</v>
      </c>
      <c r="BR36" s="786"/>
      <c r="BS36" s="781"/>
      <c r="BT36" s="780"/>
      <c r="BU36" s="780"/>
      <c r="BV36" s="780"/>
      <c r="BW36" s="780"/>
      <c r="BX36" s="780"/>
      <c r="BY36" s="780"/>
      <c r="BZ36" s="780"/>
      <c r="CA36" s="780"/>
      <c r="CB36" s="780"/>
      <c r="CC36" s="780"/>
      <c r="CD36" s="780"/>
      <c r="CE36" s="780"/>
      <c r="CF36" s="780"/>
      <c r="CG36" s="785"/>
      <c r="CH36" s="784"/>
      <c r="CI36" s="783"/>
      <c r="CJ36" s="783"/>
      <c r="CK36" s="783"/>
      <c r="CL36" s="782"/>
      <c r="CM36" s="784"/>
      <c r="CN36" s="783"/>
      <c r="CO36" s="783"/>
      <c r="CP36" s="783"/>
      <c r="CQ36" s="782"/>
      <c r="CR36" s="784"/>
      <c r="CS36" s="783"/>
      <c r="CT36" s="783"/>
      <c r="CU36" s="783"/>
      <c r="CV36" s="782"/>
      <c r="CW36" s="784"/>
      <c r="CX36" s="783"/>
      <c r="CY36" s="783"/>
      <c r="CZ36" s="783"/>
      <c r="DA36" s="782"/>
      <c r="DB36" s="784"/>
      <c r="DC36" s="783"/>
      <c r="DD36" s="783"/>
      <c r="DE36" s="783"/>
      <c r="DF36" s="782"/>
      <c r="DG36" s="784"/>
      <c r="DH36" s="783"/>
      <c r="DI36" s="783"/>
      <c r="DJ36" s="783"/>
      <c r="DK36" s="782"/>
      <c r="DL36" s="784"/>
      <c r="DM36" s="783"/>
      <c r="DN36" s="783"/>
      <c r="DO36" s="783"/>
      <c r="DP36" s="782"/>
      <c r="DQ36" s="784"/>
      <c r="DR36" s="783"/>
      <c r="DS36" s="783"/>
      <c r="DT36" s="783"/>
      <c r="DU36" s="782"/>
      <c r="DV36" s="781"/>
      <c r="DW36" s="780"/>
      <c r="DX36" s="780"/>
      <c r="DY36" s="780"/>
      <c r="DZ36" s="779"/>
      <c r="EA36" s="467"/>
    </row>
    <row r="37" spans="1:131" ht="26.25" customHeight="1">
      <c r="A37" s="812">
        <v>10</v>
      </c>
      <c r="B37" s="807" t="s">
        <v>328</v>
      </c>
      <c r="C37" s="806"/>
      <c r="D37" s="806"/>
      <c r="E37" s="806"/>
      <c r="F37" s="806"/>
      <c r="G37" s="806"/>
      <c r="H37" s="806"/>
      <c r="I37" s="806"/>
      <c r="J37" s="806"/>
      <c r="K37" s="806"/>
      <c r="L37" s="806"/>
      <c r="M37" s="806"/>
      <c r="N37" s="806"/>
      <c r="O37" s="806"/>
      <c r="P37" s="805"/>
      <c r="Q37" s="811">
        <v>186</v>
      </c>
      <c r="R37" s="810"/>
      <c r="S37" s="810"/>
      <c r="T37" s="810"/>
      <c r="U37" s="810"/>
      <c r="V37" s="810">
        <v>180</v>
      </c>
      <c r="W37" s="810"/>
      <c r="X37" s="810"/>
      <c r="Y37" s="810"/>
      <c r="Z37" s="810"/>
      <c r="AA37" s="810">
        <v>6</v>
      </c>
      <c r="AB37" s="810"/>
      <c r="AC37" s="810"/>
      <c r="AD37" s="810"/>
      <c r="AE37" s="809"/>
      <c r="AF37" s="802">
        <v>6</v>
      </c>
      <c r="AG37" s="801"/>
      <c r="AH37" s="801"/>
      <c r="AI37" s="801"/>
      <c r="AJ37" s="800"/>
      <c r="AK37" s="746">
        <v>139</v>
      </c>
      <c r="AL37" s="741"/>
      <c r="AM37" s="741"/>
      <c r="AN37" s="741"/>
      <c r="AO37" s="741"/>
      <c r="AP37" s="741">
        <v>708</v>
      </c>
      <c r="AQ37" s="741"/>
      <c r="AR37" s="741"/>
      <c r="AS37" s="741"/>
      <c r="AT37" s="741"/>
      <c r="AU37" s="741">
        <v>586</v>
      </c>
      <c r="AV37" s="741"/>
      <c r="AW37" s="741"/>
      <c r="AX37" s="741"/>
      <c r="AY37" s="741"/>
      <c r="AZ37" s="808" t="s">
        <v>375</v>
      </c>
      <c r="BA37" s="808"/>
      <c r="BB37" s="808"/>
      <c r="BC37" s="808"/>
      <c r="BD37" s="808"/>
      <c r="BE37" s="740" t="s">
        <v>403</v>
      </c>
      <c r="BF37" s="740"/>
      <c r="BG37" s="740"/>
      <c r="BH37" s="740"/>
      <c r="BI37" s="739"/>
      <c r="BJ37" s="546"/>
      <c r="BK37" s="546"/>
      <c r="BL37" s="546"/>
      <c r="BM37" s="546"/>
      <c r="BN37" s="546"/>
      <c r="BO37" s="699"/>
      <c r="BP37" s="699"/>
      <c r="BQ37" s="725">
        <v>31</v>
      </c>
      <c r="BR37" s="786"/>
      <c r="BS37" s="781"/>
      <c r="BT37" s="780"/>
      <c r="BU37" s="780"/>
      <c r="BV37" s="780"/>
      <c r="BW37" s="780"/>
      <c r="BX37" s="780"/>
      <c r="BY37" s="780"/>
      <c r="BZ37" s="780"/>
      <c r="CA37" s="780"/>
      <c r="CB37" s="780"/>
      <c r="CC37" s="780"/>
      <c r="CD37" s="780"/>
      <c r="CE37" s="780"/>
      <c r="CF37" s="780"/>
      <c r="CG37" s="785"/>
      <c r="CH37" s="784"/>
      <c r="CI37" s="783"/>
      <c r="CJ37" s="783"/>
      <c r="CK37" s="783"/>
      <c r="CL37" s="782"/>
      <c r="CM37" s="784"/>
      <c r="CN37" s="783"/>
      <c r="CO37" s="783"/>
      <c r="CP37" s="783"/>
      <c r="CQ37" s="782"/>
      <c r="CR37" s="784"/>
      <c r="CS37" s="783"/>
      <c r="CT37" s="783"/>
      <c r="CU37" s="783"/>
      <c r="CV37" s="782"/>
      <c r="CW37" s="784"/>
      <c r="CX37" s="783"/>
      <c r="CY37" s="783"/>
      <c r="CZ37" s="783"/>
      <c r="DA37" s="782"/>
      <c r="DB37" s="784"/>
      <c r="DC37" s="783"/>
      <c r="DD37" s="783"/>
      <c r="DE37" s="783"/>
      <c r="DF37" s="782"/>
      <c r="DG37" s="784"/>
      <c r="DH37" s="783"/>
      <c r="DI37" s="783"/>
      <c r="DJ37" s="783"/>
      <c r="DK37" s="782"/>
      <c r="DL37" s="784"/>
      <c r="DM37" s="783"/>
      <c r="DN37" s="783"/>
      <c r="DO37" s="783"/>
      <c r="DP37" s="782"/>
      <c r="DQ37" s="784"/>
      <c r="DR37" s="783"/>
      <c r="DS37" s="783"/>
      <c r="DT37" s="783"/>
      <c r="DU37" s="782"/>
      <c r="DV37" s="781"/>
      <c r="DW37" s="780"/>
      <c r="DX37" s="780"/>
      <c r="DY37" s="780"/>
      <c r="DZ37" s="779"/>
      <c r="EA37" s="467"/>
    </row>
    <row r="38" spans="1:131" ht="26.25" customHeight="1">
      <c r="A38" s="812">
        <v>11</v>
      </c>
      <c r="B38" s="807" t="s">
        <v>80</v>
      </c>
      <c r="C38" s="806"/>
      <c r="D38" s="806"/>
      <c r="E38" s="806"/>
      <c r="F38" s="806"/>
      <c r="G38" s="806"/>
      <c r="H38" s="806"/>
      <c r="I38" s="806"/>
      <c r="J38" s="806"/>
      <c r="K38" s="806"/>
      <c r="L38" s="806"/>
      <c r="M38" s="806"/>
      <c r="N38" s="806"/>
      <c r="O38" s="806"/>
      <c r="P38" s="805"/>
      <c r="Q38" s="811">
        <v>45</v>
      </c>
      <c r="R38" s="810"/>
      <c r="S38" s="810"/>
      <c r="T38" s="810"/>
      <c r="U38" s="810"/>
      <c r="V38" s="810">
        <v>45</v>
      </c>
      <c r="W38" s="810"/>
      <c r="X38" s="810"/>
      <c r="Y38" s="810"/>
      <c r="Z38" s="810"/>
      <c r="AA38" s="810">
        <v>-1</v>
      </c>
      <c r="AB38" s="810"/>
      <c r="AC38" s="810"/>
      <c r="AD38" s="810"/>
      <c r="AE38" s="809"/>
      <c r="AF38" s="802">
        <v>-1</v>
      </c>
      <c r="AG38" s="801"/>
      <c r="AH38" s="801"/>
      <c r="AI38" s="801"/>
      <c r="AJ38" s="800"/>
      <c r="AK38" s="746">
        <v>29</v>
      </c>
      <c r="AL38" s="741"/>
      <c r="AM38" s="741"/>
      <c r="AN38" s="741"/>
      <c r="AO38" s="741"/>
      <c r="AP38" s="741">
        <v>50</v>
      </c>
      <c r="AQ38" s="741"/>
      <c r="AR38" s="741"/>
      <c r="AS38" s="741"/>
      <c r="AT38" s="741"/>
      <c r="AU38" s="741">
        <v>45</v>
      </c>
      <c r="AV38" s="741"/>
      <c r="AW38" s="741"/>
      <c r="AX38" s="741"/>
      <c r="AY38" s="741"/>
      <c r="AZ38" s="808">
        <v>4.2</v>
      </c>
      <c r="BA38" s="808"/>
      <c r="BB38" s="808"/>
      <c r="BC38" s="808"/>
      <c r="BD38" s="808"/>
      <c r="BE38" s="740" t="s">
        <v>403</v>
      </c>
      <c r="BF38" s="740"/>
      <c r="BG38" s="740"/>
      <c r="BH38" s="740"/>
      <c r="BI38" s="739"/>
      <c r="BJ38" s="546"/>
      <c r="BK38" s="546"/>
      <c r="BL38" s="546"/>
      <c r="BM38" s="546"/>
      <c r="BN38" s="546"/>
      <c r="BO38" s="699"/>
      <c r="BP38" s="699"/>
      <c r="BQ38" s="725">
        <v>32</v>
      </c>
      <c r="BR38" s="786"/>
      <c r="BS38" s="781"/>
      <c r="BT38" s="780"/>
      <c r="BU38" s="780"/>
      <c r="BV38" s="780"/>
      <c r="BW38" s="780"/>
      <c r="BX38" s="780"/>
      <c r="BY38" s="780"/>
      <c r="BZ38" s="780"/>
      <c r="CA38" s="780"/>
      <c r="CB38" s="780"/>
      <c r="CC38" s="780"/>
      <c r="CD38" s="780"/>
      <c r="CE38" s="780"/>
      <c r="CF38" s="780"/>
      <c r="CG38" s="785"/>
      <c r="CH38" s="784"/>
      <c r="CI38" s="783"/>
      <c r="CJ38" s="783"/>
      <c r="CK38" s="783"/>
      <c r="CL38" s="782"/>
      <c r="CM38" s="784"/>
      <c r="CN38" s="783"/>
      <c r="CO38" s="783"/>
      <c r="CP38" s="783"/>
      <c r="CQ38" s="782"/>
      <c r="CR38" s="784"/>
      <c r="CS38" s="783"/>
      <c r="CT38" s="783"/>
      <c r="CU38" s="783"/>
      <c r="CV38" s="782"/>
      <c r="CW38" s="784"/>
      <c r="CX38" s="783"/>
      <c r="CY38" s="783"/>
      <c r="CZ38" s="783"/>
      <c r="DA38" s="782"/>
      <c r="DB38" s="784"/>
      <c r="DC38" s="783"/>
      <c r="DD38" s="783"/>
      <c r="DE38" s="783"/>
      <c r="DF38" s="782"/>
      <c r="DG38" s="784"/>
      <c r="DH38" s="783"/>
      <c r="DI38" s="783"/>
      <c r="DJ38" s="783"/>
      <c r="DK38" s="782"/>
      <c r="DL38" s="784"/>
      <c r="DM38" s="783"/>
      <c r="DN38" s="783"/>
      <c r="DO38" s="783"/>
      <c r="DP38" s="782"/>
      <c r="DQ38" s="784"/>
      <c r="DR38" s="783"/>
      <c r="DS38" s="783"/>
      <c r="DT38" s="783"/>
      <c r="DU38" s="782"/>
      <c r="DV38" s="781"/>
      <c r="DW38" s="780"/>
      <c r="DX38" s="780"/>
      <c r="DY38" s="780"/>
      <c r="DZ38" s="779"/>
      <c r="EA38" s="467"/>
    </row>
    <row r="39" spans="1:131" ht="26.25" customHeight="1">
      <c r="A39" s="812">
        <v>12</v>
      </c>
      <c r="B39" s="807" t="s">
        <v>404</v>
      </c>
      <c r="C39" s="806"/>
      <c r="D39" s="806"/>
      <c r="E39" s="806"/>
      <c r="F39" s="806"/>
      <c r="G39" s="806"/>
      <c r="H39" s="806"/>
      <c r="I39" s="806"/>
      <c r="J39" s="806"/>
      <c r="K39" s="806"/>
      <c r="L39" s="806"/>
      <c r="M39" s="806"/>
      <c r="N39" s="806"/>
      <c r="O39" s="806"/>
      <c r="P39" s="805"/>
      <c r="Q39" s="811">
        <v>6</v>
      </c>
      <c r="R39" s="810"/>
      <c r="S39" s="810"/>
      <c r="T39" s="810"/>
      <c r="U39" s="810"/>
      <c r="V39" s="810">
        <v>6</v>
      </c>
      <c r="W39" s="810"/>
      <c r="X39" s="810"/>
      <c r="Y39" s="810"/>
      <c r="Z39" s="810"/>
      <c r="AA39" s="810">
        <v>0</v>
      </c>
      <c r="AB39" s="810"/>
      <c r="AC39" s="810"/>
      <c r="AD39" s="810"/>
      <c r="AE39" s="809"/>
      <c r="AF39" s="802">
        <v>10</v>
      </c>
      <c r="AG39" s="801"/>
      <c r="AH39" s="801"/>
      <c r="AI39" s="801"/>
      <c r="AJ39" s="800"/>
      <c r="AK39" s="746" t="s">
        <v>375</v>
      </c>
      <c r="AL39" s="741"/>
      <c r="AM39" s="741"/>
      <c r="AN39" s="741"/>
      <c r="AO39" s="741"/>
      <c r="AP39" s="741" t="s">
        <v>375</v>
      </c>
      <c r="AQ39" s="741"/>
      <c r="AR39" s="741"/>
      <c r="AS39" s="741"/>
      <c r="AT39" s="741"/>
      <c r="AU39" s="741" t="s">
        <v>375</v>
      </c>
      <c r="AV39" s="741"/>
      <c r="AW39" s="741"/>
      <c r="AX39" s="741"/>
      <c r="AY39" s="741"/>
      <c r="AZ39" s="808" t="s">
        <v>375</v>
      </c>
      <c r="BA39" s="808"/>
      <c r="BB39" s="808"/>
      <c r="BC39" s="808"/>
      <c r="BD39" s="808"/>
      <c r="BE39" s="740" t="s">
        <v>403</v>
      </c>
      <c r="BF39" s="740"/>
      <c r="BG39" s="740"/>
      <c r="BH39" s="740"/>
      <c r="BI39" s="739"/>
      <c r="BJ39" s="546"/>
      <c r="BK39" s="546"/>
      <c r="BL39" s="546"/>
      <c r="BM39" s="546"/>
      <c r="BN39" s="546"/>
      <c r="BO39" s="699"/>
      <c r="BP39" s="699"/>
      <c r="BQ39" s="725">
        <v>33</v>
      </c>
      <c r="BR39" s="786"/>
      <c r="BS39" s="781"/>
      <c r="BT39" s="780"/>
      <c r="BU39" s="780"/>
      <c r="BV39" s="780"/>
      <c r="BW39" s="780"/>
      <c r="BX39" s="780"/>
      <c r="BY39" s="780"/>
      <c r="BZ39" s="780"/>
      <c r="CA39" s="780"/>
      <c r="CB39" s="780"/>
      <c r="CC39" s="780"/>
      <c r="CD39" s="780"/>
      <c r="CE39" s="780"/>
      <c r="CF39" s="780"/>
      <c r="CG39" s="785"/>
      <c r="CH39" s="784"/>
      <c r="CI39" s="783"/>
      <c r="CJ39" s="783"/>
      <c r="CK39" s="783"/>
      <c r="CL39" s="782"/>
      <c r="CM39" s="784"/>
      <c r="CN39" s="783"/>
      <c r="CO39" s="783"/>
      <c r="CP39" s="783"/>
      <c r="CQ39" s="782"/>
      <c r="CR39" s="784"/>
      <c r="CS39" s="783"/>
      <c r="CT39" s="783"/>
      <c r="CU39" s="783"/>
      <c r="CV39" s="782"/>
      <c r="CW39" s="784"/>
      <c r="CX39" s="783"/>
      <c r="CY39" s="783"/>
      <c r="CZ39" s="783"/>
      <c r="DA39" s="782"/>
      <c r="DB39" s="784"/>
      <c r="DC39" s="783"/>
      <c r="DD39" s="783"/>
      <c r="DE39" s="783"/>
      <c r="DF39" s="782"/>
      <c r="DG39" s="784"/>
      <c r="DH39" s="783"/>
      <c r="DI39" s="783"/>
      <c r="DJ39" s="783"/>
      <c r="DK39" s="782"/>
      <c r="DL39" s="784"/>
      <c r="DM39" s="783"/>
      <c r="DN39" s="783"/>
      <c r="DO39" s="783"/>
      <c r="DP39" s="782"/>
      <c r="DQ39" s="784"/>
      <c r="DR39" s="783"/>
      <c r="DS39" s="783"/>
      <c r="DT39" s="783"/>
      <c r="DU39" s="782"/>
      <c r="DV39" s="781"/>
      <c r="DW39" s="780"/>
      <c r="DX39" s="780"/>
      <c r="DY39" s="780"/>
      <c r="DZ39" s="779"/>
      <c r="EA39" s="467"/>
    </row>
    <row r="40" spans="1:131" ht="26.25" customHeight="1">
      <c r="A40" s="725">
        <v>13</v>
      </c>
      <c r="B40" s="807"/>
      <c r="C40" s="806"/>
      <c r="D40" s="806"/>
      <c r="E40" s="806"/>
      <c r="F40" s="806"/>
      <c r="G40" s="806"/>
      <c r="H40" s="806"/>
      <c r="I40" s="806"/>
      <c r="J40" s="806"/>
      <c r="K40" s="806"/>
      <c r="L40" s="806"/>
      <c r="M40" s="806"/>
      <c r="N40" s="806"/>
      <c r="O40" s="806"/>
      <c r="P40" s="805"/>
      <c r="Q40" s="811"/>
      <c r="R40" s="810"/>
      <c r="S40" s="810"/>
      <c r="T40" s="810"/>
      <c r="U40" s="810"/>
      <c r="V40" s="810"/>
      <c r="W40" s="810"/>
      <c r="X40" s="810"/>
      <c r="Y40" s="810"/>
      <c r="Z40" s="810"/>
      <c r="AA40" s="810"/>
      <c r="AB40" s="810"/>
      <c r="AC40" s="810"/>
      <c r="AD40" s="810"/>
      <c r="AE40" s="809"/>
      <c r="AF40" s="802"/>
      <c r="AG40" s="801"/>
      <c r="AH40" s="801"/>
      <c r="AI40" s="801"/>
      <c r="AJ40" s="800"/>
      <c r="AK40" s="746"/>
      <c r="AL40" s="741"/>
      <c r="AM40" s="741"/>
      <c r="AN40" s="741"/>
      <c r="AO40" s="741"/>
      <c r="AP40" s="741"/>
      <c r="AQ40" s="741"/>
      <c r="AR40" s="741"/>
      <c r="AS40" s="741"/>
      <c r="AT40" s="741"/>
      <c r="AU40" s="741"/>
      <c r="AV40" s="741"/>
      <c r="AW40" s="741"/>
      <c r="AX40" s="741"/>
      <c r="AY40" s="741"/>
      <c r="AZ40" s="808"/>
      <c r="BA40" s="808"/>
      <c r="BB40" s="808"/>
      <c r="BC40" s="808"/>
      <c r="BD40" s="808"/>
      <c r="BE40" s="740"/>
      <c r="BF40" s="740"/>
      <c r="BG40" s="740"/>
      <c r="BH40" s="740"/>
      <c r="BI40" s="739"/>
      <c r="BJ40" s="546"/>
      <c r="BK40" s="546"/>
      <c r="BL40" s="546"/>
      <c r="BM40" s="546"/>
      <c r="BN40" s="546"/>
      <c r="BO40" s="699"/>
      <c r="BP40" s="699"/>
      <c r="BQ40" s="725">
        <v>34</v>
      </c>
      <c r="BR40" s="786"/>
      <c r="BS40" s="781"/>
      <c r="BT40" s="780"/>
      <c r="BU40" s="780"/>
      <c r="BV40" s="780"/>
      <c r="BW40" s="780"/>
      <c r="BX40" s="780"/>
      <c r="BY40" s="780"/>
      <c r="BZ40" s="780"/>
      <c r="CA40" s="780"/>
      <c r="CB40" s="780"/>
      <c r="CC40" s="780"/>
      <c r="CD40" s="780"/>
      <c r="CE40" s="780"/>
      <c r="CF40" s="780"/>
      <c r="CG40" s="785"/>
      <c r="CH40" s="784"/>
      <c r="CI40" s="783"/>
      <c r="CJ40" s="783"/>
      <c r="CK40" s="783"/>
      <c r="CL40" s="782"/>
      <c r="CM40" s="784"/>
      <c r="CN40" s="783"/>
      <c r="CO40" s="783"/>
      <c r="CP40" s="783"/>
      <c r="CQ40" s="782"/>
      <c r="CR40" s="784"/>
      <c r="CS40" s="783"/>
      <c r="CT40" s="783"/>
      <c r="CU40" s="783"/>
      <c r="CV40" s="782"/>
      <c r="CW40" s="784"/>
      <c r="CX40" s="783"/>
      <c r="CY40" s="783"/>
      <c r="CZ40" s="783"/>
      <c r="DA40" s="782"/>
      <c r="DB40" s="784"/>
      <c r="DC40" s="783"/>
      <c r="DD40" s="783"/>
      <c r="DE40" s="783"/>
      <c r="DF40" s="782"/>
      <c r="DG40" s="784"/>
      <c r="DH40" s="783"/>
      <c r="DI40" s="783"/>
      <c r="DJ40" s="783"/>
      <c r="DK40" s="782"/>
      <c r="DL40" s="784"/>
      <c r="DM40" s="783"/>
      <c r="DN40" s="783"/>
      <c r="DO40" s="783"/>
      <c r="DP40" s="782"/>
      <c r="DQ40" s="784"/>
      <c r="DR40" s="783"/>
      <c r="DS40" s="783"/>
      <c r="DT40" s="783"/>
      <c r="DU40" s="782"/>
      <c r="DV40" s="781"/>
      <c r="DW40" s="780"/>
      <c r="DX40" s="780"/>
      <c r="DY40" s="780"/>
      <c r="DZ40" s="779"/>
      <c r="EA40" s="467"/>
    </row>
    <row r="41" spans="1:131" ht="26.25" customHeight="1">
      <c r="A41" s="725">
        <v>14</v>
      </c>
      <c r="B41" s="807"/>
      <c r="C41" s="806"/>
      <c r="D41" s="806"/>
      <c r="E41" s="806"/>
      <c r="F41" s="806"/>
      <c r="G41" s="806"/>
      <c r="H41" s="806"/>
      <c r="I41" s="806"/>
      <c r="J41" s="806"/>
      <c r="K41" s="806"/>
      <c r="L41" s="806"/>
      <c r="M41" s="806"/>
      <c r="N41" s="806"/>
      <c r="O41" s="806"/>
      <c r="P41" s="805"/>
      <c r="Q41" s="811"/>
      <c r="R41" s="810"/>
      <c r="S41" s="810"/>
      <c r="T41" s="810"/>
      <c r="U41" s="810"/>
      <c r="V41" s="810"/>
      <c r="W41" s="810"/>
      <c r="X41" s="810"/>
      <c r="Y41" s="810"/>
      <c r="Z41" s="810"/>
      <c r="AA41" s="810"/>
      <c r="AB41" s="810"/>
      <c r="AC41" s="810"/>
      <c r="AD41" s="810"/>
      <c r="AE41" s="809"/>
      <c r="AF41" s="802"/>
      <c r="AG41" s="801"/>
      <c r="AH41" s="801"/>
      <c r="AI41" s="801"/>
      <c r="AJ41" s="800"/>
      <c r="AK41" s="746"/>
      <c r="AL41" s="741"/>
      <c r="AM41" s="741"/>
      <c r="AN41" s="741"/>
      <c r="AO41" s="741"/>
      <c r="AP41" s="741"/>
      <c r="AQ41" s="741"/>
      <c r="AR41" s="741"/>
      <c r="AS41" s="741"/>
      <c r="AT41" s="741"/>
      <c r="AU41" s="741"/>
      <c r="AV41" s="741"/>
      <c r="AW41" s="741"/>
      <c r="AX41" s="741"/>
      <c r="AY41" s="741"/>
      <c r="AZ41" s="808"/>
      <c r="BA41" s="808"/>
      <c r="BB41" s="808"/>
      <c r="BC41" s="808"/>
      <c r="BD41" s="808"/>
      <c r="BE41" s="740"/>
      <c r="BF41" s="740"/>
      <c r="BG41" s="740"/>
      <c r="BH41" s="740"/>
      <c r="BI41" s="739"/>
      <c r="BJ41" s="546"/>
      <c r="BK41" s="546"/>
      <c r="BL41" s="546"/>
      <c r="BM41" s="546"/>
      <c r="BN41" s="546"/>
      <c r="BO41" s="699"/>
      <c r="BP41" s="699"/>
      <c r="BQ41" s="725">
        <v>35</v>
      </c>
      <c r="BR41" s="786"/>
      <c r="BS41" s="781"/>
      <c r="BT41" s="780"/>
      <c r="BU41" s="780"/>
      <c r="BV41" s="780"/>
      <c r="BW41" s="780"/>
      <c r="BX41" s="780"/>
      <c r="BY41" s="780"/>
      <c r="BZ41" s="780"/>
      <c r="CA41" s="780"/>
      <c r="CB41" s="780"/>
      <c r="CC41" s="780"/>
      <c r="CD41" s="780"/>
      <c r="CE41" s="780"/>
      <c r="CF41" s="780"/>
      <c r="CG41" s="785"/>
      <c r="CH41" s="784"/>
      <c r="CI41" s="783"/>
      <c r="CJ41" s="783"/>
      <c r="CK41" s="783"/>
      <c r="CL41" s="782"/>
      <c r="CM41" s="784"/>
      <c r="CN41" s="783"/>
      <c r="CO41" s="783"/>
      <c r="CP41" s="783"/>
      <c r="CQ41" s="782"/>
      <c r="CR41" s="784"/>
      <c r="CS41" s="783"/>
      <c r="CT41" s="783"/>
      <c r="CU41" s="783"/>
      <c r="CV41" s="782"/>
      <c r="CW41" s="784"/>
      <c r="CX41" s="783"/>
      <c r="CY41" s="783"/>
      <c r="CZ41" s="783"/>
      <c r="DA41" s="782"/>
      <c r="DB41" s="784"/>
      <c r="DC41" s="783"/>
      <c r="DD41" s="783"/>
      <c r="DE41" s="783"/>
      <c r="DF41" s="782"/>
      <c r="DG41" s="784"/>
      <c r="DH41" s="783"/>
      <c r="DI41" s="783"/>
      <c r="DJ41" s="783"/>
      <c r="DK41" s="782"/>
      <c r="DL41" s="784"/>
      <c r="DM41" s="783"/>
      <c r="DN41" s="783"/>
      <c r="DO41" s="783"/>
      <c r="DP41" s="782"/>
      <c r="DQ41" s="784"/>
      <c r="DR41" s="783"/>
      <c r="DS41" s="783"/>
      <c r="DT41" s="783"/>
      <c r="DU41" s="782"/>
      <c r="DV41" s="781"/>
      <c r="DW41" s="780"/>
      <c r="DX41" s="780"/>
      <c r="DY41" s="780"/>
      <c r="DZ41" s="779"/>
      <c r="EA41" s="467"/>
    </row>
    <row r="42" spans="1:131" ht="26.25" customHeight="1">
      <c r="A42" s="725">
        <v>15</v>
      </c>
      <c r="B42" s="807"/>
      <c r="C42" s="806"/>
      <c r="D42" s="806"/>
      <c r="E42" s="806"/>
      <c r="F42" s="806"/>
      <c r="G42" s="806"/>
      <c r="H42" s="806"/>
      <c r="I42" s="806"/>
      <c r="J42" s="806"/>
      <c r="K42" s="806"/>
      <c r="L42" s="806"/>
      <c r="M42" s="806"/>
      <c r="N42" s="806"/>
      <c r="O42" s="806"/>
      <c r="P42" s="805"/>
      <c r="Q42" s="811"/>
      <c r="R42" s="810"/>
      <c r="S42" s="810"/>
      <c r="T42" s="810"/>
      <c r="U42" s="810"/>
      <c r="V42" s="810"/>
      <c r="W42" s="810"/>
      <c r="X42" s="810"/>
      <c r="Y42" s="810"/>
      <c r="Z42" s="810"/>
      <c r="AA42" s="810"/>
      <c r="AB42" s="810"/>
      <c r="AC42" s="810"/>
      <c r="AD42" s="810"/>
      <c r="AE42" s="809"/>
      <c r="AF42" s="802"/>
      <c r="AG42" s="801"/>
      <c r="AH42" s="801"/>
      <c r="AI42" s="801"/>
      <c r="AJ42" s="800"/>
      <c r="AK42" s="746"/>
      <c r="AL42" s="741"/>
      <c r="AM42" s="741"/>
      <c r="AN42" s="741"/>
      <c r="AO42" s="741"/>
      <c r="AP42" s="741"/>
      <c r="AQ42" s="741"/>
      <c r="AR42" s="741"/>
      <c r="AS42" s="741"/>
      <c r="AT42" s="741"/>
      <c r="AU42" s="741"/>
      <c r="AV42" s="741"/>
      <c r="AW42" s="741"/>
      <c r="AX42" s="741"/>
      <c r="AY42" s="741"/>
      <c r="AZ42" s="808"/>
      <c r="BA42" s="808"/>
      <c r="BB42" s="808"/>
      <c r="BC42" s="808"/>
      <c r="BD42" s="808"/>
      <c r="BE42" s="740"/>
      <c r="BF42" s="740"/>
      <c r="BG42" s="740"/>
      <c r="BH42" s="740"/>
      <c r="BI42" s="739"/>
      <c r="BJ42" s="546"/>
      <c r="BK42" s="546"/>
      <c r="BL42" s="546"/>
      <c r="BM42" s="546"/>
      <c r="BN42" s="546"/>
      <c r="BO42" s="699"/>
      <c r="BP42" s="699"/>
      <c r="BQ42" s="725">
        <v>36</v>
      </c>
      <c r="BR42" s="786"/>
      <c r="BS42" s="781"/>
      <c r="BT42" s="780"/>
      <c r="BU42" s="780"/>
      <c r="BV42" s="780"/>
      <c r="BW42" s="780"/>
      <c r="BX42" s="780"/>
      <c r="BY42" s="780"/>
      <c r="BZ42" s="780"/>
      <c r="CA42" s="780"/>
      <c r="CB42" s="780"/>
      <c r="CC42" s="780"/>
      <c r="CD42" s="780"/>
      <c r="CE42" s="780"/>
      <c r="CF42" s="780"/>
      <c r="CG42" s="785"/>
      <c r="CH42" s="784"/>
      <c r="CI42" s="783"/>
      <c r="CJ42" s="783"/>
      <c r="CK42" s="783"/>
      <c r="CL42" s="782"/>
      <c r="CM42" s="784"/>
      <c r="CN42" s="783"/>
      <c r="CO42" s="783"/>
      <c r="CP42" s="783"/>
      <c r="CQ42" s="782"/>
      <c r="CR42" s="784"/>
      <c r="CS42" s="783"/>
      <c r="CT42" s="783"/>
      <c r="CU42" s="783"/>
      <c r="CV42" s="782"/>
      <c r="CW42" s="784"/>
      <c r="CX42" s="783"/>
      <c r="CY42" s="783"/>
      <c r="CZ42" s="783"/>
      <c r="DA42" s="782"/>
      <c r="DB42" s="784"/>
      <c r="DC42" s="783"/>
      <c r="DD42" s="783"/>
      <c r="DE42" s="783"/>
      <c r="DF42" s="782"/>
      <c r="DG42" s="784"/>
      <c r="DH42" s="783"/>
      <c r="DI42" s="783"/>
      <c r="DJ42" s="783"/>
      <c r="DK42" s="782"/>
      <c r="DL42" s="784"/>
      <c r="DM42" s="783"/>
      <c r="DN42" s="783"/>
      <c r="DO42" s="783"/>
      <c r="DP42" s="782"/>
      <c r="DQ42" s="784"/>
      <c r="DR42" s="783"/>
      <c r="DS42" s="783"/>
      <c r="DT42" s="783"/>
      <c r="DU42" s="782"/>
      <c r="DV42" s="781"/>
      <c r="DW42" s="780"/>
      <c r="DX42" s="780"/>
      <c r="DY42" s="780"/>
      <c r="DZ42" s="779"/>
      <c r="EA42" s="467"/>
    </row>
    <row r="43" spans="1:131" ht="26.25" customHeight="1">
      <c r="A43" s="725">
        <v>16</v>
      </c>
      <c r="B43" s="807"/>
      <c r="C43" s="806"/>
      <c r="D43" s="806"/>
      <c r="E43" s="806"/>
      <c r="F43" s="806"/>
      <c r="G43" s="806"/>
      <c r="H43" s="806"/>
      <c r="I43" s="806"/>
      <c r="J43" s="806"/>
      <c r="K43" s="806"/>
      <c r="L43" s="806"/>
      <c r="M43" s="806"/>
      <c r="N43" s="806"/>
      <c r="O43" s="806"/>
      <c r="P43" s="805"/>
      <c r="Q43" s="811"/>
      <c r="R43" s="810"/>
      <c r="S43" s="810"/>
      <c r="T43" s="810"/>
      <c r="U43" s="810"/>
      <c r="V43" s="810"/>
      <c r="W43" s="810"/>
      <c r="X43" s="810"/>
      <c r="Y43" s="810"/>
      <c r="Z43" s="810"/>
      <c r="AA43" s="810"/>
      <c r="AB43" s="810"/>
      <c r="AC43" s="810"/>
      <c r="AD43" s="810"/>
      <c r="AE43" s="809"/>
      <c r="AF43" s="802"/>
      <c r="AG43" s="801"/>
      <c r="AH43" s="801"/>
      <c r="AI43" s="801"/>
      <c r="AJ43" s="800"/>
      <c r="AK43" s="746"/>
      <c r="AL43" s="741"/>
      <c r="AM43" s="741"/>
      <c r="AN43" s="741"/>
      <c r="AO43" s="741"/>
      <c r="AP43" s="741"/>
      <c r="AQ43" s="741"/>
      <c r="AR43" s="741"/>
      <c r="AS43" s="741"/>
      <c r="AT43" s="741"/>
      <c r="AU43" s="741"/>
      <c r="AV43" s="741"/>
      <c r="AW43" s="741"/>
      <c r="AX43" s="741"/>
      <c r="AY43" s="741"/>
      <c r="AZ43" s="808"/>
      <c r="BA43" s="808"/>
      <c r="BB43" s="808"/>
      <c r="BC43" s="808"/>
      <c r="BD43" s="808"/>
      <c r="BE43" s="740"/>
      <c r="BF43" s="740"/>
      <c r="BG43" s="740"/>
      <c r="BH43" s="740"/>
      <c r="BI43" s="739"/>
      <c r="BJ43" s="546"/>
      <c r="BK43" s="546"/>
      <c r="BL43" s="546"/>
      <c r="BM43" s="546"/>
      <c r="BN43" s="546"/>
      <c r="BO43" s="699"/>
      <c r="BP43" s="699"/>
      <c r="BQ43" s="725">
        <v>37</v>
      </c>
      <c r="BR43" s="786"/>
      <c r="BS43" s="781"/>
      <c r="BT43" s="780"/>
      <c r="BU43" s="780"/>
      <c r="BV43" s="780"/>
      <c r="BW43" s="780"/>
      <c r="BX43" s="780"/>
      <c r="BY43" s="780"/>
      <c r="BZ43" s="780"/>
      <c r="CA43" s="780"/>
      <c r="CB43" s="780"/>
      <c r="CC43" s="780"/>
      <c r="CD43" s="780"/>
      <c r="CE43" s="780"/>
      <c r="CF43" s="780"/>
      <c r="CG43" s="785"/>
      <c r="CH43" s="784"/>
      <c r="CI43" s="783"/>
      <c r="CJ43" s="783"/>
      <c r="CK43" s="783"/>
      <c r="CL43" s="782"/>
      <c r="CM43" s="784"/>
      <c r="CN43" s="783"/>
      <c r="CO43" s="783"/>
      <c r="CP43" s="783"/>
      <c r="CQ43" s="782"/>
      <c r="CR43" s="784"/>
      <c r="CS43" s="783"/>
      <c r="CT43" s="783"/>
      <c r="CU43" s="783"/>
      <c r="CV43" s="782"/>
      <c r="CW43" s="784"/>
      <c r="CX43" s="783"/>
      <c r="CY43" s="783"/>
      <c r="CZ43" s="783"/>
      <c r="DA43" s="782"/>
      <c r="DB43" s="784"/>
      <c r="DC43" s="783"/>
      <c r="DD43" s="783"/>
      <c r="DE43" s="783"/>
      <c r="DF43" s="782"/>
      <c r="DG43" s="784"/>
      <c r="DH43" s="783"/>
      <c r="DI43" s="783"/>
      <c r="DJ43" s="783"/>
      <c r="DK43" s="782"/>
      <c r="DL43" s="784"/>
      <c r="DM43" s="783"/>
      <c r="DN43" s="783"/>
      <c r="DO43" s="783"/>
      <c r="DP43" s="782"/>
      <c r="DQ43" s="784"/>
      <c r="DR43" s="783"/>
      <c r="DS43" s="783"/>
      <c r="DT43" s="783"/>
      <c r="DU43" s="782"/>
      <c r="DV43" s="781"/>
      <c r="DW43" s="780"/>
      <c r="DX43" s="780"/>
      <c r="DY43" s="780"/>
      <c r="DZ43" s="779"/>
      <c r="EA43" s="467"/>
    </row>
    <row r="44" spans="1:131" ht="26.25" customHeight="1">
      <c r="A44" s="725">
        <v>17</v>
      </c>
      <c r="B44" s="807"/>
      <c r="C44" s="806"/>
      <c r="D44" s="806"/>
      <c r="E44" s="806"/>
      <c r="F44" s="806"/>
      <c r="G44" s="806"/>
      <c r="H44" s="806"/>
      <c r="I44" s="806"/>
      <c r="J44" s="806"/>
      <c r="K44" s="806"/>
      <c r="L44" s="806"/>
      <c r="M44" s="806"/>
      <c r="N44" s="806"/>
      <c r="O44" s="806"/>
      <c r="P44" s="805"/>
      <c r="Q44" s="811"/>
      <c r="R44" s="810"/>
      <c r="S44" s="810"/>
      <c r="T44" s="810"/>
      <c r="U44" s="810"/>
      <c r="V44" s="810"/>
      <c r="W44" s="810"/>
      <c r="X44" s="810"/>
      <c r="Y44" s="810"/>
      <c r="Z44" s="810"/>
      <c r="AA44" s="810"/>
      <c r="AB44" s="810"/>
      <c r="AC44" s="810"/>
      <c r="AD44" s="810"/>
      <c r="AE44" s="809"/>
      <c r="AF44" s="802"/>
      <c r="AG44" s="801"/>
      <c r="AH44" s="801"/>
      <c r="AI44" s="801"/>
      <c r="AJ44" s="800"/>
      <c r="AK44" s="746"/>
      <c r="AL44" s="741"/>
      <c r="AM44" s="741"/>
      <c r="AN44" s="741"/>
      <c r="AO44" s="741"/>
      <c r="AP44" s="741"/>
      <c r="AQ44" s="741"/>
      <c r="AR44" s="741"/>
      <c r="AS44" s="741"/>
      <c r="AT44" s="741"/>
      <c r="AU44" s="741"/>
      <c r="AV44" s="741"/>
      <c r="AW44" s="741"/>
      <c r="AX44" s="741"/>
      <c r="AY44" s="741"/>
      <c r="AZ44" s="808"/>
      <c r="BA44" s="808"/>
      <c r="BB44" s="808"/>
      <c r="BC44" s="808"/>
      <c r="BD44" s="808"/>
      <c r="BE44" s="740"/>
      <c r="BF44" s="740"/>
      <c r="BG44" s="740"/>
      <c r="BH44" s="740"/>
      <c r="BI44" s="739"/>
      <c r="BJ44" s="546"/>
      <c r="BK44" s="546"/>
      <c r="BL44" s="546"/>
      <c r="BM44" s="546"/>
      <c r="BN44" s="546"/>
      <c r="BO44" s="699"/>
      <c r="BP44" s="699"/>
      <c r="BQ44" s="725">
        <v>38</v>
      </c>
      <c r="BR44" s="786"/>
      <c r="BS44" s="781"/>
      <c r="BT44" s="780"/>
      <c r="BU44" s="780"/>
      <c r="BV44" s="780"/>
      <c r="BW44" s="780"/>
      <c r="BX44" s="780"/>
      <c r="BY44" s="780"/>
      <c r="BZ44" s="780"/>
      <c r="CA44" s="780"/>
      <c r="CB44" s="780"/>
      <c r="CC44" s="780"/>
      <c r="CD44" s="780"/>
      <c r="CE44" s="780"/>
      <c r="CF44" s="780"/>
      <c r="CG44" s="785"/>
      <c r="CH44" s="784"/>
      <c r="CI44" s="783"/>
      <c r="CJ44" s="783"/>
      <c r="CK44" s="783"/>
      <c r="CL44" s="782"/>
      <c r="CM44" s="784"/>
      <c r="CN44" s="783"/>
      <c r="CO44" s="783"/>
      <c r="CP44" s="783"/>
      <c r="CQ44" s="782"/>
      <c r="CR44" s="784"/>
      <c r="CS44" s="783"/>
      <c r="CT44" s="783"/>
      <c r="CU44" s="783"/>
      <c r="CV44" s="782"/>
      <c r="CW44" s="784"/>
      <c r="CX44" s="783"/>
      <c r="CY44" s="783"/>
      <c r="CZ44" s="783"/>
      <c r="DA44" s="782"/>
      <c r="DB44" s="784"/>
      <c r="DC44" s="783"/>
      <c r="DD44" s="783"/>
      <c r="DE44" s="783"/>
      <c r="DF44" s="782"/>
      <c r="DG44" s="784"/>
      <c r="DH44" s="783"/>
      <c r="DI44" s="783"/>
      <c r="DJ44" s="783"/>
      <c r="DK44" s="782"/>
      <c r="DL44" s="784"/>
      <c r="DM44" s="783"/>
      <c r="DN44" s="783"/>
      <c r="DO44" s="783"/>
      <c r="DP44" s="782"/>
      <c r="DQ44" s="784"/>
      <c r="DR44" s="783"/>
      <c r="DS44" s="783"/>
      <c r="DT44" s="783"/>
      <c r="DU44" s="782"/>
      <c r="DV44" s="781"/>
      <c r="DW44" s="780"/>
      <c r="DX44" s="780"/>
      <c r="DY44" s="780"/>
      <c r="DZ44" s="779"/>
      <c r="EA44" s="467"/>
    </row>
    <row r="45" spans="1:131" ht="26.25" customHeight="1">
      <c r="A45" s="725">
        <v>18</v>
      </c>
      <c r="B45" s="807"/>
      <c r="C45" s="806"/>
      <c r="D45" s="806"/>
      <c r="E45" s="806"/>
      <c r="F45" s="806"/>
      <c r="G45" s="806"/>
      <c r="H45" s="806"/>
      <c r="I45" s="806"/>
      <c r="J45" s="806"/>
      <c r="K45" s="806"/>
      <c r="L45" s="806"/>
      <c r="M45" s="806"/>
      <c r="N45" s="806"/>
      <c r="O45" s="806"/>
      <c r="P45" s="805"/>
      <c r="Q45" s="811"/>
      <c r="R45" s="810"/>
      <c r="S45" s="810"/>
      <c r="T45" s="810"/>
      <c r="U45" s="810"/>
      <c r="V45" s="810"/>
      <c r="W45" s="810"/>
      <c r="X45" s="810"/>
      <c r="Y45" s="810"/>
      <c r="Z45" s="810"/>
      <c r="AA45" s="810"/>
      <c r="AB45" s="810"/>
      <c r="AC45" s="810"/>
      <c r="AD45" s="810"/>
      <c r="AE45" s="809"/>
      <c r="AF45" s="802"/>
      <c r="AG45" s="801"/>
      <c r="AH45" s="801"/>
      <c r="AI45" s="801"/>
      <c r="AJ45" s="800"/>
      <c r="AK45" s="746"/>
      <c r="AL45" s="741"/>
      <c r="AM45" s="741"/>
      <c r="AN45" s="741"/>
      <c r="AO45" s="741"/>
      <c r="AP45" s="741"/>
      <c r="AQ45" s="741"/>
      <c r="AR45" s="741"/>
      <c r="AS45" s="741"/>
      <c r="AT45" s="741"/>
      <c r="AU45" s="741"/>
      <c r="AV45" s="741"/>
      <c r="AW45" s="741"/>
      <c r="AX45" s="741"/>
      <c r="AY45" s="741"/>
      <c r="AZ45" s="808"/>
      <c r="BA45" s="808"/>
      <c r="BB45" s="808"/>
      <c r="BC45" s="808"/>
      <c r="BD45" s="808"/>
      <c r="BE45" s="740"/>
      <c r="BF45" s="740"/>
      <c r="BG45" s="740"/>
      <c r="BH45" s="740"/>
      <c r="BI45" s="739"/>
      <c r="BJ45" s="546"/>
      <c r="BK45" s="546"/>
      <c r="BL45" s="546"/>
      <c r="BM45" s="546"/>
      <c r="BN45" s="546"/>
      <c r="BO45" s="699"/>
      <c r="BP45" s="699"/>
      <c r="BQ45" s="725">
        <v>39</v>
      </c>
      <c r="BR45" s="786"/>
      <c r="BS45" s="781"/>
      <c r="BT45" s="780"/>
      <c r="BU45" s="780"/>
      <c r="BV45" s="780"/>
      <c r="BW45" s="780"/>
      <c r="BX45" s="780"/>
      <c r="BY45" s="780"/>
      <c r="BZ45" s="780"/>
      <c r="CA45" s="780"/>
      <c r="CB45" s="780"/>
      <c r="CC45" s="780"/>
      <c r="CD45" s="780"/>
      <c r="CE45" s="780"/>
      <c r="CF45" s="780"/>
      <c r="CG45" s="785"/>
      <c r="CH45" s="784"/>
      <c r="CI45" s="783"/>
      <c r="CJ45" s="783"/>
      <c r="CK45" s="783"/>
      <c r="CL45" s="782"/>
      <c r="CM45" s="784"/>
      <c r="CN45" s="783"/>
      <c r="CO45" s="783"/>
      <c r="CP45" s="783"/>
      <c r="CQ45" s="782"/>
      <c r="CR45" s="784"/>
      <c r="CS45" s="783"/>
      <c r="CT45" s="783"/>
      <c r="CU45" s="783"/>
      <c r="CV45" s="782"/>
      <c r="CW45" s="784"/>
      <c r="CX45" s="783"/>
      <c r="CY45" s="783"/>
      <c r="CZ45" s="783"/>
      <c r="DA45" s="782"/>
      <c r="DB45" s="784"/>
      <c r="DC45" s="783"/>
      <c r="DD45" s="783"/>
      <c r="DE45" s="783"/>
      <c r="DF45" s="782"/>
      <c r="DG45" s="784"/>
      <c r="DH45" s="783"/>
      <c r="DI45" s="783"/>
      <c r="DJ45" s="783"/>
      <c r="DK45" s="782"/>
      <c r="DL45" s="784"/>
      <c r="DM45" s="783"/>
      <c r="DN45" s="783"/>
      <c r="DO45" s="783"/>
      <c r="DP45" s="782"/>
      <c r="DQ45" s="784"/>
      <c r="DR45" s="783"/>
      <c r="DS45" s="783"/>
      <c r="DT45" s="783"/>
      <c r="DU45" s="782"/>
      <c r="DV45" s="781"/>
      <c r="DW45" s="780"/>
      <c r="DX45" s="780"/>
      <c r="DY45" s="780"/>
      <c r="DZ45" s="779"/>
      <c r="EA45" s="467"/>
    </row>
    <row r="46" spans="1:131" ht="26.25" customHeight="1">
      <c r="A46" s="725">
        <v>19</v>
      </c>
      <c r="B46" s="807"/>
      <c r="C46" s="806"/>
      <c r="D46" s="806"/>
      <c r="E46" s="806"/>
      <c r="F46" s="806"/>
      <c r="G46" s="806"/>
      <c r="H46" s="806"/>
      <c r="I46" s="806"/>
      <c r="J46" s="806"/>
      <c r="K46" s="806"/>
      <c r="L46" s="806"/>
      <c r="M46" s="806"/>
      <c r="N46" s="806"/>
      <c r="O46" s="806"/>
      <c r="P46" s="805"/>
      <c r="Q46" s="811"/>
      <c r="R46" s="810"/>
      <c r="S46" s="810"/>
      <c r="T46" s="810"/>
      <c r="U46" s="810"/>
      <c r="V46" s="810"/>
      <c r="W46" s="810"/>
      <c r="X46" s="810"/>
      <c r="Y46" s="810"/>
      <c r="Z46" s="810"/>
      <c r="AA46" s="810"/>
      <c r="AB46" s="810"/>
      <c r="AC46" s="810"/>
      <c r="AD46" s="810"/>
      <c r="AE46" s="809"/>
      <c r="AF46" s="802"/>
      <c r="AG46" s="801"/>
      <c r="AH46" s="801"/>
      <c r="AI46" s="801"/>
      <c r="AJ46" s="800"/>
      <c r="AK46" s="746"/>
      <c r="AL46" s="741"/>
      <c r="AM46" s="741"/>
      <c r="AN46" s="741"/>
      <c r="AO46" s="741"/>
      <c r="AP46" s="741"/>
      <c r="AQ46" s="741"/>
      <c r="AR46" s="741"/>
      <c r="AS46" s="741"/>
      <c r="AT46" s="741"/>
      <c r="AU46" s="741"/>
      <c r="AV46" s="741"/>
      <c r="AW46" s="741"/>
      <c r="AX46" s="741"/>
      <c r="AY46" s="741"/>
      <c r="AZ46" s="808"/>
      <c r="BA46" s="808"/>
      <c r="BB46" s="808"/>
      <c r="BC46" s="808"/>
      <c r="BD46" s="808"/>
      <c r="BE46" s="740"/>
      <c r="BF46" s="740"/>
      <c r="BG46" s="740"/>
      <c r="BH46" s="740"/>
      <c r="BI46" s="739"/>
      <c r="BJ46" s="546"/>
      <c r="BK46" s="546"/>
      <c r="BL46" s="546"/>
      <c r="BM46" s="546"/>
      <c r="BN46" s="546"/>
      <c r="BO46" s="699"/>
      <c r="BP46" s="699"/>
      <c r="BQ46" s="725">
        <v>40</v>
      </c>
      <c r="BR46" s="786"/>
      <c r="BS46" s="781"/>
      <c r="BT46" s="780"/>
      <c r="BU46" s="780"/>
      <c r="BV46" s="780"/>
      <c r="BW46" s="780"/>
      <c r="BX46" s="780"/>
      <c r="BY46" s="780"/>
      <c r="BZ46" s="780"/>
      <c r="CA46" s="780"/>
      <c r="CB46" s="780"/>
      <c r="CC46" s="780"/>
      <c r="CD46" s="780"/>
      <c r="CE46" s="780"/>
      <c r="CF46" s="780"/>
      <c r="CG46" s="785"/>
      <c r="CH46" s="784"/>
      <c r="CI46" s="783"/>
      <c r="CJ46" s="783"/>
      <c r="CK46" s="783"/>
      <c r="CL46" s="782"/>
      <c r="CM46" s="784"/>
      <c r="CN46" s="783"/>
      <c r="CO46" s="783"/>
      <c r="CP46" s="783"/>
      <c r="CQ46" s="782"/>
      <c r="CR46" s="784"/>
      <c r="CS46" s="783"/>
      <c r="CT46" s="783"/>
      <c r="CU46" s="783"/>
      <c r="CV46" s="782"/>
      <c r="CW46" s="784"/>
      <c r="CX46" s="783"/>
      <c r="CY46" s="783"/>
      <c r="CZ46" s="783"/>
      <c r="DA46" s="782"/>
      <c r="DB46" s="784"/>
      <c r="DC46" s="783"/>
      <c r="DD46" s="783"/>
      <c r="DE46" s="783"/>
      <c r="DF46" s="782"/>
      <c r="DG46" s="784"/>
      <c r="DH46" s="783"/>
      <c r="DI46" s="783"/>
      <c r="DJ46" s="783"/>
      <c r="DK46" s="782"/>
      <c r="DL46" s="784"/>
      <c r="DM46" s="783"/>
      <c r="DN46" s="783"/>
      <c r="DO46" s="783"/>
      <c r="DP46" s="782"/>
      <c r="DQ46" s="784"/>
      <c r="DR46" s="783"/>
      <c r="DS46" s="783"/>
      <c r="DT46" s="783"/>
      <c r="DU46" s="782"/>
      <c r="DV46" s="781"/>
      <c r="DW46" s="780"/>
      <c r="DX46" s="780"/>
      <c r="DY46" s="780"/>
      <c r="DZ46" s="779"/>
      <c r="EA46" s="467"/>
    </row>
    <row r="47" spans="1:131" ht="26.25" customHeight="1">
      <c r="A47" s="725">
        <v>20</v>
      </c>
      <c r="B47" s="807"/>
      <c r="C47" s="806"/>
      <c r="D47" s="806"/>
      <c r="E47" s="806"/>
      <c r="F47" s="806"/>
      <c r="G47" s="806"/>
      <c r="H47" s="806"/>
      <c r="I47" s="806"/>
      <c r="J47" s="806"/>
      <c r="K47" s="806"/>
      <c r="L47" s="806"/>
      <c r="M47" s="806"/>
      <c r="N47" s="806"/>
      <c r="O47" s="806"/>
      <c r="P47" s="805"/>
      <c r="Q47" s="811"/>
      <c r="R47" s="810"/>
      <c r="S47" s="810"/>
      <c r="T47" s="810"/>
      <c r="U47" s="810"/>
      <c r="V47" s="810"/>
      <c r="W47" s="810"/>
      <c r="X47" s="810"/>
      <c r="Y47" s="810"/>
      <c r="Z47" s="810"/>
      <c r="AA47" s="810"/>
      <c r="AB47" s="810"/>
      <c r="AC47" s="810"/>
      <c r="AD47" s="810"/>
      <c r="AE47" s="809"/>
      <c r="AF47" s="802"/>
      <c r="AG47" s="801"/>
      <c r="AH47" s="801"/>
      <c r="AI47" s="801"/>
      <c r="AJ47" s="800"/>
      <c r="AK47" s="746"/>
      <c r="AL47" s="741"/>
      <c r="AM47" s="741"/>
      <c r="AN47" s="741"/>
      <c r="AO47" s="741"/>
      <c r="AP47" s="741"/>
      <c r="AQ47" s="741"/>
      <c r="AR47" s="741"/>
      <c r="AS47" s="741"/>
      <c r="AT47" s="741"/>
      <c r="AU47" s="741"/>
      <c r="AV47" s="741"/>
      <c r="AW47" s="741"/>
      <c r="AX47" s="741"/>
      <c r="AY47" s="741"/>
      <c r="AZ47" s="808"/>
      <c r="BA47" s="808"/>
      <c r="BB47" s="808"/>
      <c r="BC47" s="808"/>
      <c r="BD47" s="808"/>
      <c r="BE47" s="740"/>
      <c r="BF47" s="740"/>
      <c r="BG47" s="740"/>
      <c r="BH47" s="740"/>
      <c r="BI47" s="739"/>
      <c r="BJ47" s="546"/>
      <c r="BK47" s="546"/>
      <c r="BL47" s="546"/>
      <c r="BM47" s="546"/>
      <c r="BN47" s="546"/>
      <c r="BO47" s="699"/>
      <c r="BP47" s="699"/>
      <c r="BQ47" s="725">
        <v>41</v>
      </c>
      <c r="BR47" s="786"/>
      <c r="BS47" s="781"/>
      <c r="BT47" s="780"/>
      <c r="BU47" s="780"/>
      <c r="BV47" s="780"/>
      <c r="BW47" s="780"/>
      <c r="BX47" s="780"/>
      <c r="BY47" s="780"/>
      <c r="BZ47" s="780"/>
      <c r="CA47" s="780"/>
      <c r="CB47" s="780"/>
      <c r="CC47" s="780"/>
      <c r="CD47" s="780"/>
      <c r="CE47" s="780"/>
      <c r="CF47" s="780"/>
      <c r="CG47" s="785"/>
      <c r="CH47" s="784"/>
      <c r="CI47" s="783"/>
      <c r="CJ47" s="783"/>
      <c r="CK47" s="783"/>
      <c r="CL47" s="782"/>
      <c r="CM47" s="784"/>
      <c r="CN47" s="783"/>
      <c r="CO47" s="783"/>
      <c r="CP47" s="783"/>
      <c r="CQ47" s="782"/>
      <c r="CR47" s="784"/>
      <c r="CS47" s="783"/>
      <c r="CT47" s="783"/>
      <c r="CU47" s="783"/>
      <c r="CV47" s="782"/>
      <c r="CW47" s="784"/>
      <c r="CX47" s="783"/>
      <c r="CY47" s="783"/>
      <c r="CZ47" s="783"/>
      <c r="DA47" s="782"/>
      <c r="DB47" s="784"/>
      <c r="DC47" s="783"/>
      <c r="DD47" s="783"/>
      <c r="DE47" s="783"/>
      <c r="DF47" s="782"/>
      <c r="DG47" s="784"/>
      <c r="DH47" s="783"/>
      <c r="DI47" s="783"/>
      <c r="DJ47" s="783"/>
      <c r="DK47" s="782"/>
      <c r="DL47" s="784"/>
      <c r="DM47" s="783"/>
      <c r="DN47" s="783"/>
      <c r="DO47" s="783"/>
      <c r="DP47" s="782"/>
      <c r="DQ47" s="784"/>
      <c r="DR47" s="783"/>
      <c r="DS47" s="783"/>
      <c r="DT47" s="783"/>
      <c r="DU47" s="782"/>
      <c r="DV47" s="781"/>
      <c r="DW47" s="780"/>
      <c r="DX47" s="780"/>
      <c r="DY47" s="780"/>
      <c r="DZ47" s="779"/>
      <c r="EA47" s="467"/>
    </row>
    <row r="48" spans="1:131" ht="26.25" customHeight="1">
      <c r="A48" s="725">
        <v>21</v>
      </c>
      <c r="B48" s="807"/>
      <c r="C48" s="806"/>
      <c r="D48" s="806"/>
      <c r="E48" s="806"/>
      <c r="F48" s="806"/>
      <c r="G48" s="806"/>
      <c r="H48" s="806"/>
      <c r="I48" s="806"/>
      <c r="J48" s="806"/>
      <c r="K48" s="806"/>
      <c r="L48" s="806"/>
      <c r="M48" s="806"/>
      <c r="N48" s="806"/>
      <c r="O48" s="806"/>
      <c r="P48" s="805"/>
      <c r="Q48" s="811"/>
      <c r="R48" s="810"/>
      <c r="S48" s="810"/>
      <c r="T48" s="810"/>
      <c r="U48" s="810"/>
      <c r="V48" s="810"/>
      <c r="W48" s="810"/>
      <c r="X48" s="810"/>
      <c r="Y48" s="810"/>
      <c r="Z48" s="810"/>
      <c r="AA48" s="810"/>
      <c r="AB48" s="810"/>
      <c r="AC48" s="810"/>
      <c r="AD48" s="810"/>
      <c r="AE48" s="809"/>
      <c r="AF48" s="802"/>
      <c r="AG48" s="801"/>
      <c r="AH48" s="801"/>
      <c r="AI48" s="801"/>
      <c r="AJ48" s="800"/>
      <c r="AK48" s="746"/>
      <c r="AL48" s="741"/>
      <c r="AM48" s="741"/>
      <c r="AN48" s="741"/>
      <c r="AO48" s="741"/>
      <c r="AP48" s="741"/>
      <c r="AQ48" s="741"/>
      <c r="AR48" s="741"/>
      <c r="AS48" s="741"/>
      <c r="AT48" s="741"/>
      <c r="AU48" s="741"/>
      <c r="AV48" s="741"/>
      <c r="AW48" s="741"/>
      <c r="AX48" s="741"/>
      <c r="AY48" s="741"/>
      <c r="AZ48" s="808"/>
      <c r="BA48" s="808"/>
      <c r="BB48" s="808"/>
      <c r="BC48" s="808"/>
      <c r="BD48" s="808"/>
      <c r="BE48" s="740"/>
      <c r="BF48" s="740"/>
      <c r="BG48" s="740"/>
      <c r="BH48" s="740"/>
      <c r="BI48" s="739"/>
      <c r="BJ48" s="546"/>
      <c r="BK48" s="546"/>
      <c r="BL48" s="546"/>
      <c r="BM48" s="546"/>
      <c r="BN48" s="546"/>
      <c r="BO48" s="699"/>
      <c r="BP48" s="699"/>
      <c r="BQ48" s="725">
        <v>42</v>
      </c>
      <c r="BR48" s="786"/>
      <c r="BS48" s="781"/>
      <c r="BT48" s="780"/>
      <c r="BU48" s="780"/>
      <c r="BV48" s="780"/>
      <c r="BW48" s="780"/>
      <c r="BX48" s="780"/>
      <c r="BY48" s="780"/>
      <c r="BZ48" s="780"/>
      <c r="CA48" s="780"/>
      <c r="CB48" s="780"/>
      <c r="CC48" s="780"/>
      <c r="CD48" s="780"/>
      <c r="CE48" s="780"/>
      <c r="CF48" s="780"/>
      <c r="CG48" s="785"/>
      <c r="CH48" s="784"/>
      <c r="CI48" s="783"/>
      <c r="CJ48" s="783"/>
      <c r="CK48" s="783"/>
      <c r="CL48" s="782"/>
      <c r="CM48" s="784"/>
      <c r="CN48" s="783"/>
      <c r="CO48" s="783"/>
      <c r="CP48" s="783"/>
      <c r="CQ48" s="782"/>
      <c r="CR48" s="784"/>
      <c r="CS48" s="783"/>
      <c r="CT48" s="783"/>
      <c r="CU48" s="783"/>
      <c r="CV48" s="782"/>
      <c r="CW48" s="784"/>
      <c r="CX48" s="783"/>
      <c r="CY48" s="783"/>
      <c r="CZ48" s="783"/>
      <c r="DA48" s="782"/>
      <c r="DB48" s="784"/>
      <c r="DC48" s="783"/>
      <c r="DD48" s="783"/>
      <c r="DE48" s="783"/>
      <c r="DF48" s="782"/>
      <c r="DG48" s="784"/>
      <c r="DH48" s="783"/>
      <c r="DI48" s="783"/>
      <c r="DJ48" s="783"/>
      <c r="DK48" s="782"/>
      <c r="DL48" s="784"/>
      <c r="DM48" s="783"/>
      <c r="DN48" s="783"/>
      <c r="DO48" s="783"/>
      <c r="DP48" s="782"/>
      <c r="DQ48" s="784"/>
      <c r="DR48" s="783"/>
      <c r="DS48" s="783"/>
      <c r="DT48" s="783"/>
      <c r="DU48" s="782"/>
      <c r="DV48" s="781"/>
      <c r="DW48" s="780"/>
      <c r="DX48" s="780"/>
      <c r="DY48" s="780"/>
      <c r="DZ48" s="779"/>
      <c r="EA48" s="467"/>
    </row>
    <row r="49" spans="1:131" ht="26.25" customHeight="1">
      <c r="A49" s="725">
        <v>22</v>
      </c>
      <c r="B49" s="807"/>
      <c r="C49" s="806"/>
      <c r="D49" s="806"/>
      <c r="E49" s="806"/>
      <c r="F49" s="806"/>
      <c r="G49" s="806"/>
      <c r="H49" s="806"/>
      <c r="I49" s="806"/>
      <c r="J49" s="806"/>
      <c r="K49" s="806"/>
      <c r="L49" s="806"/>
      <c r="M49" s="806"/>
      <c r="N49" s="806"/>
      <c r="O49" s="806"/>
      <c r="P49" s="805"/>
      <c r="Q49" s="811"/>
      <c r="R49" s="810"/>
      <c r="S49" s="810"/>
      <c r="T49" s="810"/>
      <c r="U49" s="810"/>
      <c r="V49" s="810"/>
      <c r="W49" s="810"/>
      <c r="X49" s="810"/>
      <c r="Y49" s="810"/>
      <c r="Z49" s="810"/>
      <c r="AA49" s="810"/>
      <c r="AB49" s="810"/>
      <c r="AC49" s="810"/>
      <c r="AD49" s="810"/>
      <c r="AE49" s="809"/>
      <c r="AF49" s="802"/>
      <c r="AG49" s="801"/>
      <c r="AH49" s="801"/>
      <c r="AI49" s="801"/>
      <c r="AJ49" s="800"/>
      <c r="AK49" s="746"/>
      <c r="AL49" s="741"/>
      <c r="AM49" s="741"/>
      <c r="AN49" s="741"/>
      <c r="AO49" s="741"/>
      <c r="AP49" s="741"/>
      <c r="AQ49" s="741"/>
      <c r="AR49" s="741"/>
      <c r="AS49" s="741"/>
      <c r="AT49" s="741"/>
      <c r="AU49" s="741"/>
      <c r="AV49" s="741"/>
      <c r="AW49" s="741"/>
      <c r="AX49" s="741"/>
      <c r="AY49" s="741"/>
      <c r="AZ49" s="808"/>
      <c r="BA49" s="808"/>
      <c r="BB49" s="808"/>
      <c r="BC49" s="808"/>
      <c r="BD49" s="808"/>
      <c r="BE49" s="740"/>
      <c r="BF49" s="740"/>
      <c r="BG49" s="740"/>
      <c r="BH49" s="740"/>
      <c r="BI49" s="739"/>
      <c r="BJ49" s="546"/>
      <c r="BK49" s="546"/>
      <c r="BL49" s="546"/>
      <c r="BM49" s="546"/>
      <c r="BN49" s="546"/>
      <c r="BO49" s="699"/>
      <c r="BP49" s="699"/>
      <c r="BQ49" s="725">
        <v>43</v>
      </c>
      <c r="BR49" s="786"/>
      <c r="BS49" s="781"/>
      <c r="BT49" s="780"/>
      <c r="BU49" s="780"/>
      <c r="BV49" s="780"/>
      <c r="BW49" s="780"/>
      <c r="BX49" s="780"/>
      <c r="BY49" s="780"/>
      <c r="BZ49" s="780"/>
      <c r="CA49" s="780"/>
      <c r="CB49" s="780"/>
      <c r="CC49" s="780"/>
      <c r="CD49" s="780"/>
      <c r="CE49" s="780"/>
      <c r="CF49" s="780"/>
      <c r="CG49" s="785"/>
      <c r="CH49" s="784"/>
      <c r="CI49" s="783"/>
      <c r="CJ49" s="783"/>
      <c r="CK49" s="783"/>
      <c r="CL49" s="782"/>
      <c r="CM49" s="784"/>
      <c r="CN49" s="783"/>
      <c r="CO49" s="783"/>
      <c r="CP49" s="783"/>
      <c r="CQ49" s="782"/>
      <c r="CR49" s="784"/>
      <c r="CS49" s="783"/>
      <c r="CT49" s="783"/>
      <c r="CU49" s="783"/>
      <c r="CV49" s="782"/>
      <c r="CW49" s="784"/>
      <c r="CX49" s="783"/>
      <c r="CY49" s="783"/>
      <c r="CZ49" s="783"/>
      <c r="DA49" s="782"/>
      <c r="DB49" s="784"/>
      <c r="DC49" s="783"/>
      <c r="DD49" s="783"/>
      <c r="DE49" s="783"/>
      <c r="DF49" s="782"/>
      <c r="DG49" s="784"/>
      <c r="DH49" s="783"/>
      <c r="DI49" s="783"/>
      <c r="DJ49" s="783"/>
      <c r="DK49" s="782"/>
      <c r="DL49" s="784"/>
      <c r="DM49" s="783"/>
      <c r="DN49" s="783"/>
      <c r="DO49" s="783"/>
      <c r="DP49" s="782"/>
      <c r="DQ49" s="784"/>
      <c r="DR49" s="783"/>
      <c r="DS49" s="783"/>
      <c r="DT49" s="783"/>
      <c r="DU49" s="782"/>
      <c r="DV49" s="781"/>
      <c r="DW49" s="780"/>
      <c r="DX49" s="780"/>
      <c r="DY49" s="780"/>
      <c r="DZ49" s="779"/>
      <c r="EA49" s="467"/>
    </row>
    <row r="50" spans="1:131" ht="26.25" customHeight="1">
      <c r="A50" s="725">
        <v>23</v>
      </c>
      <c r="B50" s="807"/>
      <c r="C50" s="806"/>
      <c r="D50" s="806"/>
      <c r="E50" s="806"/>
      <c r="F50" s="806"/>
      <c r="G50" s="806"/>
      <c r="H50" s="806"/>
      <c r="I50" s="806"/>
      <c r="J50" s="806"/>
      <c r="K50" s="806"/>
      <c r="L50" s="806"/>
      <c r="M50" s="806"/>
      <c r="N50" s="806"/>
      <c r="O50" s="806"/>
      <c r="P50" s="805"/>
      <c r="Q50" s="804"/>
      <c r="R50" s="798"/>
      <c r="S50" s="798"/>
      <c r="T50" s="798"/>
      <c r="U50" s="798"/>
      <c r="V50" s="798"/>
      <c r="W50" s="798"/>
      <c r="X50" s="798"/>
      <c r="Y50" s="798"/>
      <c r="Z50" s="798"/>
      <c r="AA50" s="798"/>
      <c r="AB50" s="798"/>
      <c r="AC50" s="798"/>
      <c r="AD50" s="798"/>
      <c r="AE50" s="803"/>
      <c r="AF50" s="802"/>
      <c r="AG50" s="801"/>
      <c r="AH50" s="801"/>
      <c r="AI50" s="801"/>
      <c r="AJ50" s="800"/>
      <c r="AK50" s="799"/>
      <c r="AL50" s="798"/>
      <c r="AM50" s="798"/>
      <c r="AN50" s="798"/>
      <c r="AO50" s="798"/>
      <c r="AP50" s="798"/>
      <c r="AQ50" s="798"/>
      <c r="AR50" s="798"/>
      <c r="AS50" s="798"/>
      <c r="AT50" s="798"/>
      <c r="AU50" s="798"/>
      <c r="AV50" s="798"/>
      <c r="AW50" s="798"/>
      <c r="AX50" s="798"/>
      <c r="AY50" s="798"/>
      <c r="AZ50" s="797"/>
      <c r="BA50" s="797"/>
      <c r="BB50" s="797"/>
      <c r="BC50" s="797"/>
      <c r="BD50" s="797"/>
      <c r="BE50" s="740"/>
      <c r="BF50" s="740"/>
      <c r="BG50" s="740"/>
      <c r="BH50" s="740"/>
      <c r="BI50" s="739"/>
      <c r="BJ50" s="546"/>
      <c r="BK50" s="546"/>
      <c r="BL50" s="546"/>
      <c r="BM50" s="546"/>
      <c r="BN50" s="546"/>
      <c r="BO50" s="699"/>
      <c r="BP50" s="699"/>
      <c r="BQ50" s="725">
        <v>44</v>
      </c>
      <c r="BR50" s="786"/>
      <c r="BS50" s="781"/>
      <c r="BT50" s="780"/>
      <c r="BU50" s="780"/>
      <c r="BV50" s="780"/>
      <c r="BW50" s="780"/>
      <c r="BX50" s="780"/>
      <c r="BY50" s="780"/>
      <c r="BZ50" s="780"/>
      <c r="CA50" s="780"/>
      <c r="CB50" s="780"/>
      <c r="CC50" s="780"/>
      <c r="CD50" s="780"/>
      <c r="CE50" s="780"/>
      <c r="CF50" s="780"/>
      <c r="CG50" s="785"/>
      <c r="CH50" s="784"/>
      <c r="CI50" s="783"/>
      <c r="CJ50" s="783"/>
      <c r="CK50" s="783"/>
      <c r="CL50" s="782"/>
      <c r="CM50" s="784"/>
      <c r="CN50" s="783"/>
      <c r="CO50" s="783"/>
      <c r="CP50" s="783"/>
      <c r="CQ50" s="782"/>
      <c r="CR50" s="784"/>
      <c r="CS50" s="783"/>
      <c r="CT50" s="783"/>
      <c r="CU50" s="783"/>
      <c r="CV50" s="782"/>
      <c r="CW50" s="784"/>
      <c r="CX50" s="783"/>
      <c r="CY50" s="783"/>
      <c r="CZ50" s="783"/>
      <c r="DA50" s="782"/>
      <c r="DB50" s="784"/>
      <c r="DC50" s="783"/>
      <c r="DD50" s="783"/>
      <c r="DE50" s="783"/>
      <c r="DF50" s="782"/>
      <c r="DG50" s="784"/>
      <c r="DH50" s="783"/>
      <c r="DI50" s="783"/>
      <c r="DJ50" s="783"/>
      <c r="DK50" s="782"/>
      <c r="DL50" s="784"/>
      <c r="DM50" s="783"/>
      <c r="DN50" s="783"/>
      <c r="DO50" s="783"/>
      <c r="DP50" s="782"/>
      <c r="DQ50" s="784"/>
      <c r="DR50" s="783"/>
      <c r="DS50" s="783"/>
      <c r="DT50" s="783"/>
      <c r="DU50" s="782"/>
      <c r="DV50" s="781"/>
      <c r="DW50" s="780"/>
      <c r="DX50" s="780"/>
      <c r="DY50" s="780"/>
      <c r="DZ50" s="779"/>
      <c r="EA50" s="467"/>
    </row>
    <row r="51" spans="1:131" ht="26.25" customHeight="1">
      <c r="A51" s="725">
        <v>24</v>
      </c>
      <c r="B51" s="807"/>
      <c r="C51" s="806"/>
      <c r="D51" s="806"/>
      <c r="E51" s="806"/>
      <c r="F51" s="806"/>
      <c r="G51" s="806"/>
      <c r="H51" s="806"/>
      <c r="I51" s="806"/>
      <c r="J51" s="806"/>
      <c r="K51" s="806"/>
      <c r="L51" s="806"/>
      <c r="M51" s="806"/>
      <c r="N51" s="806"/>
      <c r="O51" s="806"/>
      <c r="P51" s="805"/>
      <c r="Q51" s="804"/>
      <c r="R51" s="798"/>
      <c r="S51" s="798"/>
      <c r="T51" s="798"/>
      <c r="U51" s="798"/>
      <c r="V51" s="798"/>
      <c r="W51" s="798"/>
      <c r="X51" s="798"/>
      <c r="Y51" s="798"/>
      <c r="Z51" s="798"/>
      <c r="AA51" s="798"/>
      <c r="AB51" s="798"/>
      <c r="AC51" s="798"/>
      <c r="AD51" s="798"/>
      <c r="AE51" s="803"/>
      <c r="AF51" s="802"/>
      <c r="AG51" s="801"/>
      <c r="AH51" s="801"/>
      <c r="AI51" s="801"/>
      <c r="AJ51" s="800"/>
      <c r="AK51" s="799"/>
      <c r="AL51" s="798"/>
      <c r="AM51" s="798"/>
      <c r="AN51" s="798"/>
      <c r="AO51" s="798"/>
      <c r="AP51" s="798"/>
      <c r="AQ51" s="798"/>
      <c r="AR51" s="798"/>
      <c r="AS51" s="798"/>
      <c r="AT51" s="798"/>
      <c r="AU51" s="798"/>
      <c r="AV51" s="798"/>
      <c r="AW51" s="798"/>
      <c r="AX51" s="798"/>
      <c r="AY51" s="798"/>
      <c r="AZ51" s="797"/>
      <c r="BA51" s="797"/>
      <c r="BB51" s="797"/>
      <c r="BC51" s="797"/>
      <c r="BD51" s="797"/>
      <c r="BE51" s="740"/>
      <c r="BF51" s="740"/>
      <c r="BG51" s="740"/>
      <c r="BH51" s="740"/>
      <c r="BI51" s="739"/>
      <c r="BJ51" s="546"/>
      <c r="BK51" s="546"/>
      <c r="BL51" s="546"/>
      <c r="BM51" s="546"/>
      <c r="BN51" s="546"/>
      <c r="BO51" s="699"/>
      <c r="BP51" s="699"/>
      <c r="BQ51" s="725">
        <v>45</v>
      </c>
      <c r="BR51" s="786"/>
      <c r="BS51" s="781"/>
      <c r="BT51" s="780"/>
      <c r="BU51" s="780"/>
      <c r="BV51" s="780"/>
      <c r="BW51" s="780"/>
      <c r="BX51" s="780"/>
      <c r="BY51" s="780"/>
      <c r="BZ51" s="780"/>
      <c r="CA51" s="780"/>
      <c r="CB51" s="780"/>
      <c r="CC51" s="780"/>
      <c r="CD51" s="780"/>
      <c r="CE51" s="780"/>
      <c r="CF51" s="780"/>
      <c r="CG51" s="785"/>
      <c r="CH51" s="784"/>
      <c r="CI51" s="783"/>
      <c r="CJ51" s="783"/>
      <c r="CK51" s="783"/>
      <c r="CL51" s="782"/>
      <c r="CM51" s="784"/>
      <c r="CN51" s="783"/>
      <c r="CO51" s="783"/>
      <c r="CP51" s="783"/>
      <c r="CQ51" s="782"/>
      <c r="CR51" s="784"/>
      <c r="CS51" s="783"/>
      <c r="CT51" s="783"/>
      <c r="CU51" s="783"/>
      <c r="CV51" s="782"/>
      <c r="CW51" s="784"/>
      <c r="CX51" s="783"/>
      <c r="CY51" s="783"/>
      <c r="CZ51" s="783"/>
      <c r="DA51" s="782"/>
      <c r="DB51" s="784"/>
      <c r="DC51" s="783"/>
      <c r="DD51" s="783"/>
      <c r="DE51" s="783"/>
      <c r="DF51" s="782"/>
      <c r="DG51" s="784"/>
      <c r="DH51" s="783"/>
      <c r="DI51" s="783"/>
      <c r="DJ51" s="783"/>
      <c r="DK51" s="782"/>
      <c r="DL51" s="784"/>
      <c r="DM51" s="783"/>
      <c r="DN51" s="783"/>
      <c r="DO51" s="783"/>
      <c r="DP51" s="782"/>
      <c r="DQ51" s="784"/>
      <c r="DR51" s="783"/>
      <c r="DS51" s="783"/>
      <c r="DT51" s="783"/>
      <c r="DU51" s="782"/>
      <c r="DV51" s="781"/>
      <c r="DW51" s="780"/>
      <c r="DX51" s="780"/>
      <c r="DY51" s="780"/>
      <c r="DZ51" s="779"/>
      <c r="EA51" s="467"/>
    </row>
    <row r="52" spans="1:131" ht="26.25" customHeight="1">
      <c r="A52" s="725">
        <v>25</v>
      </c>
      <c r="B52" s="807"/>
      <c r="C52" s="806"/>
      <c r="D52" s="806"/>
      <c r="E52" s="806"/>
      <c r="F52" s="806"/>
      <c r="G52" s="806"/>
      <c r="H52" s="806"/>
      <c r="I52" s="806"/>
      <c r="J52" s="806"/>
      <c r="K52" s="806"/>
      <c r="L52" s="806"/>
      <c r="M52" s="806"/>
      <c r="N52" s="806"/>
      <c r="O52" s="806"/>
      <c r="P52" s="805"/>
      <c r="Q52" s="804"/>
      <c r="R52" s="798"/>
      <c r="S52" s="798"/>
      <c r="T52" s="798"/>
      <c r="U52" s="798"/>
      <c r="V52" s="798"/>
      <c r="W52" s="798"/>
      <c r="X52" s="798"/>
      <c r="Y52" s="798"/>
      <c r="Z52" s="798"/>
      <c r="AA52" s="798"/>
      <c r="AB52" s="798"/>
      <c r="AC52" s="798"/>
      <c r="AD52" s="798"/>
      <c r="AE52" s="803"/>
      <c r="AF52" s="802"/>
      <c r="AG52" s="801"/>
      <c r="AH52" s="801"/>
      <c r="AI52" s="801"/>
      <c r="AJ52" s="800"/>
      <c r="AK52" s="799"/>
      <c r="AL52" s="798"/>
      <c r="AM52" s="798"/>
      <c r="AN52" s="798"/>
      <c r="AO52" s="798"/>
      <c r="AP52" s="798"/>
      <c r="AQ52" s="798"/>
      <c r="AR52" s="798"/>
      <c r="AS52" s="798"/>
      <c r="AT52" s="798"/>
      <c r="AU52" s="798"/>
      <c r="AV52" s="798"/>
      <c r="AW52" s="798"/>
      <c r="AX52" s="798"/>
      <c r="AY52" s="798"/>
      <c r="AZ52" s="797"/>
      <c r="BA52" s="797"/>
      <c r="BB52" s="797"/>
      <c r="BC52" s="797"/>
      <c r="BD52" s="797"/>
      <c r="BE52" s="740"/>
      <c r="BF52" s="740"/>
      <c r="BG52" s="740"/>
      <c r="BH52" s="740"/>
      <c r="BI52" s="739"/>
      <c r="BJ52" s="546"/>
      <c r="BK52" s="546"/>
      <c r="BL52" s="546"/>
      <c r="BM52" s="546"/>
      <c r="BN52" s="546"/>
      <c r="BO52" s="699"/>
      <c r="BP52" s="699"/>
      <c r="BQ52" s="725">
        <v>46</v>
      </c>
      <c r="BR52" s="786"/>
      <c r="BS52" s="781"/>
      <c r="BT52" s="780"/>
      <c r="BU52" s="780"/>
      <c r="BV52" s="780"/>
      <c r="BW52" s="780"/>
      <c r="BX52" s="780"/>
      <c r="BY52" s="780"/>
      <c r="BZ52" s="780"/>
      <c r="CA52" s="780"/>
      <c r="CB52" s="780"/>
      <c r="CC52" s="780"/>
      <c r="CD52" s="780"/>
      <c r="CE52" s="780"/>
      <c r="CF52" s="780"/>
      <c r="CG52" s="785"/>
      <c r="CH52" s="784"/>
      <c r="CI52" s="783"/>
      <c r="CJ52" s="783"/>
      <c r="CK52" s="783"/>
      <c r="CL52" s="782"/>
      <c r="CM52" s="784"/>
      <c r="CN52" s="783"/>
      <c r="CO52" s="783"/>
      <c r="CP52" s="783"/>
      <c r="CQ52" s="782"/>
      <c r="CR52" s="784"/>
      <c r="CS52" s="783"/>
      <c r="CT52" s="783"/>
      <c r="CU52" s="783"/>
      <c r="CV52" s="782"/>
      <c r="CW52" s="784"/>
      <c r="CX52" s="783"/>
      <c r="CY52" s="783"/>
      <c r="CZ52" s="783"/>
      <c r="DA52" s="782"/>
      <c r="DB52" s="784"/>
      <c r="DC52" s="783"/>
      <c r="DD52" s="783"/>
      <c r="DE52" s="783"/>
      <c r="DF52" s="782"/>
      <c r="DG52" s="784"/>
      <c r="DH52" s="783"/>
      <c r="DI52" s="783"/>
      <c r="DJ52" s="783"/>
      <c r="DK52" s="782"/>
      <c r="DL52" s="784"/>
      <c r="DM52" s="783"/>
      <c r="DN52" s="783"/>
      <c r="DO52" s="783"/>
      <c r="DP52" s="782"/>
      <c r="DQ52" s="784"/>
      <c r="DR52" s="783"/>
      <c r="DS52" s="783"/>
      <c r="DT52" s="783"/>
      <c r="DU52" s="782"/>
      <c r="DV52" s="781"/>
      <c r="DW52" s="780"/>
      <c r="DX52" s="780"/>
      <c r="DY52" s="780"/>
      <c r="DZ52" s="779"/>
      <c r="EA52" s="467"/>
    </row>
    <row r="53" spans="1:131" ht="26.25" customHeight="1">
      <c r="A53" s="725">
        <v>26</v>
      </c>
      <c r="B53" s="807"/>
      <c r="C53" s="806"/>
      <c r="D53" s="806"/>
      <c r="E53" s="806"/>
      <c r="F53" s="806"/>
      <c r="G53" s="806"/>
      <c r="H53" s="806"/>
      <c r="I53" s="806"/>
      <c r="J53" s="806"/>
      <c r="K53" s="806"/>
      <c r="L53" s="806"/>
      <c r="M53" s="806"/>
      <c r="N53" s="806"/>
      <c r="O53" s="806"/>
      <c r="P53" s="805"/>
      <c r="Q53" s="804"/>
      <c r="R53" s="798"/>
      <c r="S53" s="798"/>
      <c r="T53" s="798"/>
      <c r="U53" s="798"/>
      <c r="V53" s="798"/>
      <c r="W53" s="798"/>
      <c r="X53" s="798"/>
      <c r="Y53" s="798"/>
      <c r="Z53" s="798"/>
      <c r="AA53" s="798"/>
      <c r="AB53" s="798"/>
      <c r="AC53" s="798"/>
      <c r="AD53" s="798"/>
      <c r="AE53" s="803"/>
      <c r="AF53" s="802"/>
      <c r="AG53" s="801"/>
      <c r="AH53" s="801"/>
      <c r="AI53" s="801"/>
      <c r="AJ53" s="800"/>
      <c r="AK53" s="799"/>
      <c r="AL53" s="798"/>
      <c r="AM53" s="798"/>
      <c r="AN53" s="798"/>
      <c r="AO53" s="798"/>
      <c r="AP53" s="798"/>
      <c r="AQ53" s="798"/>
      <c r="AR53" s="798"/>
      <c r="AS53" s="798"/>
      <c r="AT53" s="798"/>
      <c r="AU53" s="798"/>
      <c r="AV53" s="798"/>
      <c r="AW53" s="798"/>
      <c r="AX53" s="798"/>
      <c r="AY53" s="798"/>
      <c r="AZ53" s="797"/>
      <c r="BA53" s="797"/>
      <c r="BB53" s="797"/>
      <c r="BC53" s="797"/>
      <c r="BD53" s="797"/>
      <c r="BE53" s="740"/>
      <c r="BF53" s="740"/>
      <c r="BG53" s="740"/>
      <c r="BH53" s="740"/>
      <c r="BI53" s="739"/>
      <c r="BJ53" s="546"/>
      <c r="BK53" s="546"/>
      <c r="BL53" s="546"/>
      <c r="BM53" s="546"/>
      <c r="BN53" s="546"/>
      <c r="BO53" s="699"/>
      <c r="BP53" s="699"/>
      <c r="BQ53" s="725">
        <v>47</v>
      </c>
      <c r="BR53" s="786"/>
      <c r="BS53" s="781"/>
      <c r="BT53" s="780"/>
      <c r="BU53" s="780"/>
      <c r="BV53" s="780"/>
      <c r="BW53" s="780"/>
      <c r="BX53" s="780"/>
      <c r="BY53" s="780"/>
      <c r="BZ53" s="780"/>
      <c r="CA53" s="780"/>
      <c r="CB53" s="780"/>
      <c r="CC53" s="780"/>
      <c r="CD53" s="780"/>
      <c r="CE53" s="780"/>
      <c r="CF53" s="780"/>
      <c r="CG53" s="785"/>
      <c r="CH53" s="784"/>
      <c r="CI53" s="783"/>
      <c r="CJ53" s="783"/>
      <c r="CK53" s="783"/>
      <c r="CL53" s="782"/>
      <c r="CM53" s="784"/>
      <c r="CN53" s="783"/>
      <c r="CO53" s="783"/>
      <c r="CP53" s="783"/>
      <c r="CQ53" s="782"/>
      <c r="CR53" s="784"/>
      <c r="CS53" s="783"/>
      <c r="CT53" s="783"/>
      <c r="CU53" s="783"/>
      <c r="CV53" s="782"/>
      <c r="CW53" s="784"/>
      <c r="CX53" s="783"/>
      <c r="CY53" s="783"/>
      <c r="CZ53" s="783"/>
      <c r="DA53" s="782"/>
      <c r="DB53" s="784"/>
      <c r="DC53" s="783"/>
      <c r="DD53" s="783"/>
      <c r="DE53" s="783"/>
      <c r="DF53" s="782"/>
      <c r="DG53" s="784"/>
      <c r="DH53" s="783"/>
      <c r="DI53" s="783"/>
      <c r="DJ53" s="783"/>
      <c r="DK53" s="782"/>
      <c r="DL53" s="784"/>
      <c r="DM53" s="783"/>
      <c r="DN53" s="783"/>
      <c r="DO53" s="783"/>
      <c r="DP53" s="782"/>
      <c r="DQ53" s="784"/>
      <c r="DR53" s="783"/>
      <c r="DS53" s="783"/>
      <c r="DT53" s="783"/>
      <c r="DU53" s="782"/>
      <c r="DV53" s="781"/>
      <c r="DW53" s="780"/>
      <c r="DX53" s="780"/>
      <c r="DY53" s="780"/>
      <c r="DZ53" s="779"/>
      <c r="EA53" s="467"/>
    </row>
    <row r="54" spans="1:131" ht="26.25" customHeight="1">
      <c r="A54" s="725">
        <v>27</v>
      </c>
      <c r="B54" s="807"/>
      <c r="C54" s="806"/>
      <c r="D54" s="806"/>
      <c r="E54" s="806"/>
      <c r="F54" s="806"/>
      <c r="G54" s="806"/>
      <c r="H54" s="806"/>
      <c r="I54" s="806"/>
      <c r="J54" s="806"/>
      <c r="K54" s="806"/>
      <c r="L54" s="806"/>
      <c r="M54" s="806"/>
      <c r="N54" s="806"/>
      <c r="O54" s="806"/>
      <c r="P54" s="805"/>
      <c r="Q54" s="804"/>
      <c r="R54" s="798"/>
      <c r="S54" s="798"/>
      <c r="T54" s="798"/>
      <c r="U54" s="798"/>
      <c r="V54" s="798"/>
      <c r="W54" s="798"/>
      <c r="X54" s="798"/>
      <c r="Y54" s="798"/>
      <c r="Z54" s="798"/>
      <c r="AA54" s="798"/>
      <c r="AB54" s="798"/>
      <c r="AC54" s="798"/>
      <c r="AD54" s="798"/>
      <c r="AE54" s="803"/>
      <c r="AF54" s="802"/>
      <c r="AG54" s="801"/>
      <c r="AH54" s="801"/>
      <c r="AI54" s="801"/>
      <c r="AJ54" s="800"/>
      <c r="AK54" s="799"/>
      <c r="AL54" s="798"/>
      <c r="AM54" s="798"/>
      <c r="AN54" s="798"/>
      <c r="AO54" s="798"/>
      <c r="AP54" s="798"/>
      <c r="AQ54" s="798"/>
      <c r="AR54" s="798"/>
      <c r="AS54" s="798"/>
      <c r="AT54" s="798"/>
      <c r="AU54" s="798"/>
      <c r="AV54" s="798"/>
      <c r="AW54" s="798"/>
      <c r="AX54" s="798"/>
      <c r="AY54" s="798"/>
      <c r="AZ54" s="797"/>
      <c r="BA54" s="797"/>
      <c r="BB54" s="797"/>
      <c r="BC54" s="797"/>
      <c r="BD54" s="797"/>
      <c r="BE54" s="740"/>
      <c r="BF54" s="740"/>
      <c r="BG54" s="740"/>
      <c r="BH54" s="740"/>
      <c r="BI54" s="739"/>
      <c r="BJ54" s="546"/>
      <c r="BK54" s="546"/>
      <c r="BL54" s="546"/>
      <c r="BM54" s="546"/>
      <c r="BN54" s="546"/>
      <c r="BO54" s="699"/>
      <c r="BP54" s="699"/>
      <c r="BQ54" s="725">
        <v>48</v>
      </c>
      <c r="BR54" s="786"/>
      <c r="BS54" s="781"/>
      <c r="BT54" s="780"/>
      <c r="BU54" s="780"/>
      <c r="BV54" s="780"/>
      <c r="BW54" s="780"/>
      <c r="BX54" s="780"/>
      <c r="BY54" s="780"/>
      <c r="BZ54" s="780"/>
      <c r="CA54" s="780"/>
      <c r="CB54" s="780"/>
      <c r="CC54" s="780"/>
      <c r="CD54" s="780"/>
      <c r="CE54" s="780"/>
      <c r="CF54" s="780"/>
      <c r="CG54" s="785"/>
      <c r="CH54" s="784"/>
      <c r="CI54" s="783"/>
      <c r="CJ54" s="783"/>
      <c r="CK54" s="783"/>
      <c r="CL54" s="782"/>
      <c r="CM54" s="784"/>
      <c r="CN54" s="783"/>
      <c r="CO54" s="783"/>
      <c r="CP54" s="783"/>
      <c r="CQ54" s="782"/>
      <c r="CR54" s="784"/>
      <c r="CS54" s="783"/>
      <c r="CT54" s="783"/>
      <c r="CU54" s="783"/>
      <c r="CV54" s="782"/>
      <c r="CW54" s="784"/>
      <c r="CX54" s="783"/>
      <c r="CY54" s="783"/>
      <c r="CZ54" s="783"/>
      <c r="DA54" s="782"/>
      <c r="DB54" s="784"/>
      <c r="DC54" s="783"/>
      <c r="DD54" s="783"/>
      <c r="DE54" s="783"/>
      <c r="DF54" s="782"/>
      <c r="DG54" s="784"/>
      <c r="DH54" s="783"/>
      <c r="DI54" s="783"/>
      <c r="DJ54" s="783"/>
      <c r="DK54" s="782"/>
      <c r="DL54" s="784"/>
      <c r="DM54" s="783"/>
      <c r="DN54" s="783"/>
      <c r="DO54" s="783"/>
      <c r="DP54" s="782"/>
      <c r="DQ54" s="784"/>
      <c r="DR54" s="783"/>
      <c r="DS54" s="783"/>
      <c r="DT54" s="783"/>
      <c r="DU54" s="782"/>
      <c r="DV54" s="781"/>
      <c r="DW54" s="780"/>
      <c r="DX54" s="780"/>
      <c r="DY54" s="780"/>
      <c r="DZ54" s="779"/>
      <c r="EA54" s="467"/>
    </row>
    <row r="55" spans="1:131" ht="26.25" customHeight="1">
      <c r="A55" s="725">
        <v>28</v>
      </c>
      <c r="B55" s="807"/>
      <c r="C55" s="806"/>
      <c r="D55" s="806"/>
      <c r="E55" s="806"/>
      <c r="F55" s="806"/>
      <c r="G55" s="806"/>
      <c r="H55" s="806"/>
      <c r="I55" s="806"/>
      <c r="J55" s="806"/>
      <c r="K55" s="806"/>
      <c r="L55" s="806"/>
      <c r="M55" s="806"/>
      <c r="N55" s="806"/>
      <c r="O55" s="806"/>
      <c r="P55" s="805"/>
      <c r="Q55" s="804"/>
      <c r="R55" s="798"/>
      <c r="S55" s="798"/>
      <c r="T55" s="798"/>
      <c r="U55" s="798"/>
      <c r="V55" s="798"/>
      <c r="W55" s="798"/>
      <c r="X55" s="798"/>
      <c r="Y55" s="798"/>
      <c r="Z55" s="798"/>
      <c r="AA55" s="798"/>
      <c r="AB55" s="798"/>
      <c r="AC55" s="798"/>
      <c r="AD55" s="798"/>
      <c r="AE55" s="803"/>
      <c r="AF55" s="802"/>
      <c r="AG55" s="801"/>
      <c r="AH55" s="801"/>
      <c r="AI55" s="801"/>
      <c r="AJ55" s="800"/>
      <c r="AK55" s="799"/>
      <c r="AL55" s="798"/>
      <c r="AM55" s="798"/>
      <c r="AN55" s="798"/>
      <c r="AO55" s="798"/>
      <c r="AP55" s="798"/>
      <c r="AQ55" s="798"/>
      <c r="AR55" s="798"/>
      <c r="AS55" s="798"/>
      <c r="AT55" s="798"/>
      <c r="AU55" s="798"/>
      <c r="AV55" s="798"/>
      <c r="AW55" s="798"/>
      <c r="AX55" s="798"/>
      <c r="AY55" s="798"/>
      <c r="AZ55" s="797"/>
      <c r="BA55" s="797"/>
      <c r="BB55" s="797"/>
      <c r="BC55" s="797"/>
      <c r="BD55" s="797"/>
      <c r="BE55" s="740"/>
      <c r="BF55" s="740"/>
      <c r="BG55" s="740"/>
      <c r="BH55" s="740"/>
      <c r="BI55" s="739"/>
      <c r="BJ55" s="546"/>
      <c r="BK55" s="546"/>
      <c r="BL55" s="546"/>
      <c r="BM55" s="546"/>
      <c r="BN55" s="546"/>
      <c r="BO55" s="699"/>
      <c r="BP55" s="699"/>
      <c r="BQ55" s="725">
        <v>49</v>
      </c>
      <c r="BR55" s="786"/>
      <c r="BS55" s="781"/>
      <c r="BT55" s="780"/>
      <c r="BU55" s="780"/>
      <c r="BV55" s="780"/>
      <c r="BW55" s="780"/>
      <c r="BX55" s="780"/>
      <c r="BY55" s="780"/>
      <c r="BZ55" s="780"/>
      <c r="CA55" s="780"/>
      <c r="CB55" s="780"/>
      <c r="CC55" s="780"/>
      <c r="CD55" s="780"/>
      <c r="CE55" s="780"/>
      <c r="CF55" s="780"/>
      <c r="CG55" s="785"/>
      <c r="CH55" s="784"/>
      <c r="CI55" s="783"/>
      <c r="CJ55" s="783"/>
      <c r="CK55" s="783"/>
      <c r="CL55" s="782"/>
      <c r="CM55" s="784"/>
      <c r="CN55" s="783"/>
      <c r="CO55" s="783"/>
      <c r="CP55" s="783"/>
      <c r="CQ55" s="782"/>
      <c r="CR55" s="784"/>
      <c r="CS55" s="783"/>
      <c r="CT55" s="783"/>
      <c r="CU55" s="783"/>
      <c r="CV55" s="782"/>
      <c r="CW55" s="784"/>
      <c r="CX55" s="783"/>
      <c r="CY55" s="783"/>
      <c r="CZ55" s="783"/>
      <c r="DA55" s="782"/>
      <c r="DB55" s="784"/>
      <c r="DC55" s="783"/>
      <c r="DD55" s="783"/>
      <c r="DE55" s="783"/>
      <c r="DF55" s="782"/>
      <c r="DG55" s="784"/>
      <c r="DH55" s="783"/>
      <c r="DI55" s="783"/>
      <c r="DJ55" s="783"/>
      <c r="DK55" s="782"/>
      <c r="DL55" s="784"/>
      <c r="DM55" s="783"/>
      <c r="DN55" s="783"/>
      <c r="DO55" s="783"/>
      <c r="DP55" s="782"/>
      <c r="DQ55" s="784"/>
      <c r="DR55" s="783"/>
      <c r="DS55" s="783"/>
      <c r="DT55" s="783"/>
      <c r="DU55" s="782"/>
      <c r="DV55" s="781"/>
      <c r="DW55" s="780"/>
      <c r="DX55" s="780"/>
      <c r="DY55" s="780"/>
      <c r="DZ55" s="779"/>
      <c r="EA55" s="467"/>
    </row>
    <row r="56" spans="1:131" ht="26.25" customHeight="1">
      <c r="A56" s="725">
        <v>29</v>
      </c>
      <c r="B56" s="807"/>
      <c r="C56" s="806"/>
      <c r="D56" s="806"/>
      <c r="E56" s="806"/>
      <c r="F56" s="806"/>
      <c r="G56" s="806"/>
      <c r="H56" s="806"/>
      <c r="I56" s="806"/>
      <c r="J56" s="806"/>
      <c r="K56" s="806"/>
      <c r="L56" s="806"/>
      <c r="M56" s="806"/>
      <c r="N56" s="806"/>
      <c r="O56" s="806"/>
      <c r="P56" s="805"/>
      <c r="Q56" s="804"/>
      <c r="R56" s="798"/>
      <c r="S56" s="798"/>
      <c r="T56" s="798"/>
      <c r="U56" s="798"/>
      <c r="V56" s="798"/>
      <c r="W56" s="798"/>
      <c r="X56" s="798"/>
      <c r="Y56" s="798"/>
      <c r="Z56" s="798"/>
      <c r="AA56" s="798"/>
      <c r="AB56" s="798"/>
      <c r="AC56" s="798"/>
      <c r="AD56" s="798"/>
      <c r="AE56" s="803"/>
      <c r="AF56" s="802"/>
      <c r="AG56" s="801"/>
      <c r="AH56" s="801"/>
      <c r="AI56" s="801"/>
      <c r="AJ56" s="800"/>
      <c r="AK56" s="799"/>
      <c r="AL56" s="798"/>
      <c r="AM56" s="798"/>
      <c r="AN56" s="798"/>
      <c r="AO56" s="798"/>
      <c r="AP56" s="798"/>
      <c r="AQ56" s="798"/>
      <c r="AR56" s="798"/>
      <c r="AS56" s="798"/>
      <c r="AT56" s="798"/>
      <c r="AU56" s="798"/>
      <c r="AV56" s="798"/>
      <c r="AW56" s="798"/>
      <c r="AX56" s="798"/>
      <c r="AY56" s="798"/>
      <c r="AZ56" s="797"/>
      <c r="BA56" s="797"/>
      <c r="BB56" s="797"/>
      <c r="BC56" s="797"/>
      <c r="BD56" s="797"/>
      <c r="BE56" s="740"/>
      <c r="BF56" s="740"/>
      <c r="BG56" s="740"/>
      <c r="BH56" s="740"/>
      <c r="BI56" s="739"/>
      <c r="BJ56" s="546"/>
      <c r="BK56" s="546"/>
      <c r="BL56" s="546"/>
      <c r="BM56" s="546"/>
      <c r="BN56" s="546"/>
      <c r="BO56" s="699"/>
      <c r="BP56" s="699"/>
      <c r="BQ56" s="725">
        <v>50</v>
      </c>
      <c r="BR56" s="786"/>
      <c r="BS56" s="781"/>
      <c r="BT56" s="780"/>
      <c r="BU56" s="780"/>
      <c r="BV56" s="780"/>
      <c r="BW56" s="780"/>
      <c r="BX56" s="780"/>
      <c r="BY56" s="780"/>
      <c r="BZ56" s="780"/>
      <c r="CA56" s="780"/>
      <c r="CB56" s="780"/>
      <c r="CC56" s="780"/>
      <c r="CD56" s="780"/>
      <c r="CE56" s="780"/>
      <c r="CF56" s="780"/>
      <c r="CG56" s="785"/>
      <c r="CH56" s="784"/>
      <c r="CI56" s="783"/>
      <c r="CJ56" s="783"/>
      <c r="CK56" s="783"/>
      <c r="CL56" s="782"/>
      <c r="CM56" s="784"/>
      <c r="CN56" s="783"/>
      <c r="CO56" s="783"/>
      <c r="CP56" s="783"/>
      <c r="CQ56" s="782"/>
      <c r="CR56" s="784"/>
      <c r="CS56" s="783"/>
      <c r="CT56" s="783"/>
      <c r="CU56" s="783"/>
      <c r="CV56" s="782"/>
      <c r="CW56" s="784"/>
      <c r="CX56" s="783"/>
      <c r="CY56" s="783"/>
      <c r="CZ56" s="783"/>
      <c r="DA56" s="782"/>
      <c r="DB56" s="784"/>
      <c r="DC56" s="783"/>
      <c r="DD56" s="783"/>
      <c r="DE56" s="783"/>
      <c r="DF56" s="782"/>
      <c r="DG56" s="784"/>
      <c r="DH56" s="783"/>
      <c r="DI56" s="783"/>
      <c r="DJ56" s="783"/>
      <c r="DK56" s="782"/>
      <c r="DL56" s="784"/>
      <c r="DM56" s="783"/>
      <c r="DN56" s="783"/>
      <c r="DO56" s="783"/>
      <c r="DP56" s="782"/>
      <c r="DQ56" s="784"/>
      <c r="DR56" s="783"/>
      <c r="DS56" s="783"/>
      <c r="DT56" s="783"/>
      <c r="DU56" s="782"/>
      <c r="DV56" s="781"/>
      <c r="DW56" s="780"/>
      <c r="DX56" s="780"/>
      <c r="DY56" s="780"/>
      <c r="DZ56" s="779"/>
      <c r="EA56" s="467"/>
    </row>
    <row r="57" spans="1:131" ht="26.25" customHeight="1">
      <c r="A57" s="725">
        <v>30</v>
      </c>
      <c r="B57" s="807"/>
      <c r="C57" s="806"/>
      <c r="D57" s="806"/>
      <c r="E57" s="806"/>
      <c r="F57" s="806"/>
      <c r="G57" s="806"/>
      <c r="H57" s="806"/>
      <c r="I57" s="806"/>
      <c r="J57" s="806"/>
      <c r="K57" s="806"/>
      <c r="L57" s="806"/>
      <c r="M57" s="806"/>
      <c r="N57" s="806"/>
      <c r="O57" s="806"/>
      <c r="P57" s="805"/>
      <c r="Q57" s="804"/>
      <c r="R57" s="798"/>
      <c r="S57" s="798"/>
      <c r="T57" s="798"/>
      <c r="U57" s="798"/>
      <c r="V57" s="798"/>
      <c r="W57" s="798"/>
      <c r="X57" s="798"/>
      <c r="Y57" s="798"/>
      <c r="Z57" s="798"/>
      <c r="AA57" s="798"/>
      <c r="AB57" s="798"/>
      <c r="AC57" s="798"/>
      <c r="AD57" s="798"/>
      <c r="AE57" s="803"/>
      <c r="AF57" s="802"/>
      <c r="AG57" s="801"/>
      <c r="AH57" s="801"/>
      <c r="AI57" s="801"/>
      <c r="AJ57" s="800"/>
      <c r="AK57" s="799"/>
      <c r="AL57" s="798"/>
      <c r="AM57" s="798"/>
      <c r="AN57" s="798"/>
      <c r="AO57" s="798"/>
      <c r="AP57" s="798"/>
      <c r="AQ57" s="798"/>
      <c r="AR57" s="798"/>
      <c r="AS57" s="798"/>
      <c r="AT57" s="798"/>
      <c r="AU57" s="798"/>
      <c r="AV57" s="798"/>
      <c r="AW57" s="798"/>
      <c r="AX57" s="798"/>
      <c r="AY57" s="798"/>
      <c r="AZ57" s="797"/>
      <c r="BA57" s="797"/>
      <c r="BB57" s="797"/>
      <c r="BC57" s="797"/>
      <c r="BD57" s="797"/>
      <c r="BE57" s="740"/>
      <c r="BF57" s="740"/>
      <c r="BG57" s="740"/>
      <c r="BH57" s="740"/>
      <c r="BI57" s="739"/>
      <c r="BJ57" s="546"/>
      <c r="BK57" s="546"/>
      <c r="BL57" s="546"/>
      <c r="BM57" s="546"/>
      <c r="BN57" s="546"/>
      <c r="BO57" s="699"/>
      <c r="BP57" s="699"/>
      <c r="BQ57" s="725">
        <v>51</v>
      </c>
      <c r="BR57" s="786"/>
      <c r="BS57" s="781"/>
      <c r="BT57" s="780"/>
      <c r="BU57" s="780"/>
      <c r="BV57" s="780"/>
      <c r="BW57" s="780"/>
      <c r="BX57" s="780"/>
      <c r="BY57" s="780"/>
      <c r="BZ57" s="780"/>
      <c r="CA57" s="780"/>
      <c r="CB57" s="780"/>
      <c r="CC57" s="780"/>
      <c r="CD57" s="780"/>
      <c r="CE57" s="780"/>
      <c r="CF57" s="780"/>
      <c r="CG57" s="785"/>
      <c r="CH57" s="784"/>
      <c r="CI57" s="783"/>
      <c r="CJ57" s="783"/>
      <c r="CK57" s="783"/>
      <c r="CL57" s="782"/>
      <c r="CM57" s="784"/>
      <c r="CN57" s="783"/>
      <c r="CO57" s="783"/>
      <c r="CP57" s="783"/>
      <c r="CQ57" s="782"/>
      <c r="CR57" s="784"/>
      <c r="CS57" s="783"/>
      <c r="CT57" s="783"/>
      <c r="CU57" s="783"/>
      <c r="CV57" s="782"/>
      <c r="CW57" s="784"/>
      <c r="CX57" s="783"/>
      <c r="CY57" s="783"/>
      <c r="CZ57" s="783"/>
      <c r="DA57" s="782"/>
      <c r="DB57" s="784"/>
      <c r="DC57" s="783"/>
      <c r="DD57" s="783"/>
      <c r="DE57" s="783"/>
      <c r="DF57" s="782"/>
      <c r="DG57" s="784"/>
      <c r="DH57" s="783"/>
      <c r="DI57" s="783"/>
      <c r="DJ57" s="783"/>
      <c r="DK57" s="782"/>
      <c r="DL57" s="784"/>
      <c r="DM57" s="783"/>
      <c r="DN57" s="783"/>
      <c r="DO57" s="783"/>
      <c r="DP57" s="782"/>
      <c r="DQ57" s="784"/>
      <c r="DR57" s="783"/>
      <c r="DS57" s="783"/>
      <c r="DT57" s="783"/>
      <c r="DU57" s="782"/>
      <c r="DV57" s="781"/>
      <c r="DW57" s="780"/>
      <c r="DX57" s="780"/>
      <c r="DY57" s="780"/>
      <c r="DZ57" s="779"/>
      <c r="EA57" s="467"/>
    </row>
    <row r="58" spans="1:131" ht="26.25" customHeight="1">
      <c r="A58" s="725">
        <v>31</v>
      </c>
      <c r="B58" s="807"/>
      <c r="C58" s="806"/>
      <c r="D58" s="806"/>
      <c r="E58" s="806"/>
      <c r="F58" s="806"/>
      <c r="G58" s="806"/>
      <c r="H58" s="806"/>
      <c r="I58" s="806"/>
      <c r="J58" s="806"/>
      <c r="K58" s="806"/>
      <c r="L58" s="806"/>
      <c r="M58" s="806"/>
      <c r="N58" s="806"/>
      <c r="O58" s="806"/>
      <c r="P58" s="805"/>
      <c r="Q58" s="804"/>
      <c r="R58" s="798"/>
      <c r="S58" s="798"/>
      <c r="T58" s="798"/>
      <c r="U58" s="798"/>
      <c r="V58" s="798"/>
      <c r="W58" s="798"/>
      <c r="X58" s="798"/>
      <c r="Y58" s="798"/>
      <c r="Z58" s="798"/>
      <c r="AA58" s="798"/>
      <c r="AB58" s="798"/>
      <c r="AC58" s="798"/>
      <c r="AD58" s="798"/>
      <c r="AE58" s="803"/>
      <c r="AF58" s="802"/>
      <c r="AG58" s="801"/>
      <c r="AH58" s="801"/>
      <c r="AI58" s="801"/>
      <c r="AJ58" s="800"/>
      <c r="AK58" s="799"/>
      <c r="AL58" s="798"/>
      <c r="AM58" s="798"/>
      <c r="AN58" s="798"/>
      <c r="AO58" s="798"/>
      <c r="AP58" s="798"/>
      <c r="AQ58" s="798"/>
      <c r="AR58" s="798"/>
      <c r="AS58" s="798"/>
      <c r="AT58" s="798"/>
      <c r="AU58" s="798"/>
      <c r="AV58" s="798"/>
      <c r="AW58" s="798"/>
      <c r="AX58" s="798"/>
      <c r="AY58" s="798"/>
      <c r="AZ58" s="797"/>
      <c r="BA58" s="797"/>
      <c r="BB58" s="797"/>
      <c r="BC58" s="797"/>
      <c r="BD58" s="797"/>
      <c r="BE58" s="740"/>
      <c r="BF58" s="740"/>
      <c r="BG58" s="740"/>
      <c r="BH58" s="740"/>
      <c r="BI58" s="739"/>
      <c r="BJ58" s="546"/>
      <c r="BK58" s="546"/>
      <c r="BL58" s="546"/>
      <c r="BM58" s="546"/>
      <c r="BN58" s="546"/>
      <c r="BO58" s="699"/>
      <c r="BP58" s="699"/>
      <c r="BQ58" s="725">
        <v>52</v>
      </c>
      <c r="BR58" s="786"/>
      <c r="BS58" s="781"/>
      <c r="BT58" s="780"/>
      <c r="BU58" s="780"/>
      <c r="BV58" s="780"/>
      <c r="BW58" s="780"/>
      <c r="BX58" s="780"/>
      <c r="BY58" s="780"/>
      <c r="BZ58" s="780"/>
      <c r="CA58" s="780"/>
      <c r="CB58" s="780"/>
      <c r="CC58" s="780"/>
      <c r="CD58" s="780"/>
      <c r="CE58" s="780"/>
      <c r="CF58" s="780"/>
      <c r="CG58" s="785"/>
      <c r="CH58" s="784"/>
      <c r="CI58" s="783"/>
      <c r="CJ58" s="783"/>
      <c r="CK58" s="783"/>
      <c r="CL58" s="782"/>
      <c r="CM58" s="784"/>
      <c r="CN58" s="783"/>
      <c r="CO58" s="783"/>
      <c r="CP58" s="783"/>
      <c r="CQ58" s="782"/>
      <c r="CR58" s="784"/>
      <c r="CS58" s="783"/>
      <c r="CT58" s="783"/>
      <c r="CU58" s="783"/>
      <c r="CV58" s="782"/>
      <c r="CW58" s="784"/>
      <c r="CX58" s="783"/>
      <c r="CY58" s="783"/>
      <c r="CZ58" s="783"/>
      <c r="DA58" s="782"/>
      <c r="DB58" s="784"/>
      <c r="DC58" s="783"/>
      <c r="DD58" s="783"/>
      <c r="DE58" s="783"/>
      <c r="DF58" s="782"/>
      <c r="DG58" s="784"/>
      <c r="DH58" s="783"/>
      <c r="DI58" s="783"/>
      <c r="DJ58" s="783"/>
      <c r="DK58" s="782"/>
      <c r="DL58" s="784"/>
      <c r="DM58" s="783"/>
      <c r="DN58" s="783"/>
      <c r="DO58" s="783"/>
      <c r="DP58" s="782"/>
      <c r="DQ58" s="784"/>
      <c r="DR58" s="783"/>
      <c r="DS58" s="783"/>
      <c r="DT58" s="783"/>
      <c r="DU58" s="782"/>
      <c r="DV58" s="781"/>
      <c r="DW58" s="780"/>
      <c r="DX58" s="780"/>
      <c r="DY58" s="780"/>
      <c r="DZ58" s="779"/>
      <c r="EA58" s="467"/>
    </row>
    <row r="59" spans="1:131" ht="26.25" customHeight="1">
      <c r="A59" s="725">
        <v>32</v>
      </c>
      <c r="B59" s="807"/>
      <c r="C59" s="806"/>
      <c r="D59" s="806"/>
      <c r="E59" s="806"/>
      <c r="F59" s="806"/>
      <c r="G59" s="806"/>
      <c r="H59" s="806"/>
      <c r="I59" s="806"/>
      <c r="J59" s="806"/>
      <c r="K59" s="806"/>
      <c r="L59" s="806"/>
      <c r="M59" s="806"/>
      <c r="N59" s="806"/>
      <c r="O59" s="806"/>
      <c r="P59" s="805"/>
      <c r="Q59" s="804"/>
      <c r="R59" s="798"/>
      <c r="S59" s="798"/>
      <c r="T59" s="798"/>
      <c r="U59" s="798"/>
      <c r="V59" s="798"/>
      <c r="W59" s="798"/>
      <c r="X59" s="798"/>
      <c r="Y59" s="798"/>
      <c r="Z59" s="798"/>
      <c r="AA59" s="798"/>
      <c r="AB59" s="798"/>
      <c r="AC59" s="798"/>
      <c r="AD59" s="798"/>
      <c r="AE59" s="803"/>
      <c r="AF59" s="802"/>
      <c r="AG59" s="801"/>
      <c r="AH59" s="801"/>
      <c r="AI59" s="801"/>
      <c r="AJ59" s="800"/>
      <c r="AK59" s="799"/>
      <c r="AL59" s="798"/>
      <c r="AM59" s="798"/>
      <c r="AN59" s="798"/>
      <c r="AO59" s="798"/>
      <c r="AP59" s="798"/>
      <c r="AQ59" s="798"/>
      <c r="AR59" s="798"/>
      <c r="AS59" s="798"/>
      <c r="AT59" s="798"/>
      <c r="AU59" s="798"/>
      <c r="AV59" s="798"/>
      <c r="AW59" s="798"/>
      <c r="AX59" s="798"/>
      <c r="AY59" s="798"/>
      <c r="AZ59" s="797"/>
      <c r="BA59" s="797"/>
      <c r="BB59" s="797"/>
      <c r="BC59" s="797"/>
      <c r="BD59" s="797"/>
      <c r="BE59" s="740"/>
      <c r="BF59" s="740"/>
      <c r="BG59" s="740"/>
      <c r="BH59" s="740"/>
      <c r="BI59" s="739"/>
      <c r="BJ59" s="546"/>
      <c r="BK59" s="546"/>
      <c r="BL59" s="546"/>
      <c r="BM59" s="546"/>
      <c r="BN59" s="546"/>
      <c r="BO59" s="699"/>
      <c r="BP59" s="699"/>
      <c r="BQ59" s="725">
        <v>53</v>
      </c>
      <c r="BR59" s="786"/>
      <c r="BS59" s="781"/>
      <c r="BT59" s="780"/>
      <c r="BU59" s="780"/>
      <c r="BV59" s="780"/>
      <c r="BW59" s="780"/>
      <c r="BX59" s="780"/>
      <c r="BY59" s="780"/>
      <c r="BZ59" s="780"/>
      <c r="CA59" s="780"/>
      <c r="CB59" s="780"/>
      <c r="CC59" s="780"/>
      <c r="CD59" s="780"/>
      <c r="CE59" s="780"/>
      <c r="CF59" s="780"/>
      <c r="CG59" s="785"/>
      <c r="CH59" s="784"/>
      <c r="CI59" s="783"/>
      <c r="CJ59" s="783"/>
      <c r="CK59" s="783"/>
      <c r="CL59" s="782"/>
      <c r="CM59" s="784"/>
      <c r="CN59" s="783"/>
      <c r="CO59" s="783"/>
      <c r="CP59" s="783"/>
      <c r="CQ59" s="782"/>
      <c r="CR59" s="784"/>
      <c r="CS59" s="783"/>
      <c r="CT59" s="783"/>
      <c r="CU59" s="783"/>
      <c r="CV59" s="782"/>
      <c r="CW59" s="784"/>
      <c r="CX59" s="783"/>
      <c r="CY59" s="783"/>
      <c r="CZ59" s="783"/>
      <c r="DA59" s="782"/>
      <c r="DB59" s="784"/>
      <c r="DC59" s="783"/>
      <c r="DD59" s="783"/>
      <c r="DE59" s="783"/>
      <c r="DF59" s="782"/>
      <c r="DG59" s="784"/>
      <c r="DH59" s="783"/>
      <c r="DI59" s="783"/>
      <c r="DJ59" s="783"/>
      <c r="DK59" s="782"/>
      <c r="DL59" s="784"/>
      <c r="DM59" s="783"/>
      <c r="DN59" s="783"/>
      <c r="DO59" s="783"/>
      <c r="DP59" s="782"/>
      <c r="DQ59" s="784"/>
      <c r="DR59" s="783"/>
      <c r="DS59" s="783"/>
      <c r="DT59" s="783"/>
      <c r="DU59" s="782"/>
      <c r="DV59" s="781"/>
      <c r="DW59" s="780"/>
      <c r="DX59" s="780"/>
      <c r="DY59" s="780"/>
      <c r="DZ59" s="779"/>
      <c r="EA59" s="467"/>
    </row>
    <row r="60" spans="1:131" ht="26.25" customHeight="1">
      <c r="A60" s="725">
        <v>33</v>
      </c>
      <c r="B60" s="807"/>
      <c r="C60" s="806"/>
      <c r="D60" s="806"/>
      <c r="E60" s="806"/>
      <c r="F60" s="806"/>
      <c r="G60" s="806"/>
      <c r="H60" s="806"/>
      <c r="I60" s="806"/>
      <c r="J60" s="806"/>
      <c r="K60" s="806"/>
      <c r="L60" s="806"/>
      <c r="M60" s="806"/>
      <c r="N60" s="806"/>
      <c r="O60" s="806"/>
      <c r="P60" s="805"/>
      <c r="Q60" s="804"/>
      <c r="R60" s="798"/>
      <c r="S60" s="798"/>
      <c r="T60" s="798"/>
      <c r="U60" s="798"/>
      <c r="V60" s="798"/>
      <c r="W60" s="798"/>
      <c r="X60" s="798"/>
      <c r="Y60" s="798"/>
      <c r="Z60" s="798"/>
      <c r="AA60" s="798"/>
      <c r="AB60" s="798"/>
      <c r="AC60" s="798"/>
      <c r="AD60" s="798"/>
      <c r="AE60" s="803"/>
      <c r="AF60" s="802"/>
      <c r="AG60" s="801"/>
      <c r="AH60" s="801"/>
      <c r="AI60" s="801"/>
      <c r="AJ60" s="800"/>
      <c r="AK60" s="799"/>
      <c r="AL60" s="798"/>
      <c r="AM60" s="798"/>
      <c r="AN60" s="798"/>
      <c r="AO60" s="798"/>
      <c r="AP60" s="798"/>
      <c r="AQ60" s="798"/>
      <c r="AR60" s="798"/>
      <c r="AS60" s="798"/>
      <c r="AT60" s="798"/>
      <c r="AU60" s="798"/>
      <c r="AV60" s="798"/>
      <c r="AW60" s="798"/>
      <c r="AX60" s="798"/>
      <c r="AY60" s="798"/>
      <c r="AZ60" s="797"/>
      <c r="BA60" s="797"/>
      <c r="BB60" s="797"/>
      <c r="BC60" s="797"/>
      <c r="BD60" s="797"/>
      <c r="BE60" s="740"/>
      <c r="BF60" s="740"/>
      <c r="BG60" s="740"/>
      <c r="BH60" s="740"/>
      <c r="BI60" s="739"/>
      <c r="BJ60" s="546"/>
      <c r="BK60" s="546"/>
      <c r="BL60" s="546"/>
      <c r="BM60" s="546"/>
      <c r="BN60" s="546"/>
      <c r="BO60" s="699"/>
      <c r="BP60" s="699"/>
      <c r="BQ60" s="725">
        <v>54</v>
      </c>
      <c r="BR60" s="786"/>
      <c r="BS60" s="781"/>
      <c r="BT60" s="780"/>
      <c r="BU60" s="780"/>
      <c r="BV60" s="780"/>
      <c r="BW60" s="780"/>
      <c r="BX60" s="780"/>
      <c r="BY60" s="780"/>
      <c r="BZ60" s="780"/>
      <c r="CA60" s="780"/>
      <c r="CB60" s="780"/>
      <c r="CC60" s="780"/>
      <c r="CD60" s="780"/>
      <c r="CE60" s="780"/>
      <c r="CF60" s="780"/>
      <c r="CG60" s="785"/>
      <c r="CH60" s="784"/>
      <c r="CI60" s="783"/>
      <c r="CJ60" s="783"/>
      <c r="CK60" s="783"/>
      <c r="CL60" s="782"/>
      <c r="CM60" s="784"/>
      <c r="CN60" s="783"/>
      <c r="CO60" s="783"/>
      <c r="CP60" s="783"/>
      <c r="CQ60" s="782"/>
      <c r="CR60" s="784"/>
      <c r="CS60" s="783"/>
      <c r="CT60" s="783"/>
      <c r="CU60" s="783"/>
      <c r="CV60" s="782"/>
      <c r="CW60" s="784"/>
      <c r="CX60" s="783"/>
      <c r="CY60" s="783"/>
      <c r="CZ60" s="783"/>
      <c r="DA60" s="782"/>
      <c r="DB60" s="784"/>
      <c r="DC60" s="783"/>
      <c r="DD60" s="783"/>
      <c r="DE60" s="783"/>
      <c r="DF60" s="782"/>
      <c r="DG60" s="784"/>
      <c r="DH60" s="783"/>
      <c r="DI60" s="783"/>
      <c r="DJ60" s="783"/>
      <c r="DK60" s="782"/>
      <c r="DL60" s="784"/>
      <c r="DM60" s="783"/>
      <c r="DN60" s="783"/>
      <c r="DO60" s="783"/>
      <c r="DP60" s="782"/>
      <c r="DQ60" s="784"/>
      <c r="DR60" s="783"/>
      <c r="DS60" s="783"/>
      <c r="DT60" s="783"/>
      <c r="DU60" s="782"/>
      <c r="DV60" s="781"/>
      <c r="DW60" s="780"/>
      <c r="DX60" s="780"/>
      <c r="DY60" s="780"/>
      <c r="DZ60" s="779"/>
      <c r="EA60" s="467"/>
    </row>
    <row r="61" spans="1:131" ht="26.25" customHeight="1" thickBot="1">
      <c r="A61" s="725">
        <v>34</v>
      </c>
      <c r="B61" s="807"/>
      <c r="C61" s="806"/>
      <c r="D61" s="806"/>
      <c r="E61" s="806"/>
      <c r="F61" s="806"/>
      <c r="G61" s="806"/>
      <c r="H61" s="806"/>
      <c r="I61" s="806"/>
      <c r="J61" s="806"/>
      <c r="K61" s="806"/>
      <c r="L61" s="806"/>
      <c r="M61" s="806"/>
      <c r="N61" s="806"/>
      <c r="O61" s="806"/>
      <c r="P61" s="805"/>
      <c r="Q61" s="804"/>
      <c r="R61" s="798"/>
      <c r="S61" s="798"/>
      <c r="T61" s="798"/>
      <c r="U61" s="798"/>
      <c r="V61" s="798"/>
      <c r="W61" s="798"/>
      <c r="X61" s="798"/>
      <c r="Y61" s="798"/>
      <c r="Z61" s="798"/>
      <c r="AA61" s="798"/>
      <c r="AB61" s="798"/>
      <c r="AC61" s="798"/>
      <c r="AD61" s="798"/>
      <c r="AE61" s="803"/>
      <c r="AF61" s="802"/>
      <c r="AG61" s="801"/>
      <c r="AH61" s="801"/>
      <c r="AI61" s="801"/>
      <c r="AJ61" s="800"/>
      <c r="AK61" s="799"/>
      <c r="AL61" s="798"/>
      <c r="AM61" s="798"/>
      <c r="AN61" s="798"/>
      <c r="AO61" s="798"/>
      <c r="AP61" s="799"/>
      <c r="AQ61" s="798"/>
      <c r="AR61" s="798"/>
      <c r="AS61" s="798"/>
      <c r="AT61" s="798"/>
      <c r="AU61" s="798"/>
      <c r="AV61" s="798"/>
      <c r="AW61" s="798"/>
      <c r="AX61" s="798"/>
      <c r="AY61" s="798"/>
      <c r="AZ61" s="797"/>
      <c r="BA61" s="797"/>
      <c r="BB61" s="797"/>
      <c r="BC61" s="797"/>
      <c r="BD61" s="797"/>
      <c r="BE61" s="740"/>
      <c r="BF61" s="740"/>
      <c r="BG61" s="740"/>
      <c r="BH61" s="740"/>
      <c r="BI61" s="739"/>
      <c r="BJ61" s="546"/>
      <c r="BK61" s="546"/>
      <c r="BL61" s="546"/>
      <c r="BM61" s="546"/>
      <c r="BN61" s="546"/>
      <c r="BO61" s="699"/>
      <c r="BP61" s="699"/>
      <c r="BQ61" s="725">
        <v>55</v>
      </c>
      <c r="BR61" s="786"/>
      <c r="BS61" s="781"/>
      <c r="BT61" s="780"/>
      <c r="BU61" s="780"/>
      <c r="BV61" s="780"/>
      <c r="BW61" s="780"/>
      <c r="BX61" s="780"/>
      <c r="BY61" s="780"/>
      <c r="BZ61" s="780"/>
      <c r="CA61" s="780"/>
      <c r="CB61" s="780"/>
      <c r="CC61" s="780"/>
      <c r="CD61" s="780"/>
      <c r="CE61" s="780"/>
      <c r="CF61" s="780"/>
      <c r="CG61" s="785"/>
      <c r="CH61" s="784"/>
      <c r="CI61" s="783"/>
      <c r="CJ61" s="783"/>
      <c r="CK61" s="783"/>
      <c r="CL61" s="782"/>
      <c r="CM61" s="784"/>
      <c r="CN61" s="783"/>
      <c r="CO61" s="783"/>
      <c r="CP61" s="783"/>
      <c r="CQ61" s="782"/>
      <c r="CR61" s="784"/>
      <c r="CS61" s="783"/>
      <c r="CT61" s="783"/>
      <c r="CU61" s="783"/>
      <c r="CV61" s="782"/>
      <c r="CW61" s="784"/>
      <c r="CX61" s="783"/>
      <c r="CY61" s="783"/>
      <c r="CZ61" s="783"/>
      <c r="DA61" s="782"/>
      <c r="DB61" s="784"/>
      <c r="DC61" s="783"/>
      <c r="DD61" s="783"/>
      <c r="DE61" s="783"/>
      <c r="DF61" s="782"/>
      <c r="DG61" s="784"/>
      <c r="DH61" s="783"/>
      <c r="DI61" s="783"/>
      <c r="DJ61" s="783"/>
      <c r="DK61" s="782"/>
      <c r="DL61" s="784"/>
      <c r="DM61" s="783"/>
      <c r="DN61" s="783"/>
      <c r="DO61" s="783"/>
      <c r="DP61" s="782"/>
      <c r="DQ61" s="784"/>
      <c r="DR61" s="783"/>
      <c r="DS61" s="783"/>
      <c r="DT61" s="783"/>
      <c r="DU61" s="782"/>
      <c r="DV61" s="781"/>
      <c r="DW61" s="780"/>
      <c r="DX61" s="780"/>
      <c r="DY61" s="780"/>
      <c r="DZ61" s="779"/>
      <c r="EA61" s="467"/>
    </row>
    <row r="62" spans="1:131" ht="26.25" customHeight="1">
      <c r="A62" s="725">
        <v>35</v>
      </c>
      <c r="B62" s="807"/>
      <c r="C62" s="806"/>
      <c r="D62" s="806"/>
      <c r="E62" s="806"/>
      <c r="F62" s="806"/>
      <c r="G62" s="806"/>
      <c r="H62" s="806"/>
      <c r="I62" s="806"/>
      <c r="J62" s="806"/>
      <c r="K62" s="806"/>
      <c r="L62" s="806"/>
      <c r="M62" s="806"/>
      <c r="N62" s="806"/>
      <c r="O62" s="806"/>
      <c r="P62" s="805"/>
      <c r="Q62" s="804"/>
      <c r="R62" s="798"/>
      <c r="S62" s="798"/>
      <c r="T62" s="798"/>
      <c r="U62" s="798"/>
      <c r="V62" s="798"/>
      <c r="W62" s="798"/>
      <c r="X62" s="798"/>
      <c r="Y62" s="798"/>
      <c r="Z62" s="798"/>
      <c r="AA62" s="798"/>
      <c r="AB62" s="798"/>
      <c r="AC62" s="798"/>
      <c r="AD62" s="798"/>
      <c r="AE62" s="803"/>
      <c r="AF62" s="802"/>
      <c r="AG62" s="801"/>
      <c r="AH62" s="801"/>
      <c r="AI62" s="801"/>
      <c r="AJ62" s="800"/>
      <c r="AK62" s="799"/>
      <c r="AL62" s="798"/>
      <c r="AM62" s="798"/>
      <c r="AN62" s="798"/>
      <c r="AO62" s="798"/>
      <c r="AP62" s="798"/>
      <c r="AQ62" s="798"/>
      <c r="AR62" s="798"/>
      <c r="AS62" s="798"/>
      <c r="AT62" s="798"/>
      <c r="AU62" s="798"/>
      <c r="AV62" s="798"/>
      <c r="AW62" s="798"/>
      <c r="AX62" s="798"/>
      <c r="AY62" s="798"/>
      <c r="AZ62" s="797"/>
      <c r="BA62" s="797"/>
      <c r="BB62" s="797"/>
      <c r="BC62" s="797"/>
      <c r="BD62" s="797"/>
      <c r="BE62" s="740"/>
      <c r="BF62" s="740"/>
      <c r="BG62" s="740"/>
      <c r="BH62" s="740"/>
      <c r="BI62" s="739"/>
      <c r="BJ62" s="796" t="s">
        <v>402</v>
      </c>
      <c r="BK62" s="795"/>
      <c r="BL62" s="795"/>
      <c r="BM62" s="795"/>
      <c r="BN62" s="794"/>
      <c r="BO62" s="699"/>
      <c r="BP62" s="699"/>
      <c r="BQ62" s="725">
        <v>56</v>
      </c>
      <c r="BR62" s="786"/>
      <c r="BS62" s="781"/>
      <c r="BT62" s="780"/>
      <c r="BU62" s="780"/>
      <c r="BV62" s="780"/>
      <c r="BW62" s="780"/>
      <c r="BX62" s="780"/>
      <c r="BY62" s="780"/>
      <c r="BZ62" s="780"/>
      <c r="CA62" s="780"/>
      <c r="CB62" s="780"/>
      <c r="CC62" s="780"/>
      <c r="CD62" s="780"/>
      <c r="CE62" s="780"/>
      <c r="CF62" s="780"/>
      <c r="CG62" s="785"/>
      <c r="CH62" s="784"/>
      <c r="CI62" s="783"/>
      <c r="CJ62" s="783"/>
      <c r="CK62" s="783"/>
      <c r="CL62" s="782"/>
      <c r="CM62" s="784"/>
      <c r="CN62" s="783"/>
      <c r="CO62" s="783"/>
      <c r="CP62" s="783"/>
      <c r="CQ62" s="782"/>
      <c r="CR62" s="784"/>
      <c r="CS62" s="783"/>
      <c r="CT62" s="783"/>
      <c r="CU62" s="783"/>
      <c r="CV62" s="782"/>
      <c r="CW62" s="784"/>
      <c r="CX62" s="783"/>
      <c r="CY62" s="783"/>
      <c r="CZ62" s="783"/>
      <c r="DA62" s="782"/>
      <c r="DB62" s="784"/>
      <c r="DC62" s="783"/>
      <c r="DD62" s="783"/>
      <c r="DE62" s="783"/>
      <c r="DF62" s="782"/>
      <c r="DG62" s="784"/>
      <c r="DH62" s="783"/>
      <c r="DI62" s="783"/>
      <c r="DJ62" s="783"/>
      <c r="DK62" s="782"/>
      <c r="DL62" s="784"/>
      <c r="DM62" s="783"/>
      <c r="DN62" s="783"/>
      <c r="DO62" s="783"/>
      <c r="DP62" s="782"/>
      <c r="DQ62" s="784"/>
      <c r="DR62" s="783"/>
      <c r="DS62" s="783"/>
      <c r="DT62" s="783"/>
      <c r="DU62" s="782"/>
      <c r="DV62" s="781"/>
      <c r="DW62" s="780"/>
      <c r="DX62" s="780"/>
      <c r="DY62" s="780"/>
      <c r="DZ62" s="779"/>
      <c r="EA62" s="467"/>
    </row>
    <row r="63" spans="1:131" ht="26.25" customHeight="1" thickBot="1">
      <c r="A63" s="716" t="s">
        <v>377</v>
      </c>
      <c r="B63" s="708" t="s">
        <v>401</v>
      </c>
      <c r="C63" s="707"/>
      <c r="D63" s="707"/>
      <c r="E63" s="707"/>
      <c r="F63" s="707"/>
      <c r="G63" s="707"/>
      <c r="H63" s="707"/>
      <c r="I63" s="707"/>
      <c r="J63" s="707"/>
      <c r="K63" s="707"/>
      <c r="L63" s="707"/>
      <c r="M63" s="707"/>
      <c r="N63" s="707"/>
      <c r="O63" s="707"/>
      <c r="P63" s="715"/>
      <c r="Q63" s="730"/>
      <c r="R63" s="729"/>
      <c r="S63" s="729"/>
      <c r="T63" s="729"/>
      <c r="U63" s="729"/>
      <c r="V63" s="729"/>
      <c r="W63" s="729"/>
      <c r="X63" s="729"/>
      <c r="Y63" s="729"/>
      <c r="Z63" s="729"/>
      <c r="AA63" s="729"/>
      <c r="AB63" s="729"/>
      <c r="AC63" s="729"/>
      <c r="AD63" s="729"/>
      <c r="AE63" s="793"/>
      <c r="AF63" s="792">
        <v>1365</v>
      </c>
      <c r="AG63" s="728"/>
      <c r="AH63" s="728"/>
      <c r="AI63" s="728"/>
      <c r="AJ63" s="791"/>
      <c r="AK63" s="790"/>
      <c r="AL63" s="729"/>
      <c r="AM63" s="729"/>
      <c r="AN63" s="729"/>
      <c r="AO63" s="729"/>
      <c r="AP63" s="728">
        <v>3643</v>
      </c>
      <c r="AQ63" s="728"/>
      <c r="AR63" s="728"/>
      <c r="AS63" s="728"/>
      <c r="AT63" s="728"/>
      <c r="AU63" s="728">
        <v>3070</v>
      </c>
      <c r="AV63" s="728"/>
      <c r="AW63" s="728"/>
      <c r="AX63" s="728"/>
      <c r="AY63" s="728"/>
      <c r="AZ63" s="789"/>
      <c r="BA63" s="789"/>
      <c r="BB63" s="789"/>
      <c r="BC63" s="789"/>
      <c r="BD63" s="789"/>
      <c r="BE63" s="727"/>
      <c r="BF63" s="727"/>
      <c r="BG63" s="727"/>
      <c r="BH63" s="727"/>
      <c r="BI63" s="726"/>
      <c r="BJ63" s="788" t="s">
        <v>46</v>
      </c>
      <c r="BK63" s="710"/>
      <c r="BL63" s="710"/>
      <c r="BM63" s="710"/>
      <c r="BN63" s="787"/>
      <c r="BO63" s="699"/>
      <c r="BP63" s="699"/>
      <c r="BQ63" s="725">
        <v>57</v>
      </c>
      <c r="BR63" s="786"/>
      <c r="BS63" s="781"/>
      <c r="BT63" s="780"/>
      <c r="BU63" s="780"/>
      <c r="BV63" s="780"/>
      <c r="BW63" s="780"/>
      <c r="BX63" s="780"/>
      <c r="BY63" s="780"/>
      <c r="BZ63" s="780"/>
      <c r="CA63" s="780"/>
      <c r="CB63" s="780"/>
      <c r="CC63" s="780"/>
      <c r="CD63" s="780"/>
      <c r="CE63" s="780"/>
      <c r="CF63" s="780"/>
      <c r="CG63" s="785"/>
      <c r="CH63" s="784"/>
      <c r="CI63" s="783"/>
      <c r="CJ63" s="783"/>
      <c r="CK63" s="783"/>
      <c r="CL63" s="782"/>
      <c r="CM63" s="784"/>
      <c r="CN63" s="783"/>
      <c r="CO63" s="783"/>
      <c r="CP63" s="783"/>
      <c r="CQ63" s="782"/>
      <c r="CR63" s="784"/>
      <c r="CS63" s="783"/>
      <c r="CT63" s="783"/>
      <c r="CU63" s="783"/>
      <c r="CV63" s="782"/>
      <c r="CW63" s="784"/>
      <c r="CX63" s="783"/>
      <c r="CY63" s="783"/>
      <c r="CZ63" s="783"/>
      <c r="DA63" s="782"/>
      <c r="DB63" s="784"/>
      <c r="DC63" s="783"/>
      <c r="DD63" s="783"/>
      <c r="DE63" s="783"/>
      <c r="DF63" s="782"/>
      <c r="DG63" s="784"/>
      <c r="DH63" s="783"/>
      <c r="DI63" s="783"/>
      <c r="DJ63" s="783"/>
      <c r="DK63" s="782"/>
      <c r="DL63" s="784"/>
      <c r="DM63" s="783"/>
      <c r="DN63" s="783"/>
      <c r="DO63" s="783"/>
      <c r="DP63" s="782"/>
      <c r="DQ63" s="784"/>
      <c r="DR63" s="783"/>
      <c r="DS63" s="783"/>
      <c r="DT63" s="783"/>
      <c r="DU63" s="782"/>
      <c r="DV63" s="781"/>
      <c r="DW63" s="780"/>
      <c r="DX63" s="780"/>
      <c r="DY63" s="780"/>
      <c r="DZ63" s="779"/>
      <c r="EA63" s="467"/>
    </row>
    <row r="64" spans="1:131" ht="26.25" customHeight="1">
      <c r="A64" s="699"/>
      <c r="B64" s="699"/>
      <c r="C64" s="699"/>
      <c r="D64" s="699"/>
      <c r="E64" s="699"/>
      <c r="F64" s="699"/>
      <c r="G64" s="699"/>
      <c r="H64" s="699"/>
      <c r="I64" s="699"/>
      <c r="J64" s="699"/>
      <c r="K64" s="699"/>
      <c r="L64" s="699"/>
      <c r="M64" s="699"/>
      <c r="N64" s="699"/>
      <c r="O64" s="699"/>
      <c r="P64" s="699"/>
      <c r="Q64" s="699"/>
      <c r="R64" s="699"/>
      <c r="S64" s="699"/>
      <c r="T64" s="699"/>
      <c r="U64" s="699"/>
      <c r="V64" s="699"/>
      <c r="W64" s="699"/>
      <c r="X64" s="699"/>
      <c r="Y64" s="699"/>
      <c r="Z64" s="699"/>
      <c r="AA64" s="699"/>
      <c r="AB64" s="699"/>
      <c r="AC64" s="699"/>
      <c r="AD64" s="699"/>
      <c r="AE64" s="699"/>
      <c r="AF64" s="699"/>
      <c r="AG64" s="699"/>
      <c r="AH64" s="699"/>
      <c r="AI64" s="699"/>
      <c r="AJ64" s="699"/>
      <c r="AK64" s="699"/>
      <c r="AL64" s="699"/>
      <c r="AM64" s="699"/>
      <c r="AN64" s="699"/>
      <c r="AO64" s="699"/>
      <c r="AP64" s="699"/>
      <c r="AQ64" s="699"/>
      <c r="AR64" s="699"/>
      <c r="AS64" s="699"/>
      <c r="AT64" s="699"/>
      <c r="AU64" s="699"/>
      <c r="AV64" s="699"/>
      <c r="AW64" s="699"/>
      <c r="AX64" s="699"/>
      <c r="AY64" s="699"/>
      <c r="AZ64" s="699"/>
      <c r="BA64" s="699"/>
      <c r="BB64" s="699"/>
      <c r="BC64" s="699"/>
      <c r="BD64" s="699"/>
      <c r="BE64" s="699"/>
      <c r="BF64" s="699"/>
      <c r="BG64" s="699"/>
      <c r="BH64" s="699"/>
      <c r="BI64" s="699"/>
      <c r="BJ64" s="699"/>
      <c r="BK64" s="699"/>
      <c r="BL64" s="699"/>
      <c r="BM64" s="699"/>
      <c r="BN64" s="699"/>
      <c r="BO64" s="699"/>
      <c r="BP64" s="699"/>
      <c r="BQ64" s="725">
        <v>58</v>
      </c>
      <c r="BR64" s="786"/>
      <c r="BS64" s="781"/>
      <c r="BT64" s="780"/>
      <c r="BU64" s="780"/>
      <c r="BV64" s="780"/>
      <c r="BW64" s="780"/>
      <c r="BX64" s="780"/>
      <c r="BY64" s="780"/>
      <c r="BZ64" s="780"/>
      <c r="CA64" s="780"/>
      <c r="CB64" s="780"/>
      <c r="CC64" s="780"/>
      <c r="CD64" s="780"/>
      <c r="CE64" s="780"/>
      <c r="CF64" s="780"/>
      <c r="CG64" s="785"/>
      <c r="CH64" s="784"/>
      <c r="CI64" s="783"/>
      <c r="CJ64" s="783"/>
      <c r="CK64" s="783"/>
      <c r="CL64" s="782"/>
      <c r="CM64" s="784"/>
      <c r="CN64" s="783"/>
      <c r="CO64" s="783"/>
      <c r="CP64" s="783"/>
      <c r="CQ64" s="782"/>
      <c r="CR64" s="784"/>
      <c r="CS64" s="783"/>
      <c r="CT64" s="783"/>
      <c r="CU64" s="783"/>
      <c r="CV64" s="782"/>
      <c r="CW64" s="784"/>
      <c r="CX64" s="783"/>
      <c r="CY64" s="783"/>
      <c r="CZ64" s="783"/>
      <c r="DA64" s="782"/>
      <c r="DB64" s="784"/>
      <c r="DC64" s="783"/>
      <c r="DD64" s="783"/>
      <c r="DE64" s="783"/>
      <c r="DF64" s="782"/>
      <c r="DG64" s="784"/>
      <c r="DH64" s="783"/>
      <c r="DI64" s="783"/>
      <c r="DJ64" s="783"/>
      <c r="DK64" s="782"/>
      <c r="DL64" s="784"/>
      <c r="DM64" s="783"/>
      <c r="DN64" s="783"/>
      <c r="DO64" s="783"/>
      <c r="DP64" s="782"/>
      <c r="DQ64" s="784"/>
      <c r="DR64" s="783"/>
      <c r="DS64" s="783"/>
      <c r="DT64" s="783"/>
      <c r="DU64" s="782"/>
      <c r="DV64" s="781"/>
      <c r="DW64" s="780"/>
      <c r="DX64" s="780"/>
      <c r="DY64" s="780"/>
      <c r="DZ64" s="779"/>
      <c r="EA64" s="467"/>
    </row>
    <row r="65" spans="1:131" ht="26.25" customHeight="1" thickBot="1">
      <c r="A65" s="546" t="s">
        <v>400</v>
      </c>
      <c r="B65" s="546"/>
      <c r="C65" s="546"/>
      <c r="D65" s="546"/>
      <c r="E65" s="546"/>
      <c r="F65" s="546"/>
      <c r="G65" s="546"/>
      <c r="H65" s="546"/>
      <c r="I65" s="546"/>
      <c r="J65" s="546"/>
      <c r="K65" s="546"/>
      <c r="L65" s="546"/>
      <c r="M65" s="546"/>
      <c r="N65" s="546"/>
      <c r="O65" s="546"/>
      <c r="P65" s="546"/>
      <c r="Q65" s="546"/>
      <c r="R65" s="546"/>
      <c r="S65" s="546"/>
      <c r="T65" s="546"/>
      <c r="U65" s="546"/>
      <c r="V65" s="546"/>
      <c r="W65" s="546"/>
      <c r="X65" s="546"/>
      <c r="Y65" s="546"/>
      <c r="Z65" s="546"/>
      <c r="AA65" s="546"/>
      <c r="AB65" s="546"/>
      <c r="AC65" s="546"/>
      <c r="AD65" s="546"/>
      <c r="AE65" s="546"/>
      <c r="AF65" s="546"/>
      <c r="AG65" s="546"/>
      <c r="AH65" s="546"/>
      <c r="AI65" s="546"/>
      <c r="AJ65" s="546"/>
      <c r="AK65" s="546"/>
      <c r="AL65" s="546"/>
      <c r="AM65" s="546"/>
      <c r="AN65" s="546"/>
      <c r="AO65" s="546"/>
      <c r="AP65" s="546"/>
      <c r="AQ65" s="546"/>
      <c r="AR65" s="546"/>
      <c r="AS65" s="546"/>
      <c r="AT65" s="546"/>
      <c r="AU65" s="546"/>
      <c r="AV65" s="546"/>
      <c r="AW65" s="546"/>
      <c r="AX65" s="546"/>
      <c r="AY65" s="546"/>
      <c r="AZ65" s="546"/>
      <c r="BA65" s="546"/>
      <c r="BB65" s="546"/>
      <c r="BC65" s="546"/>
      <c r="BD65" s="546"/>
      <c r="BE65" s="699"/>
      <c r="BF65" s="699"/>
      <c r="BG65" s="699"/>
      <c r="BH65" s="699"/>
      <c r="BI65" s="699"/>
      <c r="BJ65" s="699"/>
      <c r="BK65" s="699"/>
      <c r="BL65" s="699"/>
      <c r="BM65" s="699"/>
      <c r="BN65" s="699"/>
      <c r="BO65" s="699"/>
      <c r="BP65" s="699"/>
      <c r="BQ65" s="725">
        <v>59</v>
      </c>
      <c r="BR65" s="786"/>
      <c r="BS65" s="781"/>
      <c r="BT65" s="780"/>
      <c r="BU65" s="780"/>
      <c r="BV65" s="780"/>
      <c r="BW65" s="780"/>
      <c r="BX65" s="780"/>
      <c r="BY65" s="780"/>
      <c r="BZ65" s="780"/>
      <c r="CA65" s="780"/>
      <c r="CB65" s="780"/>
      <c r="CC65" s="780"/>
      <c r="CD65" s="780"/>
      <c r="CE65" s="780"/>
      <c r="CF65" s="780"/>
      <c r="CG65" s="785"/>
      <c r="CH65" s="784"/>
      <c r="CI65" s="783"/>
      <c r="CJ65" s="783"/>
      <c r="CK65" s="783"/>
      <c r="CL65" s="782"/>
      <c r="CM65" s="784"/>
      <c r="CN65" s="783"/>
      <c r="CO65" s="783"/>
      <c r="CP65" s="783"/>
      <c r="CQ65" s="782"/>
      <c r="CR65" s="784"/>
      <c r="CS65" s="783"/>
      <c r="CT65" s="783"/>
      <c r="CU65" s="783"/>
      <c r="CV65" s="782"/>
      <c r="CW65" s="784"/>
      <c r="CX65" s="783"/>
      <c r="CY65" s="783"/>
      <c r="CZ65" s="783"/>
      <c r="DA65" s="782"/>
      <c r="DB65" s="784"/>
      <c r="DC65" s="783"/>
      <c r="DD65" s="783"/>
      <c r="DE65" s="783"/>
      <c r="DF65" s="782"/>
      <c r="DG65" s="784"/>
      <c r="DH65" s="783"/>
      <c r="DI65" s="783"/>
      <c r="DJ65" s="783"/>
      <c r="DK65" s="782"/>
      <c r="DL65" s="784"/>
      <c r="DM65" s="783"/>
      <c r="DN65" s="783"/>
      <c r="DO65" s="783"/>
      <c r="DP65" s="782"/>
      <c r="DQ65" s="784"/>
      <c r="DR65" s="783"/>
      <c r="DS65" s="783"/>
      <c r="DT65" s="783"/>
      <c r="DU65" s="782"/>
      <c r="DV65" s="781"/>
      <c r="DW65" s="780"/>
      <c r="DX65" s="780"/>
      <c r="DY65" s="780"/>
      <c r="DZ65" s="779"/>
      <c r="EA65" s="467"/>
    </row>
    <row r="66" spans="1:131" ht="26.25" customHeight="1">
      <c r="A66" s="778" t="s">
        <v>399</v>
      </c>
      <c r="B66" s="774"/>
      <c r="C66" s="774"/>
      <c r="D66" s="774"/>
      <c r="E66" s="774"/>
      <c r="F66" s="774"/>
      <c r="G66" s="774"/>
      <c r="H66" s="774"/>
      <c r="I66" s="774"/>
      <c r="J66" s="774"/>
      <c r="K66" s="774"/>
      <c r="L66" s="774"/>
      <c r="M66" s="774"/>
      <c r="N66" s="774"/>
      <c r="O66" s="774"/>
      <c r="P66" s="773"/>
      <c r="Q66" s="771" t="s">
        <v>398</v>
      </c>
      <c r="R66" s="770"/>
      <c r="S66" s="770"/>
      <c r="T66" s="770"/>
      <c r="U66" s="772"/>
      <c r="V66" s="771" t="s">
        <v>397</v>
      </c>
      <c r="W66" s="770"/>
      <c r="X66" s="770"/>
      <c r="Y66" s="770"/>
      <c r="Z66" s="772"/>
      <c r="AA66" s="771" t="s">
        <v>396</v>
      </c>
      <c r="AB66" s="770"/>
      <c r="AC66" s="770"/>
      <c r="AD66" s="770"/>
      <c r="AE66" s="772"/>
      <c r="AF66" s="777" t="s">
        <v>395</v>
      </c>
      <c r="AG66" s="776"/>
      <c r="AH66" s="776"/>
      <c r="AI66" s="776"/>
      <c r="AJ66" s="775"/>
      <c r="AK66" s="771" t="s">
        <v>394</v>
      </c>
      <c r="AL66" s="774"/>
      <c r="AM66" s="774"/>
      <c r="AN66" s="774"/>
      <c r="AO66" s="773"/>
      <c r="AP66" s="771" t="s">
        <v>393</v>
      </c>
      <c r="AQ66" s="770"/>
      <c r="AR66" s="770"/>
      <c r="AS66" s="770"/>
      <c r="AT66" s="772"/>
      <c r="AU66" s="771" t="s">
        <v>392</v>
      </c>
      <c r="AV66" s="770"/>
      <c r="AW66" s="770"/>
      <c r="AX66" s="770"/>
      <c r="AY66" s="772"/>
      <c r="AZ66" s="771" t="s">
        <v>391</v>
      </c>
      <c r="BA66" s="770"/>
      <c r="BB66" s="770"/>
      <c r="BC66" s="770"/>
      <c r="BD66" s="769"/>
      <c r="BE66" s="699"/>
      <c r="BF66" s="699"/>
      <c r="BG66" s="699"/>
      <c r="BH66" s="699"/>
      <c r="BI66" s="699"/>
      <c r="BJ66" s="699"/>
      <c r="BK66" s="699"/>
      <c r="BL66" s="699"/>
      <c r="BM66" s="699"/>
      <c r="BN66" s="699"/>
      <c r="BO66" s="699"/>
      <c r="BP66" s="699"/>
      <c r="BQ66" s="725">
        <v>60</v>
      </c>
      <c r="BR66" s="724"/>
      <c r="BS66" s="719"/>
      <c r="BT66" s="718"/>
      <c r="BU66" s="718"/>
      <c r="BV66" s="718"/>
      <c r="BW66" s="718"/>
      <c r="BX66" s="718"/>
      <c r="BY66" s="718"/>
      <c r="BZ66" s="718"/>
      <c r="CA66" s="718"/>
      <c r="CB66" s="718"/>
      <c r="CC66" s="718"/>
      <c r="CD66" s="718"/>
      <c r="CE66" s="718"/>
      <c r="CF66" s="718"/>
      <c r="CG66" s="723"/>
      <c r="CH66" s="722"/>
      <c r="CI66" s="721"/>
      <c r="CJ66" s="721"/>
      <c r="CK66" s="721"/>
      <c r="CL66" s="720"/>
      <c r="CM66" s="722"/>
      <c r="CN66" s="721"/>
      <c r="CO66" s="721"/>
      <c r="CP66" s="721"/>
      <c r="CQ66" s="720"/>
      <c r="CR66" s="722"/>
      <c r="CS66" s="721"/>
      <c r="CT66" s="721"/>
      <c r="CU66" s="721"/>
      <c r="CV66" s="720"/>
      <c r="CW66" s="722"/>
      <c r="CX66" s="721"/>
      <c r="CY66" s="721"/>
      <c r="CZ66" s="721"/>
      <c r="DA66" s="720"/>
      <c r="DB66" s="722"/>
      <c r="DC66" s="721"/>
      <c r="DD66" s="721"/>
      <c r="DE66" s="721"/>
      <c r="DF66" s="720"/>
      <c r="DG66" s="722"/>
      <c r="DH66" s="721"/>
      <c r="DI66" s="721"/>
      <c r="DJ66" s="721"/>
      <c r="DK66" s="720"/>
      <c r="DL66" s="722"/>
      <c r="DM66" s="721"/>
      <c r="DN66" s="721"/>
      <c r="DO66" s="721"/>
      <c r="DP66" s="720"/>
      <c r="DQ66" s="722"/>
      <c r="DR66" s="721"/>
      <c r="DS66" s="721"/>
      <c r="DT66" s="721"/>
      <c r="DU66" s="720"/>
      <c r="DV66" s="719"/>
      <c r="DW66" s="718"/>
      <c r="DX66" s="718"/>
      <c r="DY66" s="718"/>
      <c r="DZ66" s="717"/>
      <c r="EA66" s="467"/>
    </row>
    <row r="67" spans="1:131" ht="26.25" customHeight="1" thickBot="1">
      <c r="A67" s="768"/>
      <c r="B67" s="763"/>
      <c r="C67" s="763"/>
      <c r="D67" s="763"/>
      <c r="E67" s="763"/>
      <c r="F67" s="763"/>
      <c r="G67" s="763"/>
      <c r="H67" s="763"/>
      <c r="I67" s="763"/>
      <c r="J67" s="763"/>
      <c r="K67" s="763"/>
      <c r="L67" s="763"/>
      <c r="M67" s="763"/>
      <c r="N67" s="763"/>
      <c r="O67" s="763"/>
      <c r="P67" s="762"/>
      <c r="Q67" s="760"/>
      <c r="R67" s="759"/>
      <c r="S67" s="759"/>
      <c r="T67" s="759"/>
      <c r="U67" s="761"/>
      <c r="V67" s="760"/>
      <c r="W67" s="759"/>
      <c r="X67" s="759"/>
      <c r="Y67" s="759"/>
      <c r="Z67" s="761"/>
      <c r="AA67" s="760"/>
      <c r="AB67" s="759"/>
      <c r="AC67" s="759"/>
      <c r="AD67" s="759"/>
      <c r="AE67" s="761"/>
      <c r="AF67" s="767"/>
      <c r="AG67" s="766"/>
      <c r="AH67" s="766"/>
      <c r="AI67" s="766"/>
      <c r="AJ67" s="765"/>
      <c r="AK67" s="764"/>
      <c r="AL67" s="763"/>
      <c r="AM67" s="763"/>
      <c r="AN67" s="763"/>
      <c r="AO67" s="762"/>
      <c r="AP67" s="760"/>
      <c r="AQ67" s="759"/>
      <c r="AR67" s="759"/>
      <c r="AS67" s="759"/>
      <c r="AT67" s="761"/>
      <c r="AU67" s="760"/>
      <c r="AV67" s="759"/>
      <c r="AW67" s="759"/>
      <c r="AX67" s="759"/>
      <c r="AY67" s="761"/>
      <c r="AZ67" s="760"/>
      <c r="BA67" s="759"/>
      <c r="BB67" s="759"/>
      <c r="BC67" s="759"/>
      <c r="BD67" s="758"/>
      <c r="BE67" s="699"/>
      <c r="BF67" s="699"/>
      <c r="BG67" s="699"/>
      <c r="BH67" s="699"/>
      <c r="BI67" s="699"/>
      <c r="BJ67" s="699"/>
      <c r="BK67" s="699"/>
      <c r="BL67" s="699"/>
      <c r="BM67" s="699"/>
      <c r="BN67" s="699"/>
      <c r="BO67" s="699"/>
      <c r="BP67" s="699"/>
      <c r="BQ67" s="725">
        <v>61</v>
      </c>
      <c r="BR67" s="724"/>
      <c r="BS67" s="719"/>
      <c r="BT67" s="718"/>
      <c r="BU67" s="718"/>
      <c r="BV67" s="718"/>
      <c r="BW67" s="718"/>
      <c r="BX67" s="718"/>
      <c r="BY67" s="718"/>
      <c r="BZ67" s="718"/>
      <c r="CA67" s="718"/>
      <c r="CB67" s="718"/>
      <c r="CC67" s="718"/>
      <c r="CD67" s="718"/>
      <c r="CE67" s="718"/>
      <c r="CF67" s="718"/>
      <c r="CG67" s="723"/>
      <c r="CH67" s="722"/>
      <c r="CI67" s="721"/>
      <c r="CJ67" s="721"/>
      <c r="CK67" s="721"/>
      <c r="CL67" s="720"/>
      <c r="CM67" s="722"/>
      <c r="CN67" s="721"/>
      <c r="CO67" s="721"/>
      <c r="CP67" s="721"/>
      <c r="CQ67" s="720"/>
      <c r="CR67" s="722"/>
      <c r="CS67" s="721"/>
      <c r="CT67" s="721"/>
      <c r="CU67" s="721"/>
      <c r="CV67" s="720"/>
      <c r="CW67" s="722"/>
      <c r="CX67" s="721"/>
      <c r="CY67" s="721"/>
      <c r="CZ67" s="721"/>
      <c r="DA67" s="720"/>
      <c r="DB67" s="722"/>
      <c r="DC67" s="721"/>
      <c r="DD67" s="721"/>
      <c r="DE67" s="721"/>
      <c r="DF67" s="720"/>
      <c r="DG67" s="722"/>
      <c r="DH67" s="721"/>
      <c r="DI67" s="721"/>
      <c r="DJ67" s="721"/>
      <c r="DK67" s="720"/>
      <c r="DL67" s="722"/>
      <c r="DM67" s="721"/>
      <c r="DN67" s="721"/>
      <c r="DO67" s="721"/>
      <c r="DP67" s="720"/>
      <c r="DQ67" s="722"/>
      <c r="DR67" s="721"/>
      <c r="DS67" s="721"/>
      <c r="DT67" s="721"/>
      <c r="DU67" s="720"/>
      <c r="DV67" s="719"/>
      <c r="DW67" s="718"/>
      <c r="DX67" s="718"/>
      <c r="DY67" s="718"/>
      <c r="DZ67" s="717"/>
      <c r="EA67" s="467"/>
    </row>
    <row r="68" spans="1:131" ht="26.25" customHeight="1" thickTop="1">
      <c r="A68" s="757">
        <v>1</v>
      </c>
      <c r="B68" s="756" t="s">
        <v>390</v>
      </c>
      <c r="C68" s="755"/>
      <c r="D68" s="755"/>
      <c r="E68" s="755"/>
      <c r="F68" s="755"/>
      <c r="G68" s="755"/>
      <c r="H68" s="755"/>
      <c r="I68" s="755"/>
      <c r="J68" s="755"/>
      <c r="K68" s="755"/>
      <c r="L68" s="755"/>
      <c r="M68" s="755"/>
      <c r="N68" s="755"/>
      <c r="O68" s="755"/>
      <c r="P68" s="754"/>
      <c r="Q68" s="753">
        <v>457</v>
      </c>
      <c r="R68" s="752"/>
      <c r="S68" s="752"/>
      <c r="T68" s="752"/>
      <c r="U68" s="752"/>
      <c r="V68" s="752">
        <v>401</v>
      </c>
      <c r="W68" s="752"/>
      <c r="X68" s="752"/>
      <c r="Y68" s="752"/>
      <c r="Z68" s="752"/>
      <c r="AA68" s="752">
        <v>57</v>
      </c>
      <c r="AB68" s="752"/>
      <c r="AC68" s="752"/>
      <c r="AD68" s="752"/>
      <c r="AE68" s="752"/>
      <c r="AF68" s="752">
        <v>57</v>
      </c>
      <c r="AG68" s="752"/>
      <c r="AH68" s="752"/>
      <c r="AI68" s="752"/>
      <c r="AJ68" s="752"/>
      <c r="AK68" s="752">
        <v>6</v>
      </c>
      <c r="AL68" s="752"/>
      <c r="AM68" s="752"/>
      <c r="AN68" s="752"/>
      <c r="AO68" s="752"/>
      <c r="AP68" s="752" t="s">
        <v>375</v>
      </c>
      <c r="AQ68" s="752"/>
      <c r="AR68" s="752"/>
      <c r="AS68" s="752"/>
      <c r="AT68" s="752"/>
      <c r="AU68" s="752" t="s">
        <v>375</v>
      </c>
      <c r="AV68" s="752"/>
      <c r="AW68" s="752"/>
      <c r="AX68" s="752"/>
      <c r="AY68" s="752"/>
      <c r="AZ68" s="751"/>
      <c r="BA68" s="751"/>
      <c r="BB68" s="751"/>
      <c r="BC68" s="751"/>
      <c r="BD68" s="750"/>
      <c r="BE68" s="699"/>
      <c r="BF68" s="699"/>
      <c r="BG68" s="699"/>
      <c r="BH68" s="699"/>
      <c r="BI68" s="699"/>
      <c r="BJ68" s="699"/>
      <c r="BK68" s="699"/>
      <c r="BL68" s="699"/>
      <c r="BM68" s="699"/>
      <c r="BN68" s="699"/>
      <c r="BO68" s="699"/>
      <c r="BP68" s="699"/>
      <c r="BQ68" s="725">
        <v>62</v>
      </c>
      <c r="BR68" s="724"/>
      <c r="BS68" s="719"/>
      <c r="BT68" s="718"/>
      <c r="BU68" s="718"/>
      <c r="BV68" s="718"/>
      <c r="BW68" s="718"/>
      <c r="BX68" s="718"/>
      <c r="BY68" s="718"/>
      <c r="BZ68" s="718"/>
      <c r="CA68" s="718"/>
      <c r="CB68" s="718"/>
      <c r="CC68" s="718"/>
      <c r="CD68" s="718"/>
      <c r="CE68" s="718"/>
      <c r="CF68" s="718"/>
      <c r="CG68" s="723"/>
      <c r="CH68" s="722"/>
      <c r="CI68" s="721"/>
      <c r="CJ68" s="721"/>
      <c r="CK68" s="721"/>
      <c r="CL68" s="720"/>
      <c r="CM68" s="722"/>
      <c r="CN68" s="721"/>
      <c r="CO68" s="721"/>
      <c r="CP68" s="721"/>
      <c r="CQ68" s="720"/>
      <c r="CR68" s="722"/>
      <c r="CS68" s="721"/>
      <c r="CT68" s="721"/>
      <c r="CU68" s="721"/>
      <c r="CV68" s="720"/>
      <c r="CW68" s="722"/>
      <c r="CX68" s="721"/>
      <c r="CY68" s="721"/>
      <c r="CZ68" s="721"/>
      <c r="DA68" s="720"/>
      <c r="DB68" s="722"/>
      <c r="DC68" s="721"/>
      <c r="DD68" s="721"/>
      <c r="DE68" s="721"/>
      <c r="DF68" s="720"/>
      <c r="DG68" s="722"/>
      <c r="DH68" s="721"/>
      <c r="DI68" s="721"/>
      <c r="DJ68" s="721"/>
      <c r="DK68" s="720"/>
      <c r="DL68" s="722"/>
      <c r="DM68" s="721"/>
      <c r="DN68" s="721"/>
      <c r="DO68" s="721"/>
      <c r="DP68" s="720"/>
      <c r="DQ68" s="722"/>
      <c r="DR68" s="721"/>
      <c r="DS68" s="721"/>
      <c r="DT68" s="721"/>
      <c r="DU68" s="720"/>
      <c r="DV68" s="719"/>
      <c r="DW68" s="718"/>
      <c r="DX68" s="718"/>
      <c r="DY68" s="718"/>
      <c r="DZ68" s="717"/>
      <c r="EA68" s="467"/>
    </row>
    <row r="69" spans="1:131" ht="26.25" customHeight="1">
      <c r="A69" s="725">
        <v>2</v>
      </c>
      <c r="B69" s="745" t="s">
        <v>389</v>
      </c>
      <c r="C69" s="744"/>
      <c r="D69" s="744"/>
      <c r="E69" s="744"/>
      <c r="F69" s="744"/>
      <c r="G69" s="744"/>
      <c r="H69" s="744"/>
      <c r="I69" s="744"/>
      <c r="J69" s="744"/>
      <c r="K69" s="744"/>
      <c r="L69" s="744"/>
      <c r="M69" s="744"/>
      <c r="N69" s="744"/>
      <c r="O69" s="744"/>
      <c r="P69" s="743"/>
      <c r="Q69" s="742">
        <v>582</v>
      </c>
      <c r="R69" s="741"/>
      <c r="S69" s="741"/>
      <c r="T69" s="741"/>
      <c r="U69" s="741"/>
      <c r="V69" s="741">
        <v>582</v>
      </c>
      <c r="W69" s="741"/>
      <c r="X69" s="741"/>
      <c r="Y69" s="741"/>
      <c r="Z69" s="741"/>
      <c r="AA69" s="741" t="s">
        <v>375</v>
      </c>
      <c r="AB69" s="741"/>
      <c r="AC69" s="741"/>
      <c r="AD69" s="741"/>
      <c r="AE69" s="741"/>
      <c r="AF69" s="741" t="s">
        <v>375</v>
      </c>
      <c r="AG69" s="741"/>
      <c r="AH69" s="741"/>
      <c r="AI69" s="741"/>
      <c r="AJ69" s="741"/>
      <c r="AK69" s="741">
        <v>29</v>
      </c>
      <c r="AL69" s="741"/>
      <c r="AM69" s="741"/>
      <c r="AN69" s="741"/>
      <c r="AO69" s="741"/>
      <c r="AP69" s="741" t="s">
        <v>375</v>
      </c>
      <c r="AQ69" s="741"/>
      <c r="AR69" s="741"/>
      <c r="AS69" s="741"/>
      <c r="AT69" s="741"/>
      <c r="AU69" s="741" t="s">
        <v>375</v>
      </c>
      <c r="AV69" s="741"/>
      <c r="AW69" s="741"/>
      <c r="AX69" s="741"/>
      <c r="AY69" s="741"/>
      <c r="AZ69" s="740"/>
      <c r="BA69" s="740"/>
      <c r="BB69" s="740"/>
      <c r="BC69" s="740"/>
      <c r="BD69" s="739"/>
      <c r="BE69" s="699"/>
      <c r="BF69" s="699"/>
      <c r="BG69" s="699"/>
      <c r="BH69" s="699"/>
      <c r="BI69" s="699"/>
      <c r="BJ69" s="699"/>
      <c r="BK69" s="699"/>
      <c r="BL69" s="699"/>
      <c r="BM69" s="699"/>
      <c r="BN69" s="699"/>
      <c r="BO69" s="699"/>
      <c r="BP69" s="699"/>
      <c r="BQ69" s="725">
        <v>63</v>
      </c>
      <c r="BR69" s="724"/>
      <c r="BS69" s="719"/>
      <c r="BT69" s="718"/>
      <c r="BU69" s="718"/>
      <c r="BV69" s="718"/>
      <c r="BW69" s="718"/>
      <c r="BX69" s="718"/>
      <c r="BY69" s="718"/>
      <c r="BZ69" s="718"/>
      <c r="CA69" s="718"/>
      <c r="CB69" s="718"/>
      <c r="CC69" s="718"/>
      <c r="CD69" s="718"/>
      <c r="CE69" s="718"/>
      <c r="CF69" s="718"/>
      <c r="CG69" s="723"/>
      <c r="CH69" s="722"/>
      <c r="CI69" s="721"/>
      <c r="CJ69" s="721"/>
      <c r="CK69" s="721"/>
      <c r="CL69" s="720"/>
      <c r="CM69" s="722"/>
      <c r="CN69" s="721"/>
      <c r="CO69" s="721"/>
      <c r="CP69" s="721"/>
      <c r="CQ69" s="720"/>
      <c r="CR69" s="722"/>
      <c r="CS69" s="721"/>
      <c r="CT69" s="721"/>
      <c r="CU69" s="721"/>
      <c r="CV69" s="720"/>
      <c r="CW69" s="722"/>
      <c r="CX69" s="721"/>
      <c r="CY69" s="721"/>
      <c r="CZ69" s="721"/>
      <c r="DA69" s="720"/>
      <c r="DB69" s="722"/>
      <c r="DC69" s="721"/>
      <c r="DD69" s="721"/>
      <c r="DE69" s="721"/>
      <c r="DF69" s="720"/>
      <c r="DG69" s="722"/>
      <c r="DH69" s="721"/>
      <c r="DI69" s="721"/>
      <c r="DJ69" s="721"/>
      <c r="DK69" s="720"/>
      <c r="DL69" s="722"/>
      <c r="DM69" s="721"/>
      <c r="DN69" s="721"/>
      <c r="DO69" s="721"/>
      <c r="DP69" s="720"/>
      <c r="DQ69" s="722"/>
      <c r="DR69" s="721"/>
      <c r="DS69" s="721"/>
      <c r="DT69" s="721"/>
      <c r="DU69" s="720"/>
      <c r="DV69" s="719"/>
      <c r="DW69" s="718"/>
      <c r="DX69" s="718"/>
      <c r="DY69" s="718"/>
      <c r="DZ69" s="717"/>
      <c r="EA69" s="467"/>
    </row>
    <row r="70" spans="1:131" ht="26.25" customHeight="1">
      <c r="A70" s="725">
        <v>3</v>
      </c>
      <c r="B70" s="745" t="s">
        <v>388</v>
      </c>
      <c r="C70" s="744"/>
      <c r="D70" s="744"/>
      <c r="E70" s="744"/>
      <c r="F70" s="744"/>
      <c r="G70" s="744"/>
      <c r="H70" s="744"/>
      <c r="I70" s="744"/>
      <c r="J70" s="744"/>
      <c r="K70" s="744"/>
      <c r="L70" s="744"/>
      <c r="M70" s="744"/>
      <c r="N70" s="744"/>
      <c r="O70" s="744"/>
      <c r="P70" s="743"/>
      <c r="Q70" s="742">
        <v>869</v>
      </c>
      <c r="R70" s="741"/>
      <c r="S70" s="741"/>
      <c r="T70" s="741"/>
      <c r="U70" s="741"/>
      <c r="V70" s="741">
        <v>747</v>
      </c>
      <c r="W70" s="741"/>
      <c r="X70" s="741"/>
      <c r="Y70" s="741"/>
      <c r="Z70" s="741"/>
      <c r="AA70" s="741">
        <v>122</v>
      </c>
      <c r="AB70" s="741"/>
      <c r="AC70" s="741"/>
      <c r="AD70" s="741"/>
      <c r="AE70" s="741"/>
      <c r="AF70" s="741">
        <v>122</v>
      </c>
      <c r="AG70" s="741"/>
      <c r="AH70" s="741"/>
      <c r="AI70" s="741"/>
      <c r="AJ70" s="741"/>
      <c r="AK70" s="741">
        <v>40</v>
      </c>
      <c r="AL70" s="741"/>
      <c r="AM70" s="741"/>
      <c r="AN70" s="741"/>
      <c r="AO70" s="741"/>
      <c r="AP70" s="741">
        <v>2151</v>
      </c>
      <c r="AQ70" s="741"/>
      <c r="AR70" s="741"/>
      <c r="AS70" s="741"/>
      <c r="AT70" s="741"/>
      <c r="AU70" s="741">
        <v>90</v>
      </c>
      <c r="AV70" s="741"/>
      <c r="AW70" s="741"/>
      <c r="AX70" s="741"/>
      <c r="AY70" s="741"/>
      <c r="AZ70" s="740"/>
      <c r="BA70" s="740"/>
      <c r="BB70" s="740"/>
      <c r="BC70" s="740"/>
      <c r="BD70" s="739"/>
      <c r="BE70" s="699"/>
      <c r="BF70" s="699"/>
      <c r="BG70" s="699"/>
      <c r="BH70" s="699"/>
      <c r="BI70" s="699"/>
      <c r="BJ70" s="699"/>
      <c r="BK70" s="699"/>
      <c r="BL70" s="699"/>
      <c r="BM70" s="699"/>
      <c r="BN70" s="699"/>
      <c r="BO70" s="699"/>
      <c r="BP70" s="699"/>
      <c r="BQ70" s="725">
        <v>64</v>
      </c>
      <c r="BR70" s="724"/>
      <c r="BS70" s="719"/>
      <c r="BT70" s="718"/>
      <c r="BU70" s="718"/>
      <c r="BV70" s="718"/>
      <c r="BW70" s="718"/>
      <c r="BX70" s="718"/>
      <c r="BY70" s="718"/>
      <c r="BZ70" s="718"/>
      <c r="CA70" s="718"/>
      <c r="CB70" s="718"/>
      <c r="CC70" s="718"/>
      <c r="CD70" s="718"/>
      <c r="CE70" s="718"/>
      <c r="CF70" s="718"/>
      <c r="CG70" s="723"/>
      <c r="CH70" s="722"/>
      <c r="CI70" s="721"/>
      <c r="CJ70" s="721"/>
      <c r="CK70" s="721"/>
      <c r="CL70" s="720"/>
      <c r="CM70" s="722"/>
      <c r="CN70" s="721"/>
      <c r="CO70" s="721"/>
      <c r="CP70" s="721"/>
      <c r="CQ70" s="720"/>
      <c r="CR70" s="722"/>
      <c r="CS70" s="721"/>
      <c r="CT70" s="721"/>
      <c r="CU70" s="721"/>
      <c r="CV70" s="720"/>
      <c r="CW70" s="722"/>
      <c r="CX70" s="721"/>
      <c r="CY70" s="721"/>
      <c r="CZ70" s="721"/>
      <c r="DA70" s="720"/>
      <c r="DB70" s="722"/>
      <c r="DC70" s="721"/>
      <c r="DD70" s="721"/>
      <c r="DE70" s="721"/>
      <c r="DF70" s="720"/>
      <c r="DG70" s="722"/>
      <c r="DH70" s="721"/>
      <c r="DI70" s="721"/>
      <c r="DJ70" s="721"/>
      <c r="DK70" s="720"/>
      <c r="DL70" s="722"/>
      <c r="DM70" s="721"/>
      <c r="DN70" s="721"/>
      <c r="DO70" s="721"/>
      <c r="DP70" s="720"/>
      <c r="DQ70" s="722"/>
      <c r="DR70" s="721"/>
      <c r="DS70" s="721"/>
      <c r="DT70" s="721"/>
      <c r="DU70" s="720"/>
      <c r="DV70" s="719"/>
      <c r="DW70" s="718"/>
      <c r="DX70" s="718"/>
      <c r="DY70" s="718"/>
      <c r="DZ70" s="717"/>
      <c r="EA70" s="467"/>
    </row>
    <row r="71" spans="1:131" ht="26.25" customHeight="1">
      <c r="A71" s="725">
        <v>4</v>
      </c>
      <c r="B71" s="745" t="s">
        <v>387</v>
      </c>
      <c r="C71" s="744"/>
      <c r="D71" s="744"/>
      <c r="E71" s="744"/>
      <c r="F71" s="744"/>
      <c r="G71" s="744"/>
      <c r="H71" s="744"/>
      <c r="I71" s="744"/>
      <c r="J71" s="744"/>
      <c r="K71" s="744"/>
      <c r="L71" s="744"/>
      <c r="M71" s="744"/>
      <c r="N71" s="744"/>
      <c r="O71" s="744"/>
      <c r="P71" s="743"/>
      <c r="Q71" s="749">
        <v>8365</v>
      </c>
      <c r="R71" s="747"/>
      <c r="S71" s="747"/>
      <c r="T71" s="747"/>
      <c r="U71" s="746"/>
      <c r="V71" s="748">
        <v>7823</v>
      </c>
      <c r="W71" s="747"/>
      <c r="X71" s="747"/>
      <c r="Y71" s="747"/>
      <c r="Z71" s="746"/>
      <c r="AA71" s="748">
        <v>542</v>
      </c>
      <c r="AB71" s="747"/>
      <c r="AC71" s="747"/>
      <c r="AD71" s="747"/>
      <c r="AE71" s="746"/>
      <c r="AF71" s="748">
        <v>542</v>
      </c>
      <c r="AG71" s="747"/>
      <c r="AH71" s="747"/>
      <c r="AI71" s="747"/>
      <c r="AJ71" s="746"/>
      <c r="AK71" s="748">
        <v>3700</v>
      </c>
      <c r="AL71" s="747"/>
      <c r="AM71" s="747"/>
      <c r="AN71" s="747"/>
      <c r="AO71" s="746"/>
      <c r="AP71" s="748" t="s">
        <v>375</v>
      </c>
      <c r="AQ71" s="747"/>
      <c r="AR71" s="747"/>
      <c r="AS71" s="747"/>
      <c r="AT71" s="746"/>
      <c r="AU71" s="748" t="s">
        <v>375</v>
      </c>
      <c r="AV71" s="747"/>
      <c r="AW71" s="747"/>
      <c r="AX71" s="747"/>
      <c r="AY71" s="746"/>
      <c r="AZ71" s="740"/>
      <c r="BA71" s="740"/>
      <c r="BB71" s="740"/>
      <c r="BC71" s="740"/>
      <c r="BD71" s="739"/>
      <c r="BE71" s="699"/>
      <c r="BF71" s="699"/>
      <c r="BG71" s="699"/>
      <c r="BH71" s="699"/>
      <c r="BI71" s="699"/>
      <c r="BJ71" s="699"/>
      <c r="BK71" s="699"/>
      <c r="BL71" s="699"/>
      <c r="BM71" s="699"/>
      <c r="BN71" s="699"/>
      <c r="BO71" s="699"/>
      <c r="BP71" s="699"/>
      <c r="BQ71" s="725">
        <v>65</v>
      </c>
      <c r="BR71" s="724"/>
      <c r="BS71" s="719"/>
      <c r="BT71" s="718"/>
      <c r="BU71" s="718"/>
      <c r="BV71" s="718"/>
      <c r="BW71" s="718"/>
      <c r="BX71" s="718"/>
      <c r="BY71" s="718"/>
      <c r="BZ71" s="718"/>
      <c r="CA71" s="718"/>
      <c r="CB71" s="718"/>
      <c r="CC71" s="718"/>
      <c r="CD71" s="718"/>
      <c r="CE71" s="718"/>
      <c r="CF71" s="718"/>
      <c r="CG71" s="723"/>
      <c r="CH71" s="722"/>
      <c r="CI71" s="721"/>
      <c r="CJ71" s="721"/>
      <c r="CK71" s="721"/>
      <c r="CL71" s="720"/>
      <c r="CM71" s="722"/>
      <c r="CN71" s="721"/>
      <c r="CO71" s="721"/>
      <c r="CP71" s="721"/>
      <c r="CQ71" s="720"/>
      <c r="CR71" s="722"/>
      <c r="CS71" s="721"/>
      <c r="CT71" s="721"/>
      <c r="CU71" s="721"/>
      <c r="CV71" s="720"/>
      <c r="CW71" s="722"/>
      <c r="CX71" s="721"/>
      <c r="CY71" s="721"/>
      <c r="CZ71" s="721"/>
      <c r="DA71" s="720"/>
      <c r="DB71" s="722"/>
      <c r="DC71" s="721"/>
      <c r="DD71" s="721"/>
      <c r="DE71" s="721"/>
      <c r="DF71" s="720"/>
      <c r="DG71" s="722"/>
      <c r="DH71" s="721"/>
      <c r="DI71" s="721"/>
      <c r="DJ71" s="721"/>
      <c r="DK71" s="720"/>
      <c r="DL71" s="722"/>
      <c r="DM71" s="721"/>
      <c r="DN71" s="721"/>
      <c r="DO71" s="721"/>
      <c r="DP71" s="720"/>
      <c r="DQ71" s="722"/>
      <c r="DR71" s="721"/>
      <c r="DS71" s="721"/>
      <c r="DT71" s="721"/>
      <c r="DU71" s="720"/>
      <c r="DV71" s="719"/>
      <c r="DW71" s="718"/>
      <c r="DX71" s="718"/>
      <c r="DY71" s="718"/>
      <c r="DZ71" s="717"/>
      <c r="EA71" s="467"/>
    </row>
    <row r="72" spans="1:131" ht="26.25" customHeight="1">
      <c r="A72" s="725">
        <v>5</v>
      </c>
      <c r="B72" s="745" t="s">
        <v>386</v>
      </c>
      <c r="C72" s="744"/>
      <c r="D72" s="744"/>
      <c r="E72" s="744"/>
      <c r="F72" s="744"/>
      <c r="G72" s="744"/>
      <c r="H72" s="744"/>
      <c r="I72" s="744"/>
      <c r="J72" s="744"/>
      <c r="K72" s="744"/>
      <c r="L72" s="744"/>
      <c r="M72" s="744"/>
      <c r="N72" s="744"/>
      <c r="O72" s="744"/>
      <c r="P72" s="743"/>
      <c r="Q72" s="749">
        <v>544</v>
      </c>
      <c r="R72" s="747"/>
      <c r="S72" s="747"/>
      <c r="T72" s="747"/>
      <c r="U72" s="746"/>
      <c r="V72" s="748">
        <v>542</v>
      </c>
      <c r="W72" s="747"/>
      <c r="X72" s="747"/>
      <c r="Y72" s="747"/>
      <c r="Z72" s="746"/>
      <c r="AA72" s="748">
        <v>2</v>
      </c>
      <c r="AB72" s="747"/>
      <c r="AC72" s="747"/>
      <c r="AD72" s="747"/>
      <c r="AE72" s="746"/>
      <c r="AF72" s="748">
        <v>2</v>
      </c>
      <c r="AG72" s="747"/>
      <c r="AH72" s="747"/>
      <c r="AI72" s="747"/>
      <c r="AJ72" s="746"/>
      <c r="AK72" s="748" t="s">
        <v>375</v>
      </c>
      <c r="AL72" s="747"/>
      <c r="AM72" s="747"/>
      <c r="AN72" s="747"/>
      <c r="AO72" s="746"/>
      <c r="AP72" s="748" t="s">
        <v>375</v>
      </c>
      <c r="AQ72" s="747"/>
      <c r="AR72" s="747"/>
      <c r="AS72" s="747"/>
      <c r="AT72" s="746"/>
      <c r="AU72" s="748" t="s">
        <v>375</v>
      </c>
      <c r="AV72" s="747"/>
      <c r="AW72" s="747"/>
      <c r="AX72" s="747"/>
      <c r="AY72" s="746"/>
      <c r="AZ72" s="740"/>
      <c r="BA72" s="740"/>
      <c r="BB72" s="740"/>
      <c r="BC72" s="740"/>
      <c r="BD72" s="739"/>
      <c r="BE72" s="699"/>
      <c r="BF72" s="699"/>
      <c r="BG72" s="699"/>
      <c r="BH72" s="699"/>
      <c r="BI72" s="699"/>
      <c r="BJ72" s="699"/>
      <c r="BK72" s="699"/>
      <c r="BL72" s="699"/>
      <c r="BM72" s="699"/>
      <c r="BN72" s="699"/>
      <c r="BO72" s="699"/>
      <c r="BP72" s="699"/>
      <c r="BQ72" s="725">
        <v>66</v>
      </c>
      <c r="BR72" s="724"/>
      <c r="BS72" s="719"/>
      <c r="BT72" s="718"/>
      <c r="BU72" s="718"/>
      <c r="BV72" s="718"/>
      <c r="BW72" s="718"/>
      <c r="BX72" s="718"/>
      <c r="BY72" s="718"/>
      <c r="BZ72" s="718"/>
      <c r="CA72" s="718"/>
      <c r="CB72" s="718"/>
      <c r="CC72" s="718"/>
      <c r="CD72" s="718"/>
      <c r="CE72" s="718"/>
      <c r="CF72" s="718"/>
      <c r="CG72" s="723"/>
      <c r="CH72" s="722"/>
      <c r="CI72" s="721"/>
      <c r="CJ72" s="721"/>
      <c r="CK72" s="721"/>
      <c r="CL72" s="720"/>
      <c r="CM72" s="722"/>
      <c r="CN72" s="721"/>
      <c r="CO72" s="721"/>
      <c r="CP72" s="721"/>
      <c r="CQ72" s="720"/>
      <c r="CR72" s="722"/>
      <c r="CS72" s="721"/>
      <c r="CT72" s="721"/>
      <c r="CU72" s="721"/>
      <c r="CV72" s="720"/>
      <c r="CW72" s="722"/>
      <c r="CX72" s="721"/>
      <c r="CY72" s="721"/>
      <c r="CZ72" s="721"/>
      <c r="DA72" s="720"/>
      <c r="DB72" s="722"/>
      <c r="DC72" s="721"/>
      <c r="DD72" s="721"/>
      <c r="DE72" s="721"/>
      <c r="DF72" s="720"/>
      <c r="DG72" s="722"/>
      <c r="DH72" s="721"/>
      <c r="DI72" s="721"/>
      <c r="DJ72" s="721"/>
      <c r="DK72" s="720"/>
      <c r="DL72" s="722"/>
      <c r="DM72" s="721"/>
      <c r="DN72" s="721"/>
      <c r="DO72" s="721"/>
      <c r="DP72" s="720"/>
      <c r="DQ72" s="722"/>
      <c r="DR72" s="721"/>
      <c r="DS72" s="721"/>
      <c r="DT72" s="721"/>
      <c r="DU72" s="720"/>
      <c r="DV72" s="719"/>
      <c r="DW72" s="718"/>
      <c r="DX72" s="718"/>
      <c r="DY72" s="718"/>
      <c r="DZ72" s="717"/>
      <c r="EA72" s="467"/>
    </row>
    <row r="73" spans="1:131" ht="26.25" customHeight="1">
      <c r="A73" s="725">
        <v>6</v>
      </c>
      <c r="B73" s="745" t="s">
        <v>385</v>
      </c>
      <c r="C73" s="744"/>
      <c r="D73" s="744"/>
      <c r="E73" s="744"/>
      <c r="F73" s="744"/>
      <c r="G73" s="744"/>
      <c r="H73" s="744"/>
      <c r="I73" s="744"/>
      <c r="J73" s="744"/>
      <c r="K73" s="744"/>
      <c r="L73" s="744"/>
      <c r="M73" s="744"/>
      <c r="N73" s="744"/>
      <c r="O73" s="744"/>
      <c r="P73" s="743"/>
      <c r="Q73" s="749">
        <v>21</v>
      </c>
      <c r="R73" s="747"/>
      <c r="S73" s="747"/>
      <c r="T73" s="747"/>
      <c r="U73" s="746"/>
      <c r="V73" s="748">
        <v>18</v>
      </c>
      <c r="W73" s="747"/>
      <c r="X73" s="747"/>
      <c r="Y73" s="747"/>
      <c r="Z73" s="746"/>
      <c r="AA73" s="748">
        <v>2</v>
      </c>
      <c r="AB73" s="747"/>
      <c r="AC73" s="747"/>
      <c r="AD73" s="747"/>
      <c r="AE73" s="746"/>
      <c r="AF73" s="748">
        <v>2</v>
      </c>
      <c r="AG73" s="747"/>
      <c r="AH73" s="747"/>
      <c r="AI73" s="747"/>
      <c r="AJ73" s="746"/>
      <c r="AK73" s="748">
        <v>1</v>
      </c>
      <c r="AL73" s="747"/>
      <c r="AM73" s="747"/>
      <c r="AN73" s="747"/>
      <c r="AO73" s="746"/>
      <c r="AP73" s="748" t="s">
        <v>375</v>
      </c>
      <c r="AQ73" s="747"/>
      <c r="AR73" s="747"/>
      <c r="AS73" s="747"/>
      <c r="AT73" s="746"/>
      <c r="AU73" s="748" t="s">
        <v>375</v>
      </c>
      <c r="AV73" s="747"/>
      <c r="AW73" s="747"/>
      <c r="AX73" s="747"/>
      <c r="AY73" s="746"/>
      <c r="AZ73" s="740"/>
      <c r="BA73" s="740"/>
      <c r="BB73" s="740"/>
      <c r="BC73" s="740"/>
      <c r="BD73" s="739"/>
      <c r="BE73" s="699"/>
      <c r="BF73" s="699"/>
      <c r="BG73" s="699"/>
      <c r="BH73" s="699"/>
      <c r="BI73" s="699"/>
      <c r="BJ73" s="699"/>
      <c r="BK73" s="699"/>
      <c r="BL73" s="699"/>
      <c r="BM73" s="699"/>
      <c r="BN73" s="699"/>
      <c r="BO73" s="699"/>
      <c r="BP73" s="699"/>
      <c r="BQ73" s="725">
        <v>67</v>
      </c>
      <c r="BR73" s="724"/>
      <c r="BS73" s="719"/>
      <c r="BT73" s="718"/>
      <c r="BU73" s="718"/>
      <c r="BV73" s="718"/>
      <c r="BW73" s="718"/>
      <c r="BX73" s="718"/>
      <c r="BY73" s="718"/>
      <c r="BZ73" s="718"/>
      <c r="CA73" s="718"/>
      <c r="CB73" s="718"/>
      <c r="CC73" s="718"/>
      <c r="CD73" s="718"/>
      <c r="CE73" s="718"/>
      <c r="CF73" s="718"/>
      <c r="CG73" s="723"/>
      <c r="CH73" s="722"/>
      <c r="CI73" s="721"/>
      <c r="CJ73" s="721"/>
      <c r="CK73" s="721"/>
      <c r="CL73" s="720"/>
      <c r="CM73" s="722"/>
      <c r="CN73" s="721"/>
      <c r="CO73" s="721"/>
      <c r="CP73" s="721"/>
      <c r="CQ73" s="720"/>
      <c r="CR73" s="722"/>
      <c r="CS73" s="721"/>
      <c r="CT73" s="721"/>
      <c r="CU73" s="721"/>
      <c r="CV73" s="720"/>
      <c r="CW73" s="722"/>
      <c r="CX73" s="721"/>
      <c r="CY73" s="721"/>
      <c r="CZ73" s="721"/>
      <c r="DA73" s="720"/>
      <c r="DB73" s="722"/>
      <c r="DC73" s="721"/>
      <c r="DD73" s="721"/>
      <c r="DE73" s="721"/>
      <c r="DF73" s="720"/>
      <c r="DG73" s="722"/>
      <c r="DH73" s="721"/>
      <c r="DI73" s="721"/>
      <c r="DJ73" s="721"/>
      <c r="DK73" s="720"/>
      <c r="DL73" s="722"/>
      <c r="DM73" s="721"/>
      <c r="DN73" s="721"/>
      <c r="DO73" s="721"/>
      <c r="DP73" s="720"/>
      <c r="DQ73" s="722"/>
      <c r="DR73" s="721"/>
      <c r="DS73" s="721"/>
      <c r="DT73" s="721"/>
      <c r="DU73" s="720"/>
      <c r="DV73" s="719"/>
      <c r="DW73" s="718"/>
      <c r="DX73" s="718"/>
      <c r="DY73" s="718"/>
      <c r="DZ73" s="717"/>
      <c r="EA73" s="467"/>
    </row>
    <row r="74" spans="1:131" ht="26.25" customHeight="1">
      <c r="A74" s="725">
        <v>7</v>
      </c>
      <c r="B74" s="745" t="s">
        <v>384</v>
      </c>
      <c r="C74" s="744"/>
      <c r="D74" s="744"/>
      <c r="E74" s="744"/>
      <c r="F74" s="744"/>
      <c r="G74" s="744"/>
      <c r="H74" s="744"/>
      <c r="I74" s="744"/>
      <c r="J74" s="744"/>
      <c r="K74" s="744"/>
      <c r="L74" s="744"/>
      <c r="M74" s="744"/>
      <c r="N74" s="744"/>
      <c r="O74" s="744"/>
      <c r="P74" s="743"/>
      <c r="Q74" s="749">
        <v>32</v>
      </c>
      <c r="R74" s="747"/>
      <c r="S74" s="747"/>
      <c r="T74" s="747"/>
      <c r="U74" s="746"/>
      <c r="V74" s="748">
        <v>31</v>
      </c>
      <c r="W74" s="747"/>
      <c r="X74" s="747"/>
      <c r="Y74" s="747"/>
      <c r="Z74" s="746"/>
      <c r="AA74" s="748">
        <v>2</v>
      </c>
      <c r="AB74" s="747"/>
      <c r="AC74" s="747"/>
      <c r="AD74" s="747"/>
      <c r="AE74" s="746"/>
      <c r="AF74" s="748">
        <v>2</v>
      </c>
      <c r="AG74" s="747"/>
      <c r="AH74" s="747"/>
      <c r="AI74" s="747"/>
      <c r="AJ74" s="746"/>
      <c r="AK74" s="748">
        <v>5</v>
      </c>
      <c r="AL74" s="747"/>
      <c r="AM74" s="747"/>
      <c r="AN74" s="747"/>
      <c r="AO74" s="746"/>
      <c r="AP74" s="748" t="s">
        <v>375</v>
      </c>
      <c r="AQ74" s="747"/>
      <c r="AR74" s="747"/>
      <c r="AS74" s="747"/>
      <c r="AT74" s="746"/>
      <c r="AU74" s="748" t="s">
        <v>375</v>
      </c>
      <c r="AV74" s="747"/>
      <c r="AW74" s="747"/>
      <c r="AX74" s="747"/>
      <c r="AY74" s="746"/>
      <c r="AZ74" s="740"/>
      <c r="BA74" s="740"/>
      <c r="BB74" s="740"/>
      <c r="BC74" s="740"/>
      <c r="BD74" s="739"/>
      <c r="BE74" s="699"/>
      <c r="BF74" s="699"/>
      <c r="BG74" s="699"/>
      <c r="BH74" s="699"/>
      <c r="BI74" s="699"/>
      <c r="BJ74" s="699"/>
      <c r="BK74" s="699"/>
      <c r="BL74" s="699"/>
      <c r="BM74" s="699"/>
      <c r="BN74" s="699"/>
      <c r="BO74" s="699"/>
      <c r="BP74" s="699"/>
      <c r="BQ74" s="725">
        <v>68</v>
      </c>
      <c r="BR74" s="724"/>
      <c r="BS74" s="719"/>
      <c r="BT74" s="718"/>
      <c r="BU74" s="718"/>
      <c r="BV74" s="718"/>
      <c r="BW74" s="718"/>
      <c r="BX74" s="718"/>
      <c r="BY74" s="718"/>
      <c r="BZ74" s="718"/>
      <c r="CA74" s="718"/>
      <c r="CB74" s="718"/>
      <c r="CC74" s="718"/>
      <c r="CD74" s="718"/>
      <c r="CE74" s="718"/>
      <c r="CF74" s="718"/>
      <c r="CG74" s="723"/>
      <c r="CH74" s="722"/>
      <c r="CI74" s="721"/>
      <c r="CJ74" s="721"/>
      <c r="CK74" s="721"/>
      <c r="CL74" s="720"/>
      <c r="CM74" s="722"/>
      <c r="CN74" s="721"/>
      <c r="CO74" s="721"/>
      <c r="CP74" s="721"/>
      <c r="CQ74" s="720"/>
      <c r="CR74" s="722"/>
      <c r="CS74" s="721"/>
      <c r="CT74" s="721"/>
      <c r="CU74" s="721"/>
      <c r="CV74" s="720"/>
      <c r="CW74" s="722"/>
      <c r="CX74" s="721"/>
      <c r="CY74" s="721"/>
      <c r="CZ74" s="721"/>
      <c r="DA74" s="720"/>
      <c r="DB74" s="722"/>
      <c r="DC74" s="721"/>
      <c r="DD74" s="721"/>
      <c r="DE74" s="721"/>
      <c r="DF74" s="720"/>
      <c r="DG74" s="722"/>
      <c r="DH74" s="721"/>
      <c r="DI74" s="721"/>
      <c r="DJ74" s="721"/>
      <c r="DK74" s="720"/>
      <c r="DL74" s="722"/>
      <c r="DM74" s="721"/>
      <c r="DN74" s="721"/>
      <c r="DO74" s="721"/>
      <c r="DP74" s="720"/>
      <c r="DQ74" s="722"/>
      <c r="DR74" s="721"/>
      <c r="DS74" s="721"/>
      <c r="DT74" s="721"/>
      <c r="DU74" s="720"/>
      <c r="DV74" s="719"/>
      <c r="DW74" s="718"/>
      <c r="DX74" s="718"/>
      <c r="DY74" s="718"/>
      <c r="DZ74" s="717"/>
      <c r="EA74" s="467"/>
    </row>
    <row r="75" spans="1:131" ht="26.25" customHeight="1">
      <c r="A75" s="725">
        <v>8</v>
      </c>
      <c r="B75" s="745" t="s">
        <v>383</v>
      </c>
      <c r="C75" s="744"/>
      <c r="D75" s="744"/>
      <c r="E75" s="744"/>
      <c r="F75" s="744"/>
      <c r="G75" s="744"/>
      <c r="H75" s="744"/>
      <c r="I75" s="744"/>
      <c r="J75" s="744"/>
      <c r="K75" s="744"/>
      <c r="L75" s="744"/>
      <c r="M75" s="744"/>
      <c r="N75" s="744"/>
      <c r="O75" s="744"/>
      <c r="P75" s="743"/>
      <c r="Q75" s="749">
        <v>1</v>
      </c>
      <c r="R75" s="747"/>
      <c r="S75" s="747"/>
      <c r="T75" s="747"/>
      <c r="U75" s="746"/>
      <c r="V75" s="748">
        <v>0</v>
      </c>
      <c r="W75" s="747"/>
      <c r="X75" s="747"/>
      <c r="Y75" s="747"/>
      <c r="Z75" s="746"/>
      <c r="AA75" s="748">
        <v>0</v>
      </c>
      <c r="AB75" s="747"/>
      <c r="AC75" s="747"/>
      <c r="AD75" s="747"/>
      <c r="AE75" s="746"/>
      <c r="AF75" s="748">
        <v>0</v>
      </c>
      <c r="AG75" s="747"/>
      <c r="AH75" s="747"/>
      <c r="AI75" s="747"/>
      <c r="AJ75" s="746"/>
      <c r="AK75" s="748" t="s">
        <v>375</v>
      </c>
      <c r="AL75" s="747"/>
      <c r="AM75" s="747"/>
      <c r="AN75" s="747"/>
      <c r="AO75" s="746"/>
      <c r="AP75" s="748" t="s">
        <v>375</v>
      </c>
      <c r="AQ75" s="747"/>
      <c r="AR75" s="747"/>
      <c r="AS75" s="747"/>
      <c r="AT75" s="746"/>
      <c r="AU75" s="748" t="s">
        <v>375</v>
      </c>
      <c r="AV75" s="747"/>
      <c r="AW75" s="747"/>
      <c r="AX75" s="747"/>
      <c r="AY75" s="746"/>
      <c r="AZ75" s="740"/>
      <c r="BA75" s="740"/>
      <c r="BB75" s="740"/>
      <c r="BC75" s="740"/>
      <c r="BD75" s="739"/>
      <c r="BE75" s="699"/>
      <c r="BF75" s="699"/>
      <c r="BG75" s="699"/>
      <c r="BH75" s="699"/>
      <c r="BI75" s="699"/>
      <c r="BJ75" s="699"/>
      <c r="BK75" s="699"/>
      <c r="BL75" s="699"/>
      <c r="BM75" s="699"/>
      <c r="BN75" s="699"/>
      <c r="BO75" s="699"/>
      <c r="BP75" s="699"/>
      <c r="BQ75" s="725">
        <v>69</v>
      </c>
      <c r="BR75" s="724"/>
      <c r="BS75" s="719"/>
      <c r="BT75" s="718"/>
      <c r="BU75" s="718"/>
      <c r="BV75" s="718"/>
      <c r="BW75" s="718"/>
      <c r="BX75" s="718"/>
      <c r="BY75" s="718"/>
      <c r="BZ75" s="718"/>
      <c r="CA75" s="718"/>
      <c r="CB75" s="718"/>
      <c r="CC75" s="718"/>
      <c r="CD75" s="718"/>
      <c r="CE75" s="718"/>
      <c r="CF75" s="718"/>
      <c r="CG75" s="723"/>
      <c r="CH75" s="722"/>
      <c r="CI75" s="721"/>
      <c r="CJ75" s="721"/>
      <c r="CK75" s="721"/>
      <c r="CL75" s="720"/>
      <c r="CM75" s="722"/>
      <c r="CN75" s="721"/>
      <c r="CO75" s="721"/>
      <c r="CP75" s="721"/>
      <c r="CQ75" s="720"/>
      <c r="CR75" s="722"/>
      <c r="CS75" s="721"/>
      <c r="CT75" s="721"/>
      <c r="CU75" s="721"/>
      <c r="CV75" s="720"/>
      <c r="CW75" s="722"/>
      <c r="CX75" s="721"/>
      <c r="CY75" s="721"/>
      <c r="CZ75" s="721"/>
      <c r="DA75" s="720"/>
      <c r="DB75" s="722"/>
      <c r="DC75" s="721"/>
      <c r="DD75" s="721"/>
      <c r="DE75" s="721"/>
      <c r="DF75" s="720"/>
      <c r="DG75" s="722"/>
      <c r="DH75" s="721"/>
      <c r="DI75" s="721"/>
      <c r="DJ75" s="721"/>
      <c r="DK75" s="720"/>
      <c r="DL75" s="722"/>
      <c r="DM75" s="721"/>
      <c r="DN75" s="721"/>
      <c r="DO75" s="721"/>
      <c r="DP75" s="720"/>
      <c r="DQ75" s="722"/>
      <c r="DR75" s="721"/>
      <c r="DS75" s="721"/>
      <c r="DT75" s="721"/>
      <c r="DU75" s="720"/>
      <c r="DV75" s="719"/>
      <c r="DW75" s="718"/>
      <c r="DX75" s="718"/>
      <c r="DY75" s="718"/>
      <c r="DZ75" s="717"/>
      <c r="EA75" s="467"/>
    </row>
    <row r="76" spans="1:131" ht="26.25" customHeight="1">
      <c r="A76" s="725">
        <v>9</v>
      </c>
      <c r="B76" s="745" t="s">
        <v>382</v>
      </c>
      <c r="C76" s="744"/>
      <c r="D76" s="744"/>
      <c r="E76" s="744"/>
      <c r="F76" s="744"/>
      <c r="G76" s="744"/>
      <c r="H76" s="744"/>
      <c r="I76" s="744"/>
      <c r="J76" s="744"/>
      <c r="K76" s="744"/>
      <c r="L76" s="744"/>
      <c r="M76" s="744"/>
      <c r="N76" s="744"/>
      <c r="O76" s="744"/>
      <c r="P76" s="743"/>
      <c r="Q76" s="749">
        <v>88</v>
      </c>
      <c r="R76" s="747"/>
      <c r="S76" s="747"/>
      <c r="T76" s="747"/>
      <c r="U76" s="746"/>
      <c r="V76" s="748">
        <v>88</v>
      </c>
      <c r="W76" s="747"/>
      <c r="X76" s="747"/>
      <c r="Y76" s="747"/>
      <c r="Z76" s="746"/>
      <c r="AA76" s="748" t="s">
        <v>375</v>
      </c>
      <c r="AB76" s="747"/>
      <c r="AC76" s="747"/>
      <c r="AD76" s="747"/>
      <c r="AE76" s="746"/>
      <c r="AF76" s="748" t="s">
        <v>375</v>
      </c>
      <c r="AG76" s="747"/>
      <c r="AH76" s="747"/>
      <c r="AI76" s="747"/>
      <c r="AJ76" s="746"/>
      <c r="AK76" s="748">
        <v>50</v>
      </c>
      <c r="AL76" s="747"/>
      <c r="AM76" s="747"/>
      <c r="AN76" s="747"/>
      <c r="AO76" s="746"/>
      <c r="AP76" s="748" t="s">
        <v>375</v>
      </c>
      <c r="AQ76" s="747"/>
      <c r="AR76" s="747"/>
      <c r="AS76" s="747"/>
      <c r="AT76" s="746"/>
      <c r="AU76" s="748" t="s">
        <v>375</v>
      </c>
      <c r="AV76" s="747"/>
      <c r="AW76" s="747"/>
      <c r="AX76" s="747"/>
      <c r="AY76" s="746"/>
      <c r="AZ76" s="740"/>
      <c r="BA76" s="740"/>
      <c r="BB76" s="740"/>
      <c r="BC76" s="740"/>
      <c r="BD76" s="739"/>
      <c r="BE76" s="699"/>
      <c r="BF76" s="699"/>
      <c r="BG76" s="699"/>
      <c r="BH76" s="699"/>
      <c r="BI76" s="699"/>
      <c r="BJ76" s="699"/>
      <c r="BK76" s="699"/>
      <c r="BL76" s="699"/>
      <c r="BM76" s="699"/>
      <c r="BN76" s="699"/>
      <c r="BO76" s="699"/>
      <c r="BP76" s="699"/>
      <c r="BQ76" s="725">
        <v>70</v>
      </c>
      <c r="BR76" s="724"/>
      <c r="BS76" s="719"/>
      <c r="BT76" s="718"/>
      <c r="BU76" s="718"/>
      <c r="BV76" s="718"/>
      <c r="BW76" s="718"/>
      <c r="BX76" s="718"/>
      <c r="BY76" s="718"/>
      <c r="BZ76" s="718"/>
      <c r="CA76" s="718"/>
      <c r="CB76" s="718"/>
      <c r="CC76" s="718"/>
      <c r="CD76" s="718"/>
      <c r="CE76" s="718"/>
      <c r="CF76" s="718"/>
      <c r="CG76" s="723"/>
      <c r="CH76" s="722"/>
      <c r="CI76" s="721"/>
      <c r="CJ76" s="721"/>
      <c r="CK76" s="721"/>
      <c r="CL76" s="720"/>
      <c r="CM76" s="722"/>
      <c r="CN76" s="721"/>
      <c r="CO76" s="721"/>
      <c r="CP76" s="721"/>
      <c r="CQ76" s="720"/>
      <c r="CR76" s="722"/>
      <c r="CS76" s="721"/>
      <c r="CT76" s="721"/>
      <c r="CU76" s="721"/>
      <c r="CV76" s="720"/>
      <c r="CW76" s="722"/>
      <c r="CX76" s="721"/>
      <c r="CY76" s="721"/>
      <c r="CZ76" s="721"/>
      <c r="DA76" s="720"/>
      <c r="DB76" s="722"/>
      <c r="DC76" s="721"/>
      <c r="DD76" s="721"/>
      <c r="DE76" s="721"/>
      <c r="DF76" s="720"/>
      <c r="DG76" s="722"/>
      <c r="DH76" s="721"/>
      <c r="DI76" s="721"/>
      <c r="DJ76" s="721"/>
      <c r="DK76" s="720"/>
      <c r="DL76" s="722"/>
      <c r="DM76" s="721"/>
      <c r="DN76" s="721"/>
      <c r="DO76" s="721"/>
      <c r="DP76" s="720"/>
      <c r="DQ76" s="722"/>
      <c r="DR76" s="721"/>
      <c r="DS76" s="721"/>
      <c r="DT76" s="721"/>
      <c r="DU76" s="720"/>
      <c r="DV76" s="719"/>
      <c r="DW76" s="718"/>
      <c r="DX76" s="718"/>
      <c r="DY76" s="718"/>
      <c r="DZ76" s="717"/>
      <c r="EA76" s="467"/>
    </row>
    <row r="77" spans="1:131" ht="26.25" customHeight="1">
      <c r="A77" s="725">
        <v>10</v>
      </c>
      <c r="B77" s="745" t="s">
        <v>381</v>
      </c>
      <c r="C77" s="744"/>
      <c r="D77" s="744"/>
      <c r="E77" s="744"/>
      <c r="F77" s="744"/>
      <c r="G77" s="744"/>
      <c r="H77" s="744"/>
      <c r="I77" s="744"/>
      <c r="J77" s="744"/>
      <c r="K77" s="744"/>
      <c r="L77" s="744"/>
      <c r="M77" s="744"/>
      <c r="N77" s="744"/>
      <c r="O77" s="744"/>
      <c r="P77" s="743"/>
      <c r="Q77" s="749">
        <v>161</v>
      </c>
      <c r="R77" s="747"/>
      <c r="S77" s="747"/>
      <c r="T77" s="747"/>
      <c r="U77" s="746"/>
      <c r="V77" s="748">
        <v>99</v>
      </c>
      <c r="W77" s="747"/>
      <c r="X77" s="747"/>
      <c r="Y77" s="747"/>
      <c r="Z77" s="746"/>
      <c r="AA77" s="748">
        <v>62</v>
      </c>
      <c r="AB77" s="747"/>
      <c r="AC77" s="747"/>
      <c r="AD77" s="747"/>
      <c r="AE77" s="746"/>
      <c r="AF77" s="748">
        <v>62</v>
      </c>
      <c r="AG77" s="747"/>
      <c r="AH77" s="747"/>
      <c r="AI77" s="747"/>
      <c r="AJ77" s="746"/>
      <c r="AK77" s="748" t="s">
        <v>375</v>
      </c>
      <c r="AL77" s="747"/>
      <c r="AM77" s="747"/>
      <c r="AN77" s="747"/>
      <c r="AO77" s="746"/>
      <c r="AP77" s="748" t="s">
        <v>375</v>
      </c>
      <c r="AQ77" s="747"/>
      <c r="AR77" s="747"/>
      <c r="AS77" s="747"/>
      <c r="AT77" s="746"/>
      <c r="AU77" s="748" t="s">
        <v>375</v>
      </c>
      <c r="AV77" s="747"/>
      <c r="AW77" s="747"/>
      <c r="AX77" s="747"/>
      <c r="AY77" s="746"/>
      <c r="AZ77" s="740"/>
      <c r="BA77" s="740"/>
      <c r="BB77" s="740"/>
      <c r="BC77" s="740"/>
      <c r="BD77" s="739"/>
      <c r="BE77" s="699"/>
      <c r="BF77" s="699"/>
      <c r="BG77" s="699"/>
      <c r="BH77" s="699"/>
      <c r="BI77" s="699"/>
      <c r="BJ77" s="699"/>
      <c r="BK77" s="699"/>
      <c r="BL77" s="699"/>
      <c r="BM77" s="699"/>
      <c r="BN77" s="699"/>
      <c r="BO77" s="699"/>
      <c r="BP77" s="699"/>
      <c r="BQ77" s="725">
        <v>71</v>
      </c>
      <c r="BR77" s="724"/>
      <c r="BS77" s="719"/>
      <c r="BT77" s="718"/>
      <c r="BU77" s="718"/>
      <c r="BV77" s="718"/>
      <c r="BW77" s="718"/>
      <c r="BX77" s="718"/>
      <c r="BY77" s="718"/>
      <c r="BZ77" s="718"/>
      <c r="CA77" s="718"/>
      <c r="CB77" s="718"/>
      <c r="CC77" s="718"/>
      <c r="CD77" s="718"/>
      <c r="CE77" s="718"/>
      <c r="CF77" s="718"/>
      <c r="CG77" s="723"/>
      <c r="CH77" s="722"/>
      <c r="CI77" s="721"/>
      <c r="CJ77" s="721"/>
      <c r="CK77" s="721"/>
      <c r="CL77" s="720"/>
      <c r="CM77" s="722"/>
      <c r="CN77" s="721"/>
      <c r="CO77" s="721"/>
      <c r="CP77" s="721"/>
      <c r="CQ77" s="720"/>
      <c r="CR77" s="722"/>
      <c r="CS77" s="721"/>
      <c r="CT77" s="721"/>
      <c r="CU77" s="721"/>
      <c r="CV77" s="720"/>
      <c r="CW77" s="722"/>
      <c r="CX77" s="721"/>
      <c r="CY77" s="721"/>
      <c r="CZ77" s="721"/>
      <c r="DA77" s="720"/>
      <c r="DB77" s="722"/>
      <c r="DC77" s="721"/>
      <c r="DD77" s="721"/>
      <c r="DE77" s="721"/>
      <c r="DF77" s="720"/>
      <c r="DG77" s="722"/>
      <c r="DH77" s="721"/>
      <c r="DI77" s="721"/>
      <c r="DJ77" s="721"/>
      <c r="DK77" s="720"/>
      <c r="DL77" s="722"/>
      <c r="DM77" s="721"/>
      <c r="DN77" s="721"/>
      <c r="DO77" s="721"/>
      <c r="DP77" s="720"/>
      <c r="DQ77" s="722"/>
      <c r="DR77" s="721"/>
      <c r="DS77" s="721"/>
      <c r="DT77" s="721"/>
      <c r="DU77" s="720"/>
      <c r="DV77" s="719"/>
      <c r="DW77" s="718"/>
      <c r="DX77" s="718"/>
      <c r="DY77" s="718"/>
      <c r="DZ77" s="717"/>
      <c r="EA77" s="467"/>
    </row>
    <row r="78" spans="1:131" ht="26.25" customHeight="1">
      <c r="A78" s="725">
        <v>11</v>
      </c>
      <c r="B78" s="745" t="s">
        <v>380</v>
      </c>
      <c r="C78" s="744"/>
      <c r="D78" s="744"/>
      <c r="E78" s="744"/>
      <c r="F78" s="744"/>
      <c r="G78" s="744"/>
      <c r="H78" s="744"/>
      <c r="I78" s="744"/>
      <c r="J78" s="744"/>
      <c r="K78" s="744"/>
      <c r="L78" s="744"/>
      <c r="M78" s="744"/>
      <c r="N78" s="744"/>
      <c r="O78" s="744"/>
      <c r="P78" s="743"/>
      <c r="Q78" s="749">
        <v>86</v>
      </c>
      <c r="R78" s="747"/>
      <c r="S78" s="747"/>
      <c r="T78" s="747"/>
      <c r="U78" s="746"/>
      <c r="V78" s="748">
        <v>68</v>
      </c>
      <c r="W78" s="747"/>
      <c r="X78" s="747"/>
      <c r="Y78" s="747"/>
      <c r="Z78" s="746"/>
      <c r="AA78" s="748">
        <v>18</v>
      </c>
      <c r="AB78" s="747"/>
      <c r="AC78" s="747"/>
      <c r="AD78" s="747"/>
      <c r="AE78" s="746"/>
      <c r="AF78" s="748">
        <v>18</v>
      </c>
      <c r="AG78" s="747"/>
      <c r="AH78" s="747"/>
      <c r="AI78" s="747"/>
      <c r="AJ78" s="746"/>
      <c r="AK78" s="748" t="s">
        <v>375</v>
      </c>
      <c r="AL78" s="747"/>
      <c r="AM78" s="747"/>
      <c r="AN78" s="747"/>
      <c r="AO78" s="746"/>
      <c r="AP78" s="748" t="s">
        <v>375</v>
      </c>
      <c r="AQ78" s="747"/>
      <c r="AR78" s="747"/>
      <c r="AS78" s="747"/>
      <c r="AT78" s="746"/>
      <c r="AU78" s="748" t="s">
        <v>375</v>
      </c>
      <c r="AV78" s="747"/>
      <c r="AW78" s="747"/>
      <c r="AX78" s="747"/>
      <c r="AY78" s="746"/>
      <c r="AZ78" s="740"/>
      <c r="BA78" s="740"/>
      <c r="BB78" s="740"/>
      <c r="BC78" s="740"/>
      <c r="BD78" s="739"/>
      <c r="BE78" s="699"/>
      <c r="BF78" s="699"/>
      <c r="BG78" s="699"/>
      <c r="BH78" s="699"/>
      <c r="BI78" s="699"/>
      <c r="BJ78" s="467"/>
      <c r="BK78" s="467"/>
      <c r="BL78" s="467"/>
      <c r="BM78" s="467"/>
      <c r="BN78" s="467"/>
      <c r="BO78" s="699"/>
      <c r="BP78" s="699"/>
      <c r="BQ78" s="725">
        <v>72</v>
      </c>
      <c r="BR78" s="724"/>
      <c r="BS78" s="719"/>
      <c r="BT78" s="718"/>
      <c r="BU78" s="718"/>
      <c r="BV78" s="718"/>
      <c r="BW78" s="718"/>
      <c r="BX78" s="718"/>
      <c r="BY78" s="718"/>
      <c r="BZ78" s="718"/>
      <c r="CA78" s="718"/>
      <c r="CB78" s="718"/>
      <c r="CC78" s="718"/>
      <c r="CD78" s="718"/>
      <c r="CE78" s="718"/>
      <c r="CF78" s="718"/>
      <c r="CG78" s="723"/>
      <c r="CH78" s="722"/>
      <c r="CI78" s="721"/>
      <c r="CJ78" s="721"/>
      <c r="CK78" s="721"/>
      <c r="CL78" s="720"/>
      <c r="CM78" s="722"/>
      <c r="CN78" s="721"/>
      <c r="CO78" s="721"/>
      <c r="CP78" s="721"/>
      <c r="CQ78" s="720"/>
      <c r="CR78" s="722"/>
      <c r="CS78" s="721"/>
      <c r="CT78" s="721"/>
      <c r="CU78" s="721"/>
      <c r="CV78" s="720"/>
      <c r="CW78" s="722"/>
      <c r="CX78" s="721"/>
      <c r="CY78" s="721"/>
      <c r="CZ78" s="721"/>
      <c r="DA78" s="720"/>
      <c r="DB78" s="722"/>
      <c r="DC78" s="721"/>
      <c r="DD78" s="721"/>
      <c r="DE78" s="721"/>
      <c r="DF78" s="720"/>
      <c r="DG78" s="722"/>
      <c r="DH78" s="721"/>
      <c r="DI78" s="721"/>
      <c r="DJ78" s="721"/>
      <c r="DK78" s="720"/>
      <c r="DL78" s="722"/>
      <c r="DM78" s="721"/>
      <c r="DN78" s="721"/>
      <c r="DO78" s="721"/>
      <c r="DP78" s="720"/>
      <c r="DQ78" s="722"/>
      <c r="DR78" s="721"/>
      <c r="DS78" s="721"/>
      <c r="DT78" s="721"/>
      <c r="DU78" s="720"/>
      <c r="DV78" s="719"/>
      <c r="DW78" s="718"/>
      <c r="DX78" s="718"/>
      <c r="DY78" s="718"/>
      <c r="DZ78" s="717"/>
      <c r="EA78" s="467"/>
    </row>
    <row r="79" spans="1:131" ht="26.25" customHeight="1">
      <c r="A79" s="725">
        <v>12</v>
      </c>
      <c r="B79" s="745" t="s">
        <v>379</v>
      </c>
      <c r="C79" s="744"/>
      <c r="D79" s="744"/>
      <c r="E79" s="744"/>
      <c r="F79" s="744"/>
      <c r="G79" s="744"/>
      <c r="H79" s="744"/>
      <c r="I79" s="744"/>
      <c r="J79" s="744"/>
      <c r="K79" s="744"/>
      <c r="L79" s="744"/>
      <c r="M79" s="744"/>
      <c r="N79" s="744"/>
      <c r="O79" s="744"/>
      <c r="P79" s="743"/>
      <c r="Q79" s="749">
        <v>225614</v>
      </c>
      <c r="R79" s="747"/>
      <c r="S79" s="747"/>
      <c r="T79" s="747"/>
      <c r="U79" s="746"/>
      <c r="V79" s="748">
        <v>216457</v>
      </c>
      <c r="W79" s="747"/>
      <c r="X79" s="747"/>
      <c r="Y79" s="747"/>
      <c r="Z79" s="746"/>
      <c r="AA79" s="748">
        <v>9156</v>
      </c>
      <c r="AB79" s="747"/>
      <c r="AC79" s="747"/>
      <c r="AD79" s="747"/>
      <c r="AE79" s="746"/>
      <c r="AF79" s="748">
        <v>9156</v>
      </c>
      <c r="AG79" s="747"/>
      <c r="AH79" s="747"/>
      <c r="AI79" s="747"/>
      <c r="AJ79" s="746"/>
      <c r="AK79" s="748" t="s">
        <v>375</v>
      </c>
      <c r="AL79" s="747"/>
      <c r="AM79" s="747"/>
      <c r="AN79" s="747"/>
      <c r="AO79" s="746"/>
      <c r="AP79" s="748" t="s">
        <v>375</v>
      </c>
      <c r="AQ79" s="747"/>
      <c r="AR79" s="747"/>
      <c r="AS79" s="747"/>
      <c r="AT79" s="746"/>
      <c r="AU79" s="748" t="s">
        <v>375</v>
      </c>
      <c r="AV79" s="747"/>
      <c r="AW79" s="747"/>
      <c r="AX79" s="747"/>
      <c r="AY79" s="746"/>
      <c r="AZ79" s="740"/>
      <c r="BA79" s="740"/>
      <c r="BB79" s="740"/>
      <c r="BC79" s="740"/>
      <c r="BD79" s="739"/>
      <c r="BE79" s="699"/>
      <c r="BF79" s="699"/>
      <c r="BG79" s="699"/>
      <c r="BH79" s="699"/>
      <c r="BI79" s="699"/>
      <c r="BJ79" s="467"/>
      <c r="BK79" s="467"/>
      <c r="BL79" s="467"/>
      <c r="BM79" s="467"/>
      <c r="BN79" s="467"/>
      <c r="BO79" s="699"/>
      <c r="BP79" s="699"/>
      <c r="BQ79" s="725">
        <v>73</v>
      </c>
      <c r="BR79" s="724"/>
      <c r="BS79" s="719"/>
      <c r="BT79" s="718"/>
      <c r="BU79" s="718"/>
      <c r="BV79" s="718"/>
      <c r="BW79" s="718"/>
      <c r="BX79" s="718"/>
      <c r="BY79" s="718"/>
      <c r="BZ79" s="718"/>
      <c r="CA79" s="718"/>
      <c r="CB79" s="718"/>
      <c r="CC79" s="718"/>
      <c r="CD79" s="718"/>
      <c r="CE79" s="718"/>
      <c r="CF79" s="718"/>
      <c r="CG79" s="723"/>
      <c r="CH79" s="722"/>
      <c r="CI79" s="721"/>
      <c r="CJ79" s="721"/>
      <c r="CK79" s="721"/>
      <c r="CL79" s="720"/>
      <c r="CM79" s="722"/>
      <c r="CN79" s="721"/>
      <c r="CO79" s="721"/>
      <c r="CP79" s="721"/>
      <c r="CQ79" s="720"/>
      <c r="CR79" s="722"/>
      <c r="CS79" s="721"/>
      <c r="CT79" s="721"/>
      <c r="CU79" s="721"/>
      <c r="CV79" s="720"/>
      <c r="CW79" s="722"/>
      <c r="CX79" s="721"/>
      <c r="CY79" s="721"/>
      <c r="CZ79" s="721"/>
      <c r="DA79" s="720"/>
      <c r="DB79" s="722"/>
      <c r="DC79" s="721"/>
      <c r="DD79" s="721"/>
      <c r="DE79" s="721"/>
      <c r="DF79" s="720"/>
      <c r="DG79" s="722"/>
      <c r="DH79" s="721"/>
      <c r="DI79" s="721"/>
      <c r="DJ79" s="721"/>
      <c r="DK79" s="720"/>
      <c r="DL79" s="722"/>
      <c r="DM79" s="721"/>
      <c r="DN79" s="721"/>
      <c r="DO79" s="721"/>
      <c r="DP79" s="720"/>
      <c r="DQ79" s="722"/>
      <c r="DR79" s="721"/>
      <c r="DS79" s="721"/>
      <c r="DT79" s="721"/>
      <c r="DU79" s="720"/>
      <c r="DV79" s="719"/>
      <c r="DW79" s="718"/>
      <c r="DX79" s="718"/>
      <c r="DY79" s="718"/>
      <c r="DZ79" s="717"/>
      <c r="EA79" s="467"/>
    </row>
    <row r="80" spans="1:131" ht="26.25" customHeight="1">
      <c r="A80" s="725">
        <v>13</v>
      </c>
      <c r="B80" s="745"/>
      <c r="C80" s="744"/>
      <c r="D80" s="744"/>
      <c r="E80" s="744"/>
      <c r="F80" s="744"/>
      <c r="G80" s="744"/>
      <c r="H80" s="744"/>
      <c r="I80" s="744"/>
      <c r="J80" s="744"/>
      <c r="K80" s="744"/>
      <c r="L80" s="744"/>
      <c r="M80" s="744"/>
      <c r="N80" s="744"/>
      <c r="O80" s="744"/>
      <c r="P80" s="743"/>
      <c r="Q80" s="742"/>
      <c r="R80" s="741"/>
      <c r="S80" s="741"/>
      <c r="T80" s="741"/>
      <c r="U80" s="741"/>
      <c r="V80" s="741"/>
      <c r="W80" s="741"/>
      <c r="X80" s="741"/>
      <c r="Y80" s="741"/>
      <c r="Z80" s="741"/>
      <c r="AA80" s="741"/>
      <c r="AB80" s="741"/>
      <c r="AC80" s="741"/>
      <c r="AD80" s="741"/>
      <c r="AE80" s="741"/>
      <c r="AF80" s="741"/>
      <c r="AG80" s="741"/>
      <c r="AH80" s="741"/>
      <c r="AI80" s="741"/>
      <c r="AJ80" s="741"/>
      <c r="AK80" s="741"/>
      <c r="AL80" s="741"/>
      <c r="AM80" s="741"/>
      <c r="AN80" s="741"/>
      <c r="AO80" s="741"/>
      <c r="AP80" s="741"/>
      <c r="AQ80" s="741"/>
      <c r="AR80" s="741"/>
      <c r="AS80" s="741"/>
      <c r="AT80" s="741"/>
      <c r="AU80" s="741"/>
      <c r="AV80" s="741"/>
      <c r="AW80" s="741"/>
      <c r="AX80" s="741"/>
      <c r="AY80" s="741"/>
      <c r="AZ80" s="740"/>
      <c r="BA80" s="740"/>
      <c r="BB80" s="740"/>
      <c r="BC80" s="740"/>
      <c r="BD80" s="739"/>
      <c r="BE80" s="699"/>
      <c r="BF80" s="699"/>
      <c r="BG80" s="699"/>
      <c r="BH80" s="699"/>
      <c r="BI80" s="699"/>
      <c r="BJ80" s="699"/>
      <c r="BK80" s="699"/>
      <c r="BL80" s="699"/>
      <c r="BM80" s="699"/>
      <c r="BN80" s="699"/>
      <c r="BO80" s="699"/>
      <c r="BP80" s="699"/>
      <c r="BQ80" s="725">
        <v>74</v>
      </c>
      <c r="BR80" s="724"/>
      <c r="BS80" s="719"/>
      <c r="BT80" s="718"/>
      <c r="BU80" s="718"/>
      <c r="BV80" s="718"/>
      <c r="BW80" s="718"/>
      <c r="BX80" s="718"/>
      <c r="BY80" s="718"/>
      <c r="BZ80" s="718"/>
      <c r="CA80" s="718"/>
      <c r="CB80" s="718"/>
      <c r="CC80" s="718"/>
      <c r="CD80" s="718"/>
      <c r="CE80" s="718"/>
      <c r="CF80" s="718"/>
      <c r="CG80" s="723"/>
      <c r="CH80" s="722"/>
      <c r="CI80" s="721"/>
      <c r="CJ80" s="721"/>
      <c r="CK80" s="721"/>
      <c r="CL80" s="720"/>
      <c r="CM80" s="722"/>
      <c r="CN80" s="721"/>
      <c r="CO80" s="721"/>
      <c r="CP80" s="721"/>
      <c r="CQ80" s="720"/>
      <c r="CR80" s="722"/>
      <c r="CS80" s="721"/>
      <c r="CT80" s="721"/>
      <c r="CU80" s="721"/>
      <c r="CV80" s="720"/>
      <c r="CW80" s="722"/>
      <c r="CX80" s="721"/>
      <c r="CY80" s="721"/>
      <c r="CZ80" s="721"/>
      <c r="DA80" s="720"/>
      <c r="DB80" s="722"/>
      <c r="DC80" s="721"/>
      <c r="DD80" s="721"/>
      <c r="DE80" s="721"/>
      <c r="DF80" s="720"/>
      <c r="DG80" s="722"/>
      <c r="DH80" s="721"/>
      <c r="DI80" s="721"/>
      <c r="DJ80" s="721"/>
      <c r="DK80" s="720"/>
      <c r="DL80" s="722"/>
      <c r="DM80" s="721"/>
      <c r="DN80" s="721"/>
      <c r="DO80" s="721"/>
      <c r="DP80" s="720"/>
      <c r="DQ80" s="722"/>
      <c r="DR80" s="721"/>
      <c r="DS80" s="721"/>
      <c r="DT80" s="721"/>
      <c r="DU80" s="720"/>
      <c r="DV80" s="719"/>
      <c r="DW80" s="718"/>
      <c r="DX80" s="718"/>
      <c r="DY80" s="718"/>
      <c r="DZ80" s="717"/>
      <c r="EA80" s="467"/>
    </row>
    <row r="81" spans="1:131" ht="26.25" customHeight="1">
      <c r="A81" s="725">
        <v>14</v>
      </c>
      <c r="B81" s="745"/>
      <c r="C81" s="744"/>
      <c r="D81" s="744"/>
      <c r="E81" s="744"/>
      <c r="F81" s="744"/>
      <c r="G81" s="744"/>
      <c r="H81" s="744"/>
      <c r="I81" s="744"/>
      <c r="J81" s="744"/>
      <c r="K81" s="744"/>
      <c r="L81" s="744"/>
      <c r="M81" s="744"/>
      <c r="N81" s="744"/>
      <c r="O81" s="744"/>
      <c r="P81" s="743"/>
      <c r="Q81" s="742"/>
      <c r="R81" s="741"/>
      <c r="S81" s="741"/>
      <c r="T81" s="741"/>
      <c r="U81" s="741"/>
      <c r="V81" s="741"/>
      <c r="W81" s="741"/>
      <c r="X81" s="741"/>
      <c r="Y81" s="741"/>
      <c r="Z81" s="741"/>
      <c r="AA81" s="741"/>
      <c r="AB81" s="741"/>
      <c r="AC81" s="741"/>
      <c r="AD81" s="741"/>
      <c r="AE81" s="741"/>
      <c r="AF81" s="741"/>
      <c r="AG81" s="741"/>
      <c r="AH81" s="741"/>
      <c r="AI81" s="741"/>
      <c r="AJ81" s="741"/>
      <c r="AK81" s="741"/>
      <c r="AL81" s="741"/>
      <c r="AM81" s="741"/>
      <c r="AN81" s="741"/>
      <c r="AO81" s="741"/>
      <c r="AP81" s="741"/>
      <c r="AQ81" s="741"/>
      <c r="AR81" s="741"/>
      <c r="AS81" s="741"/>
      <c r="AT81" s="741"/>
      <c r="AU81" s="741"/>
      <c r="AV81" s="741"/>
      <c r="AW81" s="741"/>
      <c r="AX81" s="741"/>
      <c r="AY81" s="741"/>
      <c r="AZ81" s="740"/>
      <c r="BA81" s="740"/>
      <c r="BB81" s="740"/>
      <c r="BC81" s="740"/>
      <c r="BD81" s="739"/>
      <c r="BE81" s="699"/>
      <c r="BF81" s="699"/>
      <c r="BG81" s="699"/>
      <c r="BH81" s="699"/>
      <c r="BI81" s="699"/>
      <c r="BJ81" s="699"/>
      <c r="BK81" s="699"/>
      <c r="BL81" s="699"/>
      <c r="BM81" s="699"/>
      <c r="BN81" s="699"/>
      <c r="BO81" s="699"/>
      <c r="BP81" s="699"/>
      <c r="BQ81" s="725">
        <v>75</v>
      </c>
      <c r="BR81" s="724"/>
      <c r="BS81" s="719"/>
      <c r="BT81" s="718"/>
      <c r="BU81" s="718"/>
      <c r="BV81" s="718"/>
      <c r="BW81" s="718"/>
      <c r="BX81" s="718"/>
      <c r="BY81" s="718"/>
      <c r="BZ81" s="718"/>
      <c r="CA81" s="718"/>
      <c r="CB81" s="718"/>
      <c r="CC81" s="718"/>
      <c r="CD81" s="718"/>
      <c r="CE81" s="718"/>
      <c r="CF81" s="718"/>
      <c r="CG81" s="723"/>
      <c r="CH81" s="722"/>
      <c r="CI81" s="721"/>
      <c r="CJ81" s="721"/>
      <c r="CK81" s="721"/>
      <c r="CL81" s="720"/>
      <c r="CM81" s="722"/>
      <c r="CN81" s="721"/>
      <c r="CO81" s="721"/>
      <c r="CP81" s="721"/>
      <c r="CQ81" s="720"/>
      <c r="CR81" s="722"/>
      <c r="CS81" s="721"/>
      <c r="CT81" s="721"/>
      <c r="CU81" s="721"/>
      <c r="CV81" s="720"/>
      <c r="CW81" s="722"/>
      <c r="CX81" s="721"/>
      <c r="CY81" s="721"/>
      <c r="CZ81" s="721"/>
      <c r="DA81" s="720"/>
      <c r="DB81" s="722"/>
      <c r="DC81" s="721"/>
      <c r="DD81" s="721"/>
      <c r="DE81" s="721"/>
      <c r="DF81" s="720"/>
      <c r="DG81" s="722"/>
      <c r="DH81" s="721"/>
      <c r="DI81" s="721"/>
      <c r="DJ81" s="721"/>
      <c r="DK81" s="720"/>
      <c r="DL81" s="722"/>
      <c r="DM81" s="721"/>
      <c r="DN81" s="721"/>
      <c r="DO81" s="721"/>
      <c r="DP81" s="720"/>
      <c r="DQ81" s="722"/>
      <c r="DR81" s="721"/>
      <c r="DS81" s="721"/>
      <c r="DT81" s="721"/>
      <c r="DU81" s="720"/>
      <c r="DV81" s="719"/>
      <c r="DW81" s="718"/>
      <c r="DX81" s="718"/>
      <c r="DY81" s="718"/>
      <c r="DZ81" s="717"/>
      <c r="EA81" s="467"/>
    </row>
    <row r="82" spans="1:131" ht="26.25" customHeight="1">
      <c r="A82" s="725">
        <v>15</v>
      </c>
      <c r="B82" s="745"/>
      <c r="C82" s="744"/>
      <c r="D82" s="744"/>
      <c r="E82" s="744"/>
      <c r="F82" s="744"/>
      <c r="G82" s="744"/>
      <c r="H82" s="744"/>
      <c r="I82" s="744"/>
      <c r="J82" s="744"/>
      <c r="K82" s="744"/>
      <c r="L82" s="744"/>
      <c r="M82" s="744"/>
      <c r="N82" s="744"/>
      <c r="O82" s="744"/>
      <c r="P82" s="743"/>
      <c r="Q82" s="742"/>
      <c r="R82" s="741"/>
      <c r="S82" s="741"/>
      <c r="T82" s="741"/>
      <c r="U82" s="741"/>
      <c r="V82" s="741"/>
      <c r="W82" s="741"/>
      <c r="X82" s="741"/>
      <c r="Y82" s="741"/>
      <c r="Z82" s="741"/>
      <c r="AA82" s="741"/>
      <c r="AB82" s="741"/>
      <c r="AC82" s="741"/>
      <c r="AD82" s="741"/>
      <c r="AE82" s="741"/>
      <c r="AF82" s="741"/>
      <c r="AG82" s="741"/>
      <c r="AH82" s="741"/>
      <c r="AI82" s="741"/>
      <c r="AJ82" s="741"/>
      <c r="AK82" s="741"/>
      <c r="AL82" s="741"/>
      <c r="AM82" s="741"/>
      <c r="AN82" s="741"/>
      <c r="AO82" s="741"/>
      <c r="AP82" s="741"/>
      <c r="AQ82" s="741"/>
      <c r="AR82" s="741"/>
      <c r="AS82" s="741"/>
      <c r="AT82" s="741"/>
      <c r="AU82" s="741"/>
      <c r="AV82" s="741"/>
      <c r="AW82" s="741"/>
      <c r="AX82" s="741"/>
      <c r="AY82" s="741"/>
      <c r="AZ82" s="740"/>
      <c r="BA82" s="740"/>
      <c r="BB82" s="740"/>
      <c r="BC82" s="740"/>
      <c r="BD82" s="739"/>
      <c r="BE82" s="699"/>
      <c r="BF82" s="699"/>
      <c r="BG82" s="699"/>
      <c r="BH82" s="699"/>
      <c r="BI82" s="699"/>
      <c r="BJ82" s="699"/>
      <c r="BK82" s="699"/>
      <c r="BL82" s="699"/>
      <c r="BM82" s="699"/>
      <c r="BN82" s="699"/>
      <c r="BO82" s="699"/>
      <c r="BP82" s="699"/>
      <c r="BQ82" s="725">
        <v>76</v>
      </c>
      <c r="BR82" s="724"/>
      <c r="BS82" s="719"/>
      <c r="BT82" s="718"/>
      <c r="BU82" s="718"/>
      <c r="BV82" s="718"/>
      <c r="BW82" s="718"/>
      <c r="BX82" s="718"/>
      <c r="BY82" s="718"/>
      <c r="BZ82" s="718"/>
      <c r="CA82" s="718"/>
      <c r="CB82" s="718"/>
      <c r="CC82" s="718"/>
      <c r="CD82" s="718"/>
      <c r="CE82" s="718"/>
      <c r="CF82" s="718"/>
      <c r="CG82" s="723"/>
      <c r="CH82" s="722"/>
      <c r="CI82" s="721"/>
      <c r="CJ82" s="721"/>
      <c r="CK82" s="721"/>
      <c r="CL82" s="720"/>
      <c r="CM82" s="722"/>
      <c r="CN82" s="721"/>
      <c r="CO82" s="721"/>
      <c r="CP82" s="721"/>
      <c r="CQ82" s="720"/>
      <c r="CR82" s="722"/>
      <c r="CS82" s="721"/>
      <c r="CT82" s="721"/>
      <c r="CU82" s="721"/>
      <c r="CV82" s="720"/>
      <c r="CW82" s="722"/>
      <c r="CX82" s="721"/>
      <c r="CY82" s="721"/>
      <c r="CZ82" s="721"/>
      <c r="DA82" s="720"/>
      <c r="DB82" s="722"/>
      <c r="DC82" s="721"/>
      <c r="DD82" s="721"/>
      <c r="DE82" s="721"/>
      <c r="DF82" s="720"/>
      <c r="DG82" s="722"/>
      <c r="DH82" s="721"/>
      <c r="DI82" s="721"/>
      <c r="DJ82" s="721"/>
      <c r="DK82" s="720"/>
      <c r="DL82" s="722"/>
      <c r="DM82" s="721"/>
      <c r="DN82" s="721"/>
      <c r="DO82" s="721"/>
      <c r="DP82" s="720"/>
      <c r="DQ82" s="722"/>
      <c r="DR82" s="721"/>
      <c r="DS82" s="721"/>
      <c r="DT82" s="721"/>
      <c r="DU82" s="720"/>
      <c r="DV82" s="719"/>
      <c r="DW82" s="718"/>
      <c r="DX82" s="718"/>
      <c r="DY82" s="718"/>
      <c r="DZ82" s="717"/>
      <c r="EA82" s="467"/>
    </row>
    <row r="83" spans="1:131" ht="26.25" customHeight="1">
      <c r="A83" s="725">
        <v>16</v>
      </c>
      <c r="B83" s="745"/>
      <c r="C83" s="744"/>
      <c r="D83" s="744"/>
      <c r="E83" s="744"/>
      <c r="F83" s="744"/>
      <c r="G83" s="744"/>
      <c r="H83" s="744"/>
      <c r="I83" s="744"/>
      <c r="J83" s="744"/>
      <c r="K83" s="744"/>
      <c r="L83" s="744"/>
      <c r="M83" s="744"/>
      <c r="N83" s="744"/>
      <c r="O83" s="744"/>
      <c r="P83" s="743"/>
      <c r="Q83" s="742"/>
      <c r="R83" s="741"/>
      <c r="S83" s="741"/>
      <c r="T83" s="741"/>
      <c r="U83" s="741"/>
      <c r="V83" s="741"/>
      <c r="W83" s="741"/>
      <c r="X83" s="741"/>
      <c r="Y83" s="741"/>
      <c r="Z83" s="741"/>
      <c r="AA83" s="741"/>
      <c r="AB83" s="741"/>
      <c r="AC83" s="741"/>
      <c r="AD83" s="741"/>
      <c r="AE83" s="741"/>
      <c r="AF83" s="741"/>
      <c r="AG83" s="741"/>
      <c r="AH83" s="741"/>
      <c r="AI83" s="741"/>
      <c r="AJ83" s="741"/>
      <c r="AK83" s="741"/>
      <c r="AL83" s="741"/>
      <c r="AM83" s="741"/>
      <c r="AN83" s="741"/>
      <c r="AO83" s="741"/>
      <c r="AP83" s="741"/>
      <c r="AQ83" s="741"/>
      <c r="AR83" s="741"/>
      <c r="AS83" s="741"/>
      <c r="AT83" s="741"/>
      <c r="AU83" s="741"/>
      <c r="AV83" s="741"/>
      <c r="AW83" s="741"/>
      <c r="AX83" s="741"/>
      <c r="AY83" s="741"/>
      <c r="AZ83" s="740"/>
      <c r="BA83" s="740"/>
      <c r="BB83" s="740"/>
      <c r="BC83" s="740"/>
      <c r="BD83" s="739"/>
      <c r="BE83" s="699"/>
      <c r="BF83" s="699"/>
      <c r="BG83" s="699"/>
      <c r="BH83" s="699"/>
      <c r="BI83" s="699"/>
      <c r="BJ83" s="699"/>
      <c r="BK83" s="699"/>
      <c r="BL83" s="699"/>
      <c r="BM83" s="699"/>
      <c r="BN83" s="699"/>
      <c r="BO83" s="699"/>
      <c r="BP83" s="699"/>
      <c r="BQ83" s="725">
        <v>77</v>
      </c>
      <c r="BR83" s="724"/>
      <c r="BS83" s="719"/>
      <c r="BT83" s="718"/>
      <c r="BU83" s="718"/>
      <c r="BV83" s="718"/>
      <c r="BW83" s="718"/>
      <c r="BX83" s="718"/>
      <c r="BY83" s="718"/>
      <c r="BZ83" s="718"/>
      <c r="CA83" s="718"/>
      <c r="CB83" s="718"/>
      <c r="CC83" s="718"/>
      <c r="CD83" s="718"/>
      <c r="CE83" s="718"/>
      <c r="CF83" s="718"/>
      <c r="CG83" s="723"/>
      <c r="CH83" s="722"/>
      <c r="CI83" s="721"/>
      <c r="CJ83" s="721"/>
      <c r="CK83" s="721"/>
      <c r="CL83" s="720"/>
      <c r="CM83" s="722"/>
      <c r="CN83" s="721"/>
      <c r="CO83" s="721"/>
      <c r="CP83" s="721"/>
      <c r="CQ83" s="720"/>
      <c r="CR83" s="722"/>
      <c r="CS83" s="721"/>
      <c r="CT83" s="721"/>
      <c r="CU83" s="721"/>
      <c r="CV83" s="720"/>
      <c r="CW83" s="722"/>
      <c r="CX83" s="721"/>
      <c r="CY83" s="721"/>
      <c r="CZ83" s="721"/>
      <c r="DA83" s="720"/>
      <c r="DB83" s="722"/>
      <c r="DC83" s="721"/>
      <c r="DD83" s="721"/>
      <c r="DE83" s="721"/>
      <c r="DF83" s="720"/>
      <c r="DG83" s="722"/>
      <c r="DH83" s="721"/>
      <c r="DI83" s="721"/>
      <c r="DJ83" s="721"/>
      <c r="DK83" s="720"/>
      <c r="DL83" s="722"/>
      <c r="DM83" s="721"/>
      <c r="DN83" s="721"/>
      <c r="DO83" s="721"/>
      <c r="DP83" s="720"/>
      <c r="DQ83" s="722"/>
      <c r="DR83" s="721"/>
      <c r="DS83" s="721"/>
      <c r="DT83" s="721"/>
      <c r="DU83" s="720"/>
      <c r="DV83" s="719"/>
      <c r="DW83" s="718"/>
      <c r="DX83" s="718"/>
      <c r="DY83" s="718"/>
      <c r="DZ83" s="717"/>
      <c r="EA83" s="467"/>
    </row>
    <row r="84" spans="1:131" ht="26.25" customHeight="1">
      <c r="A84" s="725">
        <v>17</v>
      </c>
      <c r="B84" s="745"/>
      <c r="C84" s="744"/>
      <c r="D84" s="744"/>
      <c r="E84" s="744"/>
      <c r="F84" s="744"/>
      <c r="G84" s="744"/>
      <c r="H84" s="744"/>
      <c r="I84" s="744"/>
      <c r="J84" s="744"/>
      <c r="K84" s="744"/>
      <c r="L84" s="744"/>
      <c r="M84" s="744"/>
      <c r="N84" s="744"/>
      <c r="O84" s="744"/>
      <c r="P84" s="743"/>
      <c r="Q84" s="742"/>
      <c r="R84" s="741"/>
      <c r="S84" s="741"/>
      <c r="T84" s="741"/>
      <c r="U84" s="741"/>
      <c r="V84" s="741"/>
      <c r="W84" s="741"/>
      <c r="X84" s="741"/>
      <c r="Y84" s="741"/>
      <c r="Z84" s="741"/>
      <c r="AA84" s="741"/>
      <c r="AB84" s="741"/>
      <c r="AC84" s="741"/>
      <c r="AD84" s="741"/>
      <c r="AE84" s="741"/>
      <c r="AF84" s="741"/>
      <c r="AG84" s="741"/>
      <c r="AH84" s="741"/>
      <c r="AI84" s="741"/>
      <c r="AJ84" s="741"/>
      <c r="AK84" s="741"/>
      <c r="AL84" s="741"/>
      <c r="AM84" s="741"/>
      <c r="AN84" s="741"/>
      <c r="AO84" s="741"/>
      <c r="AP84" s="741"/>
      <c r="AQ84" s="741"/>
      <c r="AR84" s="741"/>
      <c r="AS84" s="741"/>
      <c r="AT84" s="741"/>
      <c r="AU84" s="741"/>
      <c r="AV84" s="741"/>
      <c r="AW84" s="741"/>
      <c r="AX84" s="741"/>
      <c r="AY84" s="741"/>
      <c r="AZ84" s="740"/>
      <c r="BA84" s="740"/>
      <c r="BB84" s="740"/>
      <c r="BC84" s="740"/>
      <c r="BD84" s="739"/>
      <c r="BE84" s="699"/>
      <c r="BF84" s="699"/>
      <c r="BG84" s="699"/>
      <c r="BH84" s="699"/>
      <c r="BI84" s="699"/>
      <c r="BJ84" s="699"/>
      <c r="BK84" s="699"/>
      <c r="BL84" s="699"/>
      <c r="BM84" s="699"/>
      <c r="BN84" s="699"/>
      <c r="BO84" s="699"/>
      <c r="BP84" s="699"/>
      <c r="BQ84" s="725">
        <v>78</v>
      </c>
      <c r="BR84" s="724"/>
      <c r="BS84" s="719"/>
      <c r="BT84" s="718"/>
      <c r="BU84" s="718"/>
      <c r="BV84" s="718"/>
      <c r="BW84" s="718"/>
      <c r="BX84" s="718"/>
      <c r="BY84" s="718"/>
      <c r="BZ84" s="718"/>
      <c r="CA84" s="718"/>
      <c r="CB84" s="718"/>
      <c r="CC84" s="718"/>
      <c r="CD84" s="718"/>
      <c r="CE84" s="718"/>
      <c r="CF84" s="718"/>
      <c r="CG84" s="723"/>
      <c r="CH84" s="722"/>
      <c r="CI84" s="721"/>
      <c r="CJ84" s="721"/>
      <c r="CK84" s="721"/>
      <c r="CL84" s="720"/>
      <c r="CM84" s="722"/>
      <c r="CN84" s="721"/>
      <c r="CO84" s="721"/>
      <c r="CP84" s="721"/>
      <c r="CQ84" s="720"/>
      <c r="CR84" s="722"/>
      <c r="CS84" s="721"/>
      <c r="CT84" s="721"/>
      <c r="CU84" s="721"/>
      <c r="CV84" s="720"/>
      <c r="CW84" s="722"/>
      <c r="CX84" s="721"/>
      <c r="CY84" s="721"/>
      <c r="CZ84" s="721"/>
      <c r="DA84" s="720"/>
      <c r="DB84" s="722"/>
      <c r="DC84" s="721"/>
      <c r="DD84" s="721"/>
      <c r="DE84" s="721"/>
      <c r="DF84" s="720"/>
      <c r="DG84" s="722"/>
      <c r="DH84" s="721"/>
      <c r="DI84" s="721"/>
      <c r="DJ84" s="721"/>
      <c r="DK84" s="720"/>
      <c r="DL84" s="722"/>
      <c r="DM84" s="721"/>
      <c r="DN84" s="721"/>
      <c r="DO84" s="721"/>
      <c r="DP84" s="720"/>
      <c r="DQ84" s="722"/>
      <c r="DR84" s="721"/>
      <c r="DS84" s="721"/>
      <c r="DT84" s="721"/>
      <c r="DU84" s="720"/>
      <c r="DV84" s="719"/>
      <c r="DW84" s="718"/>
      <c r="DX84" s="718"/>
      <c r="DY84" s="718"/>
      <c r="DZ84" s="717"/>
      <c r="EA84" s="467"/>
    </row>
    <row r="85" spans="1:131" ht="26.25" customHeight="1">
      <c r="A85" s="725">
        <v>18</v>
      </c>
      <c r="B85" s="745"/>
      <c r="C85" s="744"/>
      <c r="D85" s="744"/>
      <c r="E85" s="744"/>
      <c r="F85" s="744"/>
      <c r="G85" s="744"/>
      <c r="H85" s="744"/>
      <c r="I85" s="744"/>
      <c r="J85" s="744"/>
      <c r="K85" s="744"/>
      <c r="L85" s="744"/>
      <c r="M85" s="744"/>
      <c r="N85" s="744"/>
      <c r="O85" s="744"/>
      <c r="P85" s="743"/>
      <c r="Q85" s="742"/>
      <c r="R85" s="741"/>
      <c r="S85" s="741"/>
      <c r="T85" s="741"/>
      <c r="U85" s="741"/>
      <c r="V85" s="741"/>
      <c r="W85" s="741"/>
      <c r="X85" s="741"/>
      <c r="Y85" s="741"/>
      <c r="Z85" s="741"/>
      <c r="AA85" s="741"/>
      <c r="AB85" s="741"/>
      <c r="AC85" s="741"/>
      <c r="AD85" s="741"/>
      <c r="AE85" s="741"/>
      <c r="AF85" s="741"/>
      <c r="AG85" s="741"/>
      <c r="AH85" s="741"/>
      <c r="AI85" s="741"/>
      <c r="AJ85" s="741"/>
      <c r="AK85" s="741"/>
      <c r="AL85" s="741"/>
      <c r="AM85" s="741"/>
      <c r="AN85" s="741"/>
      <c r="AO85" s="741"/>
      <c r="AP85" s="741"/>
      <c r="AQ85" s="741"/>
      <c r="AR85" s="741"/>
      <c r="AS85" s="741"/>
      <c r="AT85" s="741"/>
      <c r="AU85" s="741"/>
      <c r="AV85" s="741"/>
      <c r="AW85" s="741"/>
      <c r="AX85" s="741"/>
      <c r="AY85" s="741"/>
      <c r="AZ85" s="740"/>
      <c r="BA85" s="740"/>
      <c r="BB85" s="740"/>
      <c r="BC85" s="740"/>
      <c r="BD85" s="739"/>
      <c r="BE85" s="699"/>
      <c r="BF85" s="699"/>
      <c r="BG85" s="699"/>
      <c r="BH85" s="699"/>
      <c r="BI85" s="699"/>
      <c r="BJ85" s="699"/>
      <c r="BK85" s="699"/>
      <c r="BL85" s="699"/>
      <c r="BM85" s="699"/>
      <c r="BN85" s="699"/>
      <c r="BO85" s="699"/>
      <c r="BP85" s="699"/>
      <c r="BQ85" s="725">
        <v>79</v>
      </c>
      <c r="BR85" s="724"/>
      <c r="BS85" s="719"/>
      <c r="BT85" s="718"/>
      <c r="BU85" s="718"/>
      <c r="BV85" s="718"/>
      <c r="BW85" s="718"/>
      <c r="BX85" s="718"/>
      <c r="BY85" s="718"/>
      <c r="BZ85" s="718"/>
      <c r="CA85" s="718"/>
      <c r="CB85" s="718"/>
      <c r="CC85" s="718"/>
      <c r="CD85" s="718"/>
      <c r="CE85" s="718"/>
      <c r="CF85" s="718"/>
      <c r="CG85" s="723"/>
      <c r="CH85" s="722"/>
      <c r="CI85" s="721"/>
      <c r="CJ85" s="721"/>
      <c r="CK85" s="721"/>
      <c r="CL85" s="720"/>
      <c r="CM85" s="722"/>
      <c r="CN85" s="721"/>
      <c r="CO85" s="721"/>
      <c r="CP85" s="721"/>
      <c r="CQ85" s="720"/>
      <c r="CR85" s="722"/>
      <c r="CS85" s="721"/>
      <c r="CT85" s="721"/>
      <c r="CU85" s="721"/>
      <c r="CV85" s="720"/>
      <c r="CW85" s="722"/>
      <c r="CX85" s="721"/>
      <c r="CY85" s="721"/>
      <c r="CZ85" s="721"/>
      <c r="DA85" s="720"/>
      <c r="DB85" s="722"/>
      <c r="DC85" s="721"/>
      <c r="DD85" s="721"/>
      <c r="DE85" s="721"/>
      <c r="DF85" s="720"/>
      <c r="DG85" s="722"/>
      <c r="DH85" s="721"/>
      <c r="DI85" s="721"/>
      <c r="DJ85" s="721"/>
      <c r="DK85" s="720"/>
      <c r="DL85" s="722"/>
      <c r="DM85" s="721"/>
      <c r="DN85" s="721"/>
      <c r="DO85" s="721"/>
      <c r="DP85" s="720"/>
      <c r="DQ85" s="722"/>
      <c r="DR85" s="721"/>
      <c r="DS85" s="721"/>
      <c r="DT85" s="721"/>
      <c r="DU85" s="720"/>
      <c r="DV85" s="719"/>
      <c r="DW85" s="718"/>
      <c r="DX85" s="718"/>
      <c r="DY85" s="718"/>
      <c r="DZ85" s="717"/>
      <c r="EA85" s="467"/>
    </row>
    <row r="86" spans="1:131" ht="26.25" customHeight="1">
      <c r="A86" s="725">
        <v>19</v>
      </c>
      <c r="B86" s="745"/>
      <c r="C86" s="744"/>
      <c r="D86" s="744"/>
      <c r="E86" s="744"/>
      <c r="F86" s="744"/>
      <c r="G86" s="744"/>
      <c r="H86" s="744"/>
      <c r="I86" s="744"/>
      <c r="J86" s="744"/>
      <c r="K86" s="744"/>
      <c r="L86" s="744"/>
      <c r="M86" s="744"/>
      <c r="N86" s="744"/>
      <c r="O86" s="744"/>
      <c r="P86" s="743"/>
      <c r="Q86" s="742"/>
      <c r="R86" s="741"/>
      <c r="S86" s="741"/>
      <c r="T86" s="741"/>
      <c r="U86" s="741"/>
      <c r="V86" s="741"/>
      <c r="W86" s="741"/>
      <c r="X86" s="741"/>
      <c r="Y86" s="741"/>
      <c r="Z86" s="741"/>
      <c r="AA86" s="741"/>
      <c r="AB86" s="741"/>
      <c r="AC86" s="741"/>
      <c r="AD86" s="741"/>
      <c r="AE86" s="741"/>
      <c r="AF86" s="741"/>
      <c r="AG86" s="741"/>
      <c r="AH86" s="741"/>
      <c r="AI86" s="741"/>
      <c r="AJ86" s="741"/>
      <c r="AK86" s="741"/>
      <c r="AL86" s="741"/>
      <c r="AM86" s="741"/>
      <c r="AN86" s="741"/>
      <c r="AO86" s="741"/>
      <c r="AP86" s="741"/>
      <c r="AQ86" s="741"/>
      <c r="AR86" s="741"/>
      <c r="AS86" s="741"/>
      <c r="AT86" s="741"/>
      <c r="AU86" s="741"/>
      <c r="AV86" s="741"/>
      <c r="AW86" s="741"/>
      <c r="AX86" s="741"/>
      <c r="AY86" s="741"/>
      <c r="AZ86" s="740"/>
      <c r="BA86" s="740"/>
      <c r="BB86" s="740"/>
      <c r="BC86" s="740"/>
      <c r="BD86" s="739"/>
      <c r="BE86" s="699"/>
      <c r="BF86" s="699"/>
      <c r="BG86" s="699"/>
      <c r="BH86" s="699"/>
      <c r="BI86" s="699"/>
      <c r="BJ86" s="699"/>
      <c r="BK86" s="699"/>
      <c r="BL86" s="699"/>
      <c r="BM86" s="699"/>
      <c r="BN86" s="699"/>
      <c r="BO86" s="699"/>
      <c r="BP86" s="699"/>
      <c r="BQ86" s="725">
        <v>80</v>
      </c>
      <c r="BR86" s="724"/>
      <c r="BS86" s="719"/>
      <c r="BT86" s="718"/>
      <c r="BU86" s="718"/>
      <c r="BV86" s="718"/>
      <c r="BW86" s="718"/>
      <c r="BX86" s="718"/>
      <c r="BY86" s="718"/>
      <c r="BZ86" s="718"/>
      <c r="CA86" s="718"/>
      <c r="CB86" s="718"/>
      <c r="CC86" s="718"/>
      <c r="CD86" s="718"/>
      <c r="CE86" s="718"/>
      <c r="CF86" s="718"/>
      <c r="CG86" s="723"/>
      <c r="CH86" s="722"/>
      <c r="CI86" s="721"/>
      <c r="CJ86" s="721"/>
      <c r="CK86" s="721"/>
      <c r="CL86" s="720"/>
      <c r="CM86" s="722"/>
      <c r="CN86" s="721"/>
      <c r="CO86" s="721"/>
      <c r="CP86" s="721"/>
      <c r="CQ86" s="720"/>
      <c r="CR86" s="722"/>
      <c r="CS86" s="721"/>
      <c r="CT86" s="721"/>
      <c r="CU86" s="721"/>
      <c r="CV86" s="720"/>
      <c r="CW86" s="722"/>
      <c r="CX86" s="721"/>
      <c r="CY86" s="721"/>
      <c r="CZ86" s="721"/>
      <c r="DA86" s="720"/>
      <c r="DB86" s="722"/>
      <c r="DC86" s="721"/>
      <c r="DD86" s="721"/>
      <c r="DE86" s="721"/>
      <c r="DF86" s="720"/>
      <c r="DG86" s="722"/>
      <c r="DH86" s="721"/>
      <c r="DI86" s="721"/>
      <c r="DJ86" s="721"/>
      <c r="DK86" s="720"/>
      <c r="DL86" s="722"/>
      <c r="DM86" s="721"/>
      <c r="DN86" s="721"/>
      <c r="DO86" s="721"/>
      <c r="DP86" s="720"/>
      <c r="DQ86" s="722"/>
      <c r="DR86" s="721"/>
      <c r="DS86" s="721"/>
      <c r="DT86" s="721"/>
      <c r="DU86" s="720"/>
      <c r="DV86" s="719"/>
      <c r="DW86" s="718"/>
      <c r="DX86" s="718"/>
      <c r="DY86" s="718"/>
      <c r="DZ86" s="717"/>
      <c r="EA86" s="467"/>
    </row>
    <row r="87" spans="1:131" ht="26.25" customHeight="1">
      <c r="A87" s="738">
        <v>20</v>
      </c>
      <c r="B87" s="737"/>
      <c r="C87" s="736"/>
      <c r="D87" s="736"/>
      <c r="E87" s="736"/>
      <c r="F87" s="736"/>
      <c r="G87" s="736"/>
      <c r="H87" s="736"/>
      <c r="I87" s="736"/>
      <c r="J87" s="736"/>
      <c r="K87" s="736"/>
      <c r="L87" s="736"/>
      <c r="M87" s="736"/>
      <c r="N87" s="736"/>
      <c r="O87" s="736"/>
      <c r="P87" s="735"/>
      <c r="Q87" s="734"/>
      <c r="R87" s="733"/>
      <c r="S87" s="733"/>
      <c r="T87" s="733"/>
      <c r="U87" s="733"/>
      <c r="V87" s="733"/>
      <c r="W87" s="733"/>
      <c r="X87" s="733"/>
      <c r="Y87" s="733"/>
      <c r="Z87" s="733"/>
      <c r="AA87" s="733"/>
      <c r="AB87" s="733"/>
      <c r="AC87" s="733"/>
      <c r="AD87" s="733"/>
      <c r="AE87" s="733"/>
      <c r="AF87" s="733"/>
      <c r="AG87" s="733"/>
      <c r="AH87" s="733"/>
      <c r="AI87" s="733"/>
      <c r="AJ87" s="733"/>
      <c r="AK87" s="733"/>
      <c r="AL87" s="733"/>
      <c r="AM87" s="733"/>
      <c r="AN87" s="733"/>
      <c r="AO87" s="733"/>
      <c r="AP87" s="733"/>
      <c r="AQ87" s="733"/>
      <c r="AR87" s="733"/>
      <c r="AS87" s="733"/>
      <c r="AT87" s="733"/>
      <c r="AU87" s="733"/>
      <c r="AV87" s="733"/>
      <c r="AW87" s="733"/>
      <c r="AX87" s="733"/>
      <c r="AY87" s="733"/>
      <c r="AZ87" s="732"/>
      <c r="BA87" s="732"/>
      <c r="BB87" s="732"/>
      <c r="BC87" s="732"/>
      <c r="BD87" s="731"/>
      <c r="BE87" s="699"/>
      <c r="BF87" s="699"/>
      <c r="BG87" s="699"/>
      <c r="BH87" s="699"/>
      <c r="BI87" s="699"/>
      <c r="BJ87" s="699"/>
      <c r="BK87" s="699"/>
      <c r="BL87" s="699"/>
      <c r="BM87" s="699"/>
      <c r="BN87" s="699"/>
      <c r="BO87" s="699"/>
      <c r="BP87" s="699"/>
      <c r="BQ87" s="725">
        <v>81</v>
      </c>
      <c r="BR87" s="724"/>
      <c r="BS87" s="719"/>
      <c r="BT87" s="718"/>
      <c r="BU87" s="718"/>
      <c r="BV87" s="718"/>
      <c r="BW87" s="718"/>
      <c r="BX87" s="718"/>
      <c r="BY87" s="718"/>
      <c r="BZ87" s="718"/>
      <c r="CA87" s="718"/>
      <c r="CB87" s="718"/>
      <c r="CC87" s="718"/>
      <c r="CD87" s="718"/>
      <c r="CE87" s="718"/>
      <c r="CF87" s="718"/>
      <c r="CG87" s="723"/>
      <c r="CH87" s="722"/>
      <c r="CI87" s="721"/>
      <c r="CJ87" s="721"/>
      <c r="CK87" s="721"/>
      <c r="CL87" s="720"/>
      <c r="CM87" s="722"/>
      <c r="CN87" s="721"/>
      <c r="CO87" s="721"/>
      <c r="CP87" s="721"/>
      <c r="CQ87" s="720"/>
      <c r="CR87" s="722"/>
      <c r="CS87" s="721"/>
      <c r="CT87" s="721"/>
      <c r="CU87" s="721"/>
      <c r="CV87" s="720"/>
      <c r="CW87" s="722"/>
      <c r="CX87" s="721"/>
      <c r="CY87" s="721"/>
      <c r="CZ87" s="721"/>
      <c r="DA87" s="720"/>
      <c r="DB87" s="722"/>
      <c r="DC87" s="721"/>
      <c r="DD87" s="721"/>
      <c r="DE87" s="721"/>
      <c r="DF87" s="720"/>
      <c r="DG87" s="722"/>
      <c r="DH87" s="721"/>
      <c r="DI87" s="721"/>
      <c r="DJ87" s="721"/>
      <c r="DK87" s="720"/>
      <c r="DL87" s="722"/>
      <c r="DM87" s="721"/>
      <c r="DN87" s="721"/>
      <c r="DO87" s="721"/>
      <c r="DP87" s="720"/>
      <c r="DQ87" s="722"/>
      <c r="DR87" s="721"/>
      <c r="DS87" s="721"/>
      <c r="DT87" s="721"/>
      <c r="DU87" s="720"/>
      <c r="DV87" s="719"/>
      <c r="DW87" s="718"/>
      <c r="DX87" s="718"/>
      <c r="DY87" s="718"/>
      <c r="DZ87" s="717"/>
      <c r="EA87" s="467"/>
    </row>
    <row r="88" spans="1:131" ht="26.25" customHeight="1" thickBot="1">
      <c r="A88" s="716" t="s">
        <v>377</v>
      </c>
      <c r="B88" s="708" t="s">
        <v>378</v>
      </c>
      <c r="C88" s="707"/>
      <c r="D88" s="707"/>
      <c r="E88" s="707"/>
      <c r="F88" s="707"/>
      <c r="G88" s="707"/>
      <c r="H88" s="707"/>
      <c r="I88" s="707"/>
      <c r="J88" s="707"/>
      <c r="K88" s="707"/>
      <c r="L88" s="707"/>
      <c r="M88" s="707"/>
      <c r="N88" s="707"/>
      <c r="O88" s="707"/>
      <c r="P88" s="715"/>
      <c r="Q88" s="730"/>
      <c r="R88" s="729"/>
      <c r="S88" s="729"/>
      <c r="T88" s="729"/>
      <c r="U88" s="729"/>
      <c r="V88" s="729"/>
      <c r="W88" s="729"/>
      <c r="X88" s="729"/>
      <c r="Y88" s="729"/>
      <c r="Z88" s="729"/>
      <c r="AA88" s="729"/>
      <c r="AB88" s="729"/>
      <c r="AC88" s="729"/>
      <c r="AD88" s="729"/>
      <c r="AE88" s="729"/>
      <c r="AF88" s="728">
        <v>9963</v>
      </c>
      <c r="AG88" s="728"/>
      <c r="AH88" s="728"/>
      <c r="AI88" s="728"/>
      <c r="AJ88" s="728"/>
      <c r="AK88" s="729"/>
      <c r="AL88" s="729"/>
      <c r="AM88" s="729"/>
      <c r="AN88" s="729"/>
      <c r="AO88" s="729"/>
      <c r="AP88" s="728">
        <v>2151</v>
      </c>
      <c r="AQ88" s="728"/>
      <c r="AR88" s="728"/>
      <c r="AS88" s="728"/>
      <c r="AT88" s="728"/>
      <c r="AU88" s="728">
        <v>90</v>
      </c>
      <c r="AV88" s="728"/>
      <c r="AW88" s="728"/>
      <c r="AX88" s="728"/>
      <c r="AY88" s="728"/>
      <c r="AZ88" s="727"/>
      <c r="BA88" s="727"/>
      <c r="BB88" s="727"/>
      <c r="BC88" s="727"/>
      <c r="BD88" s="726"/>
      <c r="BE88" s="699"/>
      <c r="BF88" s="699"/>
      <c r="BG88" s="699"/>
      <c r="BH88" s="699"/>
      <c r="BI88" s="699"/>
      <c r="BJ88" s="699"/>
      <c r="BK88" s="699"/>
      <c r="BL88" s="699"/>
      <c r="BM88" s="699"/>
      <c r="BN88" s="699"/>
      <c r="BO88" s="699"/>
      <c r="BP88" s="699"/>
      <c r="BQ88" s="725">
        <v>82</v>
      </c>
      <c r="BR88" s="724"/>
      <c r="BS88" s="719"/>
      <c r="BT88" s="718"/>
      <c r="BU88" s="718"/>
      <c r="BV88" s="718"/>
      <c r="BW88" s="718"/>
      <c r="BX88" s="718"/>
      <c r="BY88" s="718"/>
      <c r="BZ88" s="718"/>
      <c r="CA88" s="718"/>
      <c r="CB88" s="718"/>
      <c r="CC88" s="718"/>
      <c r="CD88" s="718"/>
      <c r="CE88" s="718"/>
      <c r="CF88" s="718"/>
      <c r="CG88" s="723"/>
      <c r="CH88" s="722"/>
      <c r="CI88" s="721"/>
      <c r="CJ88" s="721"/>
      <c r="CK88" s="721"/>
      <c r="CL88" s="720"/>
      <c r="CM88" s="722"/>
      <c r="CN88" s="721"/>
      <c r="CO88" s="721"/>
      <c r="CP88" s="721"/>
      <c r="CQ88" s="720"/>
      <c r="CR88" s="722"/>
      <c r="CS88" s="721"/>
      <c r="CT88" s="721"/>
      <c r="CU88" s="721"/>
      <c r="CV88" s="720"/>
      <c r="CW88" s="722"/>
      <c r="CX88" s="721"/>
      <c r="CY88" s="721"/>
      <c r="CZ88" s="721"/>
      <c r="DA88" s="720"/>
      <c r="DB88" s="722"/>
      <c r="DC88" s="721"/>
      <c r="DD88" s="721"/>
      <c r="DE88" s="721"/>
      <c r="DF88" s="720"/>
      <c r="DG88" s="722"/>
      <c r="DH88" s="721"/>
      <c r="DI88" s="721"/>
      <c r="DJ88" s="721"/>
      <c r="DK88" s="720"/>
      <c r="DL88" s="722"/>
      <c r="DM88" s="721"/>
      <c r="DN88" s="721"/>
      <c r="DO88" s="721"/>
      <c r="DP88" s="720"/>
      <c r="DQ88" s="722"/>
      <c r="DR88" s="721"/>
      <c r="DS88" s="721"/>
      <c r="DT88" s="721"/>
      <c r="DU88" s="720"/>
      <c r="DV88" s="719"/>
      <c r="DW88" s="718"/>
      <c r="DX88" s="718"/>
      <c r="DY88" s="718"/>
      <c r="DZ88" s="717"/>
      <c r="EA88" s="467"/>
    </row>
    <row r="89" spans="1:131" ht="26.25" hidden="1" customHeight="1">
      <c r="A89" s="704"/>
      <c r="B89" s="703"/>
      <c r="C89" s="703"/>
      <c r="D89" s="703"/>
      <c r="E89" s="703"/>
      <c r="F89" s="703"/>
      <c r="G89" s="703"/>
      <c r="H89" s="703"/>
      <c r="I89" s="703"/>
      <c r="J89" s="703"/>
      <c r="K89" s="703"/>
      <c r="L89" s="703"/>
      <c r="M89" s="703"/>
      <c r="N89" s="703"/>
      <c r="O89" s="703"/>
      <c r="P89" s="703"/>
      <c r="Q89" s="702"/>
      <c r="R89" s="702"/>
      <c r="S89" s="702"/>
      <c r="T89" s="702"/>
      <c r="U89" s="702"/>
      <c r="V89" s="702"/>
      <c r="W89" s="702"/>
      <c r="X89" s="702"/>
      <c r="Y89" s="702"/>
      <c r="Z89" s="702"/>
      <c r="AA89" s="702"/>
      <c r="AB89" s="702"/>
      <c r="AC89" s="702"/>
      <c r="AD89" s="702"/>
      <c r="AE89" s="702"/>
      <c r="AF89" s="702"/>
      <c r="AG89" s="702"/>
      <c r="AH89" s="702"/>
      <c r="AI89" s="702"/>
      <c r="AJ89" s="702"/>
      <c r="AK89" s="702"/>
      <c r="AL89" s="702"/>
      <c r="AM89" s="702"/>
      <c r="AN89" s="702"/>
      <c r="AO89" s="702"/>
      <c r="AP89" s="702"/>
      <c r="AQ89" s="702"/>
      <c r="AR89" s="702"/>
      <c r="AS89" s="702"/>
      <c r="AT89" s="702"/>
      <c r="AU89" s="702"/>
      <c r="AV89" s="702"/>
      <c r="AW89" s="702"/>
      <c r="AX89" s="702"/>
      <c r="AY89" s="702"/>
      <c r="AZ89" s="701"/>
      <c r="BA89" s="701"/>
      <c r="BB89" s="701"/>
      <c r="BC89" s="701"/>
      <c r="BD89" s="701"/>
      <c r="BE89" s="699"/>
      <c r="BF89" s="699"/>
      <c r="BG89" s="699"/>
      <c r="BH89" s="699"/>
      <c r="BI89" s="699"/>
      <c r="BJ89" s="699"/>
      <c r="BK89" s="699"/>
      <c r="BL89" s="699"/>
      <c r="BM89" s="699"/>
      <c r="BN89" s="699"/>
      <c r="BO89" s="699"/>
      <c r="BP89" s="699"/>
      <c r="BQ89" s="725">
        <v>83</v>
      </c>
      <c r="BR89" s="724"/>
      <c r="BS89" s="719"/>
      <c r="BT89" s="718"/>
      <c r="BU89" s="718"/>
      <c r="BV89" s="718"/>
      <c r="BW89" s="718"/>
      <c r="BX89" s="718"/>
      <c r="BY89" s="718"/>
      <c r="BZ89" s="718"/>
      <c r="CA89" s="718"/>
      <c r="CB89" s="718"/>
      <c r="CC89" s="718"/>
      <c r="CD89" s="718"/>
      <c r="CE89" s="718"/>
      <c r="CF89" s="718"/>
      <c r="CG89" s="723"/>
      <c r="CH89" s="722"/>
      <c r="CI89" s="721"/>
      <c r="CJ89" s="721"/>
      <c r="CK89" s="721"/>
      <c r="CL89" s="720"/>
      <c r="CM89" s="722"/>
      <c r="CN89" s="721"/>
      <c r="CO89" s="721"/>
      <c r="CP89" s="721"/>
      <c r="CQ89" s="720"/>
      <c r="CR89" s="722"/>
      <c r="CS89" s="721"/>
      <c r="CT89" s="721"/>
      <c r="CU89" s="721"/>
      <c r="CV89" s="720"/>
      <c r="CW89" s="722"/>
      <c r="CX89" s="721"/>
      <c r="CY89" s="721"/>
      <c r="CZ89" s="721"/>
      <c r="DA89" s="720"/>
      <c r="DB89" s="722"/>
      <c r="DC89" s="721"/>
      <c r="DD89" s="721"/>
      <c r="DE89" s="721"/>
      <c r="DF89" s="720"/>
      <c r="DG89" s="722"/>
      <c r="DH89" s="721"/>
      <c r="DI89" s="721"/>
      <c r="DJ89" s="721"/>
      <c r="DK89" s="720"/>
      <c r="DL89" s="722"/>
      <c r="DM89" s="721"/>
      <c r="DN89" s="721"/>
      <c r="DO89" s="721"/>
      <c r="DP89" s="720"/>
      <c r="DQ89" s="722"/>
      <c r="DR89" s="721"/>
      <c r="DS89" s="721"/>
      <c r="DT89" s="721"/>
      <c r="DU89" s="720"/>
      <c r="DV89" s="719"/>
      <c r="DW89" s="718"/>
      <c r="DX89" s="718"/>
      <c r="DY89" s="718"/>
      <c r="DZ89" s="717"/>
      <c r="EA89" s="467"/>
    </row>
    <row r="90" spans="1:131" ht="26.25" hidden="1" customHeight="1">
      <c r="A90" s="704"/>
      <c r="B90" s="703"/>
      <c r="C90" s="703"/>
      <c r="D90" s="703"/>
      <c r="E90" s="703"/>
      <c r="F90" s="703"/>
      <c r="G90" s="703"/>
      <c r="H90" s="703"/>
      <c r="I90" s="703"/>
      <c r="J90" s="703"/>
      <c r="K90" s="703"/>
      <c r="L90" s="703"/>
      <c r="M90" s="703"/>
      <c r="N90" s="703"/>
      <c r="O90" s="703"/>
      <c r="P90" s="703"/>
      <c r="Q90" s="702"/>
      <c r="R90" s="702"/>
      <c r="S90" s="702"/>
      <c r="T90" s="702"/>
      <c r="U90" s="702"/>
      <c r="V90" s="702"/>
      <c r="W90" s="702"/>
      <c r="X90" s="702"/>
      <c r="Y90" s="702"/>
      <c r="Z90" s="702"/>
      <c r="AA90" s="702"/>
      <c r="AB90" s="702"/>
      <c r="AC90" s="702"/>
      <c r="AD90" s="702"/>
      <c r="AE90" s="702"/>
      <c r="AF90" s="702"/>
      <c r="AG90" s="702"/>
      <c r="AH90" s="702"/>
      <c r="AI90" s="702"/>
      <c r="AJ90" s="702"/>
      <c r="AK90" s="702"/>
      <c r="AL90" s="702"/>
      <c r="AM90" s="702"/>
      <c r="AN90" s="702"/>
      <c r="AO90" s="702"/>
      <c r="AP90" s="702"/>
      <c r="AQ90" s="702"/>
      <c r="AR90" s="702"/>
      <c r="AS90" s="702"/>
      <c r="AT90" s="702"/>
      <c r="AU90" s="702"/>
      <c r="AV90" s="702"/>
      <c r="AW90" s="702"/>
      <c r="AX90" s="702"/>
      <c r="AY90" s="702"/>
      <c r="AZ90" s="701"/>
      <c r="BA90" s="701"/>
      <c r="BB90" s="701"/>
      <c r="BC90" s="701"/>
      <c r="BD90" s="701"/>
      <c r="BE90" s="699"/>
      <c r="BF90" s="699"/>
      <c r="BG90" s="699"/>
      <c r="BH90" s="699"/>
      <c r="BI90" s="699"/>
      <c r="BJ90" s="699"/>
      <c r="BK90" s="699"/>
      <c r="BL90" s="699"/>
      <c r="BM90" s="699"/>
      <c r="BN90" s="699"/>
      <c r="BO90" s="699"/>
      <c r="BP90" s="699"/>
      <c r="BQ90" s="725">
        <v>84</v>
      </c>
      <c r="BR90" s="724"/>
      <c r="BS90" s="719"/>
      <c r="BT90" s="718"/>
      <c r="BU90" s="718"/>
      <c r="BV90" s="718"/>
      <c r="BW90" s="718"/>
      <c r="BX90" s="718"/>
      <c r="BY90" s="718"/>
      <c r="BZ90" s="718"/>
      <c r="CA90" s="718"/>
      <c r="CB90" s="718"/>
      <c r="CC90" s="718"/>
      <c r="CD90" s="718"/>
      <c r="CE90" s="718"/>
      <c r="CF90" s="718"/>
      <c r="CG90" s="723"/>
      <c r="CH90" s="722"/>
      <c r="CI90" s="721"/>
      <c r="CJ90" s="721"/>
      <c r="CK90" s="721"/>
      <c r="CL90" s="720"/>
      <c r="CM90" s="722"/>
      <c r="CN90" s="721"/>
      <c r="CO90" s="721"/>
      <c r="CP90" s="721"/>
      <c r="CQ90" s="720"/>
      <c r="CR90" s="722"/>
      <c r="CS90" s="721"/>
      <c r="CT90" s="721"/>
      <c r="CU90" s="721"/>
      <c r="CV90" s="720"/>
      <c r="CW90" s="722"/>
      <c r="CX90" s="721"/>
      <c r="CY90" s="721"/>
      <c r="CZ90" s="721"/>
      <c r="DA90" s="720"/>
      <c r="DB90" s="722"/>
      <c r="DC90" s="721"/>
      <c r="DD90" s="721"/>
      <c r="DE90" s="721"/>
      <c r="DF90" s="720"/>
      <c r="DG90" s="722"/>
      <c r="DH90" s="721"/>
      <c r="DI90" s="721"/>
      <c r="DJ90" s="721"/>
      <c r="DK90" s="720"/>
      <c r="DL90" s="722"/>
      <c r="DM90" s="721"/>
      <c r="DN90" s="721"/>
      <c r="DO90" s="721"/>
      <c r="DP90" s="720"/>
      <c r="DQ90" s="722"/>
      <c r="DR90" s="721"/>
      <c r="DS90" s="721"/>
      <c r="DT90" s="721"/>
      <c r="DU90" s="720"/>
      <c r="DV90" s="719"/>
      <c r="DW90" s="718"/>
      <c r="DX90" s="718"/>
      <c r="DY90" s="718"/>
      <c r="DZ90" s="717"/>
      <c r="EA90" s="467"/>
    </row>
    <row r="91" spans="1:131" ht="26.25" hidden="1" customHeight="1">
      <c r="A91" s="704"/>
      <c r="B91" s="703"/>
      <c r="C91" s="703"/>
      <c r="D91" s="703"/>
      <c r="E91" s="703"/>
      <c r="F91" s="703"/>
      <c r="G91" s="703"/>
      <c r="H91" s="703"/>
      <c r="I91" s="703"/>
      <c r="J91" s="703"/>
      <c r="K91" s="703"/>
      <c r="L91" s="703"/>
      <c r="M91" s="703"/>
      <c r="N91" s="703"/>
      <c r="O91" s="703"/>
      <c r="P91" s="703"/>
      <c r="Q91" s="702"/>
      <c r="R91" s="702"/>
      <c r="S91" s="702"/>
      <c r="T91" s="702"/>
      <c r="U91" s="702"/>
      <c r="V91" s="702"/>
      <c r="W91" s="702"/>
      <c r="X91" s="702"/>
      <c r="Y91" s="702"/>
      <c r="Z91" s="702"/>
      <c r="AA91" s="702"/>
      <c r="AB91" s="702"/>
      <c r="AC91" s="702"/>
      <c r="AD91" s="702"/>
      <c r="AE91" s="702"/>
      <c r="AF91" s="702"/>
      <c r="AG91" s="702"/>
      <c r="AH91" s="702"/>
      <c r="AI91" s="702"/>
      <c r="AJ91" s="702"/>
      <c r="AK91" s="702"/>
      <c r="AL91" s="702"/>
      <c r="AM91" s="702"/>
      <c r="AN91" s="702"/>
      <c r="AO91" s="702"/>
      <c r="AP91" s="702"/>
      <c r="AQ91" s="702"/>
      <c r="AR91" s="702"/>
      <c r="AS91" s="702"/>
      <c r="AT91" s="702"/>
      <c r="AU91" s="702"/>
      <c r="AV91" s="702"/>
      <c r="AW91" s="702"/>
      <c r="AX91" s="702"/>
      <c r="AY91" s="702"/>
      <c r="AZ91" s="701"/>
      <c r="BA91" s="701"/>
      <c r="BB91" s="701"/>
      <c r="BC91" s="701"/>
      <c r="BD91" s="701"/>
      <c r="BE91" s="699"/>
      <c r="BF91" s="699"/>
      <c r="BG91" s="699"/>
      <c r="BH91" s="699"/>
      <c r="BI91" s="699"/>
      <c r="BJ91" s="699"/>
      <c r="BK91" s="699"/>
      <c r="BL91" s="699"/>
      <c r="BM91" s="699"/>
      <c r="BN91" s="699"/>
      <c r="BO91" s="699"/>
      <c r="BP91" s="699"/>
      <c r="BQ91" s="725">
        <v>85</v>
      </c>
      <c r="BR91" s="724"/>
      <c r="BS91" s="719"/>
      <c r="BT91" s="718"/>
      <c r="BU91" s="718"/>
      <c r="BV91" s="718"/>
      <c r="BW91" s="718"/>
      <c r="BX91" s="718"/>
      <c r="BY91" s="718"/>
      <c r="BZ91" s="718"/>
      <c r="CA91" s="718"/>
      <c r="CB91" s="718"/>
      <c r="CC91" s="718"/>
      <c r="CD91" s="718"/>
      <c r="CE91" s="718"/>
      <c r="CF91" s="718"/>
      <c r="CG91" s="723"/>
      <c r="CH91" s="722"/>
      <c r="CI91" s="721"/>
      <c r="CJ91" s="721"/>
      <c r="CK91" s="721"/>
      <c r="CL91" s="720"/>
      <c r="CM91" s="722"/>
      <c r="CN91" s="721"/>
      <c r="CO91" s="721"/>
      <c r="CP91" s="721"/>
      <c r="CQ91" s="720"/>
      <c r="CR91" s="722"/>
      <c r="CS91" s="721"/>
      <c r="CT91" s="721"/>
      <c r="CU91" s="721"/>
      <c r="CV91" s="720"/>
      <c r="CW91" s="722"/>
      <c r="CX91" s="721"/>
      <c r="CY91" s="721"/>
      <c r="CZ91" s="721"/>
      <c r="DA91" s="720"/>
      <c r="DB91" s="722"/>
      <c r="DC91" s="721"/>
      <c r="DD91" s="721"/>
      <c r="DE91" s="721"/>
      <c r="DF91" s="720"/>
      <c r="DG91" s="722"/>
      <c r="DH91" s="721"/>
      <c r="DI91" s="721"/>
      <c r="DJ91" s="721"/>
      <c r="DK91" s="720"/>
      <c r="DL91" s="722"/>
      <c r="DM91" s="721"/>
      <c r="DN91" s="721"/>
      <c r="DO91" s="721"/>
      <c r="DP91" s="720"/>
      <c r="DQ91" s="722"/>
      <c r="DR91" s="721"/>
      <c r="DS91" s="721"/>
      <c r="DT91" s="721"/>
      <c r="DU91" s="720"/>
      <c r="DV91" s="719"/>
      <c r="DW91" s="718"/>
      <c r="DX91" s="718"/>
      <c r="DY91" s="718"/>
      <c r="DZ91" s="717"/>
      <c r="EA91" s="467"/>
    </row>
    <row r="92" spans="1:131" ht="26.25" hidden="1" customHeight="1">
      <c r="A92" s="704"/>
      <c r="B92" s="703"/>
      <c r="C92" s="703"/>
      <c r="D92" s="703"/>
      <c r="E92" s="703"/>
      <c r="F92" s="703"/>
      <c r="G92" s="703"/>
      <c r="H92" s="703"/>
      <c r="I92" s="703"/>
      <c r="J92" s="703"/>
      <c r="K92" s="703"/>
      <c r="L92" s="703"/>
      <c r="M92" s="703"/>
      <c r="N92" s="703"/>
      <c r="O92" s="703"/>
      <c r="P92" s="703"/>
      <c r="Q92" s="702"/>
      <c r="R92" s="702"/>
      <c r="S92" s="702"/>
      <c r="T92" s="702"/>
      <c r="U92" s="702"/>
      <c r="V92" s="702"/>
      <c r="W92" s="702"/>
      <c r="X92" s="702"/>
      <c r="Y92" s="702"/>
      <c r="Z92" s="702"/>
      <c r="AA92" s="702"/>
      <c r="AB92" s="702"/>
      <c r="AC92" s="702"/>
      <c r="AD92" s="702"/>
      <c r="AE92" s="702"/>
      <c r="AF92" s="702"/>
      <c r="AG92" s="702"/>
      <c r="AH92" s="702"/>
      <c r="AI92" s="702"/>
      <c r="AJ92" s="702"/>
      <c r="AK92" s="702"/>
      <c r="AL92" s="702"/>
      <c r="AM92" s="702"/>
      <c r="AN92" s="702"/>
      <c r="AO92" s="702"/>
      <c r="AP92" s="702"/>
      <c r="AQ92" s="702"/>
      <c r="AR92" s="702"/>
      <c r="AS92" s="702"/>
      <c r="AT92" s="702"/>
      <c r="AU92" s="702"/>
      <c r="AV92" s="702"/>
      <c r="AW92" s="702"/>
      <c r="AX92" s="702"/>
      <c r="AY92" s="702"/>
      <c r="AZ92" s="701"/>
      <c r="BA92" s="701"/>
      <c r="BB92" s="701"/>
      <c r="BC92" s="701"/>
      <c r="BD92" s="701"/>
      <c r="BE92" s="699"/>
      <c r="BF92" s="699"/>
      <c r="BG92" s="699"/>
      <c r="BH92" s="699"/>
      <c r="BI92" s="699"/>
      <c r="BJ92" s="699"/>
      <c r="BK92" s="699"/>
      <c r="BL92" s="699"/>
      <c r="BM92" s="699"/>
      <c r="BN92" s="699"/>
      <c r="BO92" s="699"/>
      <c r="BP92" s="699"/>
      <c r="BQ92" s="725">
        <v>86</v>
      </c>
      <c r="BR92" s="724"/>
      <c r="BS92" s="719"/>
      <c r="BT92" s="718"/>
      <c r="BU92" s="718"/>
      <c r="BV92" s="718"/>
      <c r="BW92" s="718"/>
      <c r="BX92" s="718"/>
      <c r="BY92" s="718"/>
      <c r="BZ92" s="718"/>
      <c r="CA92" s="718"/>
      <c r="CB92" s="718"/>
      <c r="CC92" s="718"/>
      <c r="CD92" s="718"/>
      <c r="CE92" s="718"/>
      <c r="CF92" s="718"/>
      <c r="CG92" s="723"/>
      <c r="CH92" s="722"/>
      <c r="CI92" s="721"/>
      <c r="CJ92" s="721"/>
      <c r="CK92" s="721"/>
      <c r="CL92" s="720"/>
      <c r="CM92" s="722"/>
      <c r="CN92" s="721"/>
      <c r="CO92" s="721"/>
      <c r="CP92" s="721"/>
      <c r="CQ92" s="720"/>
      <c r="CR92" s="722"/>
      <c r="CS92" s="721"/>
      <c r="CT92" s="721"/>
      <c r="CU92" s="721"/>
      <c r="CV92" s="720"/>
      <c r="CW92" s="722"/>
      <c r="CX92" s="721"/>
      <c r="CY92" s="721"/>
      <c r="CZ92" s="721"/>
      <c r="DA92" s="720"/>
      <c r="DB92" s="722"/>
      <c r="DC92" s="721"/>
      <c r="DD92" s="721"/>
      <c r="DE92" s="721"/>
      <c r="DF92" s="720"/>
      <c r="DG92" s="722"/>
      <c r="DH92" s="721"/>
      <c r="DI92" s="721"/>
      <c r="DJ92" s="721"/>
      <c r="DK92" s="720"/>
      <c r="DL92" s="722"/>
      <c r="DM92" s="721"/>
      <c r="DN92" s="721"/>
      <c r="DO92" s="721"/>
      <c r="DP92" s="720"/>
      <c r="DQ92" s="722"/>
      <c r="DR92" s="721"/>
      <c r="DS92" s="721"/>
      <c r="DT92" s="721"/>
      <c r="DU92" s="720"/>
      <c r="DV92" s="719"/>
      <c r="DW92" s="718"/>
      <c r="DX92" s="718"/>
      <c r="DY92" s="718"/>
      <c r="DZ92" s="717"/>
      <c r="EA92" s="467"/>
    </row>
    <row r="93" spans="1:131" ht="26.25" hidden="1" customHeight="1">
      <c r="A93" s="704"/>
      <c r="B93" s="703"/>
      <c r="C93" s="703"/>
      <c r="D93" s="703"/>
      <c r="E93" s="703"/>
      <c r="F93" s="703"/>
      <c r="G93" s="703"/>
      <c r="H93" s="703"/>
      <c r="I93" s="703"/>
      <c r="J93" s="703"/>
      <c r="K93" s="703"/>
      <c r="L93" s="703"/>
      <c r="M93" s="703"/>
      <c r="N93" s="703"/>
      <c r="O93" s="703"/>
      <c r="P93" s="703"/>
      <c r="Q93" s="702"/>
      <c r="R93" s="702"/>
      <c r="S93" s="702"/>
      <c r="T93" s="702"/>
      <c r="U93" s="702"/>
      <c r="V93" s="702"/>
      <c r="W93" s="702"/>
      <c r="X93" s="702"/>
      <c r="Y93" s="702"/>
      <c r="Z93" s="702"/>
      <c r="AA93" s="702"/>
      <c r="AB93" s="702"/>
      <c r="AC93" s="702"/>
      <c r="AD93" s="702"/>
      <c r="AE93" s="702"/>
      <c r="AF93" s="702"/>
      <c r="AG93" s="702"/>
      <c r="AH93" s="702"/>
      <c r="AI93" s="702"/>
      <c r="AJ93" s="702"/>
      <c r="AK93" s="702"/>
      <c r="AL93" s="702"/>
      <c r="AM93" s="702"/>
      <c r="AN93" s="702"/>
      <c r="AO93" s="702"/>
      <c r="AP93" s="702"/>
      <c r="AQ93" s="702"/>
      <c r="AR93" s="702"/>
      <c r="AS93" s="702"/>
      <c r="AT93" s="702"/>
      <c r="AU93" s="702"/>
      <c r="AV93" s="702"/>
      <c r="AW93" s="702"/>
      <c r="AX93" s="702"/>
      <c r="AY93" s="702"/>
      <c r="AZ93" s="701"/>
      <c r="BA93" s="701"/>
      <c r="BB93" s="701"/>
      <c r="BC93" s="701"/>
      <c r="BD93" s="701"/>
      <c r="BE93" s="699"/>
      <c r="BF93" s="699"/>
      <c r="BG93" s="699"/>
      <c r="BH93" s="699"/>
      <c r="BI93" s="699"/>
      <c r="BJ93" s="699"/>
      <c r="BK93" s="699"/>
      <c r="BL93" s="699"/>
      <c r="BM93" s="699"/>
      <c r="BN93" s="699"/>
      <c r="BO93" s="699"/>
      <c r="BP93" s="699"/>
      <c r="BQ93" s="725">
        <v>87</v>
      </c>
      <c r="BR93" s="724"/>
      <c r="BS93" s="719"/>
      <c r="BT93" s="718"/>
      <c r="BU93" s="718"/>
      <c r="BV93" s="718"/>
      <c r="BW93" s="718"/>
      <c r="BX93" s="718"/>
      <c r="BY93" s="718"/>
      <c r="BZ93" s="718"/>
      <c r="CA93" s="718"/>
      <c r="CB93" s="718"/>
      <c r="CC93" s="718"/>
      <c r="CD93" s="718"/>
      <c r="CE93" s="718"/>
      <c r="CF93" s="718"/>
      <c r="CG93" s="723"/>
      <c r="CH93" s="722"/>
      <c r="CI93" s="721"/>
      <c r="CJ93" s="721"/>
      <c r="CK93" s="721"/>
      <c r="CL93" s="720"/>
      <c r="CM93" s="722"/>
      <c r="CN93" s="721"/>
      <c r="CO93" s="721"/>
      <c r="CP93" s="721"/>
      <c r="CQ93" s="720"/>
      <c r="CR93" s="722"/>
      <c r="CS93" s="721"/>
      <c r="CT93" s="721"/>
      <c r="CU93" s="721"/>
      <c r="CV93" s="720"/>
      <c r="CW93" s="722"/>
      <c r="CX93" s="721"/>
      <c r="CY93" s="721"/>
      <c r="CZ93" s="721"/>
      <c r="DA93" s="720"/>
      <c r="DB93" s="722"/>
      <c r="DC93" s="721"/>
      <c r="DD93" s="721"/>
      <c r="DE93" s="721"/>
      <c r="DF93" s="720"/>
      <c r="DG93" s="722"/>
      <c r="DH93" s="721"/>
      <c r="DI93" s="721"/>
      <c r="DJ93" s="721"/>
      <c r="DK93" s="720"/>
      <c r="DL93" s="722"/>
      <c r="DM93" s="721"/>
      <c r="DN93" s="721"/>
      <c r="DO93" s="721"/>
      <c r="DP93" s="720"/>
      <c r="DQ93" s="722"/>
      <c r="DR93" s="721"/>
      <c r="DS93" s="721"/>
      <c r="DT93" s="721"/>
      <c r="DU93" s="720"/>
      <c r="DV93" s="719"/>
      <c r="DW93" s="718"/>
      <c r="DX93" s="718"/>
      <c r="DY93" s="718"/>
      <c r="DZ93" s="717"/>
      <c r="EA93" s="467"/>
    </row>
    <row r="94" spans="1:131" ht="26.25" hidden="1" customHeight="1">
      <c r="A94" s="704"/>
      <c r="B94" s="703"/>
      <c r="C94" s="703"/>
      <c r="D94" s="703"/>
      <c r="E94" s="703"/>
      <c r="F94" s="703"/>
      <c r="G94" s="703"/>
      <c r="H94" s="703"/>
      <c r="I94" s="703"/>
      <c r="J94" s="703"/>
      <c r="K94" s="703"/>
      <c r="L94" s="703"/>
      <c r="M94" s="703"/>
      <c r="N94" s="703"/>
      <c r="O94" s="703"/>
      <c r="P94" s="703"/>
      <c r="Q94" s="702"/>
      <c r="R94" s="702"/>
      <c r="S94" s="702"/>
      <c r="T94" s="702"/>
      <c r="U94" s="702"/>
      <c r="V94" s="702"/>
      <c r="W94" s="702"/>
      <c r="X94" s="702"/>
      <c r="Y94" s="702"/>
      <c r="Z94" s="702"/>
      <c r="AA94" s="702"/>
      <c r="AB94" s="702"/>
      <c r="AC94" s="702"/>
      <c r="AD94" s="702"/>
      <c r="AE94" s="702"/>
      <c r="AF94" s="702"/>
      <c r="AG94" s="702"/>
      <c r="AH94" s="702"/>
      <c r="AI94" s="702"/>
      <c r="AJ94" s="702"/>
      <c r="AK94" s="702"/>
      <c r="AL94" s="702"/>
      <c r="AM94" s="702"/>
      <c r="AN94" s="702"/>
      <c r="AO94" s="702"/>
      <c r="AP94" s="702"/>
      <c r="AQ94" s="702"/>
      <c r="AR94" s="702"/>
      <c r="AS94" s="702"/>
      <c r="AT94" s="702"/>
      <c r="AU94" s="702"/>
      <c r="AV94" s="702"/>
      <c r="AW94" s="702"/>
      <c r="AX94" s="702"/>
      <c r="AY94" s="702"/>
      <c r="AZ94" s="701"/>
      <c r="BA94" s="701"/>
      <c r="BB94" s="701"/>
      <c r="BC94" s="701"/>
      <c r="BD94" s="701"/>
      <c r="BE94" s="699"/>
      <c r="BF94" s="699"/>
      <c r="BG94" s="699"/>
      <c r="BH94" s="699"/>
      <c r="BI94" s="699"/>
      <c r="BJ94" s="699"/>
      <c r="BK94" s="699"/>
      <c r="BL94" s="699"/>
      <c r="BM94" s="699"/>
      <c r="BN94" s="699"/>
      <c r="BO94" s="699"/>
      <c r="BP94" s="699"/>
      <c r="BQ94" s="725">
        <v>88</v>
      </c>
      <c r="BR94" s="724"/>
      <c r="BS94" s="719"/>
      <c r="BT94" s="718"/>
      <c r="BU94" s="718"/>
      <c r="BV94" s="718"/>
      <c r="BW94" s="718"/>
      <c r="BX94" s="718"/>
      <c r="BY94" s="718"/>
      <c r="BZ94" s="718"/>
      <c r="CA94" s="718"/>
      <c r="CB94" s="718"/>
      <c r="CC94" s="718"/>
      <c r="CD94" s="718"/>
      <c r="CE94" s="718"/>
      <c r="CF94" s="718"/>
      <c r="CG94" s="723"/>
      <c r="CH94" s="722"/>
      <c r="CI94" s="721"/>
      <c r="CJ94" s="721"/>
      <c r="CK94" s="721"/>
      <c r="CL94" s="720"/>
      <c r="CM94" s="722"/>
      <c r="CN94" s="721"/>
      <c r="CO94" s="721"/>
      <c r="CP94" s="721"/>
      <c r="CQ94" s="720"/>
      <c r="CR94" s="722"/>
      <c r="CS94" s="721"/>
      <c r="CT94" s="721"/>
      <c r="CU94" s="721"/>
      <c r="CV94" s="720"/>
      <c r="CW94" s="722"/>
      <c r="CX94" s="721"/>
      <c r="CY94" s="721"/>
      <c r="CZ94" s="721"/>
      <c r="DA94" s="720"/>
      <c r="DB94" s="722"/>
      <c r="DC94" s="721"/>
      <c r="DD94" s="721"/>
      <c r="DE94" s="721"/>
      <c r="DF94" s="720"/>
      <c r="DG94" s="722"/>
      <c r="DH94" s="721"/>
      <c r="DI94" s="721"/>
      <c r="DJ94" s="721"/>
      <c r="DK94" s="720"/>
      <c r="DL94" s="722"/>
      <c r="DM94" s="721"/>
      <c r="DN94" s="721"/>
      <c r="DO94" s="721"/>
      <c r="DP94" s="720"/>
      <c r="DQ94" s="722"/>
      <c r="DR94" s="721"/>
      <c r="DS94" s="721"/>
      <c r="DT94" s="721"/>
      <c r="DU94" s="720"/>
      <c r="DV94" s="719"/>
      <c r="DW94" s="718"/>
      <c r="DX94" s="718"/>
      <c r="DY94" s="718"/>
      <c r="DZ94" s="717"/>
      <c r="EA94" s="467"/>
    </row>
    <row r="95" spans="1:131" ht="26.25" hidden="1" customHeight="1">
      <c r="A95" s="704"/>
      <c r="B95" s="703"/>
      <c r="C95" s="703"/>
      <c r="D95" s="703"/>
      <c r="E95" s="703"/>
      <c r="F95" s="703"/>
      <c r="G95" s="703"/>
      <c r="H95" s="703"/>
      <c r="I95" s="703"/>
      <c r="J95" s="703"/>
      <c r="K95" s="703"/>
      <c r="L95" s="703"/>
      <c r="M95" s="703"/>
      <c r="N95" s="703"/>
      <c r="O95" s="703"/>
      <c r="P95" s="703"/>
      <c r="Q95" s="702"/>
      <c r="R95" s="702"/>
      <c r="S95" s="702"/>
      <c r="T95" s="702"/>
      <c r="U95" s="702"/>
      <c r="V95" s="702"/>
      <c r="W95" s="702"/>
      <c r="X95" s="702"/>
      <c r="Y95" s="702"/>
      <c r="Z95" s="702"/>
      <c r="AA95" s="702"/>
      <c r="AB95" s="702"/>
      <c r="AC95" s="702"/>
      <c r="AD95" s="702"/>
      <c r="AE95" s="702"/>
      <c r="AF95" s="702"/>
      <c r="AG95" s="702"/>
      <c r="AH95" s="702"/>
      <c r="AI95" s="702"/>
      <c r="AJ95" s="702"/>
      <c r="AK95" s="702"/>
      <c r="AL95" s="702"/>
      <c r="AM95" s="702"/>
      <c r="AN95" s="702"/>
      <c r="AO95" s="702"/>
      <c r="AP95" s="702"/>
      <c r="AQ95" s="702"/>
      <c r="AR95" s="702"/>
      <c r="AS95" s="702"/>
      <c r="AT95" s="702"/>
      <c r="AU95" s="702"/>
      <c r="AV95" s="702"/>
      <c r="AW95" s="702"/>
      <c r="AX95" s="702"/>
      <c r="AY95" s="702"/>
      <c r="AZ95" s="701"/>
      <c r="BA95" s="701"/>
      <c r="BB95" s="701"/>
      <c r="BC95" s="701"/>
      <c r="BD95" s="701"/>
      <c r="BE95" s="699"/>
      <c r="BF95" s="699"/>
      <c r="BG95" s="699"/>
      <c r="BH95" s="699"/>
      <c r="BI95" s="699"/>
      <c r="BJ95" s="699"/>
      <c r="BK95" s="699"/>
      <c r="BL95" s="699"/>
      <c r="BM95" s="699"/>
      <c r="BN95" s="699"/>
      <c r="BO95" s="699"/>
      <c r="BP95" s="699"/>
      <c r="BQ95" s="725">
        <v>89</v>
      </c>
      <c r="BR95" s="724"/>
      <c r="BS95" s="719"/>
      <c r="BT95" s="718"/>
      <c r="BU95" s="718"/>
      <c r="BV95" s="718"/>
      <c r="BW95" s="718"/>
      <c r="BX95" s="718"/>
      <c r="BY95" s="718"/>
      <c r="BZ95" s="718"/>
      <c r="CA95" s="718"/>
      <c r="CB95" s="718"/>
      <c r="CC95" s="718"/>
      <c r="CD95" s="718"/>
      <c r="CE95" s="718"/>
      <c r="CF95" s="718"/>
      <c r="CG95" s="723"/>
      <c r="CH95" s="722"/>
      <c r="CI95" s="721"/>
      <c r="CJ95" s="721"/>
      <c r="CK95" s="721"/>
      <c r="CL95" s="720"/>
      <c r="CM95" s="722"/>
      <c r="CN95" s="721"/>
      <c r="CO95" s="721"/>
      <c r="CP95" s="721"/>
      <c r="CQ95" s="720"/>
      <c r="CR95" s="722"/>
      <c r="CS95" s="721"/>
      <c r="CT95" s="721"/>
      <c r="CU95" s="721"/>
      <c r="CV95" s="720"/>
      <c r="CW95" s="722"/>
      <c r="CX95" s="721"/>
      <c r="CY95" s="721"/>
      <c r="CZ95" s="721"/>
      <c r="DA95" s="720"/>
      <c r="DB95" s="722"/>
      <c r="DC95" s="721"/>
      <c r="DD95" s="721"/>
      <c r="DE95" s="721"/>
      <c r="DF95" s="720"/>
      <c r="DG95" s="722"/>
      <c r="DH95" s="721"/>
      <c r="DI95" s="721"/>
      <c r="DJ95" s="721"/>
      <c r="DK95" s="720"/>
      <c r="DL95" s="722"/>
      <c r="DM95" s="721"/>
      <c r="DN95" s="721"/>
      <c r="DO95" s="721"/>
      <c r="DP95" s="720"/>
      <c r="DQ95" s="722"/>
      <c r="DR95" s="721"/>
      <c r="DS95" s="721"/>
      <c r="DT95" s="721"/>
      <c r="DU95" s="720"/>
      <c r="DV95" s="719"/>
      <c r="DW95" s="718"/>
      <c r="DX95" s="718"/>
      <c r="DY95" s="718"/>
      <c r="DZ95" s="717"/>
      <c r="EA95" s="467"/>
    </row>
    <row r="96" spans="1:131" ht="26.25" hidden="1" customHeight="1">
      <c r="A96" s="704"/>
      <c r="B96" s="703"/>
      <c r="C96" s="703"/>
      <c r="D96" s="703"/>
      <c r="E96" s="703"/>
      <c r="F96" s="703"/>
      <c r="G96" s="703"/>
      <c r="H96" s="703"/>
      <c r="I96" s="703"/>
      <c r="J96" s="703"/>
      <c r="K96" s="703"/>
      <c r="L96" s="703"/>
      <c r="M96" s="703"/>
      <c r="N96" s="703"/>
      <c r="O96" s="703"/>
      <c r="P96" s="703"/>
      <c r="Q96" s="702"/>
      <c r="R96" s="702"/>
      <c r="S96" s="702"/>
      <c r="T96" s="702"/>
      <c r="U96" s="702"/>
      <c r="V96" s="702"/>
      <c r="W96" s="702"/>
      <c r="X96" s="702"/>
      <c r="Y96" s="702"/>
      <c r="Z96" s="702"/>
      <c r="AA96" s="702"/>
      <c r="AB96" s="702"/>
      <c r="AC96" s="702"/>
      <c r="AD96" s="702"/>
      <c r="AE96" s="702"/>
      <c r="AF96" s="702"/>
      <c r="AG96" s="702"/>
      <c r="AH96" s="702"/>
      <c r="AI96" s="702"/>
      <c r="AJ96" s="702"/>
      <c r="AK96" s="702"/>
      <c r="AL96" s="702"/>
      <c r="AM96" s="702"/>
      <c r="AN96" s="702"/>
      <c r="AO96" s="702"/>
      <c r="AP96" s="702"/>
      <c r="AQ96" s="702"/>
      <c r="AR96" s="702"/>
      <c r="AS96" s="702"/>
      <c r="AT96" s="702"/>
      <c r="AU96" s="702"/>
      <c r="AV96" s="702"/>
      <c r="AW96" s="702"/>
      <c r="AX96" s="702"/>
      <c r="AY96" s="702"/>
      <c r="AZ96" s="701"/>
      <c r="BA96" s="701"/>
      <c r="BB96" s="701"/>
      <c r="BC96" s="701"/>
      <c r="BD96" s="701"/>
      <c r="BE96" s="699"/>
      <c r="BF96" s="699"/>
      <c r="BG96" s="699"/>
      <c r="BH96" s="699"/>
      <c r="BI96" s="699"/>
      <c r="BJ96" s="699"/>
      <c r="BK96" s="699"/>
      <c r="BL96" s="699"/>
      <c r="BM96" s="699"/>
      <c r="BN96" s="699"/>
      <c r="BO96" s="699"/>
      <c r="BP96" s="699"/>
      <c r="BQ96" s="725">
        <v>90</v>
      </c>
      <c r="BR96" s="724"/>
      <c r="BS96" s="719"/>
      <c r="BT96" s="718"/>
      <c r="BU96" s="718"/>
      <c r="BV96" s="718"/>
      <c r="BW96" s="718"/>
      <c r="BX96" s="718"/>
      <c r="BY96" s="718"/>
      <c r="BZ96" s="718"/>
      <c r="CA96" s="718"/>
      <c r="CB96" s="718"/>
      <c r="CC96" s="718"/>
      <c r="CD96" s="718"/>
      <c r="CE96" s="718"/>
      <c r="CF96" s="718"/>
      <c r="CG96" s="723"/>
      <c r="CH96" s="722"/>
      <c r="CI96" s="721"/>
      <c r="CJ96" s="721"/>
      <c r="CK96" s="721"/>
      <c r="CL96" s="720"/>
      <c r="CM96" s="722"/>
      <c r="CN96" s="721"/>
      <c r="CO96" s="721"/>
      <c r="CP96" s="721"/>
      <c r="CQ96" s="720"/>
      <c r="CR96" s="722"/>
      <c r="CS96" s="721"/>
      <c r="CT96" s="721"/>
      <c r="CU96" s="721"/>
      <c r="CV96" s="720"/>
      <c r="CW96" s="722"/>
      <c r="CX96" s="721"/>
      <c r="CY96" s="721"/>
      <c r="CZ96" s="721"/>
      <c r="DA96" s="720"/>
      <c r="DB96" s="722"/>
      <c r="DC96" s="721"/>
      <c r="DD96" s="721"/>
      <c r="DE96" s="721"/>
      <c r="DF96" s="720"/>
      <c r="DG96" s="722"/>
      <c r="DH96" s="721"/>
      <c r="DI96" s="721"/>
      <c r="DJ96" s="721"/>
      <c r="DK96" s="720"/>
      <c r="DL96" s="722"/>
      <c r="DM96" s="721"/>
      <c r="DN96" s="721"/>
      <c r="DO96" s="721"/>
      <c r="DP96" s="720"/>
      <c r="DQ96" s="722"/>
      <c r="DR96" s="721"/>
      <c r="DS96" s="721"/>
      <c r="DT96" s="721"/>
      <c r="DU96" s="720"/>
      <c r="DV96" s="719"/>
      <c r="DW96" s="718"/>
      <c r="DX96" s="718"/>
      <c r="DY96" s="718"/>
      <c r="DZ96" s="717"/>
      <c r="EA96" s="467"/>
    </row>
    <row r="97" spans="1:131" ht="26.25" hidden="1" customHeight="1">
      <c r="A97" s="704"/>
      <c r="B97" s="703"/>
      <c r="C97" s="703"/>
      <c r="D97" s="703"/>
      <c r="E97" s="703"/>
      <c r="F97" s="703"/>
      <c r="G97" s="703"/>
      <c r="H97" s="703"/>
      <c r="I97" s="703"/>
      <c r="J97" s="703"/>
      <c r="K97" s="703"/>
      <c r="L97" s="703"/>
      <c r="M97" s="703"/>
      <c r="N97" s="703"/>
      <c r="O97" s="703"/>
      <c r="P97" s="703"/>
      <c r="Q97" s="702"/>
      <c r="R97" s="702"/>
      <c r="S97" s="702"/>
      <c r="T97" s="702"/>
      <c r="U97" s="702"/>
      <c r="V97" s="702"/>
      <c r="W97" s="702"/>
      <c r="X97" s="702"/>
      <c r="Y97" s="702"/>
      <c r="Z97" s="702"/>
      <c r="AA97" s="702"/>
      <c r="AB97" s="702"/>
      <c r="AC97" s="702"/>
      <c r="AD97" s="702"/>
      <c r="AE97" s="702"/>
      <c r="AF97" s="702"/>
      <c r="AG97" s="702"/>
      <c r="AH97" s="702"/>
      <c r="AI97" s="702"/>
      <c r="AJ97" s="702"/>
      <c r="AK97" s="702"/>
      <c r="AL97" s="702"/>
      <c r="AM97" s="702"/>
      <c r="AN97" s="702"/>
      <c r="AO97" s="702"/>
      <c r="AP97" s="702"/>
      <c r="AQ97" s="702"/>
      <c r="AR97" s="702"/>
      <c r="AS97" s="702"/>
      <c r="AT97" s="702"/>
      <c r="AU97" s="702"/>
      <c r="AV97" s="702"/>
      <c r="AW97" s="702"/>
      <c r="AX97" s="702"/>
      <c r="AY97" s="702"/>
      <c r="AZ97" s="701"/>
      <c r="BA97" s="701"/>
      <c r="BB97" s="701"/>
      <c r="BC97" s="701"/>
      <c r="BD97" s="701"/>
      <c r="BE97" s="699"/>
      <c r="BF97" s="699"/>
      <c r="BG97" s="699"/>
      <c r="BH97" s="699"/>
      <c r="BI97" s="699"/>
      <c r="BJ97" s="699"/>
      <c r="BK97" s="699"/>
      <c r="BL97" s="699"/>
      <c r="BM97" s="699"/>
      <c r="BN97" s="699"/>
      <c r="BO97" s="699"/>
      <c r="BP97" s="699"/>
      <c r="BQ97" s="725">
        <v>91</v>
      </c>
      <c r="BR97" s="724"/>
      <c r="BS97" s="719"/>
      <c r="BT97" s="718"/>
      <c r="BU97" s="718"/>
      <c r="BV97" s="718"/>
      <c r="BW97" s="718"/>
      <c r="BX97" s="718"/>
      <c r="BY97" s="718"/>
      <c r="BZ97" s="718"/>
      <c r="CA97" s="718"/>
      <c r="CB97" s="718"/>
      <c r="CC97" s="718"/>
      <c r="CD97" s="718"/>
      <c r="CE97" s="718"/>
      <c r="CF97" s="718"/>
      <c r="CG97" s="723"/>
      <c r="CH97" s="722"/>
      <c r="CI97" s="721"/>
      <c r="CJ97" s="721"/>
      <c r="CK97" s="721"/>
      <c r="CL97" s="720"/>
      <c r="CM97" s="722"/>
      <c r="CN97" s="721"/>
      <c r="CO97" s="721"/>
      <c r="CP97" s="721"/>
      <c r="CQ97" s="720"/>
      <c r="CR97" s="722"/>
      <c r="CS97" s="721"/>
      <c r="CT97" s="721"/>
      <c r="CU97" s="721"/>
      <c r="CV97" s="720"/>
      <c r="CW97" s="722"/>
      <c r="CX97" s="721"/>
      <c r="CY97" s="721"/>
      <c r="CZ97" s="721"/>
      <c r="DA97" s="720"/>
      <c r="DB97" s="722"/>
      <c r="DC97" s="721"/>
      <c r="DD97" s="721"/>
      <c r="DE97" s="721"/>
      <c r="DF97" s="720"/>
      <c r="DG97" s="722"/>
      <c r="DH97" s="721"/>
      <c r="DI97" s="721"/>
      <c r="DJ97" s="721"/>
      <c r="DK97" s="720"/>
      <c r="DL97" s="722"/>
      <c r="DM97" s="721"/>
      <c r="DN97" s="721"/>
      <c r="DO97" s="721"/>
      <c r="DP97" s="720"/>
      <c r="DQ97" s="722"/>
      <c r="DR97" s="721"/>
      <c r="DS97" s="721"/>
      <c r="DT97" s="721"/>
      <c r="DU97" s="720"/>
      <c r="DV97" s="719"/>
      <c r="DW97" s="718"/>
      <c r="DX97" s="718"/>
      <c r="DY97" s="718"/>
      <c r="DZ97" s="717"/>
      <c r="EA97" s="467"/>
    </row>
    <row r="98" spans="1:131" ht="26.25" hidden="1" customHeight="1">
      <c r="A98" s="704"/>
      <c r="B98" s="703"/>
      <c r="C98" s="703"/>
      <c r="D98" s="703"/>
      <c r="E98" s="703"/>
      <c r="F98" s="703"/>
      <c r="G98" s="703"/>
      <c r="H98" s="703"/>
      <c r="I98" s="703"/>
      <c r="J98" s="703"/>
      <c r="K98" s="703"/>
      <c r="L98" s="703"/>
      <c r="M98" s="703"/>
      <c r="N98" s="703"/>
      <c r="O98" s="703"/>
      <c r="P98" s="703"/>
      <c r="Q98" s="702"/>
      <c r="R98" s="702"/>
      <c r="S98" s="702"/>
      <c r="T98" s="702"/>
      <c r="U98" s="702"/>
      <c r="V98" s="702"/>
      <c r="W98" s="702"/>
      <c r="X98" s="702"/>
      <c r="Y98" s="702"/>
      <c r="Z98" s="702"/>
      <c r="AA98" s="702"/>
      <c r="AB98" s="702"/>
      <c r="AC98" s="702"/>
      <c r="AD98" s="702"/>
      <c r="AE98" s="702"/>
      <c r="AF98" s="702"/>
      <c r="AG98" s="702"/>
      <c r="AH98" s="702"/>
      <c r="AI98" s="702"/>
      <c r="AJ98" s="702"/>
      <c r="AK98" s="702"/>
      <c r="AL98" s="702"/>
      <c r="AM98" s="702"/>
      <c r="AN98" s="702"/>
      <c r="AO98" s="702"/>
      <c r="AP98" s="702"/>
      <c r="AQ98" s="702"/>
      <c r="AR98" s="702"/>
      <c r="AS98" s="702"/>
      <c r="AT98" s="702"/>
      <c r="AU98" s="702"/>
      <c r="AV98" s="702"/>
      <c r="AW98" s="702"/>
      <c r="AX98" s="702"/>
      <c r="AY98" s="702"/>
      <c r="AZ98" s="701"/>
      <c r="BA98" s="701"/>
      <c r="BB98" s="701"/>
      <c r="BC98" s="701"/>
      <c r="BD98" s="701"/>
      <c r="BE98" s="699"/>
      <c r="BF98" s="699"/>
      <c r="BG98" s="699"/>
      <c r="BH98" s="699"/>
      <c r="BI98" s="699"/>
      <c r="BJ98" s="699"/>
      <c r="BK98" s="699"/>
      <c r="BL98" s="699"/>
      <c r="BM98" s="699"/>
      <c r="BN98" s="699"/>
      <c r="BO98" s="699"/>
      <c r="BP98" s="699"/>
      <c r="BQ98" s="725">
        <v>92</v>
      </c>
      <c r="BR98" s="724"/>
      <c r="BS98" s="719"/>
      <c r="BT98" s="718"/>
      <c r="BU98" s="718"/>
      <c r="BV98" s="718"/>
      <c r="BW98" s="718"/>
      <c r="BX98" s="718"/>
      <c r="BY98" s="718"/>
      <c r="BZ98" s="718"/>
      <c r="CA98" s="718"/>
      <c r="CB98" s="718"/>
      <c r="CC98" s="718"/>
      <c r="CD98" s="718"/>
      <c r="CE98" s="718"/>
      <c r="CF98" s="718"/>
      <c r="CG98" s="723"/>
      <c r="CH98" s="722"/>
      <c r="CI98" s="721"/>
      <c r="CJ98" s="721"/>
      <c r="CK98" s="721"/>
      <c r="CL98" s="720"/>
      <c r="CM98" s="722"/>
      <c r="CN98" s="721"/>
      <c r="CO98" s="721"/>
      <c r="CP98" s="721"/>
      <c r="CQ98" s="720"/>
      <c r="CR98" s="722"/>
      <c r="CS98" s="721"/>
      <c r="CT98" s="721"/>
      <c r="CU98" s="721"/>
      <c r="CV98" s="720"/>
      <c r="CW98" s="722"/>
      <c r="CX98" s="721"/>
      <c r="CY98" s="721"/>
      <c r="CZ98" s="721"/>
      <c r="DA98" s="720"/>
      <c r="DB98" s="722"/>
      <c r="DC98" s="721"/>
      <c r="DD98" s="721"/>
      <c r="DE98" s="721"/>
      <c r="DF98" s="720"/>
      <c r="DG98" s="722"/>
      <c r="DH98" s="721"/>
      <c r="DI98" s="721"/>
      <c r="DJ98" s="721"/>
      <c r="DK98" s="720"/>
      <c r="DL98" s="722"/>
      <c r="DM98" s="721"/>
      <c r="DN98" s="721"/>
      <c r="DO98" s="721"/>
      <c r="DP98" s="720"/>
      <c r="DQ98" s="722"/>
      <c r="DR98" s="721"/>
      <c r="DS98" s="721"/>
      <c r="DT98" s="721"/>
      <c r="DU98" s="720"/>
      <c r="DV98" s="719"/>
      <c r="DW98" s="718"/>
      <c r="DX98" s="718"/>
      <c r="DY98" s="718"/>
      <c r="DZ98" s="717"/>
      <c r="EA98" s="467"/>
    </row>
    <row r="99" spans="1:131" ht="26.25" hidden="1" customHeight="1">
      <c r="A99" s="704"/>
      <c r="B99" s="703"/>
      <c r="C99" s="703"/>
      <c r="D99" s="703"/>
      <c r="E99" s="703"/>
      <c r="F99" s="703"/>
      <c r="G99" s="703"/>
      <c r="H99" s="703"/>
      <c r="I99" s="703"/>
      <c r="J99" s="703"/>
      <c r="K99" s="703"/>
      <c r="L99" s="703"/>
      <c r="M99" s="703"/>
      <c r="N99" s="703"/>
      <c r="O99" s="703"/>
      <c r="P99" s="703"/>
      <c r="Q99" s="702"/>
      <c r="R99" s="702"/>
      <c r="S99" s="702"/>
      <c r="T99" s="702"/>
      <c r="U99" s="702"/>
      <c r="V99" s="702"/>
      <c r="W99" s="702"/>
      <c r="X99" s="702"/>
      <c r="Y99" s="702"/>
      <c r="Z99" s="702"/>
      <c r="AA99" s="702"/>
      <c r="AB99" s="702"/>
      <c r="AC99" s="702"/>
      <c r="AD99" s="702"/>
      <c r="AE99" s="702"/>
      <c r="AF99" s="702"/>
      <c r="AG99" s="702"/>
      <c r="AH99" s="702"/>
      <c r="AI99" s="702"/>
      <c r="AJ99" s="702"/>
      <c r="AK99" s="702"/>
      <c r="AL99" s="702"/>
      <c r="AM99" s="702"/>
      <c r="AN99" s="702"/>
      <c r="AO99" s="702"/>
      <c r="AP99" s="702"/>
      <c r="AQ99" s="702"/>
      <c r="AR99" s="702"/>
      <c r="AS99" s="702"/>
      <c r="AT99" s="702"/>
      <c r="AU99" s="702"/>
      <c r="AV99" s="702"/>
      <c r="AW99" s="702"/>
      <c r="AX99" s="702"/>
      <c r="AY99" s="702"/>
      <c r="AZ99" s="701"/>
      <c r="BA99" s="701"/>
      <c r="BB99" s="701"/>
      <c r="BC99" s="701"/>
      <c r="BD99" s="701"/>
      <c r="BE99" s="699"/>
      <c r="BF99" s="699"/>
      <c r="BG99" s="699"/>
      <c r="BH99" s="699"/>
      <c r="BI99" s="699"/>
      <c r="BJ99" s="699"/>
      <c r="BK99" s="699"/>
      <c r="BL99" s="699"/>
      <c r="BM99" s="699"/>
      <c r="BN99" s="699"/>
      <c r="BO99" s="699"/>
      <c r="BP99" s="699"/>
      <c r="BQ99" s="725">
        <v>93</v>
      </c>
      <c r="BR99" s="724"/>
      <c r="BS99" s="719"/>
      <c r="BT99" s="718"/>
      <c r="BU99" s="718"/>
      <c r="BV99" s="718"/>
      <c r="BW99" s="718"/>
      <c r="BX99" s="718"/>
      <c r="BY99" s="718"/>
      <c r="BZ99" s="718"/>
      <c r="CA99" s="718"/>
      <c r="CB99" s="718"/>
      <c r="CC99" s="718"/>
      <c r="CD99" s="718"/>
      <c r="CE99" s="718"/>
      <c r="CF99" s="718"/>
      <c r="CG99" s="723"/>
      <c r="CH99" s="722"/>
      <c r="CI99" s="721"/>
      <c r="CJ99" s="721"/>
      <c r="CK99" s="721"/>
      <c r="CL99" s="720"/>
      <c r="CM99" s="722"/>
      <c r="CN99" s="721"/>
      <c r="CO99" s="721"/>
      <c r="CP99" s="721"/>
      <c r="CQ99" s="720"/>
      <c r="CR99" s="722"/>
      <c r="CS99" s="721"/>
      <c r="CT99" s="721"/>
      <c r="CU99" s="721"/>
      <c r="CV99" s="720"/>
      <c r="CW99" s="722"/>
      <c r="CX99" s="721"/>
      <c r="CY99" s="721"/>
      <c r="CZ99" s="721"/>
      <c r="DA99" s="720"/>
      <c r="DB99" s="722"/>
      <c r="DC99" s="721"/>
      <c r="DD99" s="721"/>
      <c r="DE99" s="721"/>
      <c r="DF99" s="720"/>
      <c r="DG99" s="722"/>
      <c r="DH99" s="721"/>
      <c r="DI99" s="721"/>
      <c r="DJ99" s="721"/>
      <c r="DK99" s="720"/>
      <c r="DL99" s="722"/>
      <c r="DM99" s="721"/>
      <c r="DN99" s="721"/>
      <c r="DO99" s="721"/>
      <c r="DP99" s="720"/>
      <c r="DQ99" s="722"/>
      <c r="DR99" s="721"/>
      <c r="DS99" s="721"/>
      <c r="DT99" s="721"/>
      <c r="DU99" s="720"/>
      <c r="DV99" s="719"/>
      <c r="DW99" s="718"/>
      <c r="DX99" s="718"/>
      <c r="DY99" s="718"/>
      <c r="DZ99" s="717"/>
      <c r="EA99" s="467"/>
    </row>
    <row r="100" spans="1:131" ht="26.25" hidden="1" customHeight="1">
      <c r="A100" s="704"/>
      <c r="B100" s="703"/>
      <c r="C100" s="703"/>
      <c r="D100" s="703"/>
      <c r="E100" s="703"/>
      <c r="F100" s="703"/>
      <c r="G100" s="703"/>
      <c r="H100" s="703"/>
      <c r="I100" s="703"/>
      <c r="J100" s="703"/>
      <c r="K100" s="703"/>
      <c r="L100" s="703"/>
      <c r="M100" s="703"/>
      <c r="N100" s="703"/>
      <c r="O100" s="703"/>
      <c r="P100" s="703"/>
      <c r="Q100" s="702"/>
      <c r="R100" s="702"/>
      <c r="S100" s="702"/>
      <c r="T100" s="702"/>
      <c r="U100" s="702"/>
      <c r="V100" s="702"/>
      <c r="W100" s="702"/>
      <c r="X100" s="702"/>
      <c r="Y100" s="702"/>
      <c r="Z100" s="702"/>
      <c r="AA100" s="702"/>
      <c r="AB100" s="702"/>
      <c r="AC100" s="702"/>
      <c r="AD100" s="702"/>
      <c r="AE100" s="702"/>
      <c r="AF100" s="702"/>
      <c r="AG100" s="702"/>
      <c r="AH100" s="702"/>
      <c r="AI100" s="702"/>
      <c r="AJ100" s="702"/>
      <c r="AK100" s="702"/>
      <c r="AL100" s="702"/>
      <c r="AM100" s="702"/>
      <c r="AN100" s="702"/>
      <c r="AO100" s="702"/>
      <c r="AP100" s="702"/>
      <c r="AQ100" s="702"/>
      <c r="AR100" s="702"/>
      <c r="AS100" s="702"/>
      <c r="AT100" s="702"/>
      <c r="AU100" s="702"/>
      <c r="AV100" s="702"/>
      <c r="AW100" s="702"/>
      <c r="AX100" s="702"/>
      <c r="AY100" s="702"/>
      <c r="AZ100" s="701"/>
      <c r="BA100" s="701"/>
      <c r="BB100" s="701"/>
      <c r="BC100" s="701"/>
      <c r="BD100" s="701"/>
      <c r="BE100" s="699"/>
      <c r="BF100" s="699"/>
      <c r="BG100" s="699"/>
      <c r="BH100" s="699"/>
      <c r="BI100" s="699"/>
      <c r="BJ100" s="699"/>
      <c r="BK100" s="699"/>
      <c r="BL100" s="699"/>
      <c r="BM100" s="699"/>
      <c r="BN100" s="699"/>
      <c r="BO100" s="699"/>
      <c r="BP100" s="699"/>
      <c r="BQ100" s="725">
        <v>94</v>
      </c>
      <c r="BR100" s="724"/>
      <c r="BS100" s="719"/>
      <c r="BT100" s="718"/>
      <c r="BU100" s="718"/>
      <c r="BV100" s="718"/>
      <c r="BW100" s="718"/>
      <c r="BX100" s="718"/>
      <c r="BY100" s="718"/>
      <c r="BZ100" s="718"/>
      <c r="CA100" s="718"/>
      <c r="CB100" s="718"/>
      <c r="CC100" s="718"/>
      <c r="CD100" s="718"/>
      <c r="CE100" s="718"/>
      <c r="CF100" s="718"/>
      <c r="CG100" s="723"/>
      <c r="CH100" s="722"/>
      <c r="CI100" s="721"/>
      <c r="CJ100" s="721"/>
      <c r="CK100" s="721"/>
      <c r="CL100" s="720"/>
      <c r="CM100" s="722"/>
      <c r="CN100" s="721"/>
      <c r="CO100" s="721"/>
      <c r="CP100" s="721"/>
      <c r="CQ100" s="720"/>
      <c r="CR100" s="722"/>
      <c r="CS100" s="721"/>
      <c r="CT100" s="721"/>
      <c r="CU100" s="721"/>
      <c r="CV100" s="720"/>
      <c r="CW100" s="722"/>
      <c r="CX100" s="721"/>
      <c r="CY100" s="721"/>
      <c r="CZ100" s="721"/>
      <c r="DA100" s="720"/>
      <c r="DB100" s="722"/>
      <c r="DC100" s="721"/>
      <c r="DD100" s="721"/>
      <c r="DE100" s="721"/>
      <c r="DF100" s="720"/>
      <c r="DG100" s="722"/>
      <c r="DH100" s="721"/>
      <c r="DI100" s="721"/>
      <c r="DJ100" s="721"/>
      <c r="DK100" s="720"/>
      <c r="DL100" s="722"/>
      <c r="DM100" s="721"/>
      <c r="DN100" s="721"/>
      <c r="DO100" s="721"/>
      <c r="DP100" s="720"/>
      <c r="DQ100" s="722"/>
      <c r="DR100" s="721"/>
      <c r="DS100" s="721"/>
      <c r="DT100" s="721"/>
      <c r="DU100" s="720"/>
      <c r="DV100" s="719"/>
      <c r="DW100" s="718"/>
      <c r="DX100" s="718"/>
      <c r="DY100" s="718"/>
      <c r="DZ100" s="717"/>
      <c r="EA100" s="467"/>
    </row>
    <row r="101" spans="1:131" ht="26.25" hidden="1" customHeight="1">
      <c r="A101" s="704"/>
      <c r="B101" s="703"/>
      <c r="C101" s="703"/>
      <c r="D101" s="703"/>
      <c r="E101" s="703"/>
      <c r="F101" s="703"/>
      <c r="G101" s="703"/>
      <c r="H101" s="703"/>
      <c r="I101" s="703"/>
      <c r="J101" s="703"/>
      <c r="K101" s="703"/>
      <c r="L101" s="703"/>
      <c r="M101" s="703"/>
      <c r="N101" s="703"/>
      <c r="O101" s="703"/>
      <c r="P101" s="703"/>
      <c r="Q101" s="702"/>
      <c r="R101" s="702"/>
      <c r="S101" s="702"/>
      <c r="T101" s="702"/>
      <c r="U101" s="702"/>
      <c r="V101" s="702"/>
      <c r="W101" s="702"/>
      <c r="X101" s="702"/>
      <c r="Y101" s="702"/>
      <c r="Z101" s="702"/>
      <c r="AA101" s="702"/>
      <c r="AB101" s="702"/>
      <c r="AC101" s="702"/>
      <c r="AD101" s="702"/>
      <c r="AE101" s="702"/>
      <c r="AF101" s="702"/>
      <c r="AG101" s="702"/>
      <c r="AH101" s="702"/>
      <c r="AI101" s="702"/>
      <c r="AJ101" s="702"/>
      <c r="AK101" s="702"/>
      <c r="AL101" s="702"/>
      <c r="AM101" s="702"/>
      <c r="AN101" s="702"/>
      <c r="AO101" s="702"/>
      <c r="AP101" s="702"/>
      <c r="AQ101" s="702"/>
      <c r="AR101" s="702"/>
      <c r="AS101" s="702"/>
      <c r="AT101" s="702"/>
      <c r="AU101" s="702"/>
      <c r="AV101" s="702"/>
      <c r="AW101" s="702"/>
      <c r="AX101" s="702"/>
      <c r="AY101" s="702"/>
      <c r="AZ101" s="701"/>
      <c r="BA101" s="701"/>
      <c r="BB101" s="701"/>
      <c r="BC101" s="701"/>
      <c r="BD101" s="701"/>
      <c r="BE101" s="699"/>
      <c r="BF101" s="699"/>
      <c r="BG101" s="699"/>
      <c r="BH101" s="699"/>
      <c r="BI101" s="699"/>
      <c r="BJ101" s="699"/>
      <c r="BK101" s="699"/>
      <c r="BL101" s="699"/>
      <c r="BM101" s="699"/>
      <c r="BN101" s="699"/>
      <c r="BO101" s="699"/>
      <c r="BP101" s="699"/>
      <c r="BQ101" s="725">
        <v>95</v>
      </c>
      <c r="BR101" s="724"/>
      <c r="BS101" s="719"/>
      <c r="BT101" s="718"/>
      <c r="BU101" s="718"/>
      <c r="BV101" s="718"/>
      <c r="BW101" s="718"/>
      <c r="BX101" s="718"/>
      <c r="BY101" s="718"/>
      <c r="BZ101" s="718"/>
      <c r="CA101" s="718"/>
      <c r="CB101" s="718"/>
      <c r="CC101" s="718"/>
      <c r="CD101" s="718"/>
      <c r="CE101" s="718"/>
      <c r="CF101" s="718"/>
      <c r="CG101" s="723"/>
      <c r="CH101" s="722"/>
      <c r="CI101" s="721"/>
      <c r="CJ101" s="721"/>
      <c r="CK101" s="721"/>
      <c r="CL101" s="720"/>
      <c r="CM101" s="722"/>
      <c r="CN101" s="721"/>
      <c r="CO101" s="721"/>
      <c r="CP101" s="721"/>
      <c r="CQ101" s="720"/>
      <c r="CR101" s="722"/>
      <c r="CS101" s="721"/>
      <c r="CT101" s="721"/>
      <c r="CU101" s="721"/>
      <c r="CV101" s="720"/>
      <c r="CW101" s="722"/>
      <c r="CX101" s="721"/>
      <c r="CY101" s="721"/>
      <c r="CZ101" s="721"/>
      <c r="DA101" s="720"/>
      <c r="DB101" s="722"/>
      <c r="DC101" s="721"/>
      <c r="DD101" s="721"/>
      <c r="DE101" s="721"/>
      <c r="DF101" s="720"/>
      <c r="DG101" s="722"/>
      <c r="DH101" s="721"/>
      <c r="DI101" s="721"/>
      <c r="DJ101" s="721"/>
      <c r="DK101" s="720"/>
      <c r="DL101" s="722"/>
      <c r="DM101" s="721"/>
      <c r="DN101" s="721"/>
      <c r="DO101" s="721"/>
      <c r="DP101" s="720"/>
      <c r="DQ101" s="722"/>
      <c r="DR101" s="721"/>
      <c r="DS101" s="721"/>
      <c r="DT101" s="721"/>
      <c r="DU101" s="720"/>
      <c r="DV101" s="719"/>
      <c r="DW101" s="718"/>
      <c r="DX101" s="718"/>
      <c r="DY101" s="718"/>
      <c r="DZ101" s="717"/>
      <c r="EA101" s="467"/>
    </row>
    <row r="102" spans="1:131" ht="26.25" customHeight="1" thickBot="1">
      <c r="A102" s="704"/>
      <c r="B102" s="703"/>
      <c r="C102" s="703"/>
      <c r="D102" s="703"/>
      <c r="E102" s="703"/>
      <c r="F102" s="703"/>
      <c r="G102" s="703"/>
      <c r="H102" s="703"/>
      <c r="I102" s="703"/>
      <c r="J102" s="703"/>
      <c r="K102" s="703"/>
      <c r="L102" s="703"/>
      <c r="M102" s="703"/>
      <c r="N102" s="703"/>
      <c r="O102" s="703"/>
      <c r="P102" s="703"/>
      <c r="Q102" s="702"/>
      <c r="R102" s="702"/>
      <c r="S102" s="702"/>
      <c r="T102" s="702"/>
      <c r="U102" s="702"/>
      <c r="V102" s="702"/>
      <c r="W102" s="702"/>
      <c r="X102" s="702"/>
      <c r="Y102" s="702"/>
      <c r="Z102" s="702"/>
      <c r="AA102" s="702"/>
      <c r="AB102" s="702"/>
      <c r="AC102" s="702"/>
      <c r="AD102" s="702"/>
      <c r="AE102" s="702"/>
      <c r="AF102" s="702"/>
      <c r="AG102" s="702"/>
      <c r="AH102" s="702"/>
      <c r="AI102" s="702"/>
      <c r="AJ102" s="702"/>
      <c r="AK102" s="702"/>
      <c r="AL102" s="702"/>
      <c r="AM102" s="702"/>
      <c r="AN102" s="702"/>
      <c r="AO102" s="702"/>
      <c r="AP102" s="702"/>
      <c r="AQ102" s="702"/>
      <c r="AR102" s="702"/>
      <c r="AS102" s="702"/>
      <c r="AT102" s="702"/>
      <c r="AU102" s="702"/>
      <c r="AV102" s="702"/>
      <c r="AW102" s="702"/>
      <c r="AX102" s="702"/>
      <c r="AY102" s="702"/>
      <c r="AZ102" s="701"/>
      <c r="BA102" s="701"/>
      <c r="BB102" s="701"/>
      <c r="BC102" s="701"/>
      <c r="BD102" s="701"/>
      <c r="BE102" s="699"/>
      <c r="BF102" s="699"/>
      <c r="BG102" s="699"/>
      <c r="BH102" s="699"/>
      <c r="BI102" s="699"/>
      <c r="BJ102" s="699"/>
      <c r="BK102" s="699"/>
      <c r="BL102" s="699"/>
      <c r="BM102" s="699"/>
      <c r="BN102" s="699"/>
      <c r="BO102" s="699"/>
      <c r="BP102" s="699"/>
      <c r="BQ102" s="716" t="s">
        <v>377</v>
      </c>
      <c r="BR102" s="708" t="s">
        <v>376</v>
      </c>
      <c r="BS102" s="707"/>
      <c r="BT102" s="707"/>
      <c r="BU102" s="707"/>
      <c r="BV102" s="707"/>
      <c r="BW102" s="707"/>
      <c r="BX102" s="707"/>
      <c r="BY102" s="707"/>
      <c r="BZ102" s="707"/>
      <c r="CA102" s="707"/>
      <c r="CB102" s="707"/>
      <c r="CC102" s="707"/>
      <c r="CD102" s="707"/>
      <c r="CE102" s="707"/>
      <c r="CF102" s="707"/>
      <c r="CG102" s="715"/>
      <c r="CH102" s="714"/>
      <c r="CI102" s="713"/>
      <c r="CJ102" s="713"/>
      <c r="CK102" s="713"/>
      <c r="CL102" s="712"/>
      <c r="CM102" s="714"/>
      <c r="CN102" s="713"/>
      <c r="CO102" s="713"/>
      <c r="CP102" s="713"/>
      <c r="CQ102" s="712"/>
      <c r="CR102" s="711">
        <v>346</v>
      </c>
      <c r="CS102" s="710"/>
      <c r="CT102" s="710"/>
      <c r="CU102" s="710"/>
      <c r="CV102" s="709"/>
      <c r="CW102" s="711">
        <v>21</v>
      </c>
      <c r="CX102" s="710"/>
      <c r="CY102" s="710"/>
      <c r="CZ102" s="710"/>
      <c r="DA102" s="709"/>
      <c r="DB102" s="711" t="s">
        <v>375</v>
      </c>
      <c r="DC102" s="710"/>
      <c r="DD102" s="710"/>
      <c r="DE102" s="710"/>
      <c r="DF102" s="709"/>
      <c r="DG102" s="711" t="s">
        <v>375</v>
      </c>
      <c r="DH102" s="710"/>
      <c r="DI102" s="710"/>
      <c r="DJ102" s="710"/>
      <c r="DK102" s="709"/>
      <c r="DL102" s="711" t="s">
        <v>375</v>
      </c>
      <c r="DM102" s="710"/>
      <c r="DN102" s="710"/>
      <c r="DO102" s="710"/>
      <c r="DP102" s="709"/>
      <c r="DQ102" s="711" t="s">
        <v>375</v>
      </c>
      <c r="DR102" s="710"/>
      <c r="DS102" s="710"/>
      <c r="DT102" s="710"/>
      <c r="DU102" s="709"/>
      <c r="DV102" s="708"/>
      <c r="DW102" s="707"/>
      <c r="DX102" s="707"/>
      <c r="DY102" s="707"/>
      <c r="DZ102" s="706"/>
      <c r="EA102" s="467"/>
    </row>
    <row r="103" spans="1:131" ht="26.25" customHeight="1">
      <c r="A103" s="704"/>
      <c r="B103" s="703"/>
      <c r="C103" s="703"/>
      <c r="D103" s="703"/>
      <c r="E103" s="703"/>
      <c r="F103" s="703"/>
      <c r="G103" s="703"/>
      <c r="H103" s="703"/>
      <c r="I103" s="703"/>
      <c r="J103" s="703"/>
      <c r="K103" s="703"/>
      <c r="L103" s="703"/>
      <c r="M103" s="703"/>
      <c r="N103" s="703"/>
      <c r="O103" s="703"/>
      <c r="P103" s="703"/>
      <c r="Q103" s="702"/>
      <c r="R103" s="702"/>
      <c r="S103" s="702"/>
      <c r="T103" s="702"/>
      <c r="U103" s="702"/>
      <c r="V103" s="702"/>
      <c r="W103" s="702"/>
      <c r="X103" s="702"/>
      <c r="Y103" s="702"/>
      <c r="Z103" s="702"/>
      <c r="AA103" s="702"/>
      <c r="AB103" s="702"/>
      <c r="AC103" s="702"/>
      <c r="AD103" s="702"/>
      <c r="AE103" s="702"/>
      <c r="AF103" s="702"/>
      <c r="AG103" s="702"/>
      <c r="AH103" s="702"/>
      <c r="AI103" s="702"/>
      <c r="AJ103" s="702"/>
      <c r="AK103" s="702"/>
      <c r="AL103" s="702"/>
      <c r="AM103" s="702"/>
      <c r="AN103" s="702"/>
      <c r="AO103" s="702"/>
      <c r="AP103" s="702"/>
      <c r="AQ103" s="702"/>
      <c r="AR103" s="702"/>
      <c r="AS103" s="702"/>
      <c r="AT103" s="702"/>
      <c r="AU103" s="702"/>
      <c r="AV103" s="702"/>
      <c r="AW103" s="702"/>
      <c r="AX103" s="702"/>
      <c r="AY103" s="702"/>
      <c r="AZ103" s="701"/>
      <c r="BA103" s="701"/>
      <c r="BB103" s="701"/>
      <c r="BC103" s="701"/>
      <c r="BD103" s="701"/>
      <c r="BE103" s="699"/>
      <c r="BF103" s="699"/>
      <c r="BG103" s="699"/>
      <c r="BH103" s="699"/>
      <c r="BI103" s="699"/>
      <c r="BJ103" s="699"/>
      <c r="BK103" s="699"/>
      <c r="BL103" s="699"/>
      <c r="BM103" s="699"/>
      <c r="BN103" s="699"/>
      <c r="BO103" s="699"/>
      <c r="BP103" s="699"/>
      <c r="BQ103" s="705" t="s">
        <v>374</v>
      </c>
      <c r="BR103" s="705"/>
      <c r="BS103" s="705"/>
      <c r="BT103" s="705"/>
      <c r="BU103" s="705"/>
      <c r="BV103" s="705"/>
      <c r="BW103" s="705"/>
      <c r="BX103" s="705"/>
      <c r="BY103" s="705"/>
      <c r="BZ103" s="705"/>
      <c r="CA103" s="705"/>
      <c r="CB103" s="705"/>
      <c r="CC103" s="705"/>
      <c r="CD103" s="705"/>
      <c r="CE103" s="705"/>
      <c r="CF103" s="705"/>
      <c r="CG103" s="705"/>
      <c r="CH103" s="705"/>
      <c r="CI103" s="705"/>
      <c r="CJ103" s="705"/>
      <c r="CK103" s="705"/>
      <c r="CL103" s="705"/>
      <c r="CM103" s="705"/>
      <c r="CN103" s="705"/>
      <c r="CO103" s="705"/>
      <c r="CP103" s="705"/>
      <c r="CQ103" s="705"/>
      <c r="CR103" s="705"/>
      <c r="CS103" s="705"/>
      <c r="CT103" s="705"/>
      <c r="CU103" s="705"/>
      <c r="CV103" s="705"/>
      <c r="CW103" s="705"/>
      <c r="CX103" s="705"/>
      <c r="CY103" s="705"/>
      <c r="CZ103" s="705"/>
      <c r="DA103" s="705"/>
      <c r="DB103" s="705"/>
      <c r="DC103" s="705"/>
      <c r="DD103" s="705"/>
      <c r="DE103" s="705"/>
      <c r="DF103" s="705"/>
      <c r="DG103" s="705"/>
      <c r="DH103" s="705"/>
      <c r="DI103" s="705"/>
      <c r="DJ103" s="705"/>
      <c r="DK103" s="705"/>
      <c r="DL103" s="705"/>
      <c r="DM103" s="705"/>
      <c r="DN103" s="705"/>
      <c r="DO103" s="705"/>
      <c r="DP103" s="705"/>
      <c r="DQ103" s="705"/>
      <c r="DR103" s="705"/>
      <c r="DS103" s="705"/>
      <c r="DT103" s="705"/>
      <c r="DU103" s="705"/>
      <c r="DV103" s="705"/>
      <c r="DW103" s="705"/>
      <c r="DX103" s="705"/>
      <c r="DY103" s="705"/>
      <c r="DZ103" s="705"/>
      <c r="EA103" s="467"/>
    </row>
    <row r="104" spans="1:131" ht="26.25" customHeight="1">
      <c r="A104" s="704"/>
      <c r="B104" s="703"/>
      <c r="C104" s="703"/>
      <c r="D104" s="703"/>
      <c r="E104" s="703"/>
      <c r="F104" s="703"/>
      <c r="G104" s="703"/>
      <c r="H104" s="703"/>
      <c r="I104" s="703"/>
      <c r="J104" s="703"/>
      <c r="K104" s="703"/>
      <c r="L104" s="703"/>
      <c r="M104" s="703"/>
      <c r="N104" s="703"/>
      <c r="O104" s="703"/>
      <c r="P104" s="703"/>
      <c r="Q104" s="702"/>
      <c r="R104" s="702"/>
      <c r="S104" s="702"/>
      <c r="T104" s="702"/>
      <c r="U104" s="702"/>
      <c r="V104" s="702"/>
      <c r="W104" s="702"/>
      <c r="X104" s="702"/>
      <c r="Y104" s="702"/>
      <c r="Z104" s="702"/>
      <c r="AA104" s="702"/>
      <c r="AB104" s="702"/>
      <c r="AC104" s="702"/>
      <c r="AD104" s="702"/>
      <c r="AE104" s="702"/>
      <c r="AF104" s="702"/>
      <c r="AG104" s="702"/>
      <c r="AH104" s="702"/>
      <c r="AI104" s="702"/>
      <c r="AJ104" s="702"/>
      <c r="AK104" s="702"/>
      <c r="AL104" s="702"/>
      <c r="AM104" s="702"/>
      <c r="AN104" s="702"/>
      <c r="AO104" s="702"/>
      <c r="AP104" s="702"/>
      <c r="AQ104" s="702"/>
      <c r="AR104" s="702"/>
      <c r="AS104" s="702"/>
      <c r="AT104" s="702"/>
      <c r="AU104" s="702"/>
      <c r="AV104" s="702"/>
      <c r="AW104" s="702"/>
      <c r="AX104" s="702"/>
      <c r="AY104" s="702"/>
      <c r="AZ104" s="701"/>
      <c r="BA104" s="701"/>
      <c r="BB104" s="701"/>
      <c r="BC104" s="701"/>
      <c r="BD104" s="701"/>
      <c r="BE104" s="699"/>
      <c r="BF104" s="699"/>
      <c r="BG104" s="699"/>
      <c r="BH104" s="699"/>
      <c r="BI104" s="699"/>
      <c r="BJ104" s="699"/>
      <c r="BK104" s="699"/>
      <c r="BL104" s="699"/>
      <c r="BM104" s="699"/>
      <c r="BN104" s="699"/>
      <c r="BO104" s="699"/>
      <c r="BP104" s="699"/>
      <c r="BQ104" s="700" t="s">
        <v>373</v>
      </c>
      <c r="BR104" s="700"/>
      <c r="BS104" s="700"/>
      <c r="BT104" s="700"/>
      <c r="BU104" s="700"/>
      <c r="BV104" s="700"/>
      <c r="BW104" s="700"/>
      <c r="BX104" s="700"/>
      <c r="BY104" s="700"/>
      <c r="BZ104" s="700"/>
      <c r="CA104" s="700"/>
      <c r="CB104" s="700"/>
      <c r="CC104" s="700"/>
      <c r="CD104" s="700"/>
      <c r="CE104" s="700"/>
      <c r="CF104" s="700"/>
      <c r="CG104" s="700"/>
      <c r="CH104" s="700"/>
      <c r="CI104" s="700"/>
      <c r="CJ104" s="700"/>
      <c r="CK104" s="700"/>
      <c r="CL104" s="700"/>
      <c r="CM104" s="700"/>
      <c r="CN104" s="700"/>
      <c r="CO104" s="700"/>
      <c r="CP104" s="700"/>
      <c r="CQ104" s="700"/>
      <c r="CR104" s="700"/>
      <c r="CS104" s="700"/>
      <c r="CT104" s="700"/>
      <c r="CU104" s="700"/>
      <c r="CV104" s="700"/>
      <c r="CW104" s="700"/>
      <c r="CX104" s="700"/>
      <c r="CY104" s="700"/>
      <c r="CZ104" s="700"/>
      <c r="DA104" s="700"/>
      <c r="DB104" s="700"/>
      <c r="DC104" s="700"/>
      <c r="DD104" s="700"/>
      <c r="DE104" s="700"/>
      <c r="DF104" s="700"/>
      <c r="DG104" s="700"/>
      <c r="DH104" s="700"/>
      <c r="DI104" s="700"/>
      <c r="DJ104" s="700"/>
      <c r="DK104" s="700"/>
      <c r="DL104" s="700"/>
      <c r="DM104" s="700"/>
      <c r="DN104" s="700"/>
      <c r="DO104" s="700"/>
      <c r="DP104" s="700"/>
      <c r="DQ104" s="700"/>
      <c r="DR104" s="700"/>
      <c r="DS104" s="700"/>
      <c r="DT104" s="700"/>
      <c r="DU104" s="700"/>
      <c r="DV104" s="700"/>
      <c r="DW104" s="700"/>
      <c r="DX104" s="700"/>
      <c r="DY104" s="700"/>
      <c r="DZ104" s="700"/>
      <c r="EA104" s="467"/>
    </row>
    <row r="105" spans="1:131" ht="11.25" customHeight="1">
      <c r="A105" s="699"/>
      <c r="B105" s="699"/>
      <c r="C105" s="699"/>
      <c r="D105" s="699"/>
      <c r="E105" s="699"/>
      <c r="F105" s="699"/>
      <c r="G105" s="699"/>
      <c r="H105" s="699"/>
      <c r="I105" s="699"/>
      <c r="J105" s="699"/>
      <c r="K105" s="699"/>
      <c r="L105" s="699"/>
      <c r="M105" s="699"/>
      <c r="N105" s="699"/>
      <c r="O105" s="699"/>
      <c r="P105" s="699"/>
      <c r="Q105" s="699"/>
      <c r="R105" s="699"/>
      <c r="S105" s="699"/>
      <c r="T105" s="699"/>
      <c r="U105" s="699"/>
      <c r="V105" s="699"/>
      <c r="W105" s="699"/>
      <c r="X105" s="699"/>
      <c r="Y105" s="699"/>
      <c r="Z105" s="699"/>
      <c r="AA105" s="699"/>
      <c r="AB105" s="699"/>
      <c r="AC105" s="699"/>
      <c r="AD105" s="699"/>
      <c r="AE105" s="699"/>
      <c r="AF105" s="699"/>
      <c r="AG105" s="699"/>
      <c r="AH105" s="699"/>
      <c r="AI105" s="699"/>
      <c r="AJ105" s="699"/>
      <c r="AK105" s="699"/>
      <c r="AL105" s="699"/>
      <c r="AM105" s="699"/>
      <c r="AN105" s="699"/>
      <c r="AO105" s="699"/>
      <c r="AP105" s="699"/>
      <c r="AQ105" s="699"/>
      <c r="AR105" s="699"/>
      <c r="AS105" s="699"/>
      <c r="AT105" s="699"/>
      <c r="AU105" s="699"/>
      <c r="AV105" s="699"/>
      <c r="AW105" s="699"/>
      <c r="AX105" s="699"/>
      <c r="AY105" s="699"/>
      <c r="AZ105" s="699"/>
      <c r="BA105" s="699"/>
      <c r="BB105" s="699"/>
      <c r="BC105" s="699"/>
      <c r="BD105" s="699"/>
      <c r="BE105" s="699"/>
      <c r="BF105" s="699"/>
      <c r="BG105" s="699"/>
      <c r="BH105" s="699"/>
      <c r="BI105" s="699"/>
      <c r="BJ105" s="699"/>
      <c r="BK105" s="699"/>
      <c r="BL105" s="699"/>
      <c r="BM105" s="699"/>
      <c r="BN105" s="699"/>
      <c r="BO105" s="699"/>
      <c r="BP105" s="699"/>
      <c r="BQ105" s="467"/>
      <c r="BR105" s="467"/>
      <c r="BS105" s="467"/>
      <c r="BT105" s="467"/>
      <c r="BU105" s="467"/>
      <c r="BV105" s="467"/>
      <c r="BW105" s="467"/>
      <c r="BX105" s="467"/>
      <c r="BY105" s="467"/>
      <c r="BZ105" s="467"/>
      <c r="CA105" s="467"/>
      <c r="CB105" s="467"/>
      <c r="CC105" s="467"/>
      <c r="CD105" s="467"/>
      <c r="CE105" s="467"/>
      <c r="CF105" s="467"/>
      <c r="CG105" s="467"/>
      <c r="CH105" s="467"/>
      <c r="CI105" s="467"/>
      <c r="CJ105" s="467"/>
      <c r="CK105" s="467"/>
      <c r="CL105" s="467"/>
      <c r="CM105" s="467"/>
      <c r="CN105" s="467"/>
      <c r="CO105" s="467"/>
      <c r="CP105" s="467"/>
      <c r="CQ105" s="467"/>
      <c r="CR105" s="467"/>
      <c r="CS105" s="467"/>
      <c r="CT105" s="467"/>
      <c r="CU105" s="467"/>
      <c r="CV105" s="467"/>
      <c r="CW105" s="467"/>
      <c r="CX105" s="467"/>
      <c r="CY105" s="467"/>
      <c r="CZ105" s="467"/>
      <c r="DA105" s="467"/>
      <c r="DB105" s="467"/>
      <c r="DC105" s="467"/>
      <c r="DD105" s="467"/>
      <c r="DE105" s="467"/>
      <c r="DF105" s="467"/>
      <c r="DG105" s="467"/>
      <c r="DH105" s="467"/>
      <c r="DI105" s="467"/>
      <c r="DJ105" s="467"/>
      <c r="DK105" s="467"/>
      <c r="DL105" s="467"/>
      <c r="DM105" s="467"/>
      <c r="DN105" s="467"/>
      <c r="DO105" s="467"/>
      <c r="DP105" s="467"/>
      <c r="DQ105" s="467"/>
      <c r="DR105" s="467"/>
      <c r="DS105" s="467"/>
      <c r="DT105" s="467"/>
      <c r="DU105" s="467"/>
      <c r="DV105" s="467"/>
      <c r="DW105" s="467"/>
      <c r="DX105" s="467"/>
      <c r="DY105" s="467"/>
      <c r="DZ105" s="467"/>
      <c r="EA105" s="467"/>
    </row>
    <row r="106" spans="1:131" ht="11.25" customHeight="1">
      <c r="A106" s="699"/>
      <c r="B106" s="699"/>
      <c r="C106" s="699"/>
      <c r="D106" s="699"/>
      <c r="E106" s="699"/>
      <c r="F106" s="699"/>
      <c r="G106" s="699"/>
      <c r="H106" s="699"/>
      <c r="I106" s="699"/>
      <c r="J106" s="699"/>
      <c r="K106" s="699"/>
      <c r="L106" s="699"/>
      <c r="M106" s="699"/>
      <c r="N106" s="699"/>
      <c r="O106" s="699"/>
      <c r="P106" s="699"/>
      <c r="Q106" s="699"/>
      <c r="R106" s="699"/>
      <c r="S106" s="699"/>
      <c r="T106" s="699"/>
      <c r="U106" s="699"/>
      <c r="V106" s="699"/>
      <c r="W106" s="699"/>
      <c r="X106" s="699"/>
      <c r="Y106" s="699"/>
      <c r="Z106" s="699"/>
      <c r="AA106" s="699"/>
      <c r="AB106" s="699"/>
      <c r="AC106" s="699"/>
      <c r="AD106" s="699"/>
      <c r="AE106" s="699"/>
      <c r="AF106" s="699"/>
      <c r="AG106" s="699"/>
      <c r="AH106" s="699"/>
      <c r="AI106" s="699"/>
      <c r="AJ106" s="699"/>
      <c r="AK106" s="699"/>
      <c r="AL106" s="699"/>
      <c r="AM106" s="699"/>
      <c r="AN106" s="699"/>
      <c r="AO106" s="699"/>
      <c r="AP106" s="699"/>
      <c r="AQ106" s="699"/>
      <c r="AR106" s="699"/>
      <c r="AS106" s="699"/>
      <c r="AT106" s="699"/>
      <c r="AU106" s="699"/>
      <c r="AV106" s="699"/>
      <c r="AW106" s="699"/>
      <c r="AX106" s="699"/>
      <c r="AY106" s="699"/>
      <c r="AZ106" s="699"/>
      <c r="BA106" s="699"/>
      <c r="BB106" s="699"/>
      <c r="BC106" s="699"/>
      <c r="BD106" s="699"/>
      <c r="BE106" s="699"/>
      <c r="BF106" s="699"/>
      <c r="BG106" s="699"/>
      <c r="BH106" s="699"/>
      <c r="BI106" s="699"/>
      <c r="BJ106" s="699"/>
      <c r="BK106" s="699"/>
      <c r="BL106" s="699"/>
      <c r="BM106" s="699"/>
      <c r="BN106" s="699"/>
      <c r="BO106" s="699"/>
      <c r="BP106" s="699"/>
      <c r="BQ106" s="467"/>
      <c r="BR106" s="467"/>
      <c r="BS106" s="467"/>
      <c r="BT106" s="467"/>
      <c r="BU106" s="467"/>
      <c r="BV106" s="467"/>
      <c r="BW106" s="467"/>
      <c r="BX106" s="467"/>
      <c r="BY106" s="467"/>
      <c r="BZ106" s="467"/>
      <c r="CA106" s="467"/>
      <c r="CB106" s="467"/>
      <c r="CC106" s="467"/>
      <c r="CD106" s="467"/>
      <c r="CE106" s="467"/>
      <c r="CF106" s="467"/>
      <c r="CG106" s="467"/>
      <c r="CH106" s="467"/>
      <c r="CI106" s="467"/>
      <c r="CJ106" s="467"/>
      <c r="CK106" s="467"/>
      <c r="CL106" s="467"/>
      <c r="CM106" s="467"/>
      <c r="CN106" s="467"/>
      <c r="CO106" s="467"/>
      <c r="CP106" s="467"/>
      <c r="CQ106" s="467"/>
      <c r="CR106" s="467"/>
      <c r="CS106" s="467"/>
      <c r="CT106" s="467"/>
      <c r="CU106" s="467"/>
      <c r="CV106" s="467"/>
      <c r="CW106" s="467"/>
      <c r="CX106" s="467"/>
      <c r="CY106" s="467"/>
      <c r="CZ106" s="467"/>
      <c r="DA106" s="467"/>
      <c r="DB106" s="467"/>
      <c r="DC106" s="467"/>
      <c r="DD106" s="467"/>
      <c r="DE106" s="467"/>
      <c r="DF106" s="467"/>
      <c r="DG106" s="467"/>
      <c r="DH106" s="467"/>
      <c r="DI106" s="467"/>
      <c r="DJ106" s="467"/>
      <c r="DK106" s="467"/>
      <c r="DL106" s="467"/>
      <c r="DM106" s="467"/>
      <c r="DN106" s="467"/>
      <c r="DO106" s="467"/>
      <c r="DP106" s="467"/>
      <c r="DQ106" s="467"/>
      <c r="DR106" s="467"/>
      <c r="DS106" s="467"/>
      <c r="DT106" s="467"/>
      <c r="DU106" s="467"/>
      <c r="DV106" s="467"/>
      <c r="DW106" s="467"/>
      <c r="DX106" s="467"/>
      <c r="DY106" s="467"/>
      <c r="DZ106" s="467"/>
      <c r="EA106" s="467"/>
    </row>
    <row r="107" spans="1:131" s="467" customFormat="1" ht="26.25" customHeight="1" thickBot="1">
      <c r="A107" s="698" t="s">
        <v>372</v>
      </c>
      <c r="B107" s="697"/>
      <c r="C107" s="697"/>
      <c r="D107" s="697"/>
      <c r="E107" s="697"/>
      <c r="F107" s="697"/>
      <c r="G107" s="697"/>
      <c r="H107" s="697"/>
      <c r="I107" s="697"/>
      <c r="J107" s="697"/>
      <c r="K107" s="697"/>
      <c r="L107" s="697"/>
      <c r="M107" s="697"/>
      <c r="N107" s="697"/>
      <c r="O107" s="697"/>
      <c r="P107" s="697"/>
      <c r="Q107" s="697"/>
      <c r="R107" s="697"/>
      <c r="S107" s="697"/>
      <c r="T107" s="697"/>
      <c r="U107" s="697"/>
      <c r="V107" s="697"/>
      <c r="W107" s="697"/>
      <c r="X107" s="697"/>
      <c r="Y107" s="697"/>
      <c r="Z107" s="697"/>
      <c r="AA107" s="697"/>
      <c r="AB107" s="697"/>
      <c r="AC107" s="697"/>
      <c r="AD107" s="697"/>
      <c r="AE107" s="697"/>
      <c r="AF107" s="697"/>
      <c r="AG107" s="697"/>
      <c r="AH107" s="697"/>
      <c r="AI107" s="697"/>
      <c r="AJ107" s="697"/>
      <c r="AK107" s="697"/>
      <c r="AL107" s="697"/>
      <c r="AM107" s="697"/>
      <c r="AN107" s="697"/>
      <c r="AO107" s="697"/>
      <c r="AP107" s="697"/>
      <c r="AQ107" s="697"/>
      <c r="AR107" s="697"/>
      <c r="AS107" s="697"/>
      <c r="AT107" s="697"/>
      <c r="AU107" s="698" t="s">
        <v>371</v>
      </c>
      <c r="AV107" s="697"/>
      <c r="AW107" s="697"/>
      <c r="AX107" s="697"/>
      <c r="AY107" s="697"/>
      <c r="AZ107" s="697"/>
      <c r="BA107" s="697"/>
      <c r="BB107" s="697"/>
      <c r="BC107" s="697"/>
      <c r="BD107" s="697"/>
      <c r="BE107" s="697"/>
      <c r="BF107" s="697"/>
      <c r="BG107" s="697"/>
      <c r="BH107" s="697"/>
      <c r="BI107" s="697"/>
      <c r="BJ107" s="697"/>
      <c r="BK107" s="697"/>
      <c r="BL107" s="697"/>
      <c r="BM107" s="697"/>
      <c r="BN107" s="697"/>
      <c r="BO107" s="697"/>
      <c r="BP107" s="697"/>
      <c r="BQ107" s="697"/>
      <c r="BR107" s="697"/>
      <c r="BS107" s="697"/>
      <c r="BT107" s="697"/>
      <c r="BU107" s="697"/>
      <c r="BV107" s="697"/>
      <c r="BW107" s="697"/>
      <c r="BX107" s="697"/>
      <c r="BY107" s="697"/>
      <c r="BZ107" s="697"/>
      <c r="CA107" s="697"/>
      <c r="CB107" s="697"/>
      <c r="CC107" s="697"/>
      <c r="CD107" s="697"/>
      <c r="CE107" s="697"/>
      <c r="CF107" s="697"/>
      <c r="CG107" s="697"/>
      <c r="CH107" s="697"/>
      <c r="CI107" s="697"/>
      <c r="CJ107" s="697"/>
      <c r="CK107" s="697"/>
      <c r="CL107" s="697"/>
      <c r="CM107" s="697"/>
      <c r="CN107" s="697"/>
      <c r="CO107" s="697"/>
      <c r="CP107" s="697"/>
      <c r="CQ107" s="697"/>
      <c r="CR107" s="697"/>
      <c r="CS107" s="697"/>
      <c r="CT107" s="697"/>
      <c r="CU107" s="697"/>
      <c r="CV107" s="697"/>
      <c r="CW107" s="697"/>
      <c r="CX107" s="697"/>
      <c r="CY107" s="697"/>
      <c r="CZ107" s="697"/>
      <c r="DA107" s="697"/>
      <c r="DB107" s="697"/>
      <c r="DC107" s="697"/>
      <c r="DD107" s="697"/>
      <c r="DE107" s="697"/>
      <c r="DF107" s="697"/>
      <c r="DG107" s="697"/>
      <c r="DH107" s="697"/>
      <c r="DI107" s="697"/>
      <c r="DJ107" s="697"/>
      <c r="DK107" s="697"/>
      <c r="DL107" s="697"/>
      <c r="DM107" s="697"/>
      <c r="DN107" s="697"/>
      <c r="DO107" s="697"/>
      <c r="DP107" s="697"/>
      <c r="DQ107" s="697"/>
      <c r="DR107" s="697"/>
      <c r="DS107" s="697"/>
      <c r="DT107" s="697"/>
      <c r="DU107" s="697"/>
      <c r="DV107" s="697"/>
      <c r="DW107" s="697"/>
      <c r="DX107" s="697"/>
      <c r="DY107" s="697"/>
      <c r="DZ107" s="697"/>
    </row>
    <row r="108" spans="1:131" s="467" customFormat="1" ht="26.25" customHeight="1">
      <c r="A108" s="696" t="s">
        <v>370</v>
      </c>
      <c r="B108" s="695"/>
      <c r="C108" s="695"/>
      <c r="D108" s="695"/>
      <c r="E108" s="695"/>
      <c r="F108" s="695"/>
      <c r="G108" s="695"/>
      <c r="H108" s="695"/>
      <c r="I108" s="695"/>
      <c r="J108" s="695"/>
      <c r="K108" s="695"/>
      <c r="L108" s="695"/>
      <c r="M108" s="695"/>
      <c r="N108" s="695"/>
      <c r="O108" s="695"/>
      <c r="P108" s="695"/>
      <c r="Q108" s="695"/>
      <c r="R108" s="695"/>
      <c r="S108" s="695"/>
      <c r="T108" s="695"/>
      <c r="U108" s="695"/>
      <c r="V108" s="695"/>
      <c r="W108" s="695"/>
      <c r="X108" s="695"/>
      <c r="Y108" s="695"/>
      <c r="Z108" s="695"/>
      <c r="AA108" s="695"/>
      <c r="AB108" s="695"/>
      <c r="AC108" s="695"/>
      <c r="AD108" s="695"/>
      <c r="AE108" s="695"/>
      <c r="AF108" s="695"/>
      <c r="AG108" s="695"/>
      <c r="AH108" s="695"/>
      <c r="AI108" s="695"/>
      <c r="AJ108" s="695"/>
      <c r="AK108" s="695"/>
      <c r="AL108" s="695"/>
      <c r="AM108" s="695"/>
      <c r="AN108" s="695"/>
      <c r="AO108" s="695"/>
      <c r="AP108" s="695"/>
      <c r="AQ108" s="695"/>
      <c r="AR108" s="695"/>
      <c r="AS108" s="695"/>
      <c r="AT108" s="694"/>
      <c r="AU108" s="696" t="s">
        <v>369</v>
      </c>
      <c r="AV108" s="695"/>
      <c r="AW108" s="695"/>
      <c r="AX108" s="695"/>
      <c r="AY108" s="695"/>
      <c r="AZ108" s="695"/>
      <c r="BA108" s="695"/>
      <c r="BB108" s="695"/>
      <c r="BC108" s="695"/>
      <c r="BD108" s="695"/>
      <c r="BE108" s="695"/>
      <c r="BF108" s="695"/>
      <c r="BG108" s="695"/>
      <c r="BH108" s="695"/>
      <c r="BI108" s="695"/>
      <c r="BJ108" s="695"/>
      <c r="BK108" s="695"/>
      <c r="BL108" s="695"/>
      <c r="BM108" s="695"/>
      <c r="BN108" s="695"/>
      <c r="BO108" s="695"/>
      <c r="BP108" s="695"/>
      <c r="BQ108" s="695"/>
      <c r="BR108" s="695"/>
      <c r="BS108" s="695"/>
      <c r="BT108" s="695"/>
      <c r="BU108" s="695"/>
      <c r="BV108" s="695"/>
      <c r="BW108" s="695"/>
      <c r="BX108" s="695"/>
      <c r="BY108" s="695"/>
      <c r="BZ108" s="695"/>
      <c r="CA108" s="695"/>
      <c r="CB108" s="695"/>
      <c r="CC108" s="695"/>
      <c r="CD108" s="695"/>
      <c r="CE108" s="695"/>
      <c r="CF108" s="695"/>
      <c r="CG108" s="695"/>
      <c r="CH108" s="695"/>
      <c r="CI108" s="695"/>
      <c r="CJ108" s="695"/>
      <c r="CK108" s="695"/>
      <c r="CL108" s="695"/>
      <c r="CM108" s="695"/>
      <c r="CN108" s="695"/>
      <c r="CO108" s="695"/>
      <c r="CP108" s="695"/>
      <c r="CQ108" s="695"/>
      <c r="CR108" s="695"/>
      <c r="CS108" s="695"/>
      <c r="CT108" s="695"/>
      <c r="CU108" s="695"/>
      <c r="CV108" s="695"/>
      <c r="CW108" s="695"/>
      <c r="CX108" s="695"/>
      <c r="CY108" s="695"/>
      <c r="CZ108" s="695"/>
      <c r="DA108" s="695"/>
      <c r="DB108" s="695"/>
      <c r="DC108" s="695"/>
      <c r="DD108" s="695"/>
      <c r="DE108" s="695"/>
      <c r="DF108" s="695"/>
      <c r="DG108" s="695"/>
      <c r="DH108" s="695"/>
      <c r="DI108" s="695"/>
      <c r="DJ108" s="695"/>
      <c r="DK108" s="695"/>
      <c r="DL108" s="695"/>
      <c r="DM108" s="695"/>
      <c r="DN108" s="695"/>
      <c r="DO108" s="695"/>
      <c r="DP108" s="695"/>
      <c r="DQ108" s="695"/>
      <c r="DR108" s="695"/>
      <c r="DS108" s="695"/>
      <c r="DT108" s="695"/>
      <c r="DU108" s="695"/>
      <c r="DV108" s="695"/>
      <c r="DW108" s="695"/>
      <c r="DX108" s="695"/>
      <c r="DY108" s="695"/>
      <c r="DZ108" s="694"/>
    </row>
    <row r="109" spans="1:131" s="467" customFormat="1" ht="26.25" customHeight="1">
      <c r="A109" s="664" t="s">
        <v>368</v>
      </c>
      <c r="B109" s="662"/>
      <c r="C109" s="662"/>
      <c r="D109" s="662"/>
      <c r="E109" s="662"/>
      <c r="F109" s="662"/>
      <c r="G109" s="662"/>
      <c r="H109" s="662"/>
      <c r="I109" s="662"/>
      <c r="J109" s="662"/>
      <c r="K109" s="662"/>
      <c r="L109" s="662"/>
      <c r="M109" s="662"/>
      <c r="N109" s="662"/>
      <c r="O109" s="662"/>
      <c r="P109" s="662"/>
      <c r="Q109" s="662"/>
      <c r="R109" s="662"/>
      <c r="S109" s="662"/>
      <c r="T109" s="662"/>
      <c r="U109" s="662"/>
      <c r="V109" s="662"/>
      <c r="W109" s="662"/>
      <c r="X109" s="662"/>
      <c r="Y109" s="662"/>
      <c r="Z109" s="661"/>
      <c r="AA109" s="663" t="s">
        <v>345</v>
      </c>
      <c r="AB109" s="662"/>
      <c r="AC109" s="662"/>
      <c r="AD109" s="662"/>
      <c r="AE109" s="661"/>
      <c r="AF109" s="663" t="s">
        <v>344</v>
      </c>
      <c r="AG109" s="662"/>
      <c r="AH109" s="662"/>
      <c r="AI109" s="662"/>
      <c r="AJ109" s="661"/>
      <c r="AK109" s="663" t="s">
        <v>204</v>
      </c>
      <c r="AL109" s="662"/>
      <c r="AM109" s="662"/>
      <c r="AN109" s="662"/>
      <c r="AO109" s="661"/>
      <c r="AP109" s="663" t="s">
        <v>343</v>
      </c>
      <c r="AQ109" s="662"/>
      <c r="AR109" s="662"/>
      <c r="AS109" s="662"/>
      <c r="AT109" s="692"/>
      <c r="AU109" s="664" t="s">
        <v>368</v>
      </c>
      <c r="AV109" s="662"/>
      <c r="AW109" s="662"/>
      <c r="AX109" s="662"/>
      <c r="AY109" s="662"/>
      <c r="AZ109" s="662"/>
      <c r="BA109" s="662"/>
      <c r="BB109" s="662"/>
      <c r="BC109" s="662"/>
      <c r="BD109" s="662"/>
      <c r="BE109" s="662"/>
      <c r="BF109" s="662"/>
      <c r="BG109" s="662"/>
      <c r="BH109" s="662"/>
      <c r="BI109" s="662"/>
      <c r="BJ109" s="662"/>
      <c r="BK109" s="662"/>
      <c r="BL109" s="662"/>
      <c r="BM109" s="662"/>
      <c r="BN109" s="662"/>
      <c r="BO109" s="662"/>
      <c r="BP109" s="661"/>
      <c r="BQ109" s="663" t="s">
        <v>345</v>
      </c>
      <c r="BR109" s="662"/>
      <c r="BS109" s="662"/>
      <c r="BT109" s="662"/>
      <c r="BU109" s="661"/>
      <c r="BV109" s="663" t="s">
        <v>344</v>
      </c>
      <c r="BW109" s="662"/>
      <c r="BX109" s="662"/>
      <c r="BY109" s="662"/>
      <c r="BZ109" s="661"/>
      <c r="CA109" s="663" t="s">
        <v>204</v>
      </c>
      <c r="CB109" s="662"/>
      <c r="CC109" s="662"/>
      <c r="CD109" s="662"/>
      <c r="CE109" s="661"/>
      <c r="CF109" s="693" t="s">
        <v>343</v>
      </c>
      <c r="CG109" s="693"/>
      <c r="CH109" s="693"/>
      <c r="CI109" s="693"/>
      <c r="CJ109" s="693"/>
      <c r="CK109" s="663" t="s">
        <v>346</v>
      </c>
      <c r="CL109" s="662"/>
      <c r="CM109" s="662"/>
      <c r="CN109" s="662"/>
      <c r="CO109" s="662"/>
      <c r="CP109" s="662"/>
      <c r="CQ109" s="662"/>
      <c r="CR109" s="662"/>
      <c r="CS109" s="662"/>
      <c r="CT109" s="662"/>
      <c r="CU109" s="662"/>
      <c r="CV109" s="662"/>
      <c r="CW109" s="662"/>
      <c r="CX109" s="662"/>
      <c r="CY109" s="662"/>
      <c r="CZ109" s="662"/>
      <c r="DA109" s="662"/>
      <c r="DB109" s="662"/>
      <c r="DC109" s="662"/>
      <c r="DD109" s="662"/>
      <c r="DE109" s="662"/>
      <c r="DF109" s="661"/>
      <c r="DG109" s="663" t="s">
        <v>345</v>
      </c>
      <c r="DH109" s="662"/>
      <c r="DI109" s="662"/>
      <c r="DJ109" s="662"/>
      <c r="DK109" s="661"/>
      <c r="DL109" s="663" t="s">
        <v>344</v>
      </c>
      <c r="DM109" s="662"/>
      <c r="DN109" s="662"/>
      <c r="DO109" s="662"/>
      <c r="DP109" s="661"/>
      <c r="DQ109" s="663" t="s">
        <v>204</v>
      </c>
      <c r="DR109" s="662"/>
      <c r="DS109" s="662"/>
      <c r="DT109" s="662"/>
      <c r="DU109" s="661"/>
      <c r="DV109" s="663" t="s">
        <v>343</v>
      </c>
      <c r="DW109" s="662"/>
      <c r="DX109" s="662"/>
      <c r="DY109" s="662"/>
      <c r="DZ109" s="692"/>
    </row>
    <row r="110" spans="1:131" s="467" customFormat="1" ht="26.25" customHeight="1">
      <c r="A110" s="554" t="s">
        <v>367</v>
      </c>
      <c r="B110" s="553"/>
      <c r="C110" s="553"/>
      <c r="D110" s="553"/>
      <c r="E110" s="553"/>
      <c r="F110" s="553"/>
      <c r="G110" s="553"/>
      <c r="H110" s="553"/>
      <c r="I110" s="553"/>
      <c r="J110" s="553"/>
      <c r="K110" s="553"/>
      <c r="L110" s="553"/>
      <c r="M110" s="553"/>
      <c r="N110" s="553"/>
      <c r="O110" s="553"/>
      <c r="P110" s="553"/>
      <c r="Q110" s="553"/>
      <c r="R110" s="553"/>
      <c r="S110" s="553"/>
      <c r="T110" s="553"/>
      <c r="U110" s="553"/>
      <c r="V110" s="553"/>
      <c r="W110" s="553"/>
      <c r="X110" s="553"/>
      <c r="Y110" s="553"/>
      <c r="Z110" s="552"/>
      <c r="AA110" s="652">
        <v>817172</v>
      </c>
      <c r="AB110" s="650"/>
      <c r="AC110" s="650"/>
      <c r="AD110" s="650"/>
      <c r="AE110" s="649"/>
      <c r="AF110" s="651">
        <v>826908</v>
      </c>
      <c r="AG110" s="650"/>
      <c r="AH110" s="650"/>
      <c r="AI110" s="650"/>
      <c r="AJ110" s="649"/>
      <c r="AK110" s="651">
        <v>825088</v>
      </c>
      <c r="AL110" s="650"/>
      <c r="AM110" s="650"/>
      <c r="AN110" s="650"/>
      <c r="AO110" s="649"/>
      <c r="AP110" s="648">
        <v>16.7</v>
      </c>
      <c r="AQ110" s="647"/>
      <c r="AR110" s="647"/>
      <c r="AS110" s="647"/>
      <c r="AT110" s="646"/>
      <c r="AU110" s="691" t="s">
        <v>366</v>
      </c>
      <c r="AV110" s="690"/>
      <c r="AW110" s="690"/>
      <c r="AX110" s="690"/>
      <c r="AY110" s="690"/>
      <c r="AZ110" s="593" t="s">
        <v>365</v>
      </c>
      <c r="BA110" s="553"/>
      <c r="BB110" s="553"/>
      <c r="BC110" s="553"/>
      <c r="BD110" s="553"/>
      <c r="BE110" s="553"/>
      <c r="BF110" s="553"/>
      <c r="BG110" s="553"/>
      <c r="BH110" s="553"/>
      <c r="BI110" s="553"/>
      <c r="BJ110" s="553"/>
      <c r="BK110" s="553"/>
      <c r="BL110" s="553"/>
      <c r="BM110" s="553"/>
      <c r="BN110" s="553"/>
      <c r="BO110" s="553"/>
      <c r="BP110" s="552"/>
      <c r="BQ110" s="592">
        <v>8840655</v>
      </c>
      <c r="BR110" s="591"/>
      <c r="BS110" s="591"/>
      <c r="BT110" s="591"/>
      <c r="BU110" s="591"/>
      <c r="BV110" s="591">
        <v>9424773</v>
      </c>
      <c r="BW110" s="591"/>
      <c r="BX110" s="591"/>
      <c r="BY110" s="591"/>
      <c r="BZ110" s="591"/>
      <c r="CA110" s="591">
        <v>9329746</v>
      </c>
      <c r="CB110" s="591"/>
      <c r="CC110" s="591"/>
      <c r="CD110" s="591"/>
      <c r="CE110" s="591"/>
      <c r="CF110" s="639">
        <v>189.3</v>
      </c>
      <c r="CG110" s="638"/>
      <c r="CH110" s="638"/>
      <c r="CI110" s="638"/>
      <c r="CJ110" s="638"/>
      <c r="CK110" s="689" t="s">
        <v>341</v>
      </c>
      <c r="CL110" s="653"/>
      <c r="CM110" s="593" t="s">
        <v>340</v>
      </c>
      <c r="CN110" s="553"/>
      <c r="CO110" s="553"/>
      <c r="CP110" s="553"/>
      <c r="CQ110" s="553"/>
      <c r="CR110" s="553"/>
      <c r="CS110" s="553"/>
      <c r="CT110" s="553"/>
      <c r="CU110" s="553"/>
      <c r="CV110" s="553"/>
      <c r="CW110" s="553"/>
      <c r="CX110" s="553"/>
      <c r="CY110" s="553"/>
      <c r="CZ110" s="553"/>
      <c r="DA110" s="553"/>
      <c r="DB110" s="553"/>
      <c r="DC110" s="553"/>
      <c r="DD110" s="553"/>
      <c r="DE110" s="553"/>
      <c r="DF110" s="552"/>
      <c r="DG110" s="592" t="s">
        <v>46</v>
      </c>
      <c r="DH110" s="591"/>
      <c r="DI110" s="591"/>
      <c r="DJ110" s="591"/>
      <c r="DK110" s="591"/>
      <c r="DL110" s="591" t="s">
        <v>46</v>
      </c>
      <c r="DM110" s="591"/>
      <c r="DN110" s="591"/>
      <c r="DO110" s="591"/>
      <c r="DP110" s="591"/>
      <c r="DQ110" s="591" t="s">
        <v>46</v>
      </c>
      <c r="DR110" s="591"/>
      <c r="DS110" s="591"/>
      <c r="DT110" s="591"/>
      <c r="DU110" s="591"/>
      <c r="DV110" s="590" t="s">
        <v>46</v>
      </c>
      <c r="DW110" s="590"/>
      <c r="DX110" s="590"/>
      <c r="DY110" s="590"/>
      <c r="DZ110" s="589"/>
    </row>
    <row r="111" spans="1:131" s="467" customFormat="1" ht="26.25" customHeight="1">
      <c r="A111" s="532" t="s">
        <v>364</v>
      </c>
      <c r="B111" s="531"/>
      <c r="C111" s="531"/>
      <c r="D111" s="531"/>
      <c r="E111" s="531"/>
      <c r="F111" s="531"/>
      <c r="G111" s="531"/>
      <c r="H111" s="531"/>
      <c r="I111" s="531"/>
      <c r="J111" s="531"/>
      <c r="K111" s="531"/>
      <c r="L111" s="531"/>
      <c r="M111" s="531"/>
      <c r="N111" s="531"/>
      <c r="O111" s="531"/>
      <c r="P111" s="531"/>
      <c r="Q111" s="531"/>
      <c r="R111" s="531"/>
      <c r="S111" s="531"/>
      <c r="T111" s="531"/>
      <c r="U111" s="531"/>
      <c r="V111" s="531"/>
      <c r="W111" s="531"/>
      <c r="X111" s="531"/>
      <c r="Y111" s="531"/>
      <c r="Z111" s="688"/>
      <c r="AA111" s="683" t="s">
        <v>46</v>
      </c>
      <c r="AB111" s="681"/>
      <c r="AC111" s="681"/>
      <c r="AD111" s="681"/>
      <c r="AE111" s="680"/>
      <c r="AF111" s="682" t="s">
        <v>46</v>
      </c>
      <c r="AG111" s="681"/>
      <c r="AH111" s="681"/>
      <c r="AI111" s="681"/>
      <c r="AJ111" s="680"/>
      <c r="AK111" s="682" t="s">
        <v>46</v>
      </c>
      <c r="AL111" s="681"/>
      <c r="AM111" s="681"/>
      <c r="AN111" s="681"/>
      <c r="AO111" s="680"/>
      <c r="AP111" s="679" t="s">
        <v>46</v>
      </c>
      <c r="AQ111" s="678"/>
      <c r="AR111" s="678"/>
      <c r="AS111" s="678"/>
      <c r="AT111" s="677"/>
      <c r="AU111" s="657"/>
      <c r="AV111" s="656"/>
      <c r="AW111" s="656"/>
      <c r="AX111" s="656"/>
      <c r="AY111" s="656"/>
      <c r="AZ111" s="570" t="s">
        <v>363</v>
      </c>
      <c r="BA111" s="519"/>
      <c r="BB111" s="519"/>
      <c r="BC111" s="519"/>
      <c r="BD111" s="519"/>
      <c r="BE111" s="519"/>
      <c r="BF111" s="519"/>
      <c r="BG111" s="519"/>
      <c r="BH111" s="519"/>
      <c r="BI111" s="519"/>
      <c r="BJ111" s="519"/>
      <c r="BK111" s="519"/>
      <c r="BL111" s="519"/>
      <c r="BM111" s="519"/>
      <c r="BN111" s="519"/>
      <c r="BO111" s="519"/>
      <c r="BP111" s="518"/>
      <c r="BQ111" s="569">
        <v>59094</v>
      </c>
      <c r="BR111" s="568"/>
      <c r="BS111" s="568"/>
      <c r="BT111" s="568"/>
      <c r="BU111" s="568"/>
      <c r="BV111" s="568">
        <v>44320</v>
      </c>
      <c r="BW111" s="568"/>
      <c r="BX111" s="568"/>
      <c r="BY111" s="568"/>
      <c r="BZ111" s="568"/>
      <c r="CA111" s="568">
        <v>29546</v>
      </c>
      <c r="CB111" s="568"/>
      <c r="CC111" s="568"/>
      <c r="CD111" s="568"/>
      <c r="CE111" s="568"/>
      <c r="CF111" s="630">
        <v>0.6</v>
      </c>
      <c r="CG111" s="629"/>
      <c r="CH111" s="629"/>
      <c r="CI111" s="629"/>
      <c r="CJ111" s="629"/>
      <c r="CK111" s="655"/>
      <c r="CL111" s="587"/>
      <c r="CM111" s="570" t="s">
        <v>338</v>
      </c>
      <c r="CN111" s="519"/>
      <c r="CO111" s="519"/>
      <c r="CP111" s="519"/>
      <c r="CQ111" s="519"/>
      <c r="CR111" s="519"/>
      <c r="CS111" s="519"/>
      <c r="CT111" s="519"/>
      <c r="CU111" s="519"/>
      <c r="CV111" s="519"/>
      <c r="CW111" s="519"/>
      <c r="CX111" s="519"/>
      <c r="CY111" s="519"/>
      <c r="CZ111" s="519"/>
      <c r="DA111" s="519"/>
      <c r="DB111" s="519"/>
      <c r="DC111" s="519"/>
      <c r="DD111" s="519"/>
      <c r="DE111" s="519"/>
      <c r="DF111" s="518"/>
      <c r="DG111" s="569" t="s">
        <v>46</v>
      </c>
      <c r="DH111" s="568"/>
      <c r="DI111" s="568"/>
      <c r="DJ111" s="568"/>
      <c r="DK111" s="568"/>
      <c r="DL111" s="568" t="s">
        <v>46</v>
      </c>
      <c r="DM111" s="568"/>
      <c r="DN111" s="568"/>
      <c r="DO111" s="568"/>
      <c r="DP111" s="568"/>
      <c r="DQ111" s="568" t="s">
        <v>46</v>
      </c>
      <c r="DR111" s="568"/>
      <c r="DS111" s="568"/>
      <c r="DT111" s="568"/>
      <c r="DU111" s="568"/>
      <c r="DV111" s="567" t="s">
        <v>46</v>
      </c>
      <c r="DW111" s="567"/>
      <c r="DX111" s="567"/>
      <c r="DY111" s="567"/>
      <c r="DZ111" s="566"/>
    </row>
    <row r="112" spans="1:131" s="467" customFormat="1" ht="26.25" customHeight="1">
      <c r="A112" s="687" t="s">
        <v>362</v>
      </c>
      <c r="B112" s="686"/>
      <c r="C112" s="519" t="s">
        <v>361</v>
      </c>
      <c r="D112" s="519"/>
      <c r="E112" s="519"/>
      <c r="F112" s="519"/>
      <c r="G112" s="519"/>
      <c r="H112" s="519"/>
      <c r="I112" s="519"/>
      <c r="J112" s="519"/>
      <c r="K112" s="519"/>
      <c r="L112" s="519"/>
      <c r="M112" s="519"/>
      <c r="N112" s="519"/>
      <c r="O112" s="519"/>
      <c r="P112" s="519"/>
      <c r="Q112" s="519"/>
      <c r="R112" s="519"/>
      <c r="S112" s="519"/>
      <c r="T112" s="519"/>
      <c r="U112" s="519"/>
      <c r="V112" s="519"/>
      <c r="W112" s="519"/>
      <c r="X112" s="519"/>
      <c r="Y112" s="519"/>
      <c r="Z112" s="518"/>
      <c r="AA112" s="527" t="s">
        <v>46</v>
      </c>
      <c r="AB112" s="525"/>
      <c r="AC112" s="525"/>
      <c r="AD112" s="525"/>
      <c r="AE112" s="524"/>
      <c r="AF112" s="526" t="s">
        <v>46</v>
      </c>
      <c r="AG112" s="525"/>
      <c r="AH112" s="525"/>
      <c r="AI112" s="525"/>
      <c r="AJ112" s="524"/>
      <c r="AK112" s="526" t="s">
        <v>46</v>
      </c>
      <c r="AL112" s="525"/>
      <c r="AM112" s="525"/>
      <c r="AN112" s="525"/>
      <c r="AO112" s="524"/>
      <c r="AP112" s="581" t="s">
        <v>46</v>
      </c>
      <c r="AQ112" s="580"/>
      <c r="AR112" s="580"/>
      <c r="AS112" s="580"/>
      <c r="AT112" s="579"/>
      <c r="AU112" s="657"/>
      <c r="AV112" s="656"/>
      <c r="AW112" s="656"/>
      <c r="AX112" s="656"/>
      <c r="AY112" s="656"/>
      <c r="AZ112" s="570" t="s">
        <v>360</v>
      </c>
      <c r="BA112" s="519"/>
      <c r="BB112" s="519"/>
      <c r="BC112" s="519"/>
      <c r="BD112" s="519"/>
      <c r="BE112" s="519"/>
      <c r="BF112" s="519"/>
      <c r="BG112" s="519"/>
      <c r="BH112" s="519"/>
      <c r="BI112" s="519"/>
      <c r="BJ112" s="519"/>
      <c r="BK112" s="519"/>
      <c r="BL112" s="519"/>
      <c r="BM112" s="519"/>
      <c r="BN112" s="519"/>
      <c r="BO112" s="519"/>
      <c r="BP112" s="518"/>
      <c r="BQ112" s="569">
        <v>4071616</v>
      </c>
      <c r="BR112" s="568"/>
      <c r="BS112" s="568"/>
      <c r="BT112" s="568"/>
      <c r="BU112" s="568"/>
      <c r="BV112" s="568">
        <v>3540956</v>
      </c>
      <c r="BW112" s="568"/>
      <c r="BX112" s="568"/>
      <c r="BY112" s="568"/>
      <c r="BZ112" s="568"/>
      <c r="CA112" s="568">
        <v>3068987</v>
      </c>
      <c r="CB112" s="568"/>
      <c r="CC112" s="568"/>
      <c r="CD112" s="568"/>
      <c r="CE112" s="568"/>
      <c r="CF112" s="630">
        <v>62.3</v>
      </c>
      <c r="CG112" s="629"/>
      <c r="CH112" s="629"/>
      <c r="CI112" s="629"/>
      <c r="CJ112" s="629"/>
      <c r="CK112" s="655"/>
      <c r="CL112" s="587"/>
      <c r="CM112" s="570" t="s">
        <v>359</v>
      </c>
      <c r="CN112" s="519"/>
      <c r="CO112" s="519"/>
      <c r="CP112" s="519"/>
      <c r="CQ112" s="519"/>
      <c r="CR112" s="519"/>
      <c r="CS112" s="519"/>
      <c r="CT112" s="519"/>
      <c r="CU112" s="519"/>
      <c r="CV112" s="519"/>
      <c r="CW112" s="519"/>
      <c r="CX112" s="519"/>
      <c r="CY112" s="519"/>
      <c r="CZ112" s="519"/>
      <c r="DA112" s="519"/>
      <c r="DB112" s="519"/>
      <c r="DC112" s="519"/>
      <c r="DD112" s="519"/>
      <c r="DE112" s="519"/>
      <c r="DF112" s="518"/>
      <c r="DG112" s="569" t="s">
        <v>46</v>
      </c>
      <c r="DH112" s="568"/>
      <c r="DI112" s="568"/>
      <c r="DJ112" s="568"/>
      <c r="DK112" s="568"/>
      <c r="DL112" s="568" t="s">
        <v>46</v>
      </c>
      <c r="DM112" s="568"/>
      <c r="DN112" s="568"/>
      <c r="DO112" s="568"/>
      <c r="DP112" s="568"/>
      <c r="DQ112" s="568" t="s">
        <v>46</v>
      </c>
      <c r="DR112" s="568"/>
      <c r="DS112" s="568"/>
      <c r="DT112" s="568"/>
      <c r="DU112" s="568"/>
      <c r="DV112" s="567" t="s">
        <v>46</v>
      </c>
      <c r="DW112" s="567"/>
      <c r="DX112" s="567"/>
      <c r="DY112" s="567"/>
      <c r="DZ112" s="566"/>
    </row>
    <row r="113" spans="1:130" s="467" customFormat="1" ht="26.25" customHeight="1">
      <c r="A113" s="685"/>
      <c r="B113" s="684"/>
      <c r="C113" s="519" t="s">
        <v>358</v>
      </c>
      <c r="D113" s="519"/>
      <c r="E113" s="519"/>
      <c r="F113" s="519"/>
      <c r="G113" s="519"/>
      <c r="H113" s="519"/>
      <c r="I113" s="519"/>
      <c r="J113" s="519"/>
      <c r="K113" s="519"/>
      <c r="L113" s="519"/>
      <c r="M113" s="519"/>
      <c r="N113" s="519"/>
      <c r="O113" s="519"/>
      <c r="P113" s="519"/>
      <c r="Q113" s="519"/>
      <c r="R113" s="519"/>
      <c r="S113" s="519"/>
      <c r="T113" s="519"/>
      <c r="U113" s="519"/>
      <c r="V113" s="519"/>
      <c r="W113" s="519"/>
      <c r="X113" s="519"/>
      <c r="Y113" s="519"/>
      <c r="Z113" s="518"/>
      <c r="AA113" s="683">
        <v>621574</v>
      </c>
      <c r="AB113" s="681"/>
      <c r="AC113" s="681"/>
      <c r="AD113" s="681"/>
      <c r="AE113" s="680"/>
      <c r="AF113" s="682">
        <v>588517</v>
      </c>
      <c r="AG113" s="681"/>
      <c r="AH113" s="681"/>
      <c r="AI113" s="681"/>
      <c r="AJ113" s="680"/>
      <c r="AK113" s="682">
        <v>571674</v>
      </c>
      <c r="AL113" s="681"/>
      <c r="AM113" s="681"/>
      <c r="AN113" s="681"/>
      <c r="AO113" s="680"/>
      <c r="AP113" s="679">
        <v>11.6</v>
      </c>
      <c r="AQ113" s="678"/>
      <c r="AR113" s="678"/>
      <c r="AS113" s="678"/>
      <c r="AT113" s="677"/>
      <c r="AU113" s="657"/>
      <c r="AV113" s="656"/>
      <c r="AW113" s="656"/>
      <c r="AX113" s="656"/>
      <c r="AY113" s="656"/>
      <c r="AZ113" s="570" t="s">
        <v>357</v>
      </c>
      <c r="BA113" s="519"/>
      <c r="BB113" s="519"/>
      <c r="BC113" s="519"/>
      <c r="BD113" s="519"/>
      <c r="BE113" s="519"/>
      <c r="BF113" s="519"/>
      <c r="BG113" s="519"/>
      <c r="BH113" s="519"/>
      <c r="BI113" s="519"/>
      <c r="BJ113" s="519"/>
      <c r="BK113" s="519"/>
      <c r="BL113" s="519"/>
      <c r="BM113" s="519"/>
      <c r="BN113" s="519"/>
      <c r="BO113" s="519"/>
      <c r="BP113" s="518"/>
      <c r="BQ113" s="569" t="s">
        <v>46</v>
      </c>
      <c r="BR113" s="568"/>
      <c r="BS113" s="568"/>
      <c r="BT113" s="568"/>
      <c r="BU113" s="568"/>
      <c r="BV113" s="568" t="s">
        <v>46</v>
      </c>
      <c r="BW113" s="568"/>
      <c r="BX113" s="568"/>
      <c r="BY113" s="568"/>
      <c r="BZ113" s="568"/>
      <c r="CA113" s="568">
        <v>89928</v>
      </c>
      <c r="CB113" s="568"/>
      <c r="CC113" s="568"/>
      <c r="CD113" s="568"/>
      <c r="CE113" s="568"/>
      <c r="CF113" s="630">
        <v>1.8</v>
      </c>
      <c r="CG113" s="629"/>
      <c r="CH113" s="629"/>
      <c r="CI113" s="629"/>
      <c r="CJ113" s="629"/>
      <c r="CK113" s="655"/>
      <c r="CL113" s="587"/>
      <c r="CM113" s="570" t="s">
        <v>356</v>
      </c>
      <c r="CN113" s="519"/>
      <c r="CO113" s="519"/>
      <c r="CP113" s="519"/>
      <c r="CQ113" s="519"/>
      <c r="CR113" s="519"/>
      <c r="CS113" s="519"/>
      <c r="CT113" s="519"/>
      <c r="CU113" s="519"/>
      <c r="CV113" s="519"/>
      <c r="CW113" s="519"/>
      <c r="CX113" s="519"/>
      <c r="CY113" s="519"/>
      <c r="CZ113" s="519"/>
      <c r="DA113" s="519"/>
      <c r="DB113" s="519"/>
      <c r="DC113" s="519"/>
      <c r="DD113" s="519"/>
      <c r="DE113" s="519"/>
      <c r="DF113" s="518"/>
      <c r="DG113" s="527" t="s">
        <v>46</v>
      </c>
      <c r="DH113" s="525"/>
      <c r="DI113" s="525"/>
      <c r="DJ113" s="525"/>
      <c r="DK113" s="524"/>
      <c r="DL113" s="526" t="s">
        <v>46</v>
      </c>
      <c r="DM113" s="525"/>
      <c r="DN113" s="525"/>
      <c r="DO113" s="525"/>
      <c r="DP113" s="524"/>
      <c r="DQ113" s="526" t="s">
        <v>46</v>
      </c>
      <c r="DR113" s="525"/>
      <c r="DS113" s="525"/>
      <c r="DT113" s="525"/>
      <c r="DU113" s="524"/>
      <c r="DV113" s="581" t="s">
        <v>46</v>
      </c>
      <c r="DW113" s="580"/>
      <c r="DX113" s="580"/>
      <c r="DY113" s="580"/>
      <c r="DZ113" s="579"/>
    </row>
    <row r="114" spans="1:130" s="467" customFormat="1" ht="26.25" customHeight="1">
      <c r="A114" s="685"/>
      <c r="B114" s="684"/>
      <c r="C114" s="519" t="s">
        <v>355</v>
      </c>
      <c r="D114" s="519"/>
      <c r="E114" s="519"/>
      <c r="F114" s="519"/>
      <c r="G114" s="519"/>
      <c r="H114" s="519"/>
      <c r="I114" s="519"/>
      <c r="J114" s="519"/>
      <c r="K114" s="519"/>
      <c r="L114" s="519"/>
      <c r="M114" s="519"/>
      <c r="N114" s="519"/>
      <c r="O114" s="519"/>
      <c r="P114" s="519"/>
      <c r="Q114" s="519"/>
      <c r="R114" s="519"/>
      <c r="S114" s="519"/>
      <c r="T114" s="519"/>
      <c r="U114" s="519"/>
      <c r="V114" s="519"/>
      <c r="W114" s="519"/>
      <c r="X114" s="519"/>
      <c r="Y114" s="519"/>
      <c r="Z114" s="518"/>
      <c r="AA114" s="527" t="s">
        <v>46</v>
      </c>
      <c r="AB114" s="525"/>
      <c r="AC114" s="525"/>
      <c r="AD114" s="525"/>
      <c r="AE114" s="524"/>
      <c r="AF114" s="526" t="s">
        <v>46</v>
      </c>
      <c r="AG114" s="525"/>
      <c r="AH114" s="525"/>
      <c r="AI114" s="525"/>
      <c r="AJ114" s="524"/>
      <c r="AK114" s="526">
        <v>6994</v>
      </c>
      <c r="AL114" s="525"/>
      <c r="AM114" s="525"/>
      <c r="AN114" s="525"/>
      <c r="AO114" s="524"/>
      <c r="AP114" s="581">
        <v>0.1</v>
      </c>
      <c r="AQ114" s="580"/>
      <c r="AR114" s="580"/>
      <c r="AS114" s="580"/>
      <c r="AT114" s="579"/>
      <c r="AU114" s="657"/>
      <c r="AV114" s="656"/>
      <c r="AW114" s="656"/>
      <c r="AX114" s="656"/>
      <c r="AY114" s="656"/>
      <c r="AZ114" s="570" t="s">
        <v>354</v>
      </c>
      <c r="BA114" s="519"/>
      <c r="BB114" s="519"/>
      <c r="BC114" s="519"/>
      <c r="BD114" s="519"/>
      <c r="BE114" s="519"/>
      <c r="BF114" s="519"/>
      <c r="BG114" s="519"/>
      <c r="BH114" s="519"/>
      <c r="BI114" s="519"/>
      <c r="BJ114" s="519"/>
      <c r="BK114" s="519"/>
      <c r="BL114" s="519"/>
      <c r="BM114" s="519"/>
      <c r="BN114" s="519"/>
      <c r="BO114" s="519"/>
      <c r="BP114" s="518"/>
      <c r="BQ114" s="569">
        <v>1164261</v>
      </c>
      <c r="BR114" s="568"/>
      <c r="BS114" s="568"/>
      <c r="BT114" s="568"/>
      <c r="BU114" s="568"/>
      <c r="BV114" s="568">
        <v>1143020</v>
      </c>
      <c r="BW114" s="568"/>
      <c r="BX114" s="568"/>
      <c r="BY114" s="568"/>
      <c r="BZ114" s="568"/>
      <c r="CA114" s="568">
        <v>1128340</v>
      </c>
      <c r="CB114" s="568"/>
      <c r="CC114" s="568"/>
      <c r="CD114" s="568"/>
      <c r="CE114" s="568"/>
      <c r="CF114" s="630">
        <v>22.9</v>
      </c>
      <c r="CG114" s="629"/>
      <c r="CH114" s="629"/>
      <c r="CI114" s="629"/>
      <c r="CJ114" s="629"/>
      <c r="CK114" s="655"/>
      <c r="CL114" s="587"/>
      <c r="CM114" s="570" t="s">
        <v>330</v>
      </c>
      <c r="CN114" s="519"/>
      <c r="CO114" s="519"/>
      <c r="CP114" s="519"/>
      <c r="CQ114" s="519"/>
      <c r="CR114" s="519"/>
      <c r="CS114" s="519"/>
      <c r="CT114" s="519"/>
      <c r="CU114" s="519"/>
      <c r="CV114" s="519"/>
      <c r="CW114" s="519"/>
      <c r="CX114" s="519"/>
      <c r="CY114" s="519"/>
      <c r="CZ114" s="519"/>
      <c r="DA114" s="519"/>
      <c r="DB114" s="519"/>
      <c r="DC114" s="519"/>
      <c r="DD114" s="519"/>
      <c r="DE114" s="519"/>
      <c r="DF114" s="518"/>
      <c r="DG114" s="527" t="s">
        <v>46</v>
      </c>
      <c r="DH114" s="525"/>
      <c r="DI114" s="525"/>
      <c r="DJ114" s="525"/>
      <c r="DK114" s="524"/>
      <c r="DL114" s="526" t="s">
        <v>46</v>
      </c>
      <c r="DM114" s="525"/>
      <c r="DN114" s="525"/>
      <c r="DO114" s="525"/>
      <c r="DP114" s="524"/>
      <c r="DQ114" s="526" t="s">
        <v>46</v>
      </c>
      <c r="DR114" s="525"/>
      <c r="DS114" s="525"/>
      <c r="DT114" s="525"/>
      <c r="DU114" s="524"/>
      <c r="DV114" s="581" t="s">
        <v>46</v>
      </c>
      <c r="DW114" s="580"/>
      <c r="DX114" s="580"/>
      <c r="DY114" s="580"/>
      <c r="DZ114" s="579"/>
    </row>
    <row r="115" spans="1:130" s="467" customFormat="1" ht="26.25" customHeight="1">
      <c r="A115" s="685"/>
      <c r="B115" s="684"/>
      <c r="C115" s="519" t="s">
        <v>353</v>
      </c>
      <c r="D115" s="519"/>
      <c r="E115" s="519"/>
      <c r="F115" s="519"/>
      <c r="G115" s="519"/>
      <c r="H115" s="519"/>
      <c r="I115" s="519"/>
      <c r="J115" s="519"/>
      <c r="K115" s="519"/>
      <c r="L115" s="519"/>
      <c r="M115" s="519"/>
      <c r="N115" s="519"/>
      <c r="O115" s="519"/>
      <c r="P115" s="519"/>
      <c r="Q115" s="519"/>
      <c r="R115" s="519"/>
      <c r="S115" s="519"/>
      <c r="T115" s="519"/>
      <c r="U115" s="519"/>
      <c r="V115" s="519"/>
      <c r="W115" s="519"/>
      <c r="X115" s="519"/>
      <c r="Y115" s="519"/>
      <c r="Z115" s="518"/>
      <c r="AA115" s="683">
        <v>14774</v>
      </c>
      <c r="AB115" s="681"/>
      <c r="AC115" s="681"/>
      <c r="AD115" s="681"/>
      <c r="AE115" s="680"/>
      <c r="AF115" s="682">
        <v>14774</v>
      </c>
      <c r="AG115" s="681"/>
      <c r="AH115" s="681"/>
      <c r="AI115" s="681"/>
      <c r="AJ115" s="680"/>
      <c r="AK115" s="682">
        <v>14774</v>
      </c>
      <c r="AL115" s="681"/>
      <c r="AM115" s="681"/>
      <c r="AN115" s="681"/>
      <c r="AO115" s="680"/>
      <c r="AP115" s="679">
        <v>0.3</v>
      </c>
      <c r="AQ115" s="678"/>
      <c r="AR115" s="678"/>
      <c r="AS115" s="678"/>
      <c r="AT115" s="677"/>
      <c r="AU115" s="657"/>
      <c r="AV115" s="656"/>
      <c r="AW115" s="656"/>
      <c r="AX115" s="656"/>
      <c r="AY115" s="656"/>
      <c r="AZ115" s="570" t="s">
        <v>352</v>
      </c>
      <c r="BA115" s="519"/>
      <c r="BB115" s="519"/>
      <c r="BC115" s="519"/>
      <c r="BD115" s="519"/>
      <c r="BE115" s="519"/>
      <c r="BF115" s="519"/>
      <c r="BG115" s="519"/>
      <c r="BH115" s="519"/>
      <c r="BI115" s="519"/>
      <c r="BJ115" s="519"/>
      <c r="BK115" s="519"/>
      <c r="BL115" s="519"/>
      <c r="BM115" s="519"/>
      <c r="BN115" s="519"/>
      <c r="BO115" s="519"/>
      <c r="BP115" s="518"/>
      <c r="BQ115" s="569" t="s">
        <v>46</v>
      </c>
      <c r="BR115" s="568"/>
      <c r="BS115" s="568"/>
      <c r="BT115" s="568"/>
      <c r="BU115" s="568"/>
      <c r="BV115" s="568" t="s">
        <v>46</v>
      </c>
      <c r="BW115" s="568"/>
      <c r="BX115" s="568"/>
      <c r="BY115" s="568"/>
      <c r="BZ115" s="568"/>
      <c r="CA115" s="568" t="s">
        <v>46</v>
      </c>
      <c r="CB115" s="568"/>
      <c r="CC115" s="568"/>
      <c r="CD115" s="568"/>
      <c r="CE115" s="568"/>
      <c r="CF115" s="630" t="s">
        <v>46</v>
      </c>
      <c r="CG115" s="629"/>
      <c r="CH115" s="629"/>
      <c r="CI115" s="629"/>
      <c r="CJ115" s="629"/>
      <c r="CK115" s="655"/>
      <c r="CL115" s="587"/>
      <c r="CM115" s="570" t="s">
        <v>351</v>
      </c>
      <c r="CN115" s="519"/>
      <c r="CO115" s="519"/>
      <c r="CP115" s="519"/>
      <c r="CQ115" s="519"/>
      <c r="CR115" s="519"/>
      <c r="CS115" s="519"/>
      <c r="CT115" s="519"/>
      <c r="CU115" s="519"/>
      <c r="CV115" s="519"/>
      <c r="CW115" s="519"/>
      <c r="CX115" s="519"/>
      <c r="CY115" s="519"/>
      <c r="CZ115" s="519"/>
      <c r="DA115" s="519"/>
      <c r="DB115" s="519"/>
      <c r="DC115" s="519"/>
      <c r="DD115" s="519"/>
      <c r="DE115" s="519"/>
      <c r="DF115" s="518"/>
      <c r="DG115" s="527" t="s">
        <v>46</v>
      </c>
      <c r="DH115" s="525"/>
      <c r="DI115" s="525"/>
      <c r="DJ115" s="525"/>
      <c r="DK115" s="524"/>
      <c r="DL115" s="526" t="s">
        <v>46</v>
      </c>
      <c r="DM115" s="525"/>
      <c r="DN115" s="525"/>
      <c r="DO115" s="525"/>
      <c r="DP115" s="524"/>
      <c r="DQ115" s="526" t="s">
        <v>46</v>
      </c>
      <c r="DR115" s="525"/>
      <c r="DS115" s="525"/>
      <c r="DT115" s="525"/>
      <c r="DU115" s="524"/>
      <c r="DV115" s="581" t="s">
        <v>46</v>
      </c>
      <c r="DW115" s="580"/>
      <c r="DX115" s="580"/>
      <c r="DY115" s="580"/>
      <c r="DZ115" s="579"/>
    </row>
    <row r="116" spans="1:130" s="467" customFormat="1" ht="26.25" customHeight="1">
      <c r="A116" s="676"/>
      <c r="B116" s="675"/>
      <c r="C116" s="583" t="s">
        <v>350</v>
      </c>
      <c r="D116" s="583"/>
      <c r="E116" s="583"/>
      <c r="F116" s="583"/>
      <c r="G116" s="583"/>
      <c r="H116" s="583"/>
      <c r="I116" s="583"/>
      <c r="J116" s="583"/>
      <c r="K116" s="583"/>
      <c r="L116" s="583"/>
      <c r="M116" s="583"/>
      <c r="N116" s="583"/>
      <c r="O116" s="583"/>
      <c r="P116" s="583"/>
      <c r="Q116" s="583"/>
      <c r="R116" s="583"/>
      <c r="S116" s="583"/>
      <c r="T116" s="583"/>
      <c r="U116" s="583"/>
      <c r="V116" s="583"/>
      <c r="W116" s="583"/>
      <c r="X116" s="583"/>
      <c r="Y116" s="583"/>
      <c r="Z116" s="582"/>
      <c r="AA116" s="527">
        <v>47</v>
      </c>
      <c r="AB116" s="525"/>
      <c r="AC116" s="525"/>
      <c r="AD116" s="525"/>
      <c r="AE116" s="524"/>
      <c r="AF116" s="526">
        <v>68</v>
      </c>
      <c r="AG116" s="525"/>
      <c r="AH116" s="525"/>
      <c r="AI116" s="525"/>
      <c r="AJ116" s="524"/>
      <c r="AK116" s="526">
        <v>399</v>
      </c>
      <c r="AL116" s="525"/>
      <c r="AM116" s="525"/>
      <c r="AN116" s="525"/>
      <c r="AO116" s="524"/>
      <c r="AP116" s="581">
        <v>0</v>
      </c>
      <c r="AQ116" s="580"/>
      <c r="AR116" s="580"/>
      <c r="AS116" s="580"/>
      <c r="AT116" s="579"/>
      <c r="AU116" s="657"/>
      <c r="AV116" s="656"/>
      <c r="AW116" s="656"/>
      <c r="AX116" s="656"/>
      <c r="AY116" s="656"/>
      <c r="AZ116" s="674" t="s">
        <v>349</v>
      </c>
      <c r="BA116" s="673"/>
      <c r="BB116" s="673"/>
      <c r="BC116" s="673"/>
      <c r="BD116" s="673"/>
      <c r="BE116" s="673"/>
      <c r="BF116" s="673"/>
      <c r="BG116" s="673"/>
      <c r="BH116" s="673"/>
      <c r="BI116" s="673"/>
      <c r="BJ116" s="673"/>
      <c r="BK116" s="673"/>
      <c r="BL116" s="673"/>
      <c r="BM116" s="673"/>
      <c r="BN116" s="673"/>
      <c r="BO116" s="673"/>
      <c r="BP116" s="672"/>
      <c r="BQ116" s="569" t="s">
        <v>46</v>
      </c>
      <c r="BR116" s="568"/>
      <c r="BS116" s="568"/>
      <c r="BT116" s="568"/>
      <c r="BU116" s="568"/>
      <c r="BV116" s="568" t="s">
        <v>46</v>
      </c>
      <c r="BW116" s="568"/>
      <c r="BX116" s="568"/>
      <c r="BY116" s="568"/>
      <c r="BZ116" s="568"/>
      <c r="CA116" s="568" t="s">
        <v>46</v>
      </c>
      <c r="CB116" s="568"/>
      <c r="CC116" s="568"/>
      <c r="CD116" s="568"/>
      <c r="CE116" s="568"/>
      <c r="CF116" s="630" t="s">
        <v>46</v>
      </c>
      <c r="CG116" s="629"/>
      <c r="CH116" s="629"/>
      <c r="CI116" s="629"/>
      <c r="CJ116" s="629"/>
      <c r="CK116" s="655"/>
      <c r="CL116" s="587"/>
      <c r="CM116" s="570" t="s">
        <v>327</v>
      </c>
      <c r="CN116" s="519"/>
      <c r="CO116" s="519"/>
      <c r="CP116" s="519"/>
      <c r="CQ116" s="519"/>
      <c r="CR116" s="519"/>
      <c r="CS116" s="519"/>
      <c r="CT116" s="519"/>
      <c r="CU116" s="519"/>
      <c r="CV116" s="519"/>
      <c r="CW116" s="519"/>
      <c r="CX116" s="519"/>
      <c r="CY116" s="519"/>
      <c r="CZ116" s="519"/>
      <c r="DA116" s="519"/>
      <c r="DB116" s="519"/>
      <c r="DC116" s="519"/>
      <c r="DD116" s="519"/>
      <c r="DE116" s="519"/>
      <c r="DF116" s="518"/>
      <c r="DG116" s="527">
        <v>59094</v>
      </c>
      <c r="DH116" s="525"/>
      <c r="DI116" s="525"/>
      <c r="DJ116" s="525"/>
      <c r="DK116" s="524"/>
      <c r="DL116" s="526">
        <v>44320</v>
      </c>
      <c r="DM116" s="525"/>
      <c r="DN116" s="525"/>
      <c r="DO116" s="525"/>
      <c r="DP116" s="524"/>
      <c r="DQ116" s="526">
        <v>29546</v>
      </c>
      <c r="DR116" s="525"/>
      <c r="DS116" s="525"/>
      <c r="DT116" s="525"/>
      <c r="DU116" s="524"/>
      <c r="DV116" s="581">
        <v>0.6</v>
      </c>
      <c r="DW116" s="580"/>
      <c r="DX116" s="580"/>
      <c r="DY116" s="580"/>
      <c r="DZ116" s="579"/>
    </row>
    <row r="117" spans="1:130" s="467" customFormat="1" ht="26.25" customHeight="1">
      <c r="A117" s="664" t="s">
        <v>42</v>
      </c>
      <c r="B117" s="662"/>
      <c r="C117" s="662"/>
      <c r="D117" s="662"/>
      <c r="E117" s="662"/>
      <c r="F117" s="662"/>
      <c r="G117" s="662"/>
      <c r="H117" s="662"/>
      <c r="I117" s="662"/>
      <c r="J117" s="662"/>
      <c r="K117" s="662"/>
      <c r="L117" s="662"/>
      <c r="M117" s="662"/>
      <c r="N117" s="662"/>
      <c r="O117" s="662"/>
      <c r="P117" s="662"/>
      <c r="Q117" s="662"/>
      <c r="R117" s="662"/>
      <c r="S117" s="662"/>
      <c r="T117" s="662"/>
      <c r="U117" s="662"/>
      <c r="V117" s="662"/>
      <c r="W117" s="662"/>
      <c r="X117" s="662"/>
      <c r="Y117" s="618" t="s">
        <v>348</v>
      </c>
      <c r="Z117" s="661"/>
      <c r="AA117" s="671">
        <v>1453567</v>
      </c>
      <c r="AB117" s="669"/>
      <c r="AC117" s="669"/>
      <c r="AD117" s="669"/>
      <c r="AE117" s="668"/>
      <c r="AF117" s="670">
        <v>1430267</v>
      </c>
      <c r="AG117" s="669"/>
      <c r="AH117" s="669"/>
      <c r="AI117" s="669"/>
      <c r="AJ117" s="668"/>
      <c r="AK117" s="670">
        <v>1418929</v>
      </c>
      <c r="AL117" s="669"/>
      <c r="AM117" s="669"/>
      <c r="AN117" s="669"/>
      <c r="AO117" s="668"/>
      <c r="AP117" s="667"/>
      <c r="AQ117" s="666"/>
      <c r="AR117" s="666"/>
      <c r="AS117" s="666"/>
      <c r="AT117" s="665"/>
      <c r="AU117" s="657"/>
      <c r="AV117" s="656"/>
      <c r="AW117" s="656"/>
      <c r="AX117" s="656"/>
      <c r="AY117" s="656"/>
      <c r="AZ117" s="633" t="s">
        <v>347</v>
      </c>
      <c r="BA117" s="632"/>
      <c r="BB117" s="632"/>
      <c r="BC117" s="632"/>
      <c r="BD117" s="632"/>
      <c r="BE117" s="632"/>
      <c r="BF117" s="632"/>
      <c r="BG117" s="632"/>
      <c r="BH117" s="632"/>
      <c r="BI117" s="632"/>
      <c r="BJ117" s="632"/>
      <c r="BK117" s="632"/>
      <c r="BL117" s="632"/>
      <c r="BM117" s="632"/>
      <c r="BN117" s="632"/>
      <c r="BO117" s="632"/>
      <c r="BP117" s="631"/>
      <c r="BQ117" s="569" t="s">
        <v>46</v>
      </c>
      <c r="BR117" s="568"/>
      <c r="BS117" s="568"/>
      <c r="BT117" s="568"/>
      <c r="BU117" s="568"/>
      <c r="BV117" s="568" t="s">
        <v>46</v>
      </c>
      <c r="BW117" s="568"/>
      <c r="BX117" s="568"/>
      <c r="BY117" s="568"/>
      <c r="BZ117" s="568"/>
      <c r="CA117" s="568" t="s">
        <v>46</v>
      </c>
      <c r="CB117" s="568"/>
      <c r="CC117" s="568"/>
      <c r="CD117" s="568"/>
      <c r="CE117" s="568"/>
      <c r="CF117" s="630" t="s">
        <v>46</v>
      </c>
      <c r="CG117" s="629"/>
      <c r="CH117" s="629"/>
      <c r="CI117" s="629"/>
      <c r="CJ117" s="629"/>
      <c r="CK117" s="655"/>
      <c r="CL117" s="587"/>
      <c r="CM117" s="570" t="s">
        <v>324</v>
      </c>
      <c r="CN117" s="519"/>
      <c r="CO117" s="519"/>
      <c r="CP117" s="519"/>
      <c r="CQ117" s="519"/>
      <c r="CR117" s="519"/>
      <c r="CS117" s="519"/>
      <c r="CT117" s="519"/>
      <c r="CU117" s="519"/>
      <c r="CV117" s="519"/>
      <c r="CW117" s="519"/>
      <c r="CX117" s="519"/>
      <c r="CY117" s="519"/>
      <c r="CZ117" s="519"/>
      <c r="DA117" s="519"/>
      <c r="DB117" s="519"/>
      <c r="DC117" s="519"/>
      <c r="DD117" s="519"/>
      <c r="DE117" s="519"/>
      <c r="DF117" s="518"/>
      <c r="DG117" s="527" t="s">
        <v>46</v>
      </c>
      <c r="DH117" s="525"/>
      <c r="DI117" s="525"/>
      <c r="DJ117" s="525"/>
      <c r="DK117" s="524"/>
      <c r="DL117" s="526" t="s">
        <v>46</v>
      </c>
      <c r="DM117" s="525"/>
      <c r="DN117" s="525"/>
      <c r="DO117" s="525"/>
      <c r="DP117" s="524"/>
      <c r="DQ117" s="526" t="s">
        <v>46</v>
      </c>
      <c r="DR117" s="525"/>
      <c r="DS117" s="525"/>
      <c r="DT117" s="525"/>
      <c r="DU117" s="524"/>
      <c r="DV117" s="581" t="s">
        <v>46</v>
      </c>
      <c r="DW117" s="580"/>
      <c r="DX117" s="580"/>
      <c r="DY117" s="580"/>
      <c r="DZ117" s="579"/>
    </row>
    <row r="118" spans="1:130" s="467" customFormat="1" ht="26.25" customHeight="1">
      <c r="A118" s="664" t="s">
        <v>346</v>
      </c>
      <c r="B118" s="662"/>
      <c r="C118" s="662"/>
      <c r="D118" s="662"/>
      <c r="E118" s="662"/>
      <c r="F118" s="662"/>
      <c r="G118" s="662"/>
      <c r="H118" s="662"/>
      <c r="I118" s="662"/>
      <c r="J118" s="662"/>
      <c r="K118" s="662"/>
      <c r="L118" s="662"/>
      <c r="M118" s="662"/>
      <c r="N118" s="662"/>
      <c r="O118" s="662"/>
      <c r="P118" s="662"/>
      <c r="Q118" s="662"/>
      <c r="R118" s="662"/>
      <c r="S118" s="662"/>
      <c r="T118" s="662"/>
      <c r="U118" s="662"/>
      <c r="V118" s="662"/>
      <c r="W118" s="662"/>
      <c r="X118" s="662"/>
      <c r="Y118" s="662"/>
      <c r="Z118" s="661"/>
      <c r="AA118" s="663" t="s">
        <v>345</v>
      </c>
      <c r="AB118" s="662"/>
      <c r="AC118" s="662"/>
      <c r="AD118" s="662"/>
      <c r="AE118" s="661"/>
      <c r="AF118" s="663" t="s">
        <v>344</v>
      </c>
      <c r="AG118" s="662"/>
      <c r="AH118" s="662"/>
      <c r="AI118" s="662"/>
      <c r="AJ118" s="661"/>
      <c r="AK118" s="663" t="s">
        <v>204</v>
      </c>
      <c r="AL118" s="662"/>
      <c r="AM118" s="662"/>
      <c r="AN118" s="662"/>
      <c r="AO118" s="661"/>
      <c r="AP118" s="660" t="s">
        <v>343</v>
      </c>
      <c r="AQ118" s="659"/>
      <c r="AR118" s="659"/>
      <c r="AS118" s="659"/>
      <c r="AT118" s="658"/>
      <c r="AU118" s="657"/>
      <c r="AV118" s="656"/>
      <c r="AW118" s="656"/>
      <c r="AX118" s="656"/>
      <c r="AY118" s="656"/>
      <c r="AZ118" s="584" t="s">
        <v>342</v>
      </c>
      <c r="BA118" s="583"/>
      <c r="BB118" s="583"/>
      <c r="BC118" s="583"/>
      <c r="BD118" s="583"/>
      <c r="BE118" s="583"/>
      <c r="BF118" s="583"/>
      <c r="BG118" s="583"/>
      <c r="BH118" s="583"/>
      <c r="BI118" s="583"/>
      <c r="BJ118" s="583"/>
      <c r="BK118" s="583"/>
      <c r="BL118" s="583"/>
      <c r="BM118" s="583"/>
      <c r="BN118" s="583"/>
      <c r="BO118" s="583"/>
      <c r="BP118" s="582"/>
      <c r="BQ118" s="625" t="s">
        <v>46</v>
      </c>
      <c r="BR118" s="624"/>
      <c r="BS118" s="624"/>
      <c r="BT118" s="624"/>
      <c r="BU118" s="624"/>
      <c r="BV118" s="624" t="s">
        <v>46</v>
      </c>
      <c r="BW118" s="624"/>
      <c r="BX118" s="624"/>
      <c r="BY118" s="624"/>
      <c r="BZ118" s="624"/>
      <c r="CA118" s="624" t="s">
        <v>46</v>
      </c>
      <c r="CB118" s="624"/>
      <c r="CC118" s="624"/>
      <c r="CD118" s="624"/>
      <c r="CE118" s="624"/>
      <c r="CF118" s="630" t="s">
        <v>46</v>
      </c>
      <c r="CG118" s="629"/>
      <c r="CH118" s="629"/>
      <c r="CI118" s="629"/>
      <c r="CJ118" s="629"/>
      <c r="CK118" s="655"/>
      <c r="CL118" s="587"/>
      <c r="CM118" s="570" t="s">
        <v>321</v>
      </c>
      <c r="CN118" s="519"/>
      <c r="CO118" s="519"/>
      <c r="CP118" s="519"/>
      <c r="CQ118" s="519"/>
      <c r="CR118" s="519"/>
      <c r="CS118" s="519"/>
      <c r="CT118" s="519"/>
      <c r="CU118" s="519"/>
      <c r="CV118" s="519"/>
      <c r="CW118" s="519"/>
      <c r="CX118" s="519"/>
      <c r="CY118" s="519"/>
      <c r="CZ118" s="519"/>
      <c r="DA118" s="519"/>
      <c r="DB118" s="519"/>
      <c r="DC118" s="519"/>
      <c r="DD118" s="519"/>
      <c r="DE118" s="519"/>
      <c r="DF118" s="518"/>
      <c r="DG118" s="527" t="s">
        <v>46</v>
      </c>
      <c r="DH118" s="525"/>
      <c r="DI118" s="525"/>
      <c r="DJ118" s="525"/>
      <c r="DK118" s="524"/>
      <c r="DL118" s="526" t="s">
        <v>46</v>
      </c>
      <c r="DM118" s="525"/>
      <c r="DN118" s="525"/>
      <c r="DO118" s="525"/>
      <c r="DP118" s="524"/>
      <c r="DQ118" s="526" t="s">
        <v>46</v>
      </c>
      <c r="DR118" s="525"/>
      <c r="DS118" s="525"/>
      <c r="DT118" s="525"/>
      <c r="DU118" s="524"/>
      <c r="DV118" s="581" t="s">
        <v>46</v>
      </c>
      <c r="DW118" s="580"/>
      <c r="DX118" s="580"/>
      <c r="DY118" s="580"/>
      <c r="DZ118" s="579"/>
    </row>
    <row r="119" spans="1:130" s="467" customFormat="1" ht="26.25" customHeight="1">
      <c r="A119" s="654" t="s">
        <v>341</v>
      </c>
      <c r="B119" s="653"/>
      <c r="C119" s="593" t="s">
        <v>340</v>
      </c>
      <c r="D119" s="553"/>
      <c r="E119" s="553"/>
      <c r="F119" s="553"/>
      <c r="G119" s="553"/>
      <c r="H119" s="553"/>
      <c r="I119" s="553"/>
      <c r="J119" s="553"/>
      <c r="K119" s="553"/>
      <c r="L119" s="553"/>
      <c r="M119" s="553"/>
      <c r="N119" s="553"/>
      <c r="O119" s="553"/>
      <c r="P119" s="553"/>
      <c r="Q119" s="553"/>
      <c r="R119" s="553"/>
      <c r="S119" s="553"/>
      <c r="T119" s="553"/>
      <c r="U119" s="553"/>
      <c r="V119" s="553"/>
      <c r="W119" s="553"/>
      <c r="X119" s="553"/>
      <c r="Y119" s="553"/>
      <c r="Z119" s="552"/>
      <c r="AA119" s="652" t="s">
        <v>46</v>
      </c>
      <c r="AB119" s="650"/>
      <c r="AC119" s="650"/>
      <c r="AD119" s="650"/>
      <c r="AE119" s="649"/>
      <c r="AF119" s="651" t="s">
        <v>46</v>
      </c>
      <c r="AG119" s="650"/>
      <c r="AH119" s="650"/>
      <c r="AI119" s="650"/>
      <c r="AJ119" s="649"/>
      <c r="AK119" s="651" t="s">
        <v>46</v>
      </c>
      <c r="AL119" s="650"/>
      <c r="AM119" s="650"/>
      <c r="AN119" s="650"/>
      <c r="AO119" s="649"/>
      <c r="AP119" s="648" t="s">
        <v>46</v>
      </c>
      <c r="AQ119" s="647"/>
      <c r="AR119" s="647"/>
      <c r="AS119" s="647"/>
      <c r="AT119" s="646"/>
      <c r="AU119" s="645"/>
      <c r="AV119" s="644"/>
      <c r="AW119" s="644"/>
      <c r="AX119" s="644"/>
      <c r="AY119" s="644"/>
      <c r="AZ119" s="619" t="s">
        <v>42</v>
      </c>
      <c r="BA119" s="619"/>
      <c r="BB119" s="619"/>
      <c r="BC119" s="619"/>
      <c r="BD119" s="619"/>
      <c r="BE119" s="619"/>
      <c r="BF119" s="619"/>
      <c r="BG119" s="619"/>
      <c r="BH119" s="619"/>
      <c r="BI119" s="619"/>
      <c r="BJ119" s="619"/>
      <c r="BK119" s="619"/>
      <c r="BL119" s="619"/>
      <c r="BM119" s="619"/>
      <c r="BN119" s="619"/>
      <c r="BO119" s="618" t="s">
        <v>339</v>
      </c>
      <c r="BP119" s="617"/>
      <c r="BQ119" s="625">
        <v>14135626</v>
      </c>
      <c r="BR119" s="624"/>
      <c r="BS119" s="624"/>
      <c r="BT119" s="624"/>
      <c r="BU119" s="624"/>
      <c r="BV119" s="624">
        <v>14153069</v>
      </c>
      <c r="BW119" s="624"/>
      <c r="BX119" s="624"/>
      <c r="BY119" s="624"/>
      <c r="BZ119" s="624"/>
      <c r="CA119" s="624">
        <v>13646547</v>
      </c>
      <c r="CB119" s="624"/>
      <c r="CC119" s="624"/>
      <c r="CD119" s="624"/>
      <c r="CE119" s="624"/>
      <c r="CF119" s="484"/>
      <c r="CG119" s="483"/>
      <c r="CH119" s="483"/>
      <c r="CI119" s="483"/>
      <c r="CJ119" s="614"/>
      <c r="CK119" s="643"/>
      <c r="CL119" s="585"/>
      <c r="CM119" s="584" t="s">
        <v>318</v>
      </c>
      <c r="CN119" s="583"/>
      <c r="CO119" s="583"/>
      <c r="CP119" s="583"/>
      <c r="CQ119" s="583"/>
      <c r="CR119" s="583"/>
      <c r="CS119" s="583"/>
      <c r="CT119" s="583"/>
      <c r="CU119" s="583"/>
      <c r="CV119" s="583"/>
      <c r="CW119" s="583"/>
      <c r="CX119" s="583"/>
      <c r="CY119" s="583"/>
      <c r="CZ119" s="583"/>
      <c r="DA119" s="583"/>
      <c r="DB119" s="583"/>
      <c r="DC119" s="583"/>
      <c r="DD119" s="583"/>
      <c r="DE119" s="583"/>
      <c r="DF119" s="582"/>
      <c r="DG119" s="508" t="s">
        <v>46</v>
      </c>
      <c r="DH119" s="506"/>
      <c r="DI119" s="506"/>
      <c r="DJ119" s="506"/>
      <c r="DK119" s="505"/>
      <c r="DL119" s="507" t="s">
        <v>46</v>
      </c>
      <c r="DM119" s="506"/>
      <c r="DN119" s="506"/>
      <c r="DO119" s="506"/>
      <c r="DP119" s="505"/>
      <c r="DQ119" s="507" t="s">
        <v>46</v>
      </c>
      <c r="DR119" s="506"/>
      <c r="DS119" s="506"/>
      <c r="DT119" s="506"/>
      <c r="DU119" s="505"/>
      <c r="DV119" s="601" t="s">
        <v>46</v>
      </c>
      <c r="DW119" s="600"/>
      <c r="DX119" s="600"/>
      <c r="DY119" s="600"/>
      <c r="DZ119" s="599"/>
    </row>
    <row r="120" spans="1:130" s="467" customFormat="1" ht="26.25" customHeight="1">
      <c r="A120" s="588"/>
      <c r="B120" s="587"/>
      <c r="C120" s="570" t="s">
        <v>338</v>
      </c>
      <c r="D120" s="519"/>
      <c r="E120" s="519"/>
      <c r="F120" s="519"/>
      <c r="G120" s="519"/>
      <c r="H120" s="519"/>
      <c r="I120" s="519"/>
      <c r="J120" s="519"/>
      <c r="K120" s="519"/>
      <c r="L120" s="519"/>
      <c r="M120" s="519"/>
      <c r="N120" s="519"/>
      <c r="O120" s="519"/>
      <c r="P120" s="519"/>
      <c r="Q120" s="519"/>
      <c r="R120" s="519"/>
      <c r="S120" s="519"/>
      <c r="T120" s="519"/>
      <c r="U120" s="519"/>
      <c r="V120" s="519"/>
      <c r="W120" s="519"/>
      <c r="X120" s="519"/>
      <c r="Y120" s="519"/>
      <c r="Z120" s="518"/>
      <c r="AA120" s="527" t="s">
        <v>46</v>
      </c>
      <c r="AB120" s="525"/>
      <c r="AC120" s="525"/>
      <c r="AD120" s="525"/>
      <c r="AE120" s="524"/>
      <c r="AF120" s="526" t="s">
        <v>46</v>
      </c>
      <c r="AG120" s="525"/>
      <c r="AH120" s="525"/>
      <c r="AI120" s="525"/>
      <c r="AJ120" s="524"/>
      <c r="AK120" s="526" t="s">
        <v>46</v>
      </c>
      <c r="AL120" s="525"/>
      <c r="AM120" s="525"/>
      <c r="AN120" s="525"/>
      <c r="AO120" s="524"/>
      <c r="AP120" s="581" t="s">
        <v>46</v>
      </c>
      <c r="AQ120" s="580"/>
      <c r="AR120" s="580"/>
      <c r="AS120" s="580"/>
      <c r="AT120" s="579"/>
      <c r="AU120" s="642" t="s">
        <v>337</v>
      </c>
      <c r="AV120" s="641"/>
      <c r="AW120" s="641"/>
      <c r="AX120" s="641"/>
      <c r="AY120" s="640"/>
      <c r="AZ120" s="593" t="s">
        <v>336</v>
      </c>
      <c r="BA120" s="553"/>
      <c r="BB120" s="553"/>
      <c r="BC120" s="553"/>
      <c r="BD120" s="553"/>
      <c r="BE120" s="553"/>
      <c r="BF120" s="553"/>
      <c r="BG120" s="553"/>
      <c r="BH120" s="553"/>
      <c r="BI120" s="553"/>
      <c r="BJ120" s="553"/>
      <c r="BK120" s="553"/>
      <c r="BL120" s="553"/>
      <c r="BM120" s="553"/>
      <c r="BN120" s="553"/>
      <c r="BO120" s="553"/>
      <c r="BP120" s="552"/>
      <c r="BQ120" s="592">
        <v>6146756</v>
      </c>
      <c r="BR120" s="591"/>
      <c r="BS120" s="591"/>
      <c r="BT120" s="591"/>
      <c r="BU120" s="591"/>
      <c r="BV120" s="591">
        <v>6069557</v>
      </c>
      <c r="BW120" s="591"/>
      <c r="BX120" s="591"/>
      <c r="BY120" s="591"/>
      <c r="BZ120" s="591"/>
      <c r="CA120" s="591">
        <v>5622796</v>
      </c>
      <c r="CB120" s="591"/>
      <c r="CC120" s="591"/>
      <c r="CD120" s="591"/>
      <c r="CE120" s="591"/>
      <c r="CF120" s="639">
        <v>114.1</v>
      </c>
      <c r="CG120" s="638"/>
      <c r="CH120" s="638"/>
      <c r="CI120" s="638"/>
      <c r="CJ120" s="638"/>
      <c r="CK120" s="637" t="s">
        <v>335</v>
      </c>
      <c r="CL120" s="595"/>
      <c r="CM120" s="595"/>
      <c r="CN120" s="595"/>
      <c r="CO120" s="594"/>
      <c r="CP120" s="636" t="s">
        <v>334</v>
      </c>
      <c r="CQ120" s="635"/>
      <c r="CR120" s="635"/>
      <c r="CS120" s="635"/>
      <c r="CT120" s="635"/>
      <c r="CU120" s="635"/>
      <c r="CV120" s="635"/>
      <c r="CW120" s="635"/>
      <c r="CX120" s="635"/>
      <c r="CY120" s="635"/>
      <c r="CZ120" s="635"/>
      <c r="DA120" s="635"/>
      <c r="DB120" s="635"/>
      <c r="DC120" s="635"/>
      <c r="DD120" s="635"/>
      <c r="DE120" s="635"/>
      <c r="DF120" s="634"/>
      <c r="DG120" s="592">
        <v>1805239</v>
      </c>
      <c r="DH120" s="591"/>
      <c r="DI120" s="591"/>
      <c r="DJ120" s="591"/>
      <c r="DK120" s="591"/>
      <c r="DL120" s="591">
        <v>1626842</v>
      </c>
      <c r="DM120" s="591"/>
      <c r="DN120" s="591"/>
      <c r="DO120" s="591"/>
      <c r="DP120" s="591"/>
      <c r="DQ120" s="591">
        <v>1418676</v>
      </c>
      <c r="DR120" s="591"/>
      <c r="DS120" s="591"/>
      <c r="DT120" s="591"/>
      <c r="DU120" s="591"/>
      <c r="DV120" s="590">
        <v>28.8</v>
      </c>
      <c r="DW120" s="590"/>
      <c r="DX120" s="590"/>
      <c r="DY120" s="590"/>
      <c r="DZ120" s="589"/>
    </row>
    <row r="121" spans="1:130" s="467" customFormat="1" ht="26.25" customHeight="1">
      <c r="A121" s="588"/>
      <c r="B121" s="587"/>
      <c r="C121" s="633" t="s">
        <v>333</v>
      </c>
      <c r="D121" s="632"/>
      <c r="E121" s="632"/>
      <c r="F121" s="632"/>
      <c r="G121" s="632"/>
      <c r="H121" s="632"/>
      <c r="I121" s="632"/>
      <c r="J121" s="632"/>
      <c r="K121" s="632"/>
      <c r="L121" s="632"/>
      <c r="M121" s="632"/>
      <c r="N121" s="632"/>
      <c r="O121" s="632"/>
      <c r="P121" s="632"/>
      <c r="Q121" s="632"/>
      <c r="R121" s="632"/>
      <c r="S121" s="632"/>
      <c r="T121" s="632"/>
      <c r="U121" s="632"/>
      <c r="V121" s="632"/>
      <c r="W121" s="632"/>
      <c r="X121" s="632"/>
      <c r="Y121" s="632"/>
      <c r="Z121" s="631"/>
      <c r="AA121" s="527" t="s">
        <v>46</v>
      </c>
      <c r="AB121" s="525"/>
      <c r="AC121" s="525"/>
      <c r="AD121" s="525"/>
      <c r="AE121" s="524"/>
      <c r="AF121" s="526" t="s">
        <v>46</v>
      </c>
      <c r="AG121" s="525"/>
      <c r="AH121" s="525"/>
      <c r="AI121" s="525"/>
      <c r="AJ121" s="524"/>
      <c r="AK121" s="526" t="s">
        <v>46</v>
      </c>
      <c r="AL121" s="525"/>
      <c r="AM121" s="525"/>
      <c r="AN121" s="525"/>
      <c r="AO121" s="524"/>
      <c r="AP121" s="581" t="s">
        <v>46</v>
      </c>
      <c r="AQ121" s="580"/>
      <c r="AR121" s="580"/>
      <c r="AS121" s="580"/>
      <c r="AT121" s="579"/>
      <c r="AU121" s="628"/>
      <c r="AV121" s="627"/>
      <c r="AW121" s="627"/>
      <c r="AX121" s="627"/>
      <c r="AY121" s="626"/>
      <c r="AZ121" s="570" t="s">
        <v>332</v>
      </c>
      <c r="BA121" s="519"/>
      <c r="BB121" s="519"/>
      <c r="BC121" s="519"/>
      <c r="BD121" s="519"/>
      <c r="BE121" s="519"/>
      <c r="BF121" s="519"/>
      <c r="BG121" s="519"/>
      <c r="BH121" s="519"/>
      <c r="BI121" s="519"/>
      <c r="BJ121" s="519"/>
      <c r="BK121" s="519"/>
      <c r="BL121" s="519"/>
      <c r="BM121" s="519"/>
      <c r="BN121" s="519"/>
      <c r="BO121" s="519"/>
      <c r="BP121" s="518"/>
      <c r="BQ121" s="569">
        <v>61688</v>
      </c>
      <c r="BR121" s="568"/>
      <c r="BS121" s="568"/>
      <c r="BT121" s="568"/>
      <c r="BU121" s="568"/>
      <c r="BV121" s="568">
        <v>38490</v>
      </c>
      <c r="BW121" s="568"/>
      <c r="BX121" s="568"/>
      <c r="BY121" s="568"/>
      <c r="BZ121" s="568"/>
      <c r="CA121" s="568">
        <v>63048</v>
      </c>
      <c r="CB121" s="568"/>
      <c r="CC121" s="568"/>
      <c r="CD121" s="568"/>
      <c r="CE121" s="568"/>
      <c r="CF121" s="630">
        <v>1.3</v>
      </c>
      <c r="CG121" s="629"/>
      <c r="CH121" s="629"/>
      <c r="CI121" s="629"/>
      <c r="CJ121" s="629"/>
      <c r="CK121" s="613"/>
      <c r="CL121" s="572"/>
      <c r="CM121" s="572"/>
      <c r="CN121" s="572"/>
      <c r="CO121" s="571"/>
      <c r="CP121" s="604" t="s">
        <v>331</v>
      </c>
      <c r="CQ121" s="603"/>
      <c r="CR121" s="603"/>
      <c r="CS121" s="603"/>
      <c r="CT121" s="603"/>
      <c r="CU121" s="603"/>
      <c r="CV121" s="603"/>
      <c r="CW121" s="603"/>
      <c r="CX121" s="603"/>
      <c r="CY121" s="603"/>
      <c r="CZ121" s="603"/>
      <c r="DA121" s="603"/>
      <c r="DB121" s="603"/>
      <c r="DC121" s="603"/>
      <c r="DD121" s="603"/>
      <c r="DE121" s="603"/>
      <c r="DF121" s="602"/>
      <c r="DG121" s="569">
        <v>1086920</v>
      </c>
      <c r="DH121" s="568"/>
      <c r="DI121" s="568"/>
      <c r="DJ121" s="568"/>
      <c r="DK121" s="568"/>
      <c r="DL121" s="568">
        <v>935371</v>
      </c>
      <c r="DM121" s="568"/>
      <c r="DN121" s="568"/>
      <c r="DO121" s="568"/>
      <c r="DP121" s="568"/>
      <c r="DQ121" s="568">
        <v>795160</v>
      </c>
      <c r="DR121" s="568"/>
      <c r="DS121" s="568"/>
      <c r="DT121" s="568"/>
      <c r="DU121" s="568"/>
      <c r="DV121" s="567">
        <v>16.100000000000001</v>
      </c>
      <c r="DW121" s="567"/>
      <c r="DX121" s="567"/>
      <c r="DY121" s="567"/>
      <c r="DZ121" s="566"/>
    </row>
    <row r="122" spans="1:130" s="467" customFormat="1" ht="26.25" customHeight="1">
      <c r="A122" s="588"/>
      <c r="B122" s="587"/>
      <c r="C122" s="570" t="s">
        <v>330</v>
      </c>
      <c r="D122" s="519"/>
      <c r="E122" s="519"/>
      <c r="F122" s="519"/>
      <c r="G122" s="519"/>
      <c r="H122" s="519"/>
      <c r="I122" s="519"/>
      <c r="J122" s="519"/>
      <c r="K122" s="519"/>
      <c r="L122" s="519"/>
      <c r="M122" s="519"/>
      <c r="N122" s="519"/>
      <c r="O122" s="519"/>
      <c r="P122" s="519"/>
      <c r="Q122" s="519"/>
      <c r="R122" s="519"/>
      <c r="S122" s="519"/>
      <c r="T122" s="519"/>
      <c r="U122" s="519"/>
      <c r="V122" s="519"/>
      <c r="W122" s="519"/>
      <c r="X122" s="519"/>
      <c r="Y122" s="519"/>
      <c r="Z122" s="518"/>
      <c r="AA122" s="527" t="s">
        <v>46</v>
      </c>
      <c r="AB122" s="525"/>
      <c r="AC122" s="525"/>
      <c r="AD122" s="525"/>
      <c r="AE122" s="524"/>
      <c r="AF122" s="526" t="s">
        <v>46</v>
      </c>
      <c r="AG122" s="525"/>
      <c r="AH122" s="525"/>
      <c r="AI122" s="525"/>
      <c r="AJ122" s="524"/>
      <c r="AK122" s="526" t="s">
        <v>46</v>
      </c>
      <c r="AL122" s="525"/>
      <c r="AM122" s="525"/>
      <c r="AN122" s="525"/>
      <c r="AO122" s="524"/>
      <c r="AP122" s="581" t="s">
        <v>46</v>
      </c>
      <c r="AQ122" s="580"/>
      <c r="AR122" s="580"/>
      <c r="AS122" s="580"/>
      <c r="AT122" s="579"/>
      <c r="AU122" s="628"/>
      <c r="AV122" s="627"/>
      <c r="AW122" s="627"/>
      <c r="AX122" s="627"/>
      <c r="AY122" s="626"/>
      <c r="AZ122" s="584" t="s">
        <v>329</v>
      </c>
      <c r="BA122" s="583"/>
      <c r="BB122" s="583"/>
      <c r="BC122" s="583"/>
      <c r="BD122" s="583"/>
      <c r="BE122" s="583"/>
      <c r="BF122" s="583"/>
      <c r="BG122" s="583"/>
      <c r="BH122" s="583"/>
      <c r="BI122" s="583"/>
      <c r="BJ122" s="583"/>
      <c r="BK122" s="583"/>
      <c r="BL122" s="583"/>
      <c r="BM122" s="583"/>
      <c r="BN122" s="583"/>
      <c r="BO122" s="583"/>
      <c r="BP122" s="582"/>
      <c r="BQ122" s="625">
        <v>9277212</v>
      </c>
      <c r="BR122" s="624"/>
      <c r="BS122" s="624"/>
      <c r="BT122" s="624"/>
      <c r="BU122" s="624"/>
      <c r="BV122" s="624">
        <v>9201184</v>
      </c>
      <c r="BW122" s="624"/>
      <c r="BX122" s="624"/>
      <c r="BY122" s="624"/>
      <c r="BZ122" s="624"/>
      <c r="CA122" s="624">
        <v>8786819</v>
      </c>
      <c r="CB122" s="624"/>
      <c r="CC122" s="624"/>
      <c r="CD122" s="624"/>
      <c r="CE122" s="624"/>
      <c r="CF122" s="623">
        <v>178.3</v>
      </c>
      <c r="CG122" s="622"/>
      <c r="CH122" s="622"/>
      <c r="CI122" s="622"/>
      <c r="CJ122" s="622"/>
      <c r="CK122" s="613"/>
      <c r="CL122" s="572"/>
      <c r="CM122" s="572"/>
      <c r="CN122" s="572"/>
      <c r="CO122" s="571"/>
      <c r="CP122" s="604" t="s">
        <v>328</v>
      </c>
      <c r="CQ122" s="603"/>
      <c r="CR122" s="603"/>
      <c r="CS122" s="603"/>
      <c r="CT122" s="603"/>
      <c r="CU122" s="603"/>
      <c r="CV122" s="603"/>
      <c r="CW122" s="603"/>
      <c r="CX122" s="603"/>
      <c r="CY122" s="603"/>
      <c r="CZ122" s="603"/>
      <c r="DA122" s="603"/>
      <c r="DB122" s="603"/>
      <c r="DC122" s="603"/>
      <c r="DD122" s="603"/>
      <c r="DE122" s="603"/>
      <c r="DF122" s="602"/>
      <c r="DG122" s="569">
        <v>808229</v>
      </c>
      <c r="DH122" s="568"/>
      <c r="DI122" s="568"/>
      <c r="DJ122" s="568"/>
      <c r="DK122" s="568"/>
      <c r="DL122" s="568">
        <v>672403</v>
      </c>
      <c r="DM122" s="568"/>
      <c r="DN122" s="568"/>
      <c r="DO122" s="568"/>
      <c r="DP122" s="568"/>
      <c r="DQ122" s="568">
        <v>585979</v>
      </c>
      <c r="DR122" s="568"/>
      <c r="DS122" s="568"/>
      <c r="DT122" s="568"/>
      <c r="DU122" s="568"/>
      <c r="DV122" s="567">
        <v>11.9</v>
      </c>
      <c r="DW122" s="567"/>
      <c r="DX122" s="567"/>
      <c r="DY122" s="567"/>
      <c r="DZ122" s="566"/>
    </row>
    <row r="123" spans="1:130" s="467" customFormat="1" ht="26.25" customHeight="1">
      <c r="A123" s="588"/>
      <c r="B123" s="587"/>
      <c r="C123" s="570" t="s">
        <v>327</v>
      </c>
      <c r="D123" s="519"/>
      <c r="E123" s="519"/>
      <c r="F123" s="519"/>
      <c r="G123" s="519"/>
      <c r="H123" s="519"/>
      <c r="I123" s="519"/>
      <c r="J123" s="519"/>
      <c r="K123" s="519"/>
      <c r="L123" s="519"/>
      <c r="M123" s="519"/>
      <c r="N123" s="519"/>
      <c r="O123" s="519"/>
      <c r="P123" s="519"/>
      <c r="Q123" s="519"/>
      <c r="R123" s="519"/>
      <c r="S123" s="519"/>
      <c r="T123" s="519"/>
      <c r="U123" s="519"/>
      <c r="V123" s="519"/>
      <c r="W123" s="519"/>
      <c r="X123" s="519"/>
      <c r="Y123" s="519"/>
      <c r="Z123" s="518"/>
      <c r="AA123" s="527">
        <v>14774</v>
      </c>
      <c r="AB123" s="525"/>
      <c r="AC123" s="525"/>
      <c r="AD123" s="525"/>
      <c r="AE123" s="524"/>
      <c r="AF123" s="526">
        <v>14774</v>
      </c>
      <c r="AG123" s="525"/>
      <c r="AH123" s="525"/>
      <c r="AI123" s="525"/>
      <c r="AJ123" s="524"/>
      <c r="AK123" s="526">
        <v>14774</v>
      </c>
      <c r="AL123" s="525"/>
      <c r="AM123" s="525"/>
      <c r="AN123" s="525"/>
      <c r="AO123" s="524"/>
      <c r="AP123" s="581">
        <v>0.3</v>
      </c>
      <c r="AQ123" s="580"/>
      <c r="AR123" s="580"/>
      <c r="AS123" s="580"/>
      <c r="AT123" s="579"/>
      <c r="AU123" s="621"/>
      <c r="AV123" s="620"/>
      <c r="AW123" s="620"/>
      <c r="AX123" s="620"/>
      <c r="AY123" s="620"/>
      <c r="AZ123" s="619" t="s">
        <v>42</v>
      </c>
      <c r="BA123" s="619"/>
      <c r="BB123" s="619"/>
      <c r="BC123" s="619"/>
      <c r="BD123" s="619"/>
      <c r="BE123" s="619"/>
      <c r="BF123" s="619"/>
      <c r="BG123" s="619"/>
      <c r="BH123" s="619"/>
      <c r="BI123" s="619"/>
      <c r="BJ123" s="619"/>
      <c r="BK123" s="619"/>
      <c r="BL123" s="619"/>
      <c r="BM123" s="619"/>
      <c r="BN123" s="619"/>
      <c r="BO123" s="618" t="s">
        <v>326</v>
      </c>
      <c r="BP123" s="617"/>
      <c r="BQ123" s="616">
        <v>15485656</v>
      </c>
      <c r="BR123" s="615"/>
      <c r="BS123" s="615"/>
      <c r="BT123" s="615"/>
      <c r="BU123" s="615"/>
      <c r="BV123" s="615">
        <v>15309231</v>
      </c>
      <c r="BW123" s="615"/>
      <c r="BX123" s="615"/>
      <c r="BY123" s="615"/>
      <c r="BZ123" s="615"/>
      <c r="CA123" s="615">
        <v>14472663</v>
      </c>
      <c r="CB123" s="615"/>
      <c r="CC123" s="615"/>
      <c r="CD123" s="615"/>
      <c r="CE123" s="615"/>
      <c r="CF123" s="484"/>
      <c r="CG123" s="483"/>
      <c r="CH123" s="483"/>
      <c r="CI123" s="483"/>
      <c r="CJ123" s="614"/>
      <c r="CK123" s="613"/>
      <c r="CL123" s="572"/>
      <c r="CM123" s="572"/>
      <c r="CN123" s="572"/>
      <c r="CO123" s="571"/>
      <c r="CP123" s="604" t="s">
        <v>325</v>
      </c>
      <c r="CQ123" s="603"/>
      <c r="CR123" s="603"/>
      <c r="CS123" s="603"/>
      <c r="CT123" s="603"/>
      <c r="CU123" s="603"/>
      <c r="CV123" s="603"/>
      <c r="CW123" s="603"/>
      <c r="CX123" s="603"/>
      <c r="CY123" s="603"/>
      <c r="CZ123" s="603"/>
      <c r="DA123" s="603"/>
      <c r="DB123" s="603"/>
      <c r="DC123" s="603"/>
      <c r="DD123" s="603"/>
      <c r="DE123" s="603"/>
      <c r="DF123" s="602"/>
      <c r="DG123" s="527">
        <v>158830</v>
      </c>
      <c r="DH123" s="525"/>
      <c r="DI123" s="525"/>
      <c r="DJ123" s="525"/>
      <c r="DK123" s="524"/>
      <c r="DL123" s="526">
        <v>139264</v>
      </c>
      <c r="DM123" s="525"/>
      <c r="DN123" s="525"/>
      <c r="DO123" s="525"/>
      <c r="DP123" s="524"/>
      <c r="DQ123" s="526">
        <v>118535</v>
      </c>
      <c r="DR123" s="525"/>
      <c r="DS123" s="525"/>
      <c r="DT123" s="525"/>
      <c r="DU123" s="524"/>
      <c r="DV123" s="581">
        <v>2.4</v>
      </c>
      <c r="DW123" s="580"/>
      <c r="DX123" s="580"/>
      <c r="DY123" s="580"/>
      <c r="DZ123" s="579"/>
    </row>
    <row r="124" spans="1:130" s="467" customFormat="1" ht="26.25" customHeight="1" thickBot="1">
      <c r="A124" s="588"/>
      <c r="B124" s="587"/>
      <c r="C124" s="570" t="s">
        <v>324</v>
      </c>
      <c r="D124" s="519"/>
      <c r="E124" s="519"/>
      <c r="F124" s="519"/>
      <c r="G124" s="519"/>
      <c r="H124" s="519"/>
      <c r="I124" s="519"/>
      <c r="J124" s="519"/>
      <c r="K124" s="519"/>
      <c r="L124" s="519"/>
      <c r="M124" s="519"/>
      <c r="N124" s="519"/>
      <c r="O124" s="519"/>
      <c r="P124" s="519"/>
      <c r="Q124" s="519"/>
      <c r="R124" s="519"/>
      <c r="S124" s="519"/>
      <c r="T124" s="519"/>
      <c r="U124" s="519"/>
      <c r="V124" s="519"/>
      <c r="W124" s="519"/>
      <c r="X124" s="519"/>
      <c r="Y124" s="519"/>
      <c r="Z124" s="518"/>
      <c r="AA124" s="527" t="s">
        <v>46</v>
      </c>
      <c r="AB124" s="525"/>
      <c r="AC124" s="525"/>
      <c r="AD124" s="525"/>
      <c r="AE124" s="524"/>
      <c r="AF124" s="526" t="s">
        <v>46</v>
      </c>
      <c r="AG124" s="525"/>
      <c r="AH124" s="525"/>
      <c r="AI124" s="525"/>
      <c r="AJ124" s="524"/>
      <c r="AK124" s="526" t="s">
        <v>46</v>
      </c>
      <c r="AL124" s="525"/>
      <c r="AM124" s="525"/>
      <c r="AN124" s="525"/>
      <c r="AO124" s="524"/>
      <c r="AP124" s="581" t="s">
        <v>46</v>
      </c>
      <c r="AQ124" s="580"/>
      <c r="AR124" s="580"/>
      <c r="AS124" s="580"/>
      <c r="AT124" s="579"/>
      <c r="AU124" s="612" t="s">
        <v>323</v>
      </c>
      <c r="AV124" s="611"/>
      <c r="AW124" s="611"/>
      <c r="AX124" s="611"/>
      <c r="AY124" s="611"/>
      <c r="AZ124" s="611"/>
      <c r="BA124" s="611"/>
      <c r="BB124" s="611"/>
      <c r="BC124" s="611"/>
      <c r="BD124" s="611"/>
      <c r="BE124" s="611"/>
      <c r="BF124" s="611"/>
      <c r="BG124" s="611"/>
      <c r="BH124" s="611"/>
      <c r="BI124" s="611"/>
      <c r="BJ124" s="611"/>
      <c r="BK124" s="611"/>
      <c r="BL124" s="611"/>
      <c r="BM124" s="611"/>
      <c r="BN124" s="611"/>
      <c r="BO124" s="611"/>
      <c r="BP124" s="610"/>
      <c r="BQ124" s="609" t="s">
        <v>46</v>
      </c>
      <c r="BR124" s="608"/>
      <c r="BS124" s="608"/>
      <c r="BT124" s="608"/>
      <c r="BU124" s="608"/>
      <c r="BV124" s="608" t="s">
        <v>46</v>
      </c>
      <c r="BW124" s="608"/>
      <c r="BX124" s="608"/>
      <c r="BY124" s="608"/>
      <c r="BZ124" s="608"/>
      <c r="CA124" s="608" t="s">
        <v>46</v>
      </c>
      <c r="CB124" s="608"/>
      <c r="CC124" s="608"/>
      <c r="CD124" s="608"/>
      <c r="CE124" s="608"/>
      <c r="CF124" s="472"/>
      <c r="CG124" s="471"/>
      <c r="CH124" s="471"/>
      <c r="CI124" s="471"/>
      <c r="CJ124" s="607"/>
      <c r="CK124" s="606"/>
      <c r="CL124" s="606"/>
      <c r="CM124" s="606"/>
      <c r="CN124" s="606"/>
      <c r="CO124" s="605"/>
      <c r="CP124" s="604" t="s">
        <v>322</v>
      </c>
      <c r="CQ124" s="603"/>
      <c r="CR124" s="603"/>
      <c r="CS124" s="603"/>
      <c r="CT124" s="603"/>
      <c r="CU124" s="603"/>
      <c r="CV124" s="603"/>
      <c r="CW124" s="603"/>
      <c r="CX124" s="603"/>
      <c r="CY124" s="603"/>
      <c r="CZ124" s="603"/>
      <c r="DA124" s="603"/>
      <c r="DB124" s="603"/>
      <c r="DC124" s="603"/>
      <c r="DD124" s="603"/>
      <c r="DE124" s="603"/>
      <c r="DF124" s="602"/>
      <c r="DG124" s="508">
        <v>212398</v>
      </c>
      <c r="DH124" s="506"/>
      <c r="DI124" s="506"/>
      <c r="DJ124" s="506"/>
      <c r="DK124" s="505"/>
      <c r="DL124" s="507">
        <v>167076</v>
      </c>
      <c r="DM124" s="506"/>
      <c r="DN124" s="506"/>
      <c r="DO124" s="506"/>
      <c r="DP124" s="505"/>
      <c r="DQ124" s="507">
        <v>150637</v>
      </c>
      <c r="DR124" s="506"/>
      <c r="DS124" s="506"/>
      <c r="DT124" s="506"/>
      <c r="DU124" s="505"/>
      <c r="DV124" s="601">
        <v>3.1</v>
      </c>
      <c r="DW124" s="600"/>
      <c r="DX124" s="600"/>
      <c r="DY124" s="600"/>
      <c r="DZ124" s="599"/>
    </row>
    <row r="125" spans="1:130" s="467" customFormat="1" ht="26.25" customHeight="1">
      <c r="A125" s="588"/>
      <c r="B125" s="587"/>
      <c r="C125" s="570" t="s">
        <v>321</v>
      </c>
      <c r="D125" s="519"/>
      <c r="E125" s="519"/>
      <c r="F125" s="519"/>
      <c r="G125" s="519"/>
      <c r="H125" s="519"/>
      <c r="I125" s="519"/>
      <c r="J125" s="519"/>
      <c r="K125" s="519"/>
      <c r="L125" s="519"/>
      <c r="M125" s="519"/>
      <c r="N125" s="519"/>
      <c r="O125" s="519"/>
      <c r="P125" s="519"/>
      <c r="Q125" s="519"/>
      <c r="R125" s="519"/>
      <c r="S125" s="519"/>
      <c r="T125" s="519"/>
      <c r="U125" s="519"/>
      <c r="V125" s="519"/>
      <c r="W125" s="519"/>
      <c r="X125" s="519"/>
      <c r="Y125" s="519"/>
      <c r="Z125" s="518"/>
      <c r="AA125" s="527" t="s">
        <v>46</v>
      </c>
      <c r="AB125" s="525"/>
      <c r="AC125" s="525"/>
      <c r="AD125" s="525"/>
      <c r="AE125" s="524"/>
      <c r="AF125" s="526" t="s">
        <v>46</v>
      </c>
      <c r="AG125" s="525"/>
      <c r="AH125" s="525"/>
      <c r="AI125" s="525"/>
      <c r="AJ125" s="524"/>
      <c r="AK125" s="526" t="s">
        <v>46</v>
      </c>
      <c r="AL125" s="525"/>
      <c r="AM125" s="525"/>
      <c r="AN125" s="525"/>
      <c r="AO125" s="524"/>
      <c r="AP125" s="581" t="s">
        <v>46</v>
      </c>
      <c r="AQ125" s="580"/>
      <c r="AR125" s="580"/>
      <c r="AS125" s="580"/>
      <c r="AT125" s="579"/>
      <c r="AU125" s="598"/>
      <c r="AV125" s="597"/>
      <c r="AW125" s="597"/>
      <c r="AX125" s="597"/>
      <c r="AY125" s="597"/>
      <c r="AZ125" s="597"/>
      <c r="BA125" s="597"/>
      <c r="BB125" s="597"/>
      <c r="BC125" s="597"/>
      <c r="BD125" s="597"/>
      <c r="BE125" s="597"/>
      <c r="BF125" s="597"/>
      <c r="BG125" s="597"/>
      <c r="BH125" s="597"/>
      <c r="BI125" s="597"/>
      <c r="BJ125" s="597"/>
      <c r="BK125" s="597"/>
      <c r="BL125" s="597"/>
      <c r="BM125" s="597"/>
      <c r="BN125" s="597"/>
      <c r="BO125" s="597"/>
      <c r="BP125" s="597"/>
      <c r="BQ125" s="546"/>
      <c r="BR125" s="546"/>
      <c r="BS125" s="546"/>
      <c r="BT125" s="546"/>
      <c r="BU125" s="546"/>
      <c r="BV125" s="546"/>
      <c r="BW125" s="546"/>
      <c r="BX125" s="546"/>
      <c r="BY125" s="546"/>
      <c r="BZ125" s="546"/>
      <c r="CA125" s="546"/>
      <c r="CB125" s="546"/>
      <c r="CC125" s="546"/>
      <c r="CD125" s="546"/>
      <c r="CE125" s="546"/>
      <c r="CF125" s="546"/>
      <c r="CG125" s="546"/>
      <c r="CH125" s="546"/>
      <c r="CI125" s="546"/>
      <c r="CJ125" s="545"/>
      <c r="CK125" s="596" t="s">
        <v>320</v>
      </c>
      <c r="CL125" s="595"/>
      <c r="CM125" s="595"/>
      <c r="CN125" s="595"/>
      <c r="CO125" s="594"/>
      <c r="CP125" s="593" t="s">
        <v>319</v>
      </c>
      <c r="CQ125" s="553"/>
      <c r="CR125" s="553"/>
      <c r="CS125" s="553"/>
      <c r="CT125" s="553"/>
      <c r="CU125" s="553"/>
      <c r="CV125" s="553"/>
      <c r="CW125" s="553"/>
      <c r="CX125" s="553"/>
      <c r="CY125" s="553"/>
      <c r="CZ125" s="553"/>
      <c r="DA125" s="553"/>
      <c r="DB125" s="553"/>
      <c r="DC125" s="553"/>
      <c r="DD125" s="553"/>
      <c r="DE125" s="553"/>
      <c r="DF125" s="552"/>
      <c r="DG125" s="592" t="s">
        <v>46</v>
      </c>
      <c r="DH125" s="591"/>
      <c r="DI125" s="591"/>
      <c r="DJ125" s="591"/>
      <c r="DK125" s="591"/>
      <c r="DL125" s="591" t="s">
        <v>46</v>
      </c>
      <c r="DM125" s="591"/>
      <c r="DN125" s="591"/>
      <c r="DO125" s="591"/>
      <c r="DP125" s="591"/>
      <c r="DQ125" s="591" t="s">
        <v>46</v>
      </c>
      <c r="DR125" s="591"/>
      <c r="DS125" s="591"/>
      <c r="DT125" s="591"/>
      <c r="DU125" s="591"/>
      <c r="DV125" s="590" t="s">
        <v>46</v>
      </c>
      <c r="DW125" s="590"/>
      <c r="DX125" s="590"/>
      <c r="DY125" s="590"/>
      <c r="DZ125" s="589"/>
    </row>
    <row r="126" spans="1:130" s="467" customFormat="1" ht="26.25" customHeight="1" thickBot="1">
      <c r="A126" s="588"/>
      <c r="B126" s="587"/>
      <c r="C126" s="570" t="s">
        <v>318</v>
      </c>
      <c r="D126" s="519"/>
      <c r="E126" s="519"/>
      <c r="F126" s="519"/>
      <c r="G126" s="519"/>
      <c r="H126" s="519"/>
      <c r="I126" s="519"/>
      <c r="J126" s="519"/>
      <c r="K126" s="519"/>
      <c r="L126" s="519"/>
      <c r="M126" s="519"/>
      <c r="N126" s="519"/>
      <c r="O126" s="519"/>
      <c r="P126" s="519"/>
      <c r="Q126" s="519"/>
      <c r="R126" s="519"/>
      <c r="S126" s="519"/>
      <c r="T126" s="519"/>
      <c r="U126" s="519"/>
      <c r="V126" s="519"/>
      <c r="W126" s="519"/>
      <c r="X126" s="519"/>
      <c r="Y126" s="519"/>
      <c r="Z126" s="518"/>
      <c r="AA126" s="527" t="s">
        <v>46</v>
      </c>
      <c r="AB126" s="525"/>
      <c r="AC126" s="525"/>
      <c r="AD126" s="525"/>
      <c r="AE126" s="524"/>
      <c r="AF126" s="526" t="s">
        <v>46</v>
      </c>
      <c r="AG126" s="525"/>
      <c r="AH126" s="525"/>
      <c r="AI126" s="525"/>
      <c r="AJ126" s="524"/>
      <c r="AK126" s="526" t="s">
        <v>46</v>
      </c>
      <c r="AL126" s="525"/>
      <c r="AM126" s="525"/>
      <c r="AN126" s="525"/>
      <c r="AO126" s="524"/>
      <c r="AP126" s="581" t="s">
        <v>46</v>
      </c>
      <c r="AQ126" s="580"/>
      <c r="AR126" s="580"/>
      <c r="AS126" s="580"/>
      <c r="AT126" s="579"/>
      <c r="AU126" s="546"/>
      <c r="AV126" s="546"/>
      <c r="AW126" s="546"/>
      <c r="AX126" s="546"/>
      <c r="AY126" s="546"/>
      <c r="AZ126" s="546"/>
      <c r="BA126" s="546"/>
      <c r="BB126" s="546"/>
      <c r="BC126" s="546"/>
      <c r="BD126" s="546"/>
      <c r="BE126" s="546"/>
      <c r="BF126" s="546"/>
      <c r="BG126" s="546"/>
      <c r="BH126" s="546"/>
      <c r="BI126" s="546"/>
      <c r="BJ126" s="546"/>
      <c r="BK126" s="546"/>
      <c r="BL126" s="546"/>
      <c r="BM126" s="546"/>
      <c r="BN126" s="546"/>
      <c r="BO126" s="546"/>
      <c r="BP126" s="546"/>
      <c r="BQ126" s="546"/>
      <c r="BR126" s="546"/>
      <c r="BS126" s="546"/>
      <c r="BT126" s="546"/>
      <c r="BU126" s="546"/>
      <c r="BV126" s="546"/>
      <c r="BW126" s="546"/>
      <c r="BX126" s="546"/>
      <c r="BY126" s="546"/>
      <c r="BZ126" s="546"/>
      <c r="CA126" s="546"/>
      <c r="CB126" s="546"/>
      <c r="CC126" s="546"/>
      <c r="CD126" s="547"/>
      <c r="CE126" s="547"/>
      <c r="CF126" s="547"/>
      <c r="CG126" s="546"/>
      <c r="CH126" s="546"/>
      <c r="CI126" s="546"/>
      <c r="CJ126" s="545"/>
      <c r="CK126" s="573"/>
      <c r="CL126" s="572"/>
      <c r="CM126" s="572"/>
      <c r="CN126" s="572"/>
      <c r="CO126" s="571"/>
      <c r="CP126" s="570" t="s">
        <v>317</v>
      </c>
      <c r="CQ126" s="519"/>
      <c r="CR126" s="519"/>
      <c r="CS126" s="519"/>
      <c r="CT126" s="519"/>
      <c r="CU126" s="519"/>
      <c r="CV126" s="519"/>
      <c r="CW126" s="519"/>
      <c r="CX126" s="519"/>
      <c r="CY126" s="519"/>
      <c r="CZ126" s="519"/>
      <c r="DA126" s="519"/>
      <c r="DB126" s="519"/>
      <c r="DC126" s="519"/>
      <c r="DD126" s="519"/>
      <c r="DE126" s="519"/>
      <c r="DF126" s="518"/>
      <c r="DG126" s="569" t="s">
        <v>46</v>
      </c>
      <c r="DH126" s="568"/>
      <c r="DI126" s="568"/>
      <c r="DJ126" s="568"/>
      <c r="DK126" s="568"/>
      <c r="DL126" s="568" t="s">
        <v>46</v>
      </c>
      <c r="DM126" s="568"/>
      <c r="DN126" s="568"/>
      <c r="DO126" s="568"/>
      <c r="DP126" s="568"/>
      <c r="DQ126" s="568" t="s">
        <v>46</v>
      </c>
      <c r="DR126" s="568"/>
      <c r="DS126" s="568"/>
      <c r="DT126" s="568"/>
      <c r="DU126" s="568"/>
      <c r="DV126" s="567" t="s">
        <v>46</v>
      </c>
      <c r="DW126" s="567"/>
      <c r="DX126" s="567"/>
      <c r="DY126" s="567"/>
      <c r="DZ126" s="566"/>
    </row>
    <row r="127" spans="1:130" s="467" customFormat="1" ht="26.25" customHeight="1">
      <c r="A127" s="586"/>
      <c r="B127" s="585"/>
      <c r="C127" s="584" t="s">
        <v>316</v>
      </c>
      <c r="D127" s="583"/>
      <c r="E127" s="583"/>
      <c r="F127" s="583"/>
      <c r="G127" s="583"/>
      <c r="H127" s="583"/>
      <c r="I127" s="583"/>
      <c r="J127" s="583"/>
      <c r="K127" s="583"/>
      <c r="L127" s="583"/>
      <c r="M127" s="583"/>
      <c r="N127" s="583"/>
      <c r="O127" s="583"/>
      <c r="P127" s="583"/>
      <c r="Q127" s="583"/>
      <c r="R127" s="583"/>
      <c r="S127" s="583"/>
      <c r="T127" s="583"/>
      <c r="U127" s="583"/>
      <c r="V127" s="583"/>
      <c r="W127" s="583"/>
      <c r="X127" s="583"/>
      <c r="Y127" s="583"/>
      <c r="Z127" s="582"/>
      <c r="AA127" s="527" t="s">
        <v>46</v>
      </c>
      <c r="AB127" s="525"/>
      <c r="AC127" s="525"/>
      <c r="AD127" s="525"/>
      <c r="AE127" s="524"/>
      <c r="AF127" s="526" t="s">
        <v>46</v>
      </c>
      <c r="AG127" s="525"/>
      <c r="AH127" s="525"/>
      <c r="AI127" s="525"/>
      <c r="AJ127" s="524"/>
      <c r="AK127" s="526" t="s">
        <v>46</v>
      </c>
      <c r="AL127" s="525"/>
      <c r="AM127" s="525"/>
      <c r="AN127" s="525"/>
      <c r="AO127" s="524"/>
      <c r="AP127" s="581" t="s">
        <v>46</v>
      </c>
      <c r="AQ127" s="580"/>
      <c r="AR127" s="580"/>
      <c r="AS127" s="580"/>
      <c r="AT127" s="579"/>
      <c r="AU127" s="546"/>
      <c r="AV127" s="546"/>
      <c r="AW127" s="546"/>
      <c r="AX127" s="578" t="s">
        <v>315</v>
      </c>
      <c r="AY127" s="575"/>
      <c r="AZ127" s="575"/>
      <c r="BA127" s="575"/>
      <c r="BB127" s="575"/>
      <c r="BC127" s="575"/>
      <c r="BD127" s="575"/>
      <c r="BE127" s="577"/>
      <c r="BF127" s="576" t="s">
        <v>314</v>
      </c>
      <c r="BG127" s="575"/>
      <c r="BH127" s="575"/>
      <c r="BI127" s="575"/>
      <c r="BJ127" s="575"/>
      <c r="BK127" s="575"/>
      <c r="BL127" s="577"/>
      <c r="BM127" s="576" t="s">
        <v>313</v>
      </c>
      <c r="BN127" s="575"/>
      <c r="BO127" s="575"/>
      <c r="BP127" s="575"/>
      <c r="BQ127" s="575"/>
      <c r="BR127" s="575"/>
      <c r="BS127" s="577"/>
      <c r="BT127" s="576" t="s">
        <v>312</v>
      </c>
      <c r="BU127" s="575"/>
      <c r="BV127" s="575"/>
      <c r="BW127" s="575"/>
      <c r="BX127" s="575"/>
      <c r="BY127" s="575"/>
      <c r="BZ127" s="574"/>
      <c r="CA127" s="546"/>
      <c r="CB127" s="546"/>
      <c r="CC127" s="546"/>
      <c r="CD127" s="547"/>
      <c r="CE127" s="547"/>
      <c r="CF127" s="547"/>
      <c r="CG127" s="546"/>
      <c r="CH127" s="546"/>
      <c r="CI127" s="546"/>
      <c r="CJ127" s="545"/>
      <c r="CK127" s="573"/>
      <c r="CL127" s="572"/>
      <c r="CM127" s="572"/>
      <c r="CN127" s="572"/>
      <c r="CO127" s="571"/>
      <c r="CP127" s="570" t="s">
        <v>311</v>
      </c>
      <c r="CQ127" s="519"/>
      <c r="CR127" s="519"/>
      <c r="CS127" s="519"/>
      <c r="CT127" s="519"/>
      <c r="CU127" s="519"/>
      <c r="CV127" s="519"/>
      <c r="CW127" s="519"/>
      <c r="CX127" s="519"/>
      <c r="CY127" s="519"/>
      <c r="CZ127" s="519"/>
      <c r="DA127" s="519"/>
      <c r="DB127" s="519"/>
      <c r="DC127" s="519"/>
      <c r="DD127" s="519"/>
      <c r="DE127" s="519"/>
      <c r="DF127" s="518"/>
      <c r="DG127" s="569" t="s">
        <v>46</v>
      </c>
      <c r="DH127" s="568"/>
      <c r="DI127" s="568"/>
      <c r="DJ127" s="568"/>
      <c r="DK127" s="568"/>
      <c r="DL127" s="568" t="s">
        <v>46</v>
      </c>
      <c r="DM127" s="568"/>
      <c r="DN127" s="568"/>
      <c r="DO127" s="568"/>
      <c r="DP127" s="568"/>
      <c r="DQ127" s="568" t="s">
        <v>46</v>
      </c>
      <c r="DR127" s="568"/>
      <c r="DS127" s="568"/>
      <c r="DT127" s="568"/>
      <c r="DU127" s="568"/>
      <c r="DV127" s="567" t="s">
        <v>46</v>
      </c>
      <c r="DW127" s="567"/>
      <c r="DX127" s="567"/>
      <c r="DY127" s="567"/>
      <c r="DZ127" s="566"/>
    </row>
    <row r="128" spans="1:130" s="467" customFormat="1" ht="26.25" customHeight="1" thickBot="1">
      <c r="A128" s="565" t="s">
        <v>310</v>
      </c>
      <c r="B128" s="564"/>
      <c r="C128" s="564"/>
      <c r="D128" s="564"/>
      <c r="E128" s="564"/>
      <c r="F128" s="564"/>
      <c r="G128" s="564"/>
      <c r="H128" s="564"/>
      <c r="I128" s="564"/>
      <c r="J128" s="564"/>
      <c r="K128" s="564"/>
      <c r="L128" s="564"/>
      <c r="M128" s="564"/>
      <c r="N128" s="564"/>
      <c r="O128" s="564"/>
      <c r="P128" s="564"/>
      <c r="Q128" s="564"/>
      <c r="R128" s="564"/>
      <c r="S128" s="564"/>
      <c r="T128" s="564"/>
      <c r="U128" s="564"/>
      <c r="V128" s="564"/>
      <c r="W128" s="563" t="s">
        <v>309</v>
      </c>
      <c r="X128" s="563"/>
      <c r="Y128" s="563"/>
      <c r="Z128" s="562"/>
      <c r="AA128" s="561">
        <v>29730</v>
      </c>
      <c r="AB128" s="559"/>
      <c r="AC128" s="559"/>
      <c r="AD128" s="559"/>
      <c r="AE128" s="558"/>
      <c r="AF128" s="560">
        <v>12771</v>
      </c>
      <c r="AG128" s="559"/>
      <c r="AH128" s="559"/>
      <c r="AI128" s="559"/>
      <c r="AJ128" s="558"/>
      <c r="AK128" s="560">
        <v>11170</v>
      </c>
      <c r="AL128" s="559"/>
      <c r="AM128" s="559"/>
      <c r="AN128" s="559"/>
      <c r="AO128" s="558"/>
      <c r="AP128" s="557"/>
      <c r="AQ128" s="556"/>
      <c r="AR128" s="556"/>
      <c r="AS128" s="556"/>
      <c r="AT128" s="555"/>
      <c r="AU128" s="546"/>
      <c r="AV128" s="546"/>
      <c r="AW128" s="546"/>
      <c r="AX128" s="554" t="s">
        <v>308</v>
      </c>
      <c r="AY128" s="553"/>
      <c r="AZ128" s="553"/>
      <c r="BA128" s="553"/>
      <c r="BB128" s="553"/>
      <c r="BC128" s="553"/>
      <c r="BD128" s="553"/>
      <c r="BE128" s="552"/>
      <c r="BF128" s="550" t="s">
        <v>46</v>
      </c>
      <c r="BG128" s="549"/>
      <c r="BH128" s="549"/>
      <c r="BI128" s="549"/>
      <c r="BJ128" s="549"/>
      <c r="BK128" s="549"/>
      <c r="BL128" s="551"/>
      <c r="BM128" s="550">
        <v>14.53</v>
      </c>
      <c r="BN128" s="549"/>
      <c r="BO128" s="549"/>
      <c r="BP128" s="549"/>
      <c r="BQ128" s="549"/>
      <c r="BR128" s="549"/>
      <c r="BS128" s="551"/>
      <c r="BT128" s="550">
        <v>20</v>
      </c>
      <c r="BU128" s="549"/>
      <c r="BV128" s="549"/>
      <c r="BW128" s="549"/>
      <c r="BX128" s="549"/>
      <c r="BY128" s="549"/>
      <c r="BZ128" s="548"/>
      <c r="CA128" s="547"/>
      <c r="CB128" s="547"/>
      <c r="CC128" s="547"/>
      <c r="CD128" s="547"/>
      <c r="CE128" s="547"/>
      <c r="CF128" s="547"/>
      <c r="CG128" s="546"/>
      <c r="CH128" s="546"/>
      <c r="CI128" s="546"/>
      <c r="CJ128" s="545"/>
      <c r="CK128" s="544"/>
      <c r="CL128" s="543"/>
      <c r="CM128" s="543"/>
      <c r="CN128" s="543"/>
      <c r="CO128" s="542"/>
      <c r="CP128" s="541" t="s">
        <v>307</v>
      </c>
      <c r="CQ128" s="500"/>
      <c r="CR128" s="500"/>
      <c r="CS128" s="500"/>
      <c r="CT128" s="500"/>
      <c r="CU128" s="500"/>
      <c r="CV128" s="500"/>
      <c r="CW128" s="500"/>
      <c r="CX128" s="500"/>
      <c r="CY128" s="500"/>
      <c r="CZ128" s="500"/>
      <c r="DA128" s="500"/>
      <c r="DB128" s="500"/>
      <c r="DC128" s="500"/>
      <c r="DD128" s="500"/>
      <c r="DE128" s="500"/>
      <c r="DF128" s="499"/>
      <c r="DG128" s="540" t="s">
        <v>46</v>
      </c>
      <c r="DH128" s="539"/>
      <c r="DI128" s="539"/>
      <c r="DJ128" s="539"/>
      <c r="DK128" s="539"/>
      <c r="DL128" s="539" t="s">
        <v>46</v>
      </c>
      <c r="DM128" s="539"/>
      <c r="DN128" s="539"/>
      <c r="DO128" s="539"/>
      <c r="DP128" s="539"/>
      <c r="DQ128" s="539" t="s">
        <v>46</v>
      </c>
      <c r="DR128" s="539"/>
      <c r="DS128" s="539"/>
      <c r="DT128" s="539"/>
      <c r="DU128" s="539"/>
      <c r="DV128" s="538" t="s">
        <v>46</v>
      </c>
      <c r="DW128" s="538"/>
      <c r="DX128" s="538"/>
      <c r="DY128" s="538"/>
      <c r="DZ128" s="537"/>
    </row>
    <row r="129" spans="1:131" s="467" customFormat="1" ht="26.25" customHeight="1">
      <c r="A129" s="532" t="s">
        <v>120</v>
      </c>
      <c r="B129" s="531"/>
      <c r="C129" s="531"/>
      <c r="D129" s="531"/>
      <c r="E129" s="531"/>
      <c r="F129" s="531"/>
      <c r="G129" s="531"/>
      <c r="H129" s="531"/>
      <c r="I129" s="531"/>
      <c r="J129" s="531"/>
      <c r="K129" s="531"/>
      <c r="L129" s="531"/>
      <c r="M129" s="531"/>
      <c r="N129" s="531"/>
      <c r="O129" s="531"/>
      <c r="P129" s="531"/>
      <c r="Q129" s="531"/>
      <c r="R129" s="531"/>
      <c r="S129" s="531"/>
      <c r="T129" s="531"/>
      <c r="U129" s="531"/>
      <c r="V129" s="531"/>
      <c r="W129" s="530" t="s">
        <v>306</v>
      </c>
      <c r="X129" s="529"/>
      <c r="Y129" s="529"/>
      <c r="Z129" s="528"/>
      <c r="AA129" s="527">
        <v>5774801</v>
      </c>
      <c r="AB129" s="525"/>
      <c r="AC129" s="525"/>
      <c r="AD129" s="525"/>
      <c r="AE129" s="524"/>
      <c r="AF129" s="526">
        <v>6000604</v>
      </c>
      <c r="AG129" s="525"/>
      <c r="AH129" s="525"/>
      <c r="AI129" s="525"/>
      <c r="AJ129" s="524"/>
      <c r="AK129" s="526">
        <v>5820087</v>
      </c>
      <c r="AL129" s="525"/>
      <c r="AM129" s="525"/>
      <c r="AN129" s="525"/>
      <c r="AO129" s="524"/>
      <c r="AP129" s="523"/>
      <c r="AQ129" s="522"/>
      <c r="AR129" s="522"/>
      <c r="AS129" s="522"/>
      <c r="AT129" s="521"/>
      <c r="AU129" s="468"/>
      <c r="AV129" s="468"/>
      <c r="AW129" s="468"/>
      <c r="AX129" s="520" t="s">
        <v>305</v>
      </c>
      <c r="AY129" s="519"/>
      <c r="AZ129" s="519"/>
      <c r="BA129" s="519"/>
      <c r="BB129" s="519"/>
      <c r="BC129" s="519"/>
      <c r="BD129" s="519"/>
      <c r="BE129" s="518"/>
      <c r="BF129" s="535" t="s">
        <v>46</v>
      </c>
      <c r="BG129" s="534"/>
      <c r="BH129" s="534"/>
      <c r="BI129" s="534"/>
      <c r="BJ129" s="534"/>
      <c r="BK129" s="534"/>
      <c r="BL129" s="536"/>
      <c r="BM129" s="535">
        <v>19.53</v>
      </c>
      <c r="BN129" s="534"/>
      <c r="BO129" s="534"/>
      <c r="BP129" s="534"/>
      <c r="BQ129" s="534"/>
      <c r="BR129" s="534"/>
      <c r="BS129" s="536"/>
      <c r="BT129" s="535">
        <v>30</v>
      </c>
      <c r="BU129" s="534"/>
      <c r="BV129" s="534"/>
      <c r="BW129" s="534"/>
      <c r="BX129" s="534"/>
      <c r="BY129" s="534"/>
      <c r="BZ129" s="533"/>
      <c r="CA129" s="469"/>
      <c r="CB129" s="469"/>
      <c r="CC129" s="469"/>
      <c r="CD129" s="469"/>
      <c r="CE129" s="469"/>
      <c r="CF129" s="469"/>
      <c r="CG129" s="469"/>
      <c r="CH129" s="469"/>
      <c r="CI129" s="469"/>
      <c r="CJ129" s="469"/>
      <c r="CK129" s="469"/>
      <c r="CL129" s="469"/>
      <c r="CM129" s="469"/>
      <c r="CN129" s="469"/>
      <c r="CO129" s="469"/>
      <c r="CP129" s="469"/>
      <c r="CQ129" s="469"/>
      <c r="CR129" s="469"/>
      <c r="CS129" s="469"/>
      <c r="CT129" s="469"/>
      <c r="CU129" s="469"/>
      <c r="CV129" s="469"/>
      <c r="CW129" s="469"/>
      <c r="CX129" s="469"/>
      <c r="CY129" s="469"/>
      <c r="CZ129" s="469"/>
      <c r="DA129" s="469"/>
      <c r="DB129" s="469"/>
      <c r="DC129" s="469"/>
      <c r="DD129" s="469"/>
      <c r="DE129" s="469"/>
      <c r="DF129" s="469"/>
      <c r="DG129" s="469"/>
      <c r="DH129" s="469"/>
      <c r="DI129" s="469"/>
      <c r="DJ129" s="469"/>
      <c r="DK129" s="469"/>
      <c r="DL129" s="469"/>
      <c r="DM129" s="469"/>
      <c r="DN129" s="469"/>
      <c r="DO129" s="469"/>
      <c r="DP129" s="468"/>
      <c r="DQ129" s="468"/>
      <c r="DR129" s="468"/>
      <c r="DS129" s="468"/>
      <c r="DT129" s="468"/>
      <c r="DU129" s="468"/>
      <c r="DV129" s="468"/>
      <c r="DW129" s="468"/>
      <c r="DX129" s="468"/>
      <c r="DY129" s="468"/>
      <c r="DZ129" s="468"/>
    </row>
    <row r="130" spans="1:131" s="467" customFormat="1" ht="26.25" customHeight="1">
      <c r="A130" s="532" t="s">
        <v>304</v>
      </c>
      <c r="B130" s="531"/>
      <c r="C130" s="531"/>
      <c r="D130" s="531"/>
      <c r="E130" s="531"/>
      <c r="F130" s="531"/>
      <c r="G130" s="531"/>
      <c r="H130" s="531"/>
      <c r="I130" s="531"/>
      <c r="J130" s="531"/>
      <c r="K130" s="531"/>
      <c r="L130" s="531"/>
      <c r="M130" s="531"/>
      <c r="N130" s="531"/>
      <c r="O130" s="531"/>
      <c r="P130" s="531"/>
      <c r="Q130" s="531"/>
      <c r="R130" s="531"/>
      <c r="S130" s="531"/>
      <c r="T130" s="531"/>
      <c r="U130" s="531"/>
      <c r="V130" s="531"/>
      <c r="W130" s="530" t="s">
        <v>303</v>
      </c>
      <c r="X130" s="529"/>
      <c r="Y130" s="529"/>
      <c r="Z130" s="528"/>
      <c r="AA130" s="527">
        <v>927243</v>
      </c>
      <c r="AB130" s="525"/>
      <c r="AC130" s="525"/>
      <c r="AD130" s="525"/>
      <c r="AE130" s="524"/>
      <c r="AF130" s="526">
        <v>909754</v>
      </c>
      <c r="AG130" s="525"/>
      <c r="AH130" s="525"/>
      <c r="AI130" s="525"/>
      <c r="AJ130" s="524"/>
      <c r="AK130" s="526">
        <v>892353</v>
      </c>
      <c r="AL130" s="525"/>
      <c r="AM130" s="525"/>
      <c r="AN130" s="525"/>
      <c r="AO130" s="524"/>
      <c r="AP130" s="523"/>
      <c r="AQ130" s="522"/>
      <c r="AR130" s="522"/>
      <c r="AS130" s="522"/>
      <c r="AT130" s="521"/>
      <c r="AU130" s="468"/>
      <c r="AV130" s="468"/>
      <c r="AW130" s="468"/>
      <c r="AX130" s="520" t="s">
        <v>302</v>
      </c>
      <c r="AY130" s="519"/>
      <c r="AZ130" s="519"/>
      <c r="BA130" s="519"/>
      <c r="BB130" s="519"/>
      <c r="BC130" s="519"/>
      <c r="BD130" s="519"/>
      <c r="BE130" s="518"/>
      <c r="BF130" s="516">
        <v>10.199999999999999</v>
      </c>
      <c r="BG130" s="515"/>
      <c r="BH130" s="515"/>
      <c r="BI130" s="515"/>
      <c r="BJ130" s="515"/>
      <c r="BK130" s="515"/>
      <c r="BL130" s="517"/>
      <c r="BM130" s="516">
        <v>25</v>
      </c>
      <c r="BN130" s="515"/>
      <c r="BO130" s="515"/>
      <c r="BP130" s="515"/>
      <c r="BQ130" s="515"/>
      <c r="BR130" s="515"/>
      <c r="BS130" s="517"/>
      <c r="BT130" s="516">
        <v>35</v>
      </c>
      <c r="BU130" s="515"/>
      <c r="BV130" s="515"/>
      <c r="BW130" s="515"/>
      <c r="BX130" s="515"/>
      <c r="BY130" s="515"/>
      <c r="BZ130" s="514"/>
      <c r="CA130" s="469"/>
      <c r="CB130" s="469"/>
      <c r="CC130" s="469"/>
      <c r="CD130" s="469"/>
      <c r="CE130" s="469"/>
      <c r="CF130" s="469"/>
      <c r="CG130" s="469"/>
      <c r="CH130" s="469"/>
      <c r="CI130" s="469"/>
      <c r="CJ130" s="469"/>
      <c r="CK130" s="469"/>
      <c r="CL130" s="469"/>
      <c r="CM130" s="469"/>
      <c r="CN130" s="469"/>
      <c r="CO130" s="469"/>
      <c r="CP130" s="469"/>
      <c r="CQ130" s="469"/>
      <c r="CR130" s="469"/>
      <c r="CS130" s="469"/>
      <c r="CT130" s="469"/>
      <c r="CU130" s="469"/>
      <c r="CV130" s="469"/>
      <c r="CW130" s="469"/>
      <c r="CX130" s="469"/>
      <c r="CY130" s="469"/>
      <c r="CZ130" s="469"/>
      <c r="DA130" s="469"/>
      <c r="DB130" s="469"/>
      <c r="DC130" s="469"/>
      <c r="DD130" s="469"/>
      <c r="DE130" s="469"/>
      <c r="DF130" s="469"/>
      <c r="DG130" s="469"/>
      <c r="DH130" s="469"/>
      <c r="DI130" s="469"/>
      <c r="DJ130" s="469"/>
      <c r="DK130" s="469"/>
      <c r="DL130" s="469"/>
      <c r="DM130" s="469"/>
      <c r="DN130" s="469"/>
      <c r="DO130" s="469"/>
      <c r="DP130" s="468"/>
      <c r="DQ130" s="468"/>
      <c r="DR130" s="468"/>
      <c r="DS130" s="468"/>
      <c r="DT130" s="468"/>
      <c r="DU130" s="468"/>
      <c r="DV130" s="468"/>
      <c r="DW130" s="468"/>
      <c r="DX130" s="468"/>
      <c r="DY130" s="468"/>
      <c r="DZ130" s="468"/>
    </row>
    <row r="131" spans="1:131" s="467" customFormat="1" ht="26.25" customHeight="1" thickBot="1">
      <c r="A131" s="513"/>
      <c r="B131" s="512"/>
      <c r="C131" s="512"/>
      <c r="D131" s="512"/>
      <c r="E131" s="512"/>
      <c r="F131" s="512"/>
      <c r="G131" s="512"/>
      <c r="H131" s="512"/>
      <c r="I131" s="512"/>
      <c r="J131" s="512"/>
      <c r="K131" s="512"/>
      <c r="L131" s="512"/>
      <c r="M131" s="512"/>
      <c r="N131" s="512"/>
      <c r="O131" s="512"/>
      <c r="P131" s="512"/>
      <c r="Q131" s="512"/>
      <c r="R131" s="512"/>
      <c r="S131" s="512"/>
      <c r="T131" s="512"/>
      <c r="U131" s="512"/>
      <c r="V131" s="512"/>
      <c r="W131" s="511" t="s">
        <v>301</v>
      </c>
      <c r="X131" s="510"/>
      <c r="Y131" s="510"/>
      <c r="Z131" s="509"/>
      <c r="AA131" s="508">
        <v>4847558</v>
      </c>
      <c r="AB131" s="506"/>
      <c r="AC131" s="506"/>
      <c r="AD131" s="506"/>
      <c r="AE131" s="505"/>
      <c r="AF131" s="507">
        <v>5090850</v>
      </c>
      <c r="AG131" s="506"/>
      <c r="AH131" s="506"/>
      <c r="AI131" s="506"/>
      <c r="AJ131" s="505"/>
      <c r="AK131" s="507">
        <v>4927734</v>
      </c>
      <c r="AL131" s="506"/>
      <c r="AM131" s="506"/>
      <c r="AN131" s="506"/>
      <c r="AO131" s="505"/>
      <c r="AP131" s="504"/>
      <c r="AQ131" s="503"/>
      <c r="AR131" s="503"/>
      <c r="AS131" s="503"/>
      <c r="AT131" s="502"/>
      <c r="AU131" s="468"/>
      <c r="AV131" s="468"/>
      <c r="AW131" s="468"/>
      <c r="AX131" s="501" t="s">
        <v>300</v>
      </c>
      <c r="AY131" s="500"/>
      <c r="AZ131" s="500"/>
      <c r="BA131" s="500"/>
      <c r="BB131" s="500"/>
      <c r="BC131" s="500"/>
      <c r="BD131" s="500"/>
      <c r="BE131" s="499"/>
      <c r="BF131" s="498" t="s">
        <v>46</v>
      </c>
      <c r="BG131" s="497"/>
      <c r="BH131" s="497"/>
      <c r="BI131" s="497"/>
      <c r="BJ131" s="497"/>
      <c r="BK131" s="497"/>
      <c r="BL131" s="496"/>
      <c r="BM131" s="498">
        <v>350</v>
      </c>
      <c r="BN131" s="497"/>
      <c r="BO131" s="497"/>
      <c r="BP131" s="497"/>
      <c r="BQ131" s="497"/>
      <c r="BR131" s="497"/>
      <c r="BS131" s="496"/>
      <c r="BT131" s="495"/>
      <c r="BU131" s="494"/>
      <c r="BV131" s="494"/>
      <c r="BW131" s="494"/>
      <c r="BX131" s="494"/>
      <c r="BY131" s="494"/>
      <c r="BZ131" s="493"/>
      <c r="CA131" s="469"/>
      <c r="CB131" s="469"/>
      <c r="CC131" s="469"/>
      <c r="CD131" s="469"/>
      <c r="CE131" s="469"/>
      <c r="CF131" s="469"/>
      <c r="CG131" s="469"/>
      <c r="CH131" s="469"/>
      <c r="CI131" s="469"/>
      <c r="CJ131" s="469"/>
      <c r="CK131" s="469"/>
      <c r="CL131" s="469"/>
      <c r="CM131" s="469"/>
      <c r="CN131" s="469"/>
      <c r="CO131" s="469"/>
      <c r="CP131" s="469"/>
      <c r="CQ131" s="469"/>
      <c r="CR131" s="469"/>
      <c r="CS131" s="469"/>
      <c r="CT131" s="469"/>
      <c r="CU131" s="469"/>
      <c r="CV131" s="469"/>
      <c r="CW131" s="469"/>
      <c r="CX131" s="469"/>
      <c r="CY131" s="469"/>
      <c r="CZ131" s="469"/>
      <c r="DA131" s="469"/>
      <c r="DB131" s="469"/>
      <c r="DC131" s="469"/>
      <c r="DD131" s="469"/>
      <c r="DE131" s="469"/>
      <c r="DF131" s="469"/>
      <c r="DG131" s="469"/>
      <c r="DH131" s="469"/>
      <c r="DI131" s="469"/>
      <c r="DJ131" s="469"/>
      <c r="DK131" s="469"/>
      <c r="DL131" s="469"/>
      <c r="DM131" s="469"/>
      <c r="DN131" s="469"/>
      <c r="DO131" s="469"/>
      <c r="DP131" s="468"/>
      <c r="DQ131" s="468"/>
      <c r="DR131" s="468"/>
      <c r="DS131" s="468"/>
      <c r="DT131" s="468"/>
      <c r="DU131" s="468"/>
      <c r="DV131" s="468"/>
      <c r="DW131" s="468"/>
      <c r="DX131" s="468"/>
      <c r="DY131" s="468"/>
      <c r="DZ131" s="468"/>
    </row>
    <row r="132" spans="1:131" s="467" customFormat="1" ht="26.25" customHeight="1">
      <c r="A132" s="492" t="s">
        <v>299</v>
      </c>
      <c r="B132" s="491"/>
      <c r="C132" s="491"/>
      <c r="D132" s="491"/>
      <c r="E132" s="491"/>
      <c r="F132" s="491"/>
      <c r="G132" s="491"/>
      <c r="H132" s="491"/>
      <c r="I132" s="491"/>
      <c r="J132" s="491"/>
      <c r="K132" s="491"/>
      <c r="L132" s="491"/>
      <c r="M132" s="491"/>
      <c r="N132" s="491"/>
      <c r="O132" s="491"/>
      <c r="P132" s="491"/>
      <c r="Q132" s="491"/>
      <c r="R132" s="491"/>
      <c r="S132" s="491"/>
      <c r="T132" s="491"/>
      <c r="U132" s="491"/>
      <c r="V132" s="490" t="s">
        <v>298</v>
      </c>
      <c r="W132" s="490"/>
      <c r="X132" s="490"/>
      <c r="Y132" s="490"/>
      <c r="Z132" s="489"/>
      <c r="AA132" s="488">
        <v>10.24420956</v>
      </c>
      <c r="AB132" s="486"/>
      <c r="AC132" s="486"/>
      <c r="AD132" s="486"/>
      <c r="AE132" s="485"/>
      <c r="AF132" s="487">
        <v>9.9736193370000006</v>
      </c>
      <c r="AG132" s="486"/>
      <c r="AH132" s="486"/>
      <c r="AI132" s="486"/>
      <c r="AJ132" s="485"/>
      <c r="AK132" s="487">
        <v>10.459290210000001</v>
      </c>
      <c r="AL132" s="486"/>
      <c r="AM132" s="486"/>
      <c r="AN132" s="486"/>
      <c r="AO132" s="485"/>
      <c r="AP132" s="484"/>
      <c r="AQ132" s="483"/>
      <c r="AR132" s="483"/>
      <c r="AS132" s="483"/>
      <c r="AT132" s="482"/>
      <c r="AU132" s="481"/>
      <c r="AV132" s="468"/>
      <c r="AW132" s="468"/>
      <c r="AX132" s="468"/>
      <c r="AY132" s="468"/>
      <c r="AZ132" s="468"/>
      <c r="BA132" s="468"/>
      <c r="BB132" s="468"/>
      <c r="BC132" s="468"/>
      <c r="BD132" s="468"/>
      <c r="BE132" s="468"/>
      <c r="BF132" s="468"/>
      <c r="BG132" s="468"/>
      <c r="BH132" s="468"/>
      <c r="BI132" s="468"/>
      <c r="BJ132" s="468"/>
      <c r="BK132" s="468"/>
      <c r="BL132" s="468"/>
      <c r="BM132" s="468"/>
      <c r="BN132" s="468"/>
      <c r="BO132" s="468"/>
      <c r="BP132" s="468"/>
      <c r="BQ132" s="468"/>
      <c r="BR132" s="468"/>
      <c r="BS132" s="480"/>
      <c r="BT132" s="468"/>
      <c r="BU132" s="468"/>
      <c r="BV132" s="468"/>
      <c r="BW132" s="468"/>
      <c r="BX132" s="468"/>
      <c r="BY132" s="468"/>
      <c r="BZ132" s="468"/>
      <c r="CA132" s="469"/>
      <c r="CB132" s="469"/>
      <c r="CC132" s="469"/>
      <c r="CD132" s="469"/>
      <c r="CE132" s="469"/>
      <c r="CF132" s="469"/>
      <c r="CG132" s="469"/>
      <c r="CH132" s="469"/>
      <c r="CI132" s="469"/>
      <c r="CJ132" s="469"/>
      <c r="CK132" s="469"/>
      <c r="CL132" s="469"/>
      <c r="CM132" s="469"/>
      <c r="CN132" s="469"/>
      <c r="CO132" s="469"/>
      <c r="CP132" s="469"/>
      <c r="CQ132" s="469"/>
      <c r="CR132" s="469"/>
      <c r="CS132" s="469"/>
      <c r="CT132" s="469"/>
      <c r="CU132" s="469"/>
      <c r="CV132" s="469"/>
      <c r="CW132" s="469"/>
      <c r="CX132" s="469"/>
      <c r="CY132" s="469"/>
      <c r="CZ132" s="469"/>
      <c r="DA132" s="469"/>
      <c r="DB132" s="469"/>
      <c r="DC132" s="469"/>
      <c r="DD132" s="469"/>
      <c r="DE132" s="469"/>
      <c r="DF132" s="469"/>
      <c r="DG132" s="469"/>
      <c r="DH132" s="469"/>
      <c r="DI132" s="469"/>
      <c r="DJ132" s="469"/>
      <c r="DK132" s="469"/>
      <c r="DL132" s="469"/>
      <c r="DM132" s="469"/>
      <c r="DN132" s="469"/>
      <c r="DO132" s="469"/>
      <c r="DP132" s="468"/>
      <c r="DQ132" s="468"/>
      <c r="DR132" s="468"/>
      <c r="DS132" s="468"/>
      <c r="DT132" s="468"/>
      <c r="DU132" s="468"/>
      <c r="DV132" s="468"/>
      <c r="DW132" s="468"/>
      <c r="DX132" s="468"/>
      <c r="DY132" s="468"/>
      <c r="DZ132" s="468"/>
    </row>
    <row r="133" spans="1:131" s="467" customFormat="1" ht="26.25" customHeight="1" thickBot="1">
      <c r="A133" s="479"/>
      <c r="B133" s="478"/>
      <c r="C133" s="478"/>
      <c r="D133" s="478"/>
      <c r="E133" s="478"/>
      <c r="F133" s="478"/>
      <c r="G133" s="478"/>
      <c r="H133" s="478"/>
      <c r="I133" s="478"/>
      <c r="J133" s="478"/>
      <c r="K133" s="478"/>
      <c r="L133" s="478"/>
      <c r="M133" s="478"/>
      <c r="N133" s="478"/>
      <c r="O133" s="478"/>
      <c r="P133" s="478"/>
      <c r="Q133" s="478"/>
      <c r="R133" s="478"/>
      <c r="S133" s="478"/>
      <c r="T133" s="478"/>
      <c r="U133" s="478"/>
      <c r="V133" s="477" t="s">
        <v>297</v>
      </c>
      <c r="W133" s="477"/>
      <c r="X133" s="477"/>
      <c r="Y133" s="477"/>
      <c r="Z133" s="476"/>
      <c r="AA133" s="475">
        <v>11.1</v>
      </c>
      <c r="AB133" s="474"/>
      <c r="AC133" s="474"/>
      <c r="AD133" s="474"/>
      <c r="AE133" s="473"/>
      <c r="AF133" s="475">
        <v>10.4</v>
      </c>
      <c r="AG133" s="474"/>
      <c r="AH133" s="474"/>
      <c r="AI133" s="474"/>
      <c r="AJ133" s="473"/>
      <c r="AK133" s="475">
        <v>10.199999999999999</v>
      </c>
      <c r="AL133" s="474"/>
      <c r="AM133" s="474"/>
      <c r="AN133" s="474"/>
      <c r="AO133" s="473"/>
      <c r="AP133" s="472"/>
      <c r="AQ133" s="471"/>
      <c r="AR133" s="471"/>
      <c r="AS133" s="471"/>
      <c r="AT133" s="470"/>
      <c r="AU133" s="468"/>
      <c r="AV133" s="468"/>
      <c r="AW133" s="468"/>
      <c r="AX133" s="468"/>
      <c r="AY133" s="468"/>
      <c r="AZ133" s="468"/>
      <c r="BA133" s="468"/>
      <c r="BB133" s="468"/>
      <c r="BC133" s="468"/>
      <c r="BD133" s="468"/>
      <c r="BE133" s="468"/>
      <c r="BF133" s="468"/>
      <c r="BG133" s="468"/>
      <c r="BH133" s="468"/>
      <c r="BI133" s="468"/>
      <c r="BJ133" s="468"/>
      <c r="BK133" s="468"/>
      <c r="BL133" s="468"/>
      <c r="BM133" s="468"/>
      <c r="BN133" s="469"/>
      <c r="BO133" s="469"/>
      <c r="BP133" s="469"/>
      <c r="BQ133" s="469"/>
      <c r="BR133" s="469"/>
      <c r="BS133" s="469"/>
      <c r="BT133" s="469"/>
      <c r="BU133" s="469"/>
      <c r="BV133" s="469"/>
      <c r="BW133" s="469"/>
      <c r="BX133" s="469"/>
      <c r="BY133" s="469"/>
      <c r="BZ133" s="469"/>
      <c r="CA133" s="469"/>
      <c r="CB133" s="469"/>
      <c r="CC133" s="469"/>
      <c r="CD133" s="469"/>
      <c r="CE133" s="469"/>
      <c r="CF133" s="469"/>
      <c r="CG133" s="469"/>
      <c r="CH133" s="469"/>
      <c r="CI133" s="469"/>
      <c r="CJ133" s="469"/>
      <c r="CK133" s="469"/>
      <c r="CL133" s="469"/>
      <c r="CM133" s="469"/>
      <c r="CN133" s="469"/>
      <c r="CO133" s="469"/>
      <c r="CP133" s="469"/>
      <c r="CQ133" s="469"/>
      <c r="CR133" s="469"/>
      <c r="CS133" s="469"/>
      <c r="CT133" s="469"/>
      <c r="CU133" s="469"/>
      <c r="CV133" s="469"/>
      <c r="CW133" s="469"/>
      <c r="CX133" s="469"/>
      <c r="CY133" s="469"/>
      <c r="CZ133" s="469"/>
      <c r="DA133" s="469"/>
      <c r="DB133" s="469"/>
      <c r="DC133" s="469"/>
      <c r="DD133" s="469"/>
      <c r="DE133" s="469"/>
      <c r="DF133" s="469"/>
      <c r="DG133" s="469"/>
      <c r="DH133" s="469"/>
      <c r="DI133" s="469"/>
      <c r="DJ133" s="469"/>
      <c r="DK133" s="469"/>
      <c r="DL133" s="469"/>
      <c r="DM133" s="469"/>
      <c r="DN133" s="469"/>
      <c r="DO133" s="469"/>
      <c r="DP133" s="468"/>
      <c r="DQ133" s="468"/>
      <c r="DR133" s="468"/>
      <c r="DS133" s="468"/>
      <c r="DT133" s="468"/>
      <c r="DU133" s="468"/>
      <c r="DV133" s="468"/>
      <c r="DW133" s="468"/>
      <c r="DX133" s="468"/>
      <c r="DY133" s="468"/>
      <c r="DZ133" s="468"/>
    </row>
    <row r="134" spans="1:131" ht="11.25" customHeight="1">
      <c r="A134" s="466"/>
      <c r="B134" s="466"/>
      <c r="C134" s="466"/>
      <c r="D134" s="466"/>
      <c r="E134" s="466"/>
      <c r="F134" s="466"/>
      <c r="G134" s="466"/>
      <c r="H134" s="466"/>
      <c r="I134" s="466"/>
      <c r="J134" s="466"/>
      <c r="K134" s="466"/>
      <c r="L134" s="466"/>
      <c r="M134" s="466"/>
      <c r="N134" s="466"/>
      <c r="O134" s="466"/>
      <c r="P134" s="466"/>
      <c r="Q134" s="466"/>
      <c r="R134" s="466"/>
      <c r="S134" s="466"/>
      <c r="T134" s="466"/>
      <c r="U134" s="466"/>
      <c r="V134" s="466"/>
      <c r="W134" s="466"/>
      <c r="X134" s="466"/>
      <c r="Y134" s="466"/>
      <c r="Z134" s="466"/>
      <c r="AA134" s="466"/>
      <c r="AB134" s="466"/>
      <c r="AC134" s="466"/>
      <c r="AD134" s="466"/>
      <c r="AE134" s="466"/>
      <c r="AF134" s="466"/>
      <c r="AG134" s="466"/>
      <c r="AH134" s="466"/>
      <c r="AI134" s="466"/>
      <c r="AJ134" s="466"/>
      <c r="AK134" s="466"/>
      <c r="AL134" s="466"/>
      <c r="AM134" s="466"/>
      <c r="AN134" s="466"/>
      <c r="AO134" s="466"/>
      <c r="AP134" s="466"/>
      <c r="AQ134" s="466"/>
      <c r="AR134" s="466"/>
      <c r="AS134" s="466"/>
      <c r="AT134" s="466"/>
      <c r="AU134" s="468"/>
      <c r="AV134" s="468"/>
      <c r="AW134" s="468"/>
      <c r="AX134" s="468"/>
      <c r="AY134" s="468"/>
      <c r="AZ134" s="468"/>
      <c r="BA134" s="468"/>
      <c r="BB134" s="468"/>
      <c r="BC134" s="468"/>
      <c r="BD134" s="468"/>
      <c r="BE134" s="468"/>
      <c r="BF134" s="468"/>
      <c r="BG134" s="468"/>
      <c r="BH134" s="468"/>
      <c r="BI134" s="468"/>
      <c r="BJ134" s="468"/>
      <c r="BK134" s="468"/>
      <c r="BL134" s="468"/>
      <c r="BM134" s="468"/>
      <c r="BN134" s="469"/>
      <c r="BO134" s="469"/>
      <c r="BP134" s="469"/>
      <c r="BQ134" s="469"/>
      <c r="BR134" s="469"/>
      <c r="BS134" s="469"/>
      <c r="BT134" s="469"/>
      <c r="BU134" s="469"/>
      <c r="BV134" s="469"/>
      <c r="BW134" s="469"/>
      <c r="BX134" s="469"/>
      <c r="BY134" s="469"/>
      <c r="BZ134" s="469"/>
      <c r="CA134" s="469"/>
      <c r="CB134" s="469"/>
      <c r="CC134" s="469"/>
      <c r="CD134" s="469"/>
      <c r="CE134" s="469"/>
      <c r="CF134" s="469"/>
      <c r="CG134" s="469"/>
      <c r="CH134" s="469"/>
      <c r="CI134" s="469"/>
      <c r="CJ134" s="469"/>
      <c r="CK134" s="469"/>
      <c r="CL134" s="469"/>
      <c r="CM134" s="469"/>
      <c r="CN134" s="469"/>
      <c r="CO134" s="469"/>
      <c r="CP134" s="469"/>
      <c r="CQ134" s="469"/>
      <c r="CR134" s="469"/>
      <c r="CS134" s="469"/>
      <c r="CT134" s="469"/>
      <c r="CU134" s="469"/>
      <c r="CV134" s="469"/>
      <c r="CW134" s="469"/>
      <c r="CX134" s="469"/>
      <c r="CY134" s="469"/>
      <c r="CZ134" s="469"/>
      <c r="DA134" s="469"/>
      <c r="DB134" s="469"/>
      <c r="DC134" s="469"/>
      <c r="DD134" s="469"/>
      <c r="DE134" s="469"/>
      <c r="DF134" s="469"/>
      <c r="DG134" s="469"/>
      <c r="DH134" s="469"/>
      <c r="DI134" s="469"/>
      <c r="DJ134" s="469"/>
      <c r="DK134" s="469"/>
      <c r="DL134" s="469"/>
      <c r="DM134" s="469"/>
      <c r="DN134" s="469"/>
      <c r="DO134" s="469"/>
      <c r="DP134" s="468"/>
      <c r="DQ134" s="468"/>
      <c r="DR134" s="468"/>
      <c r="DS134" s="468"/>
      <c r="DT134" s="468"/>
      <c r="DU134" s="468"/>
      <c r="DV134" s="468"/>
      <c r="DW134" s="468"/>
      <c r="DX134" s="468"/>
      <c r="DY134" s="468"/>
      <c r="DZ134" s="468"/>
      <c r="EA134" s="467"/>
    </row>
    <row r="135" spans="1:131" ht="14.25" hidden="1">
      <c r="AU135" s="466"/>
      <c r="AV135" s="466"/>
      <c r="AW135" s="466"/>
      <c r="AX135" s="466"/>
      <c r="AY135" s="466"/>
      <c r="AZ135" s="466"/>
      <c r="BA135" s="466"/>
      <c r="BB135" s="466"/>
      <c r="BC135" s="466"/>
      <c r="BD135" s="466"/>
      <c r="BE135" s="466"/>
      <c r="BF135" s="466"/>
      <c r="BG135" s="466"/>
      <c r="BH135" s="466"/>
      <c r="BI135" s="466"/>
      <c r="BJ135" s="466"/>
      <c r="BK135" s="466"/>
      <c r="BL135" s="466"/>
      <c r="BM135" s="466"/>
      <c r="BN135" s="466"/>
      <c r="BO135" s="466"/>
      <c r="BP135" s="466"/>
      <c r="BQ135" s="466"/>
      <c r="BR135" s="466"/>
      <c r="BS135" s="466"/>
      <c r="BT135" s="466"/>
      <c r="BU135" s="466"/>
      <c r="BV135" s="466"/>
      <c r="BW135" s="466"/>
      <c r="BX135" s="466"/>
      <c r="BY135" s="466"/>
      <c r="BZ135" s="466"/>
      <c r="CA135" s="466"/>
      <c r="CB135" s="466"/>
      <c r="CC135" s="466"/>
      <c r="CD135" s="466"/>
      <c r="CE135" s="466"/>
      <c r="CF135" s="466"/>
      <c r="CG135" s="466"/>
      <c r="CH135" s="466"/>
      <c r="CI135" s="466"/>
      <c r="CJ135" s="466"/>
      <c r="CK135" s="466"/>
      <c r="CL135" s="466"/>
      <c r="CM135" s="466"/>
      <c r="CN135" s="466"/>
      <c r="CO135" s="466"/>
      <c r="CP135" s="466"/>
      <c r="CQ135" s="466"/>
      <c r="CR135" s="466"/>
      <c r="CS135" s="466"/>
      <c r="CT135" s="466"/>
      <c r="CU135" s="466"/>
      <c r="CV135" s="466"/>
      <c r="CW135" s="466"/>
      <c r="CX135" s="466"/>
      <c r="CY135" s="466"/>
      <c r="CZ135" s="466"/>
      <c r="DA135" s="466"/>
      <c r="DB135" s="466"/>
      <c r="DC135" s="466"/>
      <c r="DD135" s="466"/>
      <c r="DE135" s="466"/>
      <c r="DF135" s="466"/>
      <c r="DG135" s="466"/>
      <c r="DH135" s="466"/>
      <c r="DI135" s="466"/>
      <c r="DJ135" s="466"/>
      <c r="DK135" s="466"/>
      <c r="DL135" s="466"/>
      <c r="DM135" s="466"/>
      <c r="DN135" s="466"/>
      <c r="DO135" s="466"/>
      <c r="DP135" s="466"/>
      <c r="DQ135" s="466"/>
      <c r="DR135" s="466"/>
      <c r="DS135" s="466"/>
      <c r="DT135" s="466"/>
      <c r="DU135" s="466"/>
      <c r="DV135" s="466"/>
      <c r="DW135" s="466"/>
      <c r="DX135" s="466"/>
      <c r="DY135" s="466"/>
      <c r="DZ135" s="466"/>
    </row>
  </sheetData>
  <sheetProtection algorithmName="SHA-512" hashValue="PnnVo/7SpsZ2RYqPY4bymA6jyveqGwLFhoNr8tg+vXh49mOVRWw0to/f3D2FRv7f/Zhof+NOfVpmz8WLghmF5Q==" saltValue="DrlKs/ahG8PfT0FiqAEkhg==" spinCount="100000" sheet="1" objects="1" scenarios="1" formatRows="0"/>
  <mergeCells count="2035">
    <mergeCell ref="AU74:AY74"/>
    <mergeCell ref="AP74:AT74"/>
    <mergeCell ref="AU75:AY75"/>
    <mergeCell ref="AP75:AT75"/>
    <mergeCell ref="AK74:AO74"/>
    <mergeCell ref="AF74:AJ74"/>
    <mergeCell ref="AA74:AE74"/>
    <mergeCell ref="V74:Z74"/>
    <mergeCell ref="Q74:U74"/>
    <mergeCell ref="B74:P74"/>
    <mergeCell ref="Q79:U79"/>
    <mergeCell ref="B79:P79"/>
    <mergeCell ref="AU73:AY73"/>
    <mergeCell ref="AP73:AT73"/>
    <mergeCell ref="AK73:AO73"/>
    <mergeCell ref="AF73:AJ73"/>
    <mergeCell ref="AA73:AE73"/>
    <mergeCell ref="V73:Z73"/>
    <mergeCell ref="Q73:U73"/>
    <mergeCell ref="B73:P73"/>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32:U133"/>
    <mergeCell ref="V132:Z132"/>
    <mergeCell ref="AA132:AE132"/>
    <mergeCell ref="AF132:AJ132"/>
    <mergeCell ref="AK132:AO132"/>
    <mergeCell ref="AP132:AT132"/>
    <mergeCell ref="B75:P75"/>
    <mergeCell ref="V133:Z133"/>
    <mergeCell ref="AA133:AE133"/>
    <mergeCell ref="AF133:AJ133"/>
    <mergeCell ref="AK133:AO133"/>
    <mergeCell ref="AP133:AT133"/>
    <mergeCell ref="AA78:AE78"/>
    <mergeCell ref="V78:Z78"/>
    <mergeCell ref="Q78:U78"/>
    <mergeCell ref="B78:P78"/>
    <mergeCell ref="CP128:DF128"/>
    <mergeCell ref="AK75:AO75"/>
    <mergeCell ref="AF75:AJ75"/>
    <mergeCell ref="AA75:AE75"/>
    <mergeCell ref="V75:Z75"/>
    <mergeCell ref="Q75:U75"/>
    <mergeCell ref="AU78:AY78"/>
    <mergeCell ref="AP78:AT78"/>
    <mergeCell ref="AU79:AY79"/>
    <mergeCell ref="AP79:AT79"/>
    <mergeCell ref="W129:Z129"/>
    <mergeCell ref="AA129:AE129"/>
    <mergeCell ref="AF129:AJ129"/>
    <mergeCell ref="AK129:AO129"/>
    <mergeCell ref="AP129:AT129"/>
    <mergeCell ref="BT128:BZ128"/>
    <mergeCell ref="AX129:BE129"/>
    <mergeCell ref="BF129:BL129"/>
    <mergeCell ref="BM129:BS129"/>
    <mergeCell ref="BT129:BZ129"/>
    <mergeCell ref="A130:V130"/>
    <mergeCell ref="W130:Z130"/>
    <mergeCell ref="AA130:AE130"/>
    <mergeCell ref="AF130:AJ130"/>
    <mergeCell ref="AK130:AO130"/>
    <mergeCell ref="AP130:AT130"/>
    <mergeCell ref="A129:V129"/>
    <mergeCell ref="AU124:BP124"/>
    <mergeCell ref="BQ124:BU124"/>
    <mergeCell ref="BQ123:BU123"/>
    <mergeCell ref="BV123:BZ123"/>
    <mergeCell ref="CA123:CE123"/>
    <mergeCell ref="CF123:CJ123"/>
    <mergeCell ref="CP127:DF127"/>
    <mergeCell ref="DG127:DK127"/>
    <mergeCell ref="DL127:DP127"/>
    <mergeCell ref="DQ127:DU127"/>
    <mergeCell ref="A119:B127"/>
    <mergeCell ref="C124:Z124"/>
    <mergeCell ref="AA124:AE124"/>
    <mergeCell ref="AF124:AJ124"/>
    <mergeCell ref="AK124:AO124"/>
    <mergeCell ref="AP124:AT124"/>
    <mergeCell ref="AP128:AT128"/>
    <mergeCell ref="AX128:BE128"/>
    <mergeCell ref="BF128:BL128"/>
    <mergeCell ref="BM128:BS128"/>
    <mergeCell ref="BM127:BS127"/>
    <mergeCell ref="BT127:BZ127"/>
    <mergeCell ref="DG128:DK128"/>
    <mergeCell ref="DL128:DP128"/>
    <mergeCell ref="DQ128:DU128"/>
    <mergeCell ref="DV128:DZ128"/>
    <mergeCell ref="DV127:DZ127"/>
    <mergeCell ref="A128:V128"/>
    <mergeCell ref="W128:Z128"/>
    <mergeCell ref="AA128:AE128"/>
    <mergeCell ref="AF128:AJ128"/>
    <mergeCell ref="AK128:AO128"/>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DL124:DP124"/>
    <mergeCell ref="DL123:DP123"/>
    <mergeCell ref="DQ123:DU123"/>
    <mergeCell ref="DV123:DZ123"/>
    <mergeCell ref="CP123:DF123"/>
    <mergeCell ref="DG123:DK123"/>
    <mergeCell ref="DV124:DZ124"/>
    <mergeCell ref="C125:Z125"/>
    <mergeCell ref="AA125:AE125"/>
    <mergeCell ref="AF125:AJ125"/>
    <mergeCell ref="AK125:AO125"/>
    <mergeCell ref="AP125:AT125"/>
    <mergeCell ref="CK125:CO128"/>
    <mergeCell ref="CP125:DF125"/>
    <mergeCell ref="DG125:DK125"/>
    <mergeCell ref="BV124:BZ124"/>
    <mergeCell ref="C122:Z122"/>
    <mergeCell ref="AA122:AE122"/>
    <mergeCell ref="AF122:AJ122"/>
    <mergeCell ref="AK122:AO122"/>
    <mergeCell ref="AP122:AT122"/>
    <mergeCell ref="DQ124:DU124"/>
    <mergeCell ref="CA124:CE124"/>
    <mergeCell ref="CF124:CJ124"/>
    <mergeCell ref="CP124:DF124"/>
    <mergeCell ref="DG124:DK124"/>
    <mergeCell ref="CP122:DF122"/>
    <mergeCell ref="CP121:DF121"/>
    <mergeCell ref="DG121:DK121"/>
    <mergeCell ref="DL121:DP121"/>
    <mergeCell ref="DQ121:DU121"/>
    <mergeCell ref="DV121:DZ121"/>
    <mergeCell ref="DL122:DP122"/>
    <mergeCell ref="DQ122:DU122"/>
    <mergeCell ref="DV122:DZ122"/>
    <mergeCell ref="C123:Z123"/>
    <mergeCell ref="AA123:AE123"/>
    <mergeCell ref="AF123:AJ123"/>
    <mergeCell ref="AK123:AO123"/>
    <mergeCell ref="AP123:AT123"/>
    <mergeCell ref="BO123:BP123"/>
    <mergeCell ref="AZ122:BP122"/>
    <mergeCell ref="CP120:DF120"/>
    <mergeCell ref="BQ121:BU121"/>
    <mergeCell ref="BV121:BZ121"/>
    <mergeCell ref="CA121:CE121"/>
    <mergeCell ref="CF121:CJ121"/>
    <mergeCell ref="DG122:DK122"/>
    <mergeCell ref="BQ122:BU122"/>
    <mergeCell ref="BV122:BZ122"/>
    <mergeCell ref="CA122:CE122"/>
    <mergeCell ref="CF122:CJ122"/>
    <mergeCell ref="DL120:DP120"/>
    <mergeCell ref="DQ120:DU120"/>
    <mergeCell ref="DV120:DZ120"/>
    <mergeCell ref="C121:Z121"/>
    <mergeCell ref="AA121:AE121"/>
    <mergeCell ref="AF121:AJ121"/>
    <mergeCell ref="AK121:AO121"/>
    <mergeCell ref="AP121:AT121"/>
    <mergeCell ref="AZ121:BP121"/>
    <mergeCell ref="BQ120:BU120"/>
    <mergeCell ref="BV118:BZ118"/>
    <mergeCell ref="CA118:CE118"/>
    <mergeCell ref="CF118:CJ118"/>
    <mergeCell ref="CM118:DF118"/>
    <mergeCell ref="DG118:DK118"/>
    <mergeCell ref="DG120:DK120"/>
    <mergeCell ref="BV120:BZ120"/>
    <mergeCell ref="CA120:CE120"/>
    <mergeCell ref="CF120:CJ120"/>
    <mergeCell ref="CK120:CO124"/>
    <mergeCell ref="DL118:DP118"/>
    <mergeCell ref="DQ118:DU118"/>
    <mergeCell ref="DV118:DZ118"/>
    <mergeCell ref="C119:Z119"/>
    <mergeCell ref="AA119:AE119"/>
    <mergeCell ref="AF119:AJ119"/>
    <mergeCell ref="AK119:AO119"/>
    <mergeCell ref="AP119:AT119"/>
    <mergeCell ref="BO119:BP119"/>
    <mergeCell ref="BQ118:BU118"/>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U120:AY123"/>
    <mergeCell ref="AZ120:BP120"/>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A112:B116"/>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AZ110:BP110"/>
    <mergeCell ref="BQ110:BU110"/>
    <mergeCell ref="BV110:BZ110"/>
    <mergeCell ref="CA110:CE110"/>
    <mergeCell ref="CF110:CJ110"/>
    <mergeCell ref="CK110:CL119"/>
    <mergeCell ref="AZ111:BP111"/>
    <mergeCell ref="BQ111:BU111"/>
    <mergeCell ref="BV111:BZ111"/>
    <mergeCell ref="CA111:CE111"/>
    <mergeCell ref="CM110:DF110"/>
    <mergeCell ref="DG110:DK110"/>
    <mergeCell ref="DL110:DP110"/>
    <mergeCell ref="DQ110:DU110"/>
    <mergeCell ref="DV110:DZ110"/>
    <mergeCell ref="A111:Z111"/>
    <mergeCell ref="AA111:AE111"/>
    <mergeCell ref="AF111:AJ111"/>
    <mergeCell ref="AK111:AO111"/>
    <mergeCell ref="AP111:AT111"/>
    <mergeCell ref="CF111:CJ111"/>
    <mergeCell ref="CM111:DF111"/>
    <mergeCell ref="DG111:DK111"/>
    <mergeCell ref="DL111:DP111"/>
    <mergeCell ref="DQ111:DU111"/>
    <mergeCell ref="DV111:DZ111"/>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U110:AY119"/>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AP85:AT85"/>
    <mergeCell ref="AU85:AY85"/>
    <mergeCell ref="AZ85:BD85"/>
    <mergeCell ref="CR84:CV84"/>
    <mergeCell ref="CW84:DA84"/>
    <mergeCell ref="DB84:DF84"/>
    <mergeCell ref="B85:P85"/>
    <mergeCell ref="Q85:U85"/>
    <mergeCell ref="V85:Z85"/>
    <mergeCell ref="AA85:AE85"/>
    <mergeCell ref="AF85:AJ85"/>
    <mergeCell ref="AK85:AO85"/>
    <mergeCell ref="BS85:CG85"/>
    <mergeCell ref="CH85:CL85"/>
    <mergeCell ref="CM85:CQ85"/>
    <mergeCell ref="CR85:CV85"/>
    <mergeCell ref="CW85:DA85"/>
    <mergeCell ref="DB85:DF85"/>
    <mergeCell ref="B86:P86"/>
    <mergeCell ref="Q86:U86"/>
    <mergeCell ref="V86:Z86"/>
    <mergeCell ref="AA86:AE86"/>
    <mergeCell ref="AF86:AJ86"/>
    <mergeCell ref="AK86:AO86"/>
    <mergeCell ref="CW83:DA83"/>
    <mergeCell ref="DB83:DF83"/>
    <mergeCell ref="DG85:DK85"/>
    <mergeCell ref="DL85:DP85"/>
    <mergeCell ref="DQ85:DU85"/>
    <mergeCell ref="DV85:DZ85"/>
    <mergeCell ref="DV84:DZ84"/>
    <mergeCell ref="DG84:DK84"/>
    <mergeCell ref="DL84:DP84"/>
    <mergeCell ref="DQ84:DU84"/>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DB82:DF82"/>
    <mergeCell ref="DG82:DK82"/>
    <mergeCell ref="DL82:DP82"/>
    <mergeCell ref="DQ82:DU82"/>
    <mergeCell ref="AP82:AT82"/>
    <mergeCell ref="AU82:AY82"/>
    <mergeCell ref="AZ82:BD82"/>
    <mergeCell ref="BS82:CG82"/>
    <mergeCell ref="CH82:CL82"/>
    <mergeCell ref="CM82:CQ82"/>
    <mergeCell ref="AK83:AO83"/>
    <mergeCell ref="AP83:AT83"/>
    <mergeCell ref="AU83:AY83"/>
    <mergeCell ref="AZ83:BD83"/>
    <mergeCell ref="CR82:CV82"/>
    <mergeCell ref="CW82:DA82"/>
    <mergeCell ref="BS83:CG83"/>
    <mergeCell ref="CH83:CL83"/>
    <mergeCell ref="CM83:CQ83"/>
    <mergeCell ref="CR83:CV83"/>
    <mergeCell ref="DB80:DF80"/>
    <mergeCell ref="DG80:DK80"/>
    <mergeCell ref="DL80:DP80"/>
    <mergeCell ref="DQ80:DU80"/>
    <mergeCell ref="DV82:DZ82"/>
    <mergeCell ref="B83:P83"/>
    <mergeCell ref="Q83:U83"/>
    <mergeCell ref="V83:Z83"/>
    <mergeCell ref="AA83:AE83"/>
    <mergeCell ref="AF83:AJ83"/>
    <mergeCell ref="DV80:DZ80"/>
    <mergeCell ref="B81:P81"/>
    <mergeCell ref="Q81:U81"/>
    <mergeCell ref="V81:Z81"/>
    <mergeCell ref="AA81:AE81"/>
    <mergeCell ref="AF81:AJ81"/>
    <mergeCell ref="AK81:AO81"/>
    <mergeCell ref="AP81:AT81"/>
    <mergeCell ref="AU81:AY81"/>
    <mergeCell ref="AZ81:BD81"/>
    <mergeCell ref="DV81:DZ81"/>
    <mergeCell ref="B82:P82"/>
    <mergeCell ref="Q82:U82"/>
    <mergeCell ref="V82:Z82"/>
    <mergeCell ref="AA82:AE82"/>
    <mergeCell ref="AF82:AJ82"/>
    <mergeCell ref="AK82:AO82"/>
    <mergeCell ref="BS81:CG81"/>
    <mergeCell ref="CH81:CL81"/>
    <mergeCell ref="CM81:CQ81"/>
    <mergeCell ref="B77:P77"/>
    <mergeCell ref="AK78:AO78"/>
    <mergeCell ref="AF78:AJ78"/>
    <mergeCell ref="DG81:DK81"/>
    <mergeCell ref="DL81:DP81"/>
    <mergeCell ref="DQ81:DU81"/>
    <mergeCell ref="CR81:CV81"/>
    <mergeCell ref="CW81:DA81"/>
    <mergeCell ref="DB81:DF81"/>
    <mergeCell ref="CR80:CV80"/>
    <mergeCell ref="DB79:DF79"/>
    <mergeCell ref="AK77:AO77"/>
    <mergeCell ref="AF77:AJ77"/>
    <mergeCell ref="AA77:AE77"/>
    <mergeCell ref="V77:Z77"/>
    <mergeCell ref="Q77:U77"/>
    <mergeCell ref="AK79:AO79"/>
    <mergeCell ref="AF79:AJ79"/>
    <mergeCell ref="AA79:AE79"/>
    <mergeCell ref="V79:Z79"/>
    <mergeCell ref="AK80:AO80"/>
    <mergeCell ref="BS79:CG79"/>
    <mergeCell ref="CH79:CL79"/>
    <mergeCell ref="CM79:CQ79"/>
    <mergeCell ref="CR79:CV79"/>
    <mergeCell ref="CW79:DA79"/>
    <mergeCell ref="CW80:DA80"/>
    <mergeCell ref="CM80:CQ80"/>
    <mergeCell ref="DG79:DK79"/>
    <mergeCell ref="DL79:DP79"/>
    <mergeCell ref="DQ79:DU79"/>
    <mergeCell ref="DV79:DZ79"/>
    <mergeCell ref="B80:P80"/>
    <mergeCell ref="Q80:U80"/>
    <mergeCell ref="V80:Z80"/>
    <mergeCell ref="AA80:AE80"/>
    <mergeCell ref="AF80:AJ80"/>
    <mergeCell ref="AZ77:BD77"/>
    <mergeCell ref="AP80:AT80"/>
    <mergeCell ref="AU80:AY80"/>
    <mergeCell ref="AZ80:BD80"/>
    <mergeCell ref="BS80:CG80"/>
    <mergeCell ref="CH80:CL80"/>
    <mergeCell ref="DV77:DZ77"/>
    <mergeCell ref="BS77:CG77"/>
    <mergeCell ref="CH77:CL77"/>
    <mergeCell ref="CM77:CQ77"/>
    <mergeCell ref="CR77:CV77"/>
    <mergeCell ref="CW77:DA77"/>
    <mergeCell ref="DB77:DF77"/>
    <mergeCell ref="AZ79:BD79"/>
    <mergeCell ref="CR78:CV78"/>
    <mergeCell ref="CW78:DA78"/>
    <mergeCell ref="DB78:DF78"/>
    <mergeCell ref="DG78:DK78"/>
    <mergeCell ref="DL78:DP78"/>
    <mergeCell ref="AZ78:BD78"/>
    <mergeCell ref="BS78:CG78"/>
    <mergeCell ref="CH78:CL78"/>
    <mergeCell ref="CM78:CQ78"/>
    <mergeCell ref="DL75:DP75"/>
    <mergeCell ref="DQ75:DU75"/>
    <mergeCell ref="DV75:DZ75"/>
    <mergeCell ref="AU77:AY77"/>
    <mergeCell ref="AP77:AT77"/>
    <mergeCell ref="DV78:DZ78"/>
    <mergeCell ref="DQ78:DU78"/>
    <mergeCell ref="DG77:DK77"/>
    <mergeCell ref="DL77:DP77"/>
    <mergeCell ref="DQ77:DU77"/>
    <mergeCell ref="AP76:AT76"/>
    <mergeCell ref="AU76:AY76"/>
    <mergeCell ref="AZ76:BD76"/>
    <mergeCell ref="BS76:CG76"/>
    <mergeCell ref="CH76:CL76"/>
    <mergeCell ref="CM76:CQ76"/>
    <mergeCell ref="CH74:CL74"/>
    <mergeCell ref="CM74:CQ74"/>
    <mergeCell ref="DV76:DZ76"/>
    <mergeCell ref="CR76:CV76"/>
    <mergeCell ref="CW76:DA76"/>
    <mergeCell ref="DB76:DF76"/>
    <mergeCell ref="DG76:DK76"/>
    <mergeCell ref="DL76:DP76"/>
    <mergeCell ref="DQ76:DU76"/>
    <mergeCell ref="DG75:DK75"/>
    <mergeCell ref="DV74:DZ74"/>
    <mergeCell ref="AZ75:BD75"/>
    <mergeCell ref="CR74:CV74"/>
    <mergeCell ref="CW74:DA74"/>
    <mergeCell ref="DB74:DF74"/>
    <mergeCell ref="DG74:DK74"/>
    <mergeCell ref="DL74:DP74"/>
    <mergeCell ref="DQ74:DU74"/>
    <mergeCell ref="AZ74:BD74"/>
    <mergeCell ref="BS74:CG74"/>
    <mergeCell ref="BS75:CG75"/>
    <mergeCell ref="CH75:CL75"/>
    <mergeCell ref="CM75:CQ75"/>
    <mergeCell ref="CR75:CV75"/>
    <mergeCell ref="CW75:DA75"/>
    <mergeCell ref="DB75:DF75"/>
    <mergeCell ref="B76:P76"/>
    <mergeCell ref="Q76:U76"/>
    <mergeCell ref="V76:Z76"/>
    <mergeCell ref="AA76:AE76"/>
    <mergeCell ref="AF76:AJ76"/>
    <mergeCell ref="AK76:AO76"/>
    <mergeCell ref="DV72:DZ72"/>
    <mergeCell ref="AZ73:BD73"/>
    <mergeCell ref="CR72:CV72"/>
    <mergeCell ref="CW72:DA72"/>
    <mergeCell ref="DB72:DF72"/>
    <mergeCell ref="DG72:DK72"/>
    <mergeCell ref="DL72:DP72"/>
    <mergeCell ref="DQ72:DU72"/>
    <mergeCell ref="DG73:DK73"/>
    <mergeCell ref="DL73:DP73"/>
    <mergeCell ref="DQ73:DU73"/>
    <mergeCell ref="DV73:DZ73"/>
    <mergeCell ref="BS73:CG73"/>
    <mergeCell ref="CH73:CL73"/>
    <mergeCell ref="CM73:CQ73"/>
    <mergeCell ref="CR73:CV73"/>
    <mergeCell ref="CW73:DA73"/>
    <mergeCell ref="DB73:DF73"/>
    <mergeCell ref="AK71:AO71"/>
    <mergeCell ref="AF71:AJ71"/>
    <mergeCell ref="AA71:AE71"/>
    <mergeCell ref="V71:Z71"/>
    <mergeCell ref="Q71:U71"/>
    <mergeCell ref="B71:P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AP70:AT70"/>
    <mergeCell ref="AU70:AY70"/>
    <mergeCell ref="AZ70:BD70"/>
    <mergeCell ref="BS70:CG70"/>
    <mergeCell ref="CH70:CL70"/>
    <mergeCell ref="CM70:CQ70"/>
    <mergeCell ref="DV70:DZ70"/>
    <mergeCell ref="AP71:AT71"/>
    <mergeCell ref="AU71:AY71"/>
    <mergeCell ref="AZ71:BD71"/>
    <mergeCell ref="CR70:CV70"/>
    <mergeCell ref="CW70:DA70"/>
    <mergeCell ref="DB70:DF70"/>
    <mergeCell ref="DG70:DK70"/>
    <mergeCell ref="DL70:DP70"/>
    <mergeCell ref="DQ70:DU70"/>
    <mergeCell ref="AP69:AT69"/>
    <mergeCell ref="AU69:AY69"/>
    <mergeCell ref="AZ69:BD69"/>
    <mergeCell ref="CR68:CV68"/>
    <mergeCell ref="CW68:DA68"/>
    <mergeCell ref="DB68:DF68"/>
    <mergeCell ref="B69:P69"/>
    <mergeCell ref="Q69:U69"/>
    <mergeCell ref="V69:Z69"/>
    <mergeCell ref="AA69:AE69"/>
    <mergeCell ref="AF69:AJ69"/>
    <mergeCell ref="AK69:AO69"/>
    <mergeCell ref="BS69:CG69"/>
    <mergeCell ref="CH69:CL69"/>
    <mergeCell ref="CM69:CQ69"/>
    <mergeCell ref="CR69:CV69"/>
    <mergeCell ref="CW69:DA69"/>
    <mergeCell ref="DB69:DF69"/>
    <mergeCell ref="B70:P70"/>
    <mergeCell ref="Q70:U70"/>
    <mergeCell ref="V70:Z70"/>
    <mergeCell ref="AA70:AE70"/>
    <mergeCell ref="AF70:AJ70"/>
    <mergeCell ref="AK70:AO70"/>
    <mergeCell ref="DL67:DP67"/>
    <mergeCell ref="DQ67:DU67"/>
    <mergeCell ref="DG69:DK69"/>
    <mergeCell ref="DL69:DP69"/>
    <mergeCell ref="DQ69:DU69"/>
    <mergeCell ref="DV69:DZ69"/>
    <mergeCell ref="DV68:DZ68"/>
    <mergeCell ref="DG68:DK68"/>
    <mergeCell ref="DL68:DP68"/>
    <mergeCell ref="DQ68:DU68"/>
    <mergeCell ref="B68:P68"/>
    <mergeCell ref="Q68:U68"/>
    <mergeCell ref="V68:Z68"/>
    <mergeCell ref="AA68:AE68"/>
    <mergeCell ref="AF68:AJ68"/>
    <mergeCell ref="AK68:AO68"/>
    <mergeCell ref="AP68:AT68"/>
    <mergeCell ref="AU68:AY68"/>
    <mergeCell ref="AZ68:BD68"/>
    <mergeCell ref="BS68:CG68"/>
    <mergeCell ref="CH68:CL68"/>
    <mergeCell ref="CM68:CQ68"/>
    <mergeCell ref="AU66:AY67"/>
    <mergeCell ref="AZ66:BD67"/>
    <mergeCell ref="BS66:CG66"/>
    <mergeCell ref="CH66:CL66"/>
    <mergeCell ref="CM66:CQ66"/>
    <mergeCell ref="CR66:CV66"/>
    <mergeCell ref="BS67:CG67"/>
    <mergeCell ref="CH67:CL67"/>
    <mergeCell ref="CM67:CQ67"/>
    <mergeCell ref="CR67:CV67"/>
    <mergeCell ref="DV67:DZ67"/>
    <mergeCell ref="CW66:DA66"/>
    <mergeCell ref="DB66:DF66"/>
    <mergeCell ref="DG66:DK66"/>
    <mergeCell ref="DL66:DP66"/>
    <mergeCell ref="DQ66:DU66"/>
    <mergeCell ref="DV66:DZ66"/>
    <mergeCell ref="CW67:DA67"/>
    <mergeCell ref="DB67:DF67"/>
    <mergeCell ref="DG67:DK67"/>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A66:P67"/>
    <mergeCell ref="Q66:U67"/>
    <mergeCell ref="V66:Z67"/>
    <mergeCell ref="AA66:AE67"/>
    <mergeCell ref="AF66:AJ67"/>
    <mergeCell ref="AK66:AO67"/>
    <mergeCell ref="AP66:AT67"/>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CR62:CV62"/>
    <mergeCell ref="CW62:DA62"/>
    <mergeCell ref="DB62:DF62"/>
    <mergeCell ref="AK62:AO62"/>
    <mergeCell ref="AP62:AT62"/>
    <mergeCell ref="AU62:AY62"/>
    <mergeCell ref="AZ62:BD62"/>
    <mergeCell ref="BE62:BI62"/>
    <mergeCell ref="BJ62:BN62"/>
    <mergeCell ref="DV62:DZ62"/>
    <mergeCell ref="B63:P63"/>
    <mergeCell ref="Q63:U63"/>
    <mergeCell ref="V63:Z63"/>
    <mergeCell ref="AA63:AE63"/>
    <mergeCell ref="AF63:AJ63"/>
    <mergeCell ref="AK63:AO63"/>
    <mergeCell ref="BS62:CG62"/>
    <mergeCell ref="CH62:CL62"/>
    <mergeCell ref="CM62:CQ62"/>
    <mergeCell ref="CW60:DA60"/>
    <mergeCell ref="DB60:DF60"/>
    <mergeCell ref="DG60:DK60"/>
    <mergeCell ref="DL60:DP60"/>
    <mergeCell ref="DQ60:DU60"/>
    <mergeCell ref="DG62:DK62"/>
    <mergeCell ref="DL62:DP62"/>
    <mergeCell ref="DQ62:DU62"/>
    <mergeCell ref="DV60:DZ60"/>
    <mergeCell ref="B61:P61"/>
    <mergeCell ref="Q61:U61"/>
    <mergeCell ref="V61:Z61"/>
    <mergeCell ref="AA61:AE61"/>
    <mergeCell ref="AF61:AJ61"/>
    <mergeCell ref="AK61:AO61"/>
    <mergeCell ref="AU61:AY61"/>
    <mergeCell ref="AZ61:BD61"/>
    <mergeCell ref="CR60:CV60"/>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29:AO29"/>
    <mergeCell ref="AU29:AY29"/>
    <mergeCell ref="AZ29:BD29"/>
    <mergeCell ref="BE29:BI29"/>
    <mergeCell ref="BS29:CG29"/>
    <mergeCell ref="AP29:AT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DV27:DZ27"/>
    <mergeCell ref="B28:P28"/>
    <mergeCell ref="Q28:U28"/>
    <mergeCell ref="V28:Z28"/>
    <mergeCell ref="AA28:AE28"/>
    <mergeCell ref="AF28:AJ28"/>
    <mergeCell ref="AP28:AT28"/>
    <mergeCell ref="AU28:AY28"/>
    <mergeCell ref="AZ28:BD28"/>
    <mergeCell ref="AK28:AO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U26:AY27"/>
    <mergeCell ref="AZ26:BD27"/>
    <mergeCell ref="BE26:BI27"/>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A26:P27"/>
    <mergeCell ref="Q26:U27"/>
    <mergeCell ref="V26:Z27"/>
    <mergeCell ref="AA26:AE27"/>
    <mergeCell ref="AF26:AJ27"/>
    <mergeCell ref="AK26:AO27"/>
    <mergeCell ref="AP26:AT27"/>
    <mergeCell ref="DQ23:DU23"/>
    <mergeCell ref="AP23:AT23"/>
    <mergeCell ref="AU23:AY23"/>
    <mergeCell ref="AZ23:BD23"/>
    <mergeCell ref="BS23:CG23"/>
    <mergeCell ref="CH23:CL23"/>
    <mergeCell ref="CM23:CQ23"/>
    <mergeCell ref="DL24:DP24"/>
    <mergeCell ref="CR23:CV23"/>
    <mergeCell ref="CW23:DA23"/>
    <mergeCell ref="DB23:DF23"/>
    <mergeCell ref="DG23:DK23"/>
    <mergeCell ref="DL23:DP23"/>
    <mergeCell ref="DQ21:DU21"/>
    <mergeCell ref="DV23:DZ23"/>
    <mergeCell ref="A24:AY24"/>
    <mergeCell ref="BS24:CG24"/>
    <mergeCell ref="CH24:CL24"/>
    <mergeCell ref="CM24:CQ24"/>
    <mergeCell ref="CR24:CV24"/>
    <mergeCell ref="CW24:DA24"/>
    <mergeCell ref="DB24:DF24"/>
    <mergeCell ref="DG24:DK24"/>
    <mergeCell ref="AZ22:BD22"/>
    <mergeCell ref="CR21:CV21"/>
    <mergeCell ref="CW21:DA21"/>
    <mergeCell ref="DB21:DF21"/>
    <mergeCell ref="DG21:DK21"/>
    <mergeCell ref="DL21:DP21"/>
    <mergeCell ref="DB22:DF22"/>
    <mergeCell ref="DV21:DZ21"/>
    <mergeCell ref="B22:P22"/>
    <mergeCell ref="Q22:U22"/>
    <mergeCell ref="V22:Z22"/>
    <mergeCell ref="AA22:AE22"/>
    <mergeCell ref="AF22:AJ22"/>
    <mergeCell ref="AK22:AO22"/>
    <mergeCell ref="AP22:AT22"/>
    <mergeCell ref="AU22:AY22"/>
    <mergeCell ref="DL22:DP22"/>
    <mergeCell ref="DQ22:DU22"/>
    <mergeCell ref="DV22:DZ22"/>
    <mergeCell ref="B23:P23"/>
    <mergeCell ref="Q23:U23"/>
    <mergeCell ref="V23:Z23"/>
    <mergeCell ref="AA23:AE23"/>
    <mergeCell ref="AF23:AJ23"/>
    <mergeCell ref="AK23:AO23"/>
    <mergeCell ref="BS22:CG22"/>
    <mergeCell ref="BS20:CG20"/>
    <mergeCell ref="CH20:CL20"/>
    <mergeCell ref="CM20:CQ20"/>
    <mergeCell ref="CR20:CV20"/>
    <mergeCell ref="CW20:DA20"/>
    <mergeCell ref="DG22:DK22"/>
    <mergeCell ref="CH22:CL22"/>
    <mergeCell ref="CM22:CQ22"/>
    <mergeCell ref="CR22:CV22"/>
    <mergeCell ref="CW22:DA22"/>
    <mergeCell ref="DG20:DK20"/>
    <mergeCell ref="DL20:DP20"/>
    <mergeCell ref="DQ20:DU20"/>
    <mergeCell ref="DV20:DZ20"/>
    <mergeCell ref="B21:P21"/>
    <mergeCell ref="Q21:U21"/>
    <mergeCell ref="V21:Z21"/>
    <mergeCell ref="AA21:AE21"/>
    <mergeCell ref="AF21:AJ21"/>
    <mergeCell ref="AU20:AY20"/>
    <mergeCell ref="DB18:DF18"/>
    <mergeCell ref="DG18:DK18"/>
    <mergeCell ref="DL18:DP18"/>
    <mergeCell ref="DQ18:DU18"/>
    <mergeCell ref="AK21:AO21"/>
    <mergeCell ref="AP21:AT21"/>
    <mergeCell ref="AU21:AY21"/>
    <mergeCell ref="BS21:CG21"/>
    <mergeCell ref="CH21:CL21"/>
    <mergeCell ref="CM21:CQ21"/>
    <mergeCell ref="B19:P19"/>
    <mergeCell ref="Q19:U19"/>
    <mergeCell ref="V19:Z19"/>
    <mergeCell ref="AA19:AE19"/>
    <mergeCell ref="AF19:AJ19"/>
    <mergeCell ref="AK19:AO19"/>
    <mergeCell ref="AP20:AT20"/>
    <mergeCell ref="CH19:CL19"/>
    <mergeCell ref="CM19:CQ19"/>
    <mergeCell ref="CR19:CV19"/>
    <mergeCell ref="CW19:DA19"/>
    <mergeCell ref="DB19:DF19"/>
    <mergeCell ref="AP19:AT19"/>
    <mergeCell ref="AU19:AY19"/>
    <mergeCell ref="BS19:CG19"/>
    <mergeCell ref="DB20:DF20"/>
    <mergeCell ref="B20:P20"/>
    <mergeCell ref="Q20:U20"/>
    <mergeCell ref="V20:Z20"/>
    <mergeCell ref="AA20:AE20"/>
    <mergeCell ref="AF20:AJ20"/>
    <mergeCell ref="AK20:AO20"/>
    <mergeCell ref="CM17:CQ17"/>
    <mergeCell ref="CR17:CV17"/>
    <mergeCell ref="CW17:DA17"/>
    <mergeCell ref="DL19:DP19"/>
    <mergeCell ref="DQ19:DU19"/>
    <mergeCell ref="DV19:DZ19"/>
    <mergeCell ref="DG19:DK19"/>
    <mergeCell ref="DV18:DZ18"/>
    <mergeCell ref="CR18:CV18"/>
    <mergeCell ref="CW18:DA18"/>
    <mergeCell ref="DQ17:DU17"/>
    <mergeCell ref="DV17:DZ17"/>
    <mergeCell ref="B18:P18"/>
    <mergeCell ref="Q18:U18"/>
    <mergeCell ref="V18:Z18"/>
    <mergeCell ref="AA18:AE18"/>
    <mergeCell ref="AF18:AJ18"/>
    <mergeCell ref="AU17:AY17"/>
    <mergeCell ref="BS17:CG17"/>
    <mergeCell ref="CH17:CL17"/>
    <mergeCell ref="DQ15:DU15"/>
    <mergeCell ref="AK18:AO18"/>
    <mergeCell ref="AP18:AT18"/>
    <mergeCell ref="AU18:AY18"/>
    <mergeCell ref="BS18:CG18"/>
    <mergeCell ref="CH18:CL18"/>
    <mergeCell ref="CM18:CQ18"/>
    <mergeCell ref="DB17:DF17"/>
    <mergeCell ref="DG17:DK17"/>
    <mergeCell ref="DL17:DP17"/>
    <mergeCell ref="BS16:CG16"/>
    <mergeCell ref="CR15:CV15"/>
    <mergeCell ref="CW15:DA15"/>
    <mergeCell ref="DB15:DF15"/>
    <mergeCell ref="DG15:DK15"/>
    <mergeCell ref="DL15:DP15"/>
    <mergeCell ref="DG16:DK16"/>
    <mergeCell ref="DV15:DZ15"/>
    <mergeCell ref="B16:P16"/>
    <mergeCell ref="Q16:U16"/>
    <mergeCell ref="V16:Z16"/>
    <mergeCell ref="AA16:AE16"/>
    <mergeCell ref="AF16:AJ16"/>
    <mergeCell ref="AK16:AO16"/>
    <mergeCell ref="AP16:AT16"/>
    <mergeCell ref="AU16:AY16"/>
    <mergeCell ref="DQ16:DU16"/>
    <mergeCell ref="DV16:DZ16"/>
    <mergeCell ref="B17:P17"/>
    <mergeCell ref="Q17:U17"/>
    <mergeCell ref="V17:Z17"/>
    <mergeCell ref="AA17:AE17"/>
    <mergeCell ref="AF17:AJ17"/>
    <mergeCell ref="AK17:AO17"/>
    <mergeCell ref="AP17:AT17"/>
    <mergeCell ref="CH16:CL16"/>
    <mergeCell ref="BS14:CG14"/>
    <mergeCell ref="CH14:CL14"/>
    <mergeCell ref="CM14:CQ14"/>
    <mergeCell ref="CR14:CV14"/>
    <mergeCell ref="CW14:DA14"/>
    <mergeCell ref="DL16:DP16"/>
    <mergeCell ref="CM16:CQ16"/>
    <mergeCell ref="CR16:CV16"/>
    <mergeCell ref="CW16:DA16"/>
    <mergeCell ref="DB16:DF16"/>
    <mergeCell ref="DG14:DK14"/>
    <mergeCell ref="DL14:DP14"/>
    <mergeCell ref="DQ14:DU14"/>
    <mergeCell ref="DV14:DZ14"/>
    <mergeCell ref="B15:P15"/>
    <mergeCell ref="Q15:U15"/>
    <mergeCell ref="V15:Z15"/>
    <mergeCell ref="AA15:AE15"/>
    <mergeCell ref="AF15:AJ15"/>
    <mergeCell ref="AU14:AY14"/>
    <mergeCell ref="DB12:DF12"/>
    <mergeCell ref="DG12:DK12"/>
    <mergeCell ref="DL12:DP12"/>
    <mergeCell ref="DQ12:DU12"/>
    <mergeCell ref="AK15:AO15"/>
    <mergeCell ref="AP15:AT15"/>
    <mergeCell ref="AU15:AY15"/>
    <mergeCell ref="BS15:CG15"/>
    <mergeCell ref="CH15:CL15"/>
    <mergeCell ref="CM15:CQ15"/>
    <mergeCell ref="B13:P13"/>
    <mergeCell ref="Q13:U13"/>
    <mergeCell ref="V13:Z13"/>
    <mergeCell ref="AA13:AE13"/>
    <mergeCell ref="AF13:AJ13"/>
    <mergeCell ref="AK13:AO13"/>
    <mergeCell ref="AP14:AT14"/>
    <mergeCell ref="CH13:CL13"/>
    <mergeCell ref="CM13:CQ13"/>
    <mergeCell ref="CR13:CV13"/>
    <mergeCell ref="CW13:DA13"/>
    <mergeCell ref="DB13:DF13"/>
    <mergeCell ref="AP13:AT13"/>
    <mergeCell ref="AU13:AY13"/>
    <mergeCell ref="BS13:CG13"/>
    <mergeCell ref="DB14:DF14"/>
    <mergeCell ref="B14:P14"/>
    <mergeCell ref="Q14:U14"/>
    <mergeCell ref="V14:Z14"/>
    <mergeCell ref="AA14:AE14"/>
    <mergeCell ref="AF14:AJ14"/>
    <mergeCell ref="AK14:AO14"/>
    <mergeCell ref="CM11:CQ11"/>
    <mergeCell ref="CR11:CV11"/>
    <mergeCell ref="CW11:DA11"/>
    <mergeCell ref="DL13:DP13"/>
    <mergeCell ref="DQ13:DU13"/>
    <mergeCell ref="DV13:DZ13"/>
    <mergeCell ref="DG13:DK13"/>
    <mergeCell ref="DV12:DZ12"/>
    <mergeCell ref="CR12:CV12"/>
    <mergeCell ref="CW12:DA12"/>
    <mergeCell ref="DG11:DK11"/>
    <mergeCell ref="DL11:DP11"/>
    <mergeCell ref="DQ11:DU11"/>
    <mergeCell ref="DV11:DZ11"/>
    <mergeCell ref="B12:P12"/>
    <mergeCell ref="Q12:U12"/>
    <mergeCell ref="V12:Z12"/>
    <mergeCell ref="AA12:AE12"/>
    <mergeCell ref="AF12:AJ12"/>
    <mergeCell ref="AU11:AY11"/>
    <mergeCell ref="AK12:AO12"/>
    <mergeCell ref="AP12:AT12"/>
    <mergeCell ref="AU12:AY12"/>
    <mergeCell ref="BS12:CG12"/>
    <mergeCell ref="CH12:CL12"/>
    <mergeCell ref="CM12:CQ12"/>
    <mergeCell ref="CR9:CV9"/>
    <mergeCell ref="CW9:DA9"/>
    <mergeCell ref="DB9:DF9"/>
    <mergeCell ref="DG9:DK9"/>
    <mergeCell ref="DL9:DP9"/>
    <mergeCell ref="DQ9:DU9"/>
    <mergeCell ref="DG10:DK10"/>
    <mergeCell ref="DV9:DZ9"/>
    <mergeCell ref="B10:P10"/>
    <mergeCell ref="Q10:U10"/>
    <mergeCell ref="V10:Z10"/>
    <mergeCell ref="AA10:AE10"/>
    <mergeCell ref="AF10:AJ10"/>
    <mergeCell ref="AK10:AO10"/>
    <mergeCell ref="AP10:AT10"/>
    <mergeCell ref="AU10:AY10"/>
    <mergeCell ref="AP11:AT11"/>
    <mergeCell ref="CH10:CL10"/>
    <mergeCell ref="CM10:CQ10"/>
    <mergeCell ref="CR10:CV10"/>
    <mergeCell ref="CW10:DA10"/>
    <mergeCell ref="DB10:DF10"/>
    <mergeCell ref="BS10:CG10"/>
    <mergeCell ref="DB11:DF11"/>
    <mergeCell ref="BS11:CG11"/>
    <mergeCell ref="CH11:CL11"/>
    <mergeCell ref="AP8:AT8"/>
    <mergeCell ref="DL10:DP10"/>
    <mergeCell ref="DQ10:DU10"/>
    <mergeCell ref="DV10:DZ10"/>
    <mergeCell ref="B11:P11"/>
    <mergeCell ref="Q11:U11"/>
    <mergeCell ref="V11:Z11"/>
    <mergeCell ref="AA11:AE11"/>
    <mergeCell ref="AF11:AJ11"/>
    <mergeCell ref="AK11:AO11"/>
    <mergeCell ref="B8:P8"/>
    <mergeCell ref="Q8:U8"/>
    <mergeCell ref="V8:Z8"/>
    <mergeCell ref="AA8:AE8"/>
    <mergeCell ref="AF8:AJ8"/>
    <mergeCell ref="AK8:AO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AK5:AO6"/>
    <mergeCell ref="AP5:AT6"/>
    <mergeCell ref="AU5:AY6"/>
    <mergeCell ref="BQ5:CG6"/>
    <mergeCell ref="CH5:CL6"/>
    <mergeCell ref="CM5:CQ6"/>
    <mergeCell ref="CR5:CV6"/>
    <mergeCell ref="CW5:DA6"/>
    <mergeCell ref="DB5:DF6"/>
    <mergeCell ref="DG5:DK6"/>
    <mergeCell ref="DL5:DP6"/>
    <mergeCell ref="DQ5:DU6"/>
    <mergeCell ref="DV5:DZ6"/>
    <mergeCell ref="B7:P7"/>
    <mergeCell ref="Q7:U7"/>
    <mergeCell ref="V7:Z7"/>
    <mergeCell ref="AA7:AE7"/>
    <mergeCell ref="AF7:AJ7"/>
    <mergeCell ref="AK7:AO7"/>
    <mergeCell ref="AP7:AT7"/>
    <mergeCell ref="AU7:AY7"/>
    <mergeCell ref="BS7:CG7"/>
    <mergeCell ref="AF5:AJ6"/>
    <mergeCell ref="DL7:DP7"/>
    <mergeCell ref="DQ7:DU7"/>
    <mergeCell ref="DV7:DZ7"/>
    <mergeCell ref="CH7:CL7"/>
    <mergeCell ref="CM7:CQ7"/>
    <mergeCell ref="CR7:CV7"/>
    <mergeCell ref="CW7:DA7"/>
    <mergeCell ref="DB7:DF7"/>
    <mergeCell ref="DG7:DK7"/>
    <mergeCell ref="AP61:AT61"/>
    <mergeCell ref="A2:BI2"/>
    <mergeCell ref="DJ2:DO2"/>
    <mergeCell ref="DQ2:DZ2"/>
    <mergeCell ref="A4:AY4"/>
    <mergeCell ref="BQ4:DZ4"/>
    <mergeCell ref="A5:P6"/>
    <mergeCell ref="Q5:U6"/>
    <mergeCell ref="V5:Z6"/>
    <mergeCell ref="AA5:AE6"/>
  </mergeCells>
  <phoneticPr fontId="2"/>
  <pageMargins left="0.59055118110236227" right="0" top="0.59055118110236227" bottom="0.59055118110236227" header="0.39370078740157483" footer="0.39370078740157483"/>
  <pageSetup paperSize="8" scale="38"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3B591B-D2B6-4F18-91D6-5227381CF723}">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38" customWidth="1"/>
    <col min="121" max="121" width="0" style="5" hidden="1" customWidth="1"/>
    <col min="122" max="16384" width="9" style="5" hidden="1"/>
  </cols>
  <sheetData>
    <row r="1" spans="1:120">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row r="3" spans="1:120"/>
    <row r="4" spans="1:120"/>
    <row r="5" spans="1:120"/>
    <row r="6" spans="1:120"/>
    <row r="7" spans="1:120"/>
    <row r="8" spans="1:120"/>
    <row r="9" spans="1:120"/>
    <row r="10" spans="1:120"/>
    <row r="11" spans="1:120"/>
    <row r="12" spans="1:120"/>
    <row r="13" spans="1:120"/>
    <row r="14" spans="1:120"/>
    <row r="15" spans="1:120"/>
    <row r="16" spans="1:120">
      <c r="DP16" s="5"/>
    </row>
    <row r="17" spans="119:120">
      <c r="DP17" s="5"/>
    </row>
    <row r="18" spans="119:120"/>
    <row r="19" spans="119:120"/>
    <row r="20" spans="119:120">
      <c r="DO20" s="5"/>
      <c r="DP20" s="5"/>
    </row>
    <row r="21" spans="119:120">
      <c r="DP21" s="5"/>
    </row>
    <row r="22" spans="119:120"/>
    <row r="23" spans="119:120">
      <c r="DO23" s="5"/>
      <c r="DP23" s="5"/>
    </row>
    <row r="24" spans="119:120">
      <c r="DP24" s="5"/>
    </row>
    <row r="25" spans="119:120">
      <c r="DP25" s="5"/>
    </row>
    <row r="26" spans="119:120">
      <c r="DO26" s="5"/>
      <c r="DP26" s="5"/>
    </row>
    <row r="27" spans="119:120"/>
    <row r="28" spans="119:120">
      <c r="DO28" s="5"/>
      <c r="DP28" s="5"/>
    </row>
    <row r="29" spans="119:120">
      <c r="DP29" s="5"/>
    </row>
    <row r="30" spans="119:120"/>
    <row r="31" spans="119:120">
      <c r="DO31" s="5"/>
      <c r="DP31" s="5"/>
    </row>
    <row r="32" spans="119:120"/>
    <row r="33" spans="98:120">
      <c r="DO33" s="5"/>
      <c r="DP33" s="5"/>
    </row>
    <row r="34" spans="98:120">
      <c r="DM34" s="5"/>
    </row>
    <row r="35" spans="98:120">
      <c r="CT35" s="5"/>
      <c r="CU35" s="5"/>
      <c r="CV35" s="5"/>
      <c r="CY35" s="5"/>
      <c r="CZ35" s="5"/>
      <c r="DA35" s="5"/>
      <c r="DD35" s="5"/>
      <c r="DE35" s="5"/>
      <c r="DF35" s="5"/>
      <c r="DI35" s="5"/>
      <c r="DJ35" s="5"/>
      <c r="DK35" s="5"/>
      <c r="DM35" s="5"/>
      <c r="DN35" s="5"/>
      <c r="DO35" s="5"/>
      <c r="DP35" s="5"/>
    </row>
    <row r="36" spans="98:120"/>
    <row r="37" spans="98:120">
      <c r="CW37" s="5"/>
      <c r="DB37" s="5"/>
      <c r="DG37" s="5"/>
      <c r="DL37" s="5"/>
      <c r="DP37" s="5"/>
    </row>
    <row r="38" spans="98:120">
      <c r="CT38" s="5"/>
      <c r="CU38" s="5"/>
      <c r="CV38" s="5"/>
      <c r="CW38" s="5"/>
      <c r="CY38" s="5"/>
      <c r="CZ38" s="5"/>
      <c r="DA38" s="5"/>
      <c r="DB38" s="5"/>
      <c r="DD38" s="5"/>
      <c r="DE38" s="5"/>
      <c r="DF38" s="5"/>
      <c r="DG38" s="5"/>
      <c r="DI38" s="5"/>
      <c r="DJ38" s="5"/>
      <c r="DK38" s="5"/>
      <c r="DL38" s="5"/>
      <c r="DN38" s="5"/>
      <c r="DO38" s="5"/>
      <c r="DP38" s="5"/>
    </row>
    <row r="39" spans="98:120"/>
    <row r="40" spans="98:120"/>
    <row r="41" spans="98:120"/>
    <row r="42" spans="98:120"/>
    <row r="43" spans="98:120"/>
    <row r="44" spans="98:120"/>
    <row r="45" spans="98:120"/>
    <row r="46" spans="98:120"/>
    <row r="47" spans="98:120"/>
    <row r="48" spans="98:120"/>
    <row r="49" spans="22:120">
      <c r="DN49" s="5"/>
      <c r="DO49" s="5"/>
      <c r="DP49" s="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5"/>
      <c r="CS63" s="5"/>
      <c r="CX63" s="5"/>
      <c r="DC63" s="5"/>
      <c r="DH63" s="5"/>
    </row>
    <row r="64" spans="22:120">
      <c r="V64" s="5"/>
    </row>
    <row r="65" spans="15:120">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c r="Q66" s="5"/>
      <c r="S66" s="5"/>
      <c r="U66" s="5"/>
      <c r="DM66" s="5"/>
    </row>
    <row r="67" spans="15:120">
      <c r="O67" s="5"/>
      <c r="P67" s="5"/>
      <c r="R67" s="5"/>
      <c r="T67" s="5"/>
      <c r="Y67" s="5"/>
      <c r="CT67" s="5"/>
      <c r="CV67" s="5"/>
      <c r="CW67" s="5"/>
      <c r="CY67" s="5"/>
      <c r="DA67" s="5"/>
      <c r="DB67" s="5"/>
      <c r="DD67" s="5"/>
      <c r="DF67" s="5"/>
      <c r="DG67" s="5"/>
      <c r="DI67" s="5"/>
      <c r="DK67" s="5"/>
      <c r="DL67" s="5"/>
      <c r="DN67" s="5"/>
      <c r="DO67" s="5"/>
      <c r="DP67" s="5"/>
    </row>
    <row r="68" spans="15:120"/>
    <row r="69" spans="15:120"/>
    <row r="70" spans="15:120"/>
    <row r="71" spans="15:120"/>
    <row r="72" spans="15:120">
      <c r="DP72" s="5"/>
    </row>
    <row r="73" spans="15:120">
      <c r="DP73" s="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5"/>
      <c r="CX96" s="5"/>
      <c r="DC96" s="5"/>
      <c r="DH96" s="5"/>
    </row>
    <row r="97" spans="24:120">
      <c r="CS97" s="5"/>
      <c r="CX97" s="5"/>
      <c r="DC97" s="5"/>
      <c r="DH97" s="5"/>
      <c r="DP97" s="38" t="s">
        <v>14</v>
      </c>
    </row>
    <row r="98" spans="24:120" hidden="1">
      <c r="CS98" s="5"/>
      <c r="CX98" s="5"/>
      <c r="DC98" s="5"/>
      <c r="DH98" s="5"/>
    </row>
    <row r="99" spans="24:120" hidden="1">
      <c r="CS99" s="5"/>
      <c r="CX99" s="5"/>
      <c r="DC99" s="5"/>
      <c r="DH99" s="5"/>
    </row>
    <row r="101" spans="24:120" ht="12" hidden="1" customHeight="1">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c r="CU102" s="5"/>
      <c r="CZ102" s="5"/>
      <c r="DE102" s="5"/>
      <c r="DJ102" s="5"/>
      <c r="DM102" s="5"/>
    </row>
    <row r="103" spans="24:120" hidden="1">
      <c r="CT103" s="5"/>
      <c r="CV103" s="5"/>
      <c r="CW103" s="5"/>
      <c r="CY103" s="5"/>
      <c r="DA103" s="5"/>
      <c r="DB103" s="5"/>
      <c r="DD103" s="5"/>
      <c r="DF103" s="5"/>
      <c r="DG103" s="5"/>
      <c r="DI103" s="5"/>
      <c r="DK103" s="5"/>
      <c r="DL103" s="5"/>
      <c r="DM103" s="5"/>
      <c r="DN103" s="5"/>
      <c r="DO103" s="5"/>
      <c r="DP103" s="5"/>
    </row>
    <row r="104" spans="24:120" hidden="1">
      <c r="CV104" s="5"/>
      <c r="CW104" s="5"/>
      <c r="DA104" s="5"/>
      <c r="DB104" s="5"/>
      <c r="DF104" s="5"/>
      <c r="DG104" s="5"/>
      <c r="DK104" s="5"/>
      <c r="DL104" s="5"/>
      <c r="DN104" s="5"/>
      <c r="DO104" s="5"/>
      <c r="DP104" s="5"/>
    </row>
    <row r="105" spans="24:120" ht="12.75" hidden="1" customHeight="1"/>
  </sheetData>
  <sheetProtection algorithmName="SHA-512" hashValue="YnlCoTy5mOREfjSBeQKzhF3ZQQigYw3WVJaLOAVwNBJUxXQC3Pd1aphx88GxMAoSGQAqpfX6FBYvg+6gQ9nvyw==" saltValue="yMDKNoAEEQT31WNyXOP5z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81DE23-0FE3-43CF-9F89-3DE8E47255A9}">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38" customWidth="1"/>
    <col min="117" max="16384" width="9" style="5" hidden="1"/>
  </cols>
  <sheetData>
    <row r="1" spans="2:116">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row r="3" spans="2:116"/>
    <row r="4" spans="2:116">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row r="7" spans="2:116"/>
    <row r="8" spans="2:116"/>
    <row r="9" spans="2:116"/>
    <row r="10" spans="2:116"/>
    <row r="11" spans="2:116"/>
    <row r="12" spans="2:116"/>
    <row r="13" spans="2:116"/>
    <row r="14" spans="2:116"/>
    <row r="15" spans="2:116"/>
    <row r="16" spans="2:116"/>
    <row r="17" spans="9:116"/>
    <row r="18" spans="9:116">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row r="20" spans="9:116"/>
    <row r="21" spans="9:116">
      <c r="DL21" s="5"/>
    </row>
    <row r="22" spans="9:116">
      <c r="DI22" s="5"/>
      <c r="DJ22" s="5"/>
      <c r="DK22" s="5"/>
      <c r="DL22" s="5"/>
    </row>
    <row r="23" spans="9:116">
      <c r="CY23" s="5"/>
      <c r="CZ23" s="5"/>
      <c r="DA23" s="5"/>
      <c r="DB23" s="5"/>
      <c r="DC23" s="5"/>
      <c r="DD23" s="5"/>
      <c r="DE23" s="5"/>
      <c r="DF23" s="5"/>
      <c r="DG23" s="5"/>
      <c r="DH23" s="5"/>
      <c r="DI23" s="5"/>
      <c r="DJ23" s="5"/>
      <c r="DK23" s="5"/>
      <c r="DL23" s="5"/>
    </row>
    <row r="24" spans="9:116"/>
    <row r="25" spans="9:116"/>
    <row r="26" spans="9:116"/>
    <row r="27" spans="9:116"/>
    <row r="28" spans="9:116"/>
    <row r="29" spans="9:116"/>
    <row r="30" spans="9:116"/>
    <row r="31" spans="9:116"/>
    <row r="32" spans="9:116"/>
    <row r="33" spans="15:116"/>
    <row r="34" spans="15:116"/>
    <row r="35" spans="15:116">
      <c r="CZ35" s="5"/>
      <c r="DA35" s="5"/>
      <c r="DB35" s="5"/>
      <c r="DC35" s="5"/>
      <c r="DD35" s="5"/>
      <c r="DE35" s="5"/>
      <c r="DF35" s="5"/>
      <c r="DG35" s="5"/>
      <c r="DH35" s="5"/>
      <c r="DI35" s="5"/>
      <c r="DJ35" s="5"/>
      <c r="DK35" s="5"/>
      <c r="DL35" s="5"/>
    </row>
    <row r="36" spans="15:116"/>
    <row r="37" spans="15:116">
      <c r="DL37" s="5"/>
    </row>
    <row r="38" spans="15:116">
      <c r="DI38" s="5"/>
      <c r="DJ38" s="5"/>
      <c r="DK38" s="5"/>
      <c r="DL38" s="5"/>
    </row>
    <row r="39" spans="15:116"/>
    <row r="40" spans="15:116"/>
    <row r="41" spans="15:116"/>
    <row r="42" spans="15:116"/>
    <row r="43" spans="15:116">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c r="DL44" s="5"/>
    </row>
    <row r="45" spans="15:116"/>
    <row r="46" spans="15:116">
      <c r="DA46" s="5"/>
      <c r="DB46" s="5"/>
      <c r="DC46" s="5"/>
      <c r="DD46" s="5"/>
      <c r="DE46" s="5"/>
      <c r="DF46" s="5"/>
      <c r="DG46" s="5"/>
      <c r="DH46" s="5"/>
      <c r="DI46" s="5"/>
      <c r="DJ46" s="5"/>
      <c r="DK46" s="5"/>
      <c r="DL46" s="5"/>
    </row>
    <row r="47" spans="15:116"/>
    <row r="48" spans="15:116"/>
    <row r="49" spans="104:116"/>
    <row r="50" spans="104:116">
      <c r="CZ50" s="5"/>
      <c r="DA50" s="5"/>
      <c r="DB50" s="5"/>
      <c r="DC50" s="5"/>
      <c r="DD50" s="5"/>
      <c r="DE50" s="5"/>
      <c r="DF50" s="5"/>
      <c r="DG50" s="5"/>
      <c r="DH50" s="5"/>
      <c r="DI50" s="5"/>
      <c r="DJ50" s="5"/>
      <c r="DK50" s="5"/>
      <c r="DL50" s="5"/>
    </row>
    <row r="51" spans="104:116"/>
    <row r="52" spans="104:116"/>
    <row r="53" spans="104:116">
      <c r="DL53" s="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5"/>
      <c r="DD67" s="5"/>
      <c r="DE67" s="5"/>
      <c r="DF67" s="5"/>
      <c r="DG67" s="5"/>
      <c r="DH67" s="5"/>
      <c r="DI67" s="5"/>
      <c r="DJ67" s="5"/>
      <c r="DK67" s="5"/>
      <c r="DL67" s="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WAx9Ch3VElWlI0bgyBcKNGwfIqQP4f65q5avvjIGZuuDLrJKklfyyfbHoN7bKcXXou3HEkBhnvAzD9S1hQFBcg==" saltValue="UG88mOLU78T8lhkP/TQsnA=="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010B7A-4B82-4F2A-812F-6E5817BAEF59}">
  <sheetPr>
    <pageSetUpPr fitToPage="1"/>
  </sheetPr>
  <dimension ref="A1:AZ73"/>
  <sheetViews>
    <sheetView showGridLines="0" view="pageBreakPreview" workbookViewId="0"/>
  </sheetViews>
  <sheetFormatPr defaultColWidth="0" defaultRowHeight="0" customHeight="1" zeroHeight="1"/>
  <cols>
    <col min="1" max="36" width="2.5" style="3" customWidth="1"/>
    <col min="37" max="44" width="17" style="3" customWidth="1"/>
    <col min="45" max="45" width="6.125" style="11" customWidth="1"/>
    <col min="46" max="46" width="3" style="10" customWidth="1"/>
    <col min="47" max="47" width="19.125" style="3" hidden="1" customWidth="1"/>
    <col min="48" max="52" width="12.625" style="3" hidden="1" customWidth="1"/>
    <col min="53" max="16384" width="8.625" style="3" hidden="1"/>
  </cols>
  <sheetData>
    <row r="1" spans="1:46" ht="13.5">
      <c r="AS1" s="3"/>
      <c r="AT1" s="3"/>
    </row>
    <row r="2" spans="1:46" ht="13.5">
      <c r="AS2" s="3"/>
      <c r="AT2" s="3"/>
    </row>
    <row r="3" spans="1:46" ht="13.5">
      <c r="AS3" s="3"/>
      <c r="AT3" s="3"/>
    </row>
    <row r="4" spans="1:46" ht="13.5">
      <c r="AS4" s="3"/>
      <c r="AT4" s="3"/>
    </row>
    <row r="5" spans="1:46" ht="17.25">
      <c r="A5" s="16" t="s">
        <v>495</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ht="13.5">
      <c r="A6" s="10"/>
      <c r="AK6" s="957" t="s">
        <v>494</v>
      </c>
      <c r="AL6" s="957"/>
      <c r="AM6" s="957"/>
      <c r="AN6" s="957"/>
    </row>
    <row r="7" spans="1:46" ht="13.5" customHeight="1">
      <c r="A7" s="10"/>
      <c r="AK7" s="956"/>
      <c r="AL7" s="955"/>
      <c r="AM7" s="955"/>
      <c r="AN7" s="954"/>
      <c r="AO7" s="953" t="s">
        <v>461</v>
      </c>
      <c r="AP7" s="952"/>
      <c r="AQ7" s="951" t="s">
        <v>477</v>
      </c>
      <c r="AR7" s="950"/>
    </row>
    <row r="8" spans="1:46" ht="13.5">
      <c r="A8" s="10"/>
      <c r="AK8" s="949"/>
      <c r="AL8" s="948"/>
      <c r="AM8" s="948"/>
      <c r="AN8" s="947"/>
      <c r="AO8" s="946"/>
      <c r="AP8" s="945" t="s">
        <v>476</v>
      </c>
      <c r="AQ8" s="944" t="s">
        <v>475</v>
      </c>
      <c r="AR8" s="943" t="s">
        <v>474</v>
      </c>
    </row>
    <row r="9" spans="1:46" ht="13.5">
      <c r="A9" s="10"/>
      <c r="AK9" s="990" t="s">
        <v>493</v>
      </c>
      <c r="AL9" s="989"/>
      <c r="AM9" s="989"/>
      <c r="AN9" s="988"/>
      <c r="AO9" s="993">
        <v>2093130</v>
      </c>
      <c r="AP9" s="993">
        <v>282093</v>
      </c>
      <c r="AQ9" s="992">
        <v>166998</v>
      </c>
      <c r="AR9" s="991">
        <v>68.900000000000006</v>
      </c>
    </row>
    <row r="10" spans="1:46" ht="13.5" customHeight="1">
      <c r="A10" s="10"/>
      <c r="AK10" s="990" t="s">
        <v>492</v>
      </c>
      <c r="AL10" s="989"/>
      <c r="AM10" s="989"/>
      <c r="AN10" s="988"/>
      <c r="AO10" s="984">
        <v>4668</v>
      </c>
      <c r="AP10" s="984">
        <v>629</v>
      </c>
      <c r="AQ10" s="983">
        <v>26170</v>
      </c>
      <c r="AR10" s="982">
        <v>-97.6</v>
      </c>
    </row>
    <row r="11" spans="1:46" ht="13.5" customHeight="1">
      <c r="A11" s="10"/>
      <c r="AK11" s="990" t="s">
        <v>491</v>
      </c>
      <c r="AL11" s="989"/>
      <c r="AM11" s="989"/>
      <c r="AN11" s="988"/>
      <c r="AO11" s="984">
        <v>41956</v>
      </c>
      <c r="AP11" s="984">
        <v>5654</v>
      </c>
      <c r="AQ11" s="983">
        <v>5047</v>
      </c>
      <c r="AR11" s="982">
        <v>12</v>
      </c>
    </row>
    <row r="12" spans="1:46" ht="13.5" customHeight="1">
      <c r="A12" s="10"/>
      <c r="AK12" s="990" t="s">
        <v>490</v>
      </c>
      <c r="AL12" s="989"/>
      <c r="AM12" s="989"/>
      <c r="AN12" s="988"/>
      <c r="AO12" s="984" t="s">
        <v>419</v>
      </c>
      <c r="AP12" s="984" t="s">
        <v>419</v>
      </c>
      <c r="AQ12" s="983" t="s">
        <v>419</v>
      </c>
      <c r="AR12" s="982" t="s">
        <v>419</v>
      </c>
    </row>
    <row r="13" spans="1:46" ht="13.5" customHeight="1">
      <c r="A13" s="10"/>
      <c r="AK13" s="990" t="s">
        <v>489</v>
      </c>
      <c r="AL13" s="989"/>
      <c r="AM13" s="989"/>
      <c r="AN13" s="988"/>
      <c r="AO13" s="984">
        <v>65661</v>
      </c>
      <c r="AP13" s="984">
        <v>8849</v>
      </c>
      <c r="AQ13" s="983">
        <v>6466</v>
      </c>
      <c r="AR13" s="982">
        <v>36.9</v>
      </c>
    </row>
    <row r="14" spans="1:46" ht="13.5" customHeight="1">
      <c r="A14" s="10"/>
      <c r="AK14" s="990" t="s">
        <v>488</v>
      </c>
      <c r="AL14" s="989"/>
      <c r="AM14" s="989"/>
      <c r="AN14" s="988"/>
      <c r="AO14" s="984" t="s">
        <v>419</v>
      </c>
      <c r="AP14" s="984" t="s">
        <v>419</v>
      </c>
      <c r="AQ14" s="983">
        <v>3589</v>
      </c>
      <c r="AR14" s="982" t="s">
        <v>419</v>
      </c>
    </row>
    <row r="15" spans="1:46" ht="13.5" customHeight="1">
      <c r="A15" s="10"/>
      <c r="AK15" s="987" t="s">
        <v>487</v>
      </c>
      <c r="AL15" s="986"/>
      <c r="AM15" s="986"/>
      <c r="AN15" s="985"/>
      <c r="AO15" s="984">
        <v>-153874</v>
      </c>
      <c r="AP15" s="984">
        <v>-20738</v>
      </c>
      <c r="AQ15" s="983">
        <v>-12920</v>
      </c>
      <c r="AR15" s="982">
        <v>60.5</v>
      </c>
    </row>
    <row r="16" spans="1:46" ht="13.5">
      <c r="A16" s="10"/>
      <c r="AK16" s="987" t="s">
        <v>42</v>
      </c>
      <c r="AL16" s="986"/>
      <c r="AM16" s="986"/>
      <c r="AN16" s="985"/>
      <c r="AO16" s="984">
        <v>2051541</v>
      </c>
      <c r="AP16" s="984">
        <v>276488</v>
      </c>
      <c r="AQ16" s="983">
        <v>195349</v>
      </c>
      <c r="AR16" s="982">
        <v>41.5</v>
      </c>
    </row>
    <row r="17" spans="1:46" ht="13.5">
      <c r="A17" s="10"/>
    </row>
    <row r="18" spans="1:46" ht="13.5">
      <c r="A18" s="10"/>
      <c r="AQ18" s="924"/>
      <c r="AR18" s="924"/>
    </row>
    <row r="19" spans="1:46" ht="13.5">
      <c r="A19" s="10"/>
      <c r="AK19" s="3" t="s">
        <v>486</v>
      </c>
    </row>
    <row r="20" spans="1:46" ht="13.5">
      <c r="A20" s="10"/>
      <c r="AK20" s="981"/>
      <c r="AL20" s="980"/>
      <c r="AM20" s="980"/>
      <c r="AN20" s="979"/>
      <c r="AO20" s="978" t="s">
        <v>485</v>
      </c>
      <c r="AP20" s="977" t="s">
        <v>484</v>
      </c>
      <c r="AQ20" s="976" t="s">
        <v>483</v>
      </c>
      <c r="AR20" s="975"/>
    </row>
    <row r="21" spans="1:46" s="957" customFormat="1" ht="13.5">
      <c r="A21" s="961"/>
      <c r="AK21" s="971" t="s">
        <v>482</v>
      </c>
      <c r="AL21" s="970"/>
      <c r="AM21" s="970"/>
      <c r="AN21" s="969"/>
      <c r="AO21" s="974">
        <v>31.4</v>
      </c>
      <c r="AP21" s="973">
        <v>16.600000000000001</v>
      </c>
      <c r="AQ21" s="972">
        <v>14.8</v>
      </c>
      <c r="AS21" s="966"/>
      <c r="AT21" s="961"/>
    </row>
    <row r="22" spans="1:46" s="957" customFormat="1" ht="13.5">
      <c r="A22" s="961"/>
      <c r="AK22" s="971" t="s">
        <v>481</v>
      </c>
      <c r="AL22" s="970"/>
      <c r="AM22" s="970"/>
      <c r="AN22" s="969"/>
      <c r="AO22" s="968">
        <v>91.7</v>
      </c>
      <c r="AP22" s="967">
        <v>95.6</v>
      </c>
      <c r="AQ22" s="940">
        <v>-3.9</v>
      </c>
      <c r="AR22" s="924"/>
      <c r="AS22" s="966"/>
      <c r="AT22" s="961"/>
    </row>
    <row r="23" spans="1:46" s="957" customFormat="1" ht="13.5">
      <c r="A23" s="961"/>
      <c r="AP23" s="924"/>
      <c r="AQ23" s="924"/>
      <c r="AR23" s="924"/>
      <c r="AS23" s="966"/>
      <c r="AT23" s="961"/>
    </row>
    <row r="24" spans="1:46" s="957" customFormat="1" ht="13.5">
      <c r="A24" s="961"/>
      <c r="AP24" s="924"/>
      <c r="AQ24" s="924"/>
      <c r="AR24" s="924"/>
      <c r="AS24" s="966"/>
      <c r="AT24" s="961"/>
    </row>
    <row r="25" spans="1:46" s="957" customFormat="1" ht="13.5">
      <c r="A25" s="965"/>
      <c r="B25" s="964"/>
      <c r="C25" s="964"/>
      <c r="D25" s="964"/>
      <c r="E25" s="964"/>
      <c r="F25" s="964"/>
      <c r="G25" s="964"/>
      <c r="H25" s="964"/>
      <c r="I25" s="964"/>
      <c r="J25" s="964"/>
      <c r="K25" s="964"/>
      <c r="L25" s="964"/>
      <c r="M25" s="964"/>
      <c r="N25" s="964"/>
      <c r="O25" s="964"/>
      <c r="P25" s="964"/>
      <c r="Q25" s="964"/>
      <c r="R25" s="964"/>
      <c r="S25" s="964"/>
      <c r="T25" s="964"/>
      <c r="U25" s="964"/>
      <c r="V25" s="964"/>
      <c r="W25" s="964"/>
      <c r="X25" s="964"/>
      <c r="Y25" s="964"/>
      <c r="Z25" s="964"/>
      <c r="AA25" s="964"/>
      <c r="AB25" s="964"/>
      <c r="AC25" s="964"/>
      <c r="AD25" s="964"/>
      <c r="AE25" s="964"/>
      <c r="AF25" s="964"/>
      <c r="AG25" s="964"/>
      <c r="AH25" s="964"/>
      <c r="AI25" s="964"/>
      <c r="AJ25" s="964"/>
      <c r="AK25" s="964"/>
      <c r="AL25" s="964"/>
      <c r="AM25" s="964"/>
      <c r="AN25" s="964"/>
      <c r="AO25" s="964"/>
      <c r="AP25" s="963"/>
      <c r="AQ25" s="963"/>
      <c r="AR25" s="963"/>
      <c r="AS25" s="962"/>
      <c r="AT25" s="961"/>
    </row>
    <row r="26" spans="1:46" s="957" customFormat="1" ht="13.5">
      <c r="A26" s="960" t="s">
        <v>480</v>
      </c>
      <c r="B26" s="960"/>
      <c r="C26" s="960"/>
      <c r="D26" s="960"/>
      <c r="E26" s="960"/>
      <c r="F26" s="960"/>
      <c r="G26" s="960"/>
      <c r="H26" s="960"/>
      <c r="I26" s="960"/>
      <c r="J26" s="960"/>
      <c r="K26" s="960"/>
      <c r="L26" s="960"/>
      <c r="M26" s="960"/>
      <c r="N26" s="960"/>
      <c r="O26" s="960"/>
      <c r="P26" s="960"/>
      <c r="Q26" s="960"/>
      <c r="R26" s="960"/>
      <c r="S26" s="960"/>
      <c r="T26" s="960"/>
      <c r="U26" s="960"/>
      <c r="V26" s="960"/>
      <c r="W26" s="960"/>
      <c r="X26" s="960"/>
      <c r="Y26" s="960"/>
      <c r="Z26" s="960"/>
      <c r="AA26" s="960"/>
      <c r="AB26" s="960"/>
      <c r="AC26" s="960"/>
      <c r="AD26" s="960"/>
      <c r="AE26" s="960"/>
      <c r="AF26" s="960"/>
      <c r="AG26" s="960"/>
      <c r="AH26" s="960"/>
      <c r="AI26" s="960"/>
      <c r="AJ26" s="960"/>
      <c r="AK26" s="960"/>
      <c r="AL26" s="960"/>
      <c r="AM26" s="960"/>
      <c r="AN26" s="960"/>
      <c r="AO26" s="960"/>
      <c r="AP26" s="960"/>
      <c r="AQ26" s="960"/>
      <c r="AR26" s="960"/>
      <c r="AS26" s="960"/>
    </row>
    <row r="27" spans="1:46" ht="13.5">
      <c r="A27" s="959"/>
      <c r="AS27" s="3"/>
      <c r="AT27" s="3"/>
    </row>
    <row r="28" spans="1:46" ht="17.25">
      <c r="A28" s="16" t="s">
        <v>479</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958"/>
    </row>
    <row r="29" spans="1:46" ht="13.5">
      <c r="A29" s="10"/>
      <c r="AK29" s="957" t="s">
        <v>478</v>
      </c>
      <c r="AL29" s="957"/>
      <c r="AM29" s="957"/>
      <c r="AN29" s="957"/>
      <c r="AS29" s="925"/>
    </row>
    <row r="30" spans="1:46" ht="13.5" customHeight="1">
      <c r="A30" s="10"/>
      <c r="AK30" s="956"/>
      <c r="AL30" s="955"/>
      <c r="AM30" s="955"/>
      <c r="AN30" s="954"/>
      <c r="AO30" s="953" t="s">
        <v>461</v>
      </c>
      <c r="AP30" s="952"/>
      <c r="AQ30" s="951" t="s">
        <v>477</v>
      </c>
      <c r="AR30" s="950"/>
    </row>
    <row r="31" spans="1:46" ht="13.5">
      <c r="A31" s="10"/>
      <c r="AK31" s="949"/>
      <c r="AL31" s="948"/>
      <c r="AM31" s="948"/>
      <c r="AN31" s="947"/>
      <c r="AO31" s="946"/>
      <c r="AP31" s="945" t="s">
        <v>476</v>
      </c>
      <c r="AQ31" s="944" t="s">
        <v>475</v>
      </c>
      <c r="AR31" s="943" t="s">
        <v>474</v>
      </c>
    </row>
    <row r="32" spans="1:46" ht="27" customHeight="1">
      <c r="A32" s="10"/>
      <c r="AK32" s="936" t="s">
        <v>473</v>
      </c>
      <c r="AL32" s="935"/>
      <c r="AM32" s="935"/>
      <c r="AN32" s="934"/>
      <c r="AO32" s="930">
        <v>825088</v>
      </c>
      <c r="AP32" s="930">
        <v>111198</v>
      </c>
      <c r="AQ32" s="929">
        <v>125145</v>
      </c>
      <c r="AR32" s="928">
        <v>-11.1</v>
      </c>
    </row>
    <row r="33" spans="1:46" ht="13.5" customHeight="1">
      <c r="A33" s="10"/>
      <c r="AK33" s="936" t="s">
        <v>472</v>
      </c>
      <c r="AL33" s="935"/>
      <c r="AM33" s="935"/>
      <c r="AN33" s="934"/>
      <c r="AO33" s="930" t="s">
        <v>419</v>
      </c>
      <c r="AP33" s="930" t="s">
        <v>419</v>
      </c>
      <c r="AQ33" s="929">
        <v>142</v>
      </c>
      <c r="AR33" s="928" t="s">
        <v>419</v>
      </c>
    </row>
    <row r="34" spans="1:46" ht="27" customHeight="1">
      <c r="A34" s="10"/>
      <c r="AK34" s="936" t="s">
        <v>471</v>
      </c>
      <c r="AL34" s="935"/>
      <c r="AM34" s="935"/>
      <c r="AN34" s="934"/>
      <c r="AO34" s="930" t="s">
        <v>419</v>
      </c>
      <c r="AP34" s="930" t="s">
        <v>419</v>
      </c>
      <c r="AQ34" s="929">
        <v>186</v>
      </c>
      <c r="AR34" s="928" t="s">
        <v>419</v>
      </c>
    </row>
    <row r="35" spans="1:46" ht="27" customHeight="1">
      <c r="A35" s="10"/>
      <c r="AK35" s="936" t="s">
        <v>470</v>
      </c>
      <c r="AL35" s="935"/>
      <c r="AM35" s="935"/>
      <c r="AN35" s="934"/>
      <c r="AO35" s="930">
        <v>571674</v>
      </c>
      <c r="AP35" s="930">
        <v>77045</v>
      </c>
      <c r="AQ35" s="929">
        <v>24116</v>
      </c>
      <c r="AR35" s="928">
        <v>219.5</v>
      </c>
    </row>
    <row r="36" spans="1:46" ht="27" customHeight="1">
      <c r="A36" s="10"/>
      <c r="AK36" s="936" t="s">
        <v>469</v>
      </c>
      <c r="AL36" s="935"/>
      <c r="AM36" s="935"/>
      <c r="AN36" s="934"/>
      <c r="AO36" s="930">
        <v>6994</v>
      </c>
      <c r="AP36" s="930">
        <v>943</v>
      </c>
      <c r="AQ36" s="929">
        <v>3945</v>
      </c>
      <c r="AR36" s="928">
        <v>-76.099999999999994</v>
      </c>
    </row>
    <row r="37" spans="1:46" ht="13.5" customHeight="1">
      <c r="A37" s="10"/>
      <c r="AK37" s="936" t="s">
        <v>468</v>
      </c>
      <c r="AL37" s="935"/>
      <c r="AM37" s="935"/>
      <c r="AN37" s="934"/>
      <c r="AO37" s="930">
        <v>14774</v>
      </c>
      <c r="AP37" s="930">
        <v>1991</v>
      </c>
      <c r="AQ37" s="929">
        <v>817</v>
      </c>
      <c r="AR37" s="928">
        <v>143.69999999999999</v>
      </c>
    </row>
    <row r="38" spans="1:46" ht="27" customHeight="1">
      <c r="A38" s="10"/>
      <c r="AK38" s="939" t="s">
        <v>467</v>
      </c>
      <c r="AL38" s="938"/>
      <c r="AM38" s="938"/>
      <c r="AN38" s="937"/>
      <c r="AO38" s="942">
        <v>399</v>
      </c>
      <c r="AP38" s="942">
        <v>54</v>
      </c>
      <c r="AQ38" s="941">
        <v>16</v>
      </c>
      <c r="AR38" s="940">
        <v>237.5</v>
      </c>
      <c r="AS38" s="925"/>
    </row>
    <row r="39" spans="1:46" ht="13.5">
      <c r="A39" s="10"/>
      <c r="AK39" s="939" t="s">
        <v>466</v>
      </c>
      <c r="AL39" s="938"/>
      <c r="AM39" s="938"/>
      <c r="AN39" s="937"/>
      <c r="AO39" s="930">
        <v>-11170</v>
      </c>
      <c r="AP39" s="930">
        <v>-1505</v>
      </c>
      <c r="AQ39" s="929">
        <v>-6780</v>
      </c>
      <c r="AR39" s="928">
        <v>-77.8</v>
      </c>
      <c r="AS39" s="925"/>
    </row>
    <row r="40" spans="1:46" ht="27" customHeight="1">
      <c r="A40" s="10"/>
      <c r="AK40" s="936" t="s">
        <v>465</v>
      </c>
      <c r="AL40" s="935"/>
      <c r="AM40" s="935"/>
      <c r="AN40" s="934"/>
      <c r="AO40" s="930">
        <v>-892353</v>
      </c>
      <c r="AP40" s="930">
        <v>-120263</v>
      </c>
      <c r="AQ40" s="929">
        <v>-98746</v>
      </c>
      <c r="AR40" s="928">
        <v>21.8</v>
      </c>
      <c r="AS40" s="925"/>
    </row>
    <row r="41" spans="1:46" ht="13.5">
      <c r="A41" s="10"/>
      <c r="AK41" s="933" t="s">
        <v>212</v>
      </c>
      <c r="AL41" s="932"/>
      <c r="AM41" s="932"/>
      <c r="AN41" s="931"/>
      <c r="AO41" s="930">
        <v>515406</v>
      </c>
      <c r="AP41" s="930">
        <v>69462</v>
      </c>
      <c r="AQ41" s="929">
        <v>48842</v>
      </c>
      <c r="AR41" s="928">
        <v>42.2</v>
      </c>
      <c r="AS41" s="925"/>
    </row>
    <row r="42" spans="1:46" ht="13.5">
      <c r="A42" s="10"/>
      <c r="AK42" s="927" t="s">
        <v>464</v>
      </c>
      <c r="AQ42" s="924"/>
      <c r="AR42" s="924"/>
      <c r="AS42" s="925"/>
    </row>
    <row r="43" spans="1:46" ht="13.5">
      <c r="A43" s="10"/>
      <c r="AP43" s="926"/>
      <c r="AQ43" s="924"/>
      <c r="AS43" s="925"/>
    </row>
    <row r="44" spans="1:46" ht="13.5">
      <c r="A44" s="10"/>
      <c r="AQ44" s="924"/>
    </row>
    <row r="45" spans="1:46" ht="13.5">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923"/>
      <c r="AR45" s="7"/>
      <c r="AS45" s="7"/>
      <c r="AT45" s="3"/>
    </row>
    <row r="46" spans="1:46" ht="13.5">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c r="A47" s="29" t="s">
        <v>463</v>
      </c>
    </row>
    <row r="48" spans="1:46" ht="13.5">
      <c r="A48" s="10"/>
      <c r="AK48" s="921" t="s">
        <v>462</v>
      </c>
      <c r="AL48" s="921"/>
      <c r="AM48" s="921"/>
      <c r="AN48" s="921"/>
      <c r="AO48" s="921"/>
      <c r="AP48" s="921"/>
      <c r="AQ48" s="922"/>
      <c r="AR48" s="921"/>
    </row>
    <row r="49" spans="1:44" ht="13.5" customHeight="1">
      <c r="A49" s="10"/>
      <c r="AK49" s="906"/>
      <c r="AL49" s="908"/>
      <c r="AM49" s="920" t="s">
        <v>461</v>
      </c>
      <c r="AN49" s="919" t="s">
        <v>460</v>
      </c>
      <c r="AO49" s="918"/>
      <c r="AP49" s="918"/>
      <c r="AQ49" s="918"/>
      <c r="AR49" s="917"/>
    </row>
    <row r="50" spans="1:44" ht="13.5">
      <c r="A50" s="10"/>
      <c r="AK50" s="916"/>
      <c r="AL50" s="915"/>
      <c r="AM50" s="914"/>
      <c r="AN50" s="913" t="s">
        <v>459</v>
      </c>
      <c r="AO50" s="912" t="s">
        <v>458</v>
      </c>
      <c r="AP50" s="911" t="s">
        <v>457</v>
      </c>
      <c r="AQ50" s="910" t="s">
        <v>456</v>
      </c>
      <c r="AR50" s="909" t="s">
        <v>455</v>
      </c>
    </row>
    <row r="51" spans="1:44" ht="13.5">
      <c r="A51" s="10"/>
      <c r="AK51" s="906" t="s">
        <v>454</v>
      </c>
      <c r="AL51" s="908"/>
      <c r="AM51" s="904">
        <v>654469</v>
      </c>
      <c r="AN51" s="903">
        <v>78474</v>
      </c>
      <c r="AO51" s="902">
        <v>-35.700000000000003</v>
      </c>
      <c r="AP51" s="901">
        <v>167497</v>
      </c>
      <c r="AQ51" s="907">
        <v>-17.399999999999999</v>
      </c>
      <c r="AR51" s="899">
        <v>-18.3</v>
      </c>
    </row>
    <row r="52" spans="1:44" ht="13.5">
      <c r="A52" s="10"/>
      <c r="AK52" s="898"/>
      <c r="AL52" s="897" t="s">
        <v>448</v>
      </c>
      <c r="AM52" s="896">
        <v>341534</v>
      </c>
      <c r="AN52" s="895">
        <v>40951</v>
      </c>
      <c r="AO52" s="894">
        <v>49.5</v>
      </c>
      <c r="AP52" s="893">
        <v>82571</v>
      </c>
      <c r="AQ52" s="892">
        <v>3.6</v>
      </c>
      <c r="AR52" s="891">
        <v>45.9</v>
      </c>
    </row>
    <row r="53" spans="1:44" ht="13.5">
      <c r="A53" s="10"/>
      <c r="AK53" s="906" t="s">
        <v>453</v>
      </c>
      <c r="AL53" s="908"/>
      <c r="AM53" s="904">
        <v>1634433</v>
      </c>
      <c r="AN53" s="903">
        <v>202382</v>
      </c>
      <c r="AO53" s="902">
        <v>157.9</v>
      </c>
      <c r="AP53" s="901">
        <v>190274</v>
      </c>
      <c r="AQ53" s="907">
        <v>13.6</v>
      </c>
      <c r="AR53" s="899">
        <v>144.30000000000001</v>
      </c>
    </row>
    <row r="54" spans="1:44" ht="13.5">
      <c r="A54" s="10"/>
      <c r="AK54" s="898"/>
      <c r="AL54" s="897" t="s">
        <v>448</v>
      </c>
      <c r="AM54" s="896">
        <v>499751</v>
      </c>
      <c r="AN54" s="895">
        <v>61881</v>
      </c>
      <c r="AO54" s="894">
        <v>51.1</v>
      </c>
      <c r="AP54" s="893">
        <v>88584</v>
      </c>
      <c r="AQ54" s="892">
        <v>7.3</v>
      </c>
      <c r="AR54" s="891">
        <v>43.8</v>
      </c>
    </row>
    <row r="55" spans="1:44" ht="13.5">
      <c r="A55" s="10"/>
      <c r="AK55" s="906" t="s">
        <v>452</v>
      </c>
      <c r="AL55" s="908"/>
      <c r="AM55" s="904">
        <v>962632</v>
      </c>
      <c r="AN55" s="903">
        <v>121483</v>
      </c>
      <c r="AO55" s="902">
        <v>-40</v>
      </c>
      <c r="AP55" s="901">
        <v>200194</v>
      </c>
      <c r="AQ55" s="907">
        <v>5.2</v>
      </c>
      <c r="AR55" s="899">
        <v>-45.2</v>
      </c>
    </row>
    <row r="56" spans="1:44" ht="13.5">
      <c r="A56" s="10"/>
      <c r="AK56" s="898"/>
      <c r="AL56" s="897" t="s">
        <v>448</v>
      </c>
      <c r="AM56" s="896">
        <v>242786</v>
      </c>
      <c r="AN56" s="895">
        <v>30639</v>
      </c>
      <c r="AO56" s="894">
        <v>-50.5</v>
      </c>
      <c r="AP56" s="893">
        <v>106422</v>
      </c>
      <c r="AQ56" s="892">
        <v>20.100000000000001</v>
      </c>
      <c r="AR56" s="891">
        <v>-70.599999999999994</v>
      </c>
    </row>
    <row r="57" spans="1:44" ht="13.5">
      <c r="A57" s="10"/>
      <c r="AK57" s="906" t="s">
        <v>451</v>
      </c>
      <c r="AL57" s="908"/>
      <c r="AM57" s="904">
        <v>1648168</v>
      </c>
      <c r="AN57" s="903">
        <v>215447</v>
      </c>
      <c r="AO57" s="902">
        <v>77.3</v>
      </c>
      <c r="AP57" s="901">
        <v>196914</v>
      </c>
      <c r="AQ57" s="907">
        <v>-1.6</v>
      </c>
      <c r="AR57" s="899">
        <v>78.900000000000006</v>
      </c>
    </row>
    <row r="58" spans="1:44" ht="13.5">
      <c r="A58" s="10"/>
      <c r="AK58" s="898"/>
      <c r="AL58" s="897" t="s">
        <v>448</v>
      </c>
      <c r="AM58" s="896">
        <v>998574</v>
      </c>
      <c r="AN58" s="895">
        <v>130533</v>
      </c>
      <c r="AO58" s="894">
        <v>326</v>
      </c>
      <c r="AP58" s="893">
        <v>98966</v>
      </c>
      <c r="AQ58" s="892">
        <v>-7</v>
      </c>
      <c r="AR58" s="891">
        <v>333</v>
      </c>
    </row>
    <row r="59" spans="1:44" ht="13.5">
      <c r="A59" s="10"/>
      <c r="AK59" s="906" t="s">
        <v>450</v>
      </c>
      <c r="AL59" s="908"/>
      <c r="AM59" s="904">
        <v>933606</v>
      </c>
      <c r="AN59" s="903">
        <v>125823</v>
      </c>
      <c r="AO59" s="902">
        <v>-41.6</v>
      </c>
      <c r="AP59" s="901">
        <v>204757</v>
      </c>
      <c r="AQ59" s="907">
        <v>4</v>
      </c>
      <c r="AR59" s="899">
        <v>-45.6</v>
      </c>
    </row>
    <row r="60" spans="1:44" ht="13.5">
      <c r="A60" s="10"/>
      <c r="AK60" s="898"/>
      <c r="AL60" s="897" t="s">
        <v>448</v>
      </c>
      <c r="AM60" s="896">
        <v>531320</v>
      </c>
      <c r="AN60" s="895">
        <v>71606</v>
      </c>
      <c r="AO60" s="894">
        <v>-45.1</v>
      </c>
      <c r="AP60" s="893">
        <v>106071</v>
      </c>
      <c r="AQ60" s="892">
        <v>7.2</v>
      </c>
      <c r="AR60" s="891">
        <v>-52.3</v>
      </c>
    </row>
    <row r="61" spans="1:44" ht="13.5">
      <c r="A61" s="10"/>
      <c r="AK61" s="906" t="s">
        <v>449</v>
      </c>
      <c r="AL61" s="905"/>
      <c r="AM61" s="904">
        <v>1166662</v>
      </c>
      <c r="AN61" s="903">
        <v>148722</v>
      </c>
      <c r="AO61" s="902">
        <v>23.6</v>
      </c>
      <c r="AP61" s="901">
        <v>191927</v>
      </c>
      <c r="AQ61" s="900">
        <v>0.8</v>
      </c>
      <c r="AR61" s="899">
        <v>22.8</v>
      </c>
    </row>
    <row r="62" spans="1:44" ht="13.5">
      <c r="A62" s="10"/>
      <c r="AK62" s="898"/>
      <c r="AL62" s="897" t="s">
        <v>448</v>
      </c>
      <c r="AM62" s="896">
        <v>522793</v>
      </c>
      <c r="AN62" s="895">
        <v>67122</v>
      </c>
      <c r="AO62" s="894">
        <v>66.2</v>
      </c>
      <c r="AP62" s="893">
        <v>96523</v>
      </c>
      <c r="AQ62" s="892">
        <v>6.2</v>
      </c>
      <c r="AR62" s="891">
        <v>60</v>
      </c>
    </row>
    <row r="63" spans="1:44" ht="13.5">
      <c r="A63" s="10"/>
    </row>
    <row r="64" spans="1:44" ht="13.5">
      <c r="A64" s="10"/>
    </row>
    <row r="65" spans="1:46" ht="13.5">
      <c r="A65" s="10"/>
    </row>
    <row r="66" spans="1:46" ht="13.5">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c r="AS67" s="3"/>
      <c r="AT67" s="3"/>
    </row>
    <row r="70" spans="1:46" ht="13.5" hidden="1"/>
    <row r="71" spans="1:46" ht="13.5" hidden="1"/>
    <row r="72" spans="1:46" ht="13.5" hidden="1"/>
    <row r="73" spans="1:46" ht="13.5" hidden="1"/>
  </sheetData>
  <sheetProtection algorithmName="SHA-512" hashValue="39+/FMdhN1EGQXfC5xXKQkdewBXhXmI6B3JQXArrBUiwYoFsW5p0yNwri4OGGE4AMMNhWZU6/iu54g3iO+/eTQ==" saltValue="a/AUr61dKYarf5JqJmLMZQ==" spinCount="100000" sheet="1" objects="1" scenarios="1"/>
  <mergeCells count="25">
    <mergeCell ref="AK37:AN37"/>
    <mergeCell ref="AK38:AN38"/>
    <mergeCell ref="AK39:AN39"/>
    <mergeCell ref="AK40:AN40"/>
    <mergeCell ref="AK41:AN41"/>
    <mergeCell ref="AK21:AN21"/>
    <mergeCell ref="AK22:AN22"/>
    <mergeCell ref="AM49:AM50"/>
    <mergeCell ref="AN49:AR49"/>
    <mergeCell ref="AO30:AO31"/>
    <mergeCell ref="AK32:AN32"/>
    <mergeCell ref="AK33:AN33"/>
    <mergeCell ref="AK34:AN34"/>
    <mergeCell ref="AK35:AN35"/>
    <mergeCell ref="AK36:AN36"/>
    <mergeCell ref="A26:AS26"/>
    <mergeCell ref="AO7:AO8"/>
    <mergeCell ref="AK9:AN9"/>
    <mergeCell ref="AK10:AN10"/>
    <mergeCell ref="AK11:AN11"/>
    <mergeCell ref="AK12:AN12"/>
    <mergeCell ref="AK13:AN13"/>
    <mergeCell ref="AK14:AN14"/>
    <mergeCell ref="AK15:AN15"/>
    <mergeCell ref="AK16:AN16"/>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665370-3DE9-4AB5-950C-C3F2BB22EFAB}">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38" customWidth="1"/>
    <col min="126" max="16384" width="9" style="5" hidden="1"/>
  </cols>
  <sheetData>
    <row r="1" spans="2:125" ht="13.5" customHeight="1">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c r="B2" s="5"/>
      <c r="DG2" s="5"/>
    </row>
    <row r="3" spans="2:12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row r="5" spans="2:125"/>
    <row r="6" spans="2:125"/>
    <row r="7" spans="2:125"/>
    <row r="8" spans="2:125"/>
    <row r="9" spans="2:125">
      <c r="DU9" s="5"/>
    </row>
    <row r="10" spans="2:125"/>
    <row r="11" spans="2:125"/>
    <row r="12" spans="2:125"/>
    <row r="13" spans="2:125"/>
    <row r="14" spans="2:125"/>
    <row r="15" spans="2:125"/>
    <row r="16" spans="2:125"/>
    <row r="17" spans="125:125">
      <c r="DU17" s="5"/>
    </row>
    <row r="18" spans="125:125"/>
    <row r="19" spans="125:125"/>
    <row r="20" spans="125:125">
      <c r="DU20" s="5"/>
    </row>
    <row r="21" spans="125:125">
      <c r="DU21" s="5"/>
    </row>
    <row r="22" spans="125:125"/>
    <row r="23" spans="125:125"/>
    <row r="24" spans="125:125"/>
    <row r="25" spans="125:125"/>
    <row r="26" spans="125:125"/>
    <row r="27" spans="125:125"/>
    <row r="28" spans="125:125">
      <c r="DU28" s="5"/>
    </row>
    <row r="29" spans="125:125"/>
    <row r="30" spans="125:125"/>
    <row r="31" spans="125:125"/>
    <row r="32" spans="125:125"/>
    <row r="33" spans="2:125">
      <c r="B33" s="5"/>
      <c r="G33" s="5"/>
      <c r="I33" s="5"/>
    </row>
    <row r="34" spans="2:125">
      <c r="C34" s="5"/>
      <c r="P34" s="5"/>
      <c r="DE34" s="5"/>
      <c r="DH34" s="5"/>
    </row>
    <row r="35" spans="2:125">
      <c r="D35" s="5"/>
      <c r="E35" s="5"/>
      <c r="DG35" s="5"/>
      <c r="DJ35" s="5"/>
      <c r="DP35" s="5"/>
      <c r="DQ35" s="5"/>
      <c r="DR35" s="5"/>
      <c r="DS35" s="5"/>
      <c r="DT35" s="5"/>
      <c r="DU35" s="5"/>
    </row>
    <row r="36" spans="2:12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c r="DU37" s="5"/>
    </row>
    <row r="38" spans="2:125">
      <c r="DT38" s="5"/>
      <c r="DU38" s="5"/>
    </row>
    <row r="39" spans="2:125"/>
    <row r="40" spans="2:125">
      <c r="DH40" s="5"/>
    </row>
    <row r="41" spans="2:125">
      <c r="DE41" s="5"/>
    </row>
    <row r="42" spans="2:125">
      <c r="DG42" s="5"/>
      <c r="DJ42" s="5"/>
    </row>
    <row r="43" spans="2:12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c r="DU44" s="5"/>
    </row>
    <row r="45" spans="2:125"/>
    <row r="46" spans="2:125"/>
    <row r="47" spans="2:125"/>
    <row r="48" spans="2:125">
      <c r="DT48" s="5"/>
      <c r="DU48" s="5"/>
    </row>
    <row r="49" spans="120:125">
      <c r="DU49" s="5"/>
    </row>
    <row r="50" spans="120:125">
      <c r="DU50" s="5"/>
    </row>
    <row r="51" spans="120:125">
      <c r="DP51" s="5"/>
      <c r="DQ51" s="5"/>
      <c r="DR51" s="5"/>
      <c r="DS51" s="5"/>
      <c r="DT51" s="5"/>
      <c r="DU51" s="5"/>
    </row>
    <row r="52" spans="120:125"/>
    <row r="53" spans="120:125"/>
    <row r="54" spans="120:125">
      <c r="DU54" s="5"/>
    </row>
    <row r="55" spans="120:125"/>
    <row r="56" spans="120:125"/>
    <row r="57" spans="120:125"/>
    <row r="58" spans="120:125">
      <c r="DU58" s="5"/>
    </row>
    <row r="59" spans="120:125"/>
    <row r="60" spans="120:125"/>
    <row r="61" spans="120:125"/>
    <row r="62" spans="120:125"/>
    <row r="63" spans="120:125">
      <c r="DU63" s="5"/>
    </row>
    <row r="64" spans="120:125">
      <c r="DT64" s="5"/>
      <c r="DU64" s="5"/>
    </row>
    <row r="65" spans="123:125"/>
    <row r="66" spans="123:125"/>
    <row r="67" spans="123:125"/>
    <row r="68" spans="123:125"/>
    <row r="69" spans="123:125">
      <c r="DS69" s="5"/>
      <c r="DT69" s="5"/>
      <c r="DU69" s="5"/>
    </row>
    <row r="70" spans="123:125"/>
    <row r="71" spans="123:125"/>
    <row r="72" spans="123:125"/>
    <row r="73" spans="123:125"/>
    <row r="74" spans="123:125"/>
    <row r="75" spans="123:125"/>
    <row r="76" spans="123:125"/>
    <row r="77" spans="123:125"/>
    <row r="78" spans="123:125"/>
    <row r="79" spans="123:125"/>
    <row r="80" spans="123:125"/>
    <row r="81" spans="116:125"/>
    <row r="82" spans="116:125">
      <c r="DL82" s="5"/>
    </row>
    <row r="83" spans="116:125">
      <c r="DM83" s="5"/>
      <c r="DN83" s="5"/>
      <c r="DO83" s="5"/>
      <c r="DP83" s="5"/>
      <c r="DQ83" s="5"/>
      <c r="DR83" s="5"/>
      <c r="DS83" s="5"/>
      <c r="DT83" s="5"/>
      <c r="DU83" s="5"/>
    </row>
    <row r="84" spans="116:125"/>
    <row r="85" spans="116:125"/>
    <row r="86" spans="116:125"/>
    <row r="87" spans="116:125"/>
    <row r="88" spans="116:125">
      <c r="DU88" s="5"/>
    </row>
    <row r="89" spans="116:125"/>
    <row r="90" spans="116:125"/>
    <row r="91" spans="116:125"/>
    <row r="92" spans="116:125" ht="13.5" customHeight="1"/>
    <row r="93" spans="116:125" ht="13.5" customHeight="1"/>
    <row r="94" spans="116:125" ht="13.5" customHeight="1">
      <c r="DS94" s="5"/>
      <c r="DT94" s="5"/>
      <c r="DU94" s="5"/>
    </row>
    <row r="95" spans="116:125" ht="13.5" customHeight="1">
      <c r="DU95" s="5"/>
    </row>
    <row r="96" spans="116:125" ht="13.5" customHeight="1"/>
    <row r="97" spans="124:125" ht="13.5" customHeight="1"/>
    <row r="98" spans="124:125" ht="13.5" customHeight="1"/>
    <row r="99" spans="124:125" ht="13.5" customHeight="1"/>
    <row r="100" spans="124:125" ht="13.5" customHeight="1"/>
    <row r="101" spans="124:125" ht="13.5" customHeight="1">
      <c r="DU101" s="5"/>
    </row>
    <row r="102" spans="124:125" ht="13.5" customHeight="1"/>
    <row r="103" spans="124:125" ht="13.5" customHeight="1"/>
    <row r="104" spans="124:125" ht="13.5" customHeight="1">
      <c r="DT104" s="5"/>
      <c r="DU104" s="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5" t="s">
        <v>14</v>
      </c>
    </row>
    <row r="121" spans="125:125" ht="13.5" hidden="1" customHeight="1">
      <c r="DU121" s="5"/>
    </row>
  </sheetData>
  <sheetProtection algorithmName="SHA-512" hashValue="uu09bDVJUjCXjqbA6IRMIJHGQ1NobmCAfPmMOnSIvisLD6N4Pqpa4RZrpLHrc6IoLOtaI+Wn0L6dQurLqlFoNA==" saltValue="d7jeZCwt8QCyEzxmBk0R/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F9459C-7193-4604-A29C-FF7063D412A7}">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38" customWidth="1"/>
    <col min="126" max="142" width="0" style="5" hidden="1" customWidth="1"/>
    <col min="143" max="16384" width="9" style="5" hidden="1"/>
  </cols>
  <sheetData>
    <row r="1" spans="1:125" ht="13.5" customHeight="1">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c r="B2" s="5"/>
      <c r="T2" s="5"/>
    </row>
    <row r="3" spans="1:12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5"/>
      <c r="G33" s="5"/>
      <c r="I33" s="5"/>
    </row>
    <row r="34" spans="2:125">
      <c r="C34" s="5"/>
      <c r="P34" s="5"/>
      <c r="R34" s="5"/>
      <c r="U34" s="5"/>
    </row>
    <row r="35" spans="2:12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c r="F36" s="5"/>
      <c r="H36" s="5"/>
      <c r="J36" s="5"/>
      <c r="K36" s="5"/>
      <c r="L36" s="5"/>
      <c r="M36" s="5"/>
      <c r="N36" s="5"/>
      <c r="O36" s="5"/>
      <c r="Q36" s="5"/>
      <c r="S36" s="5"/>
      <c r="V36" s="5"/>
    </row>
    <row r="37" spans="2:125"/>
    <row r="38" spans="2:125"/>
    <row r="39" spans="2:125"/>
    <row r="40" spans="2:125">
      <c r="U40" s="5"/>
    </row>
    <row r="41" spans="2:125">
      <c r="R41" s="5"/>
    </row>
    <row r="42" spans="2:12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c r="Q43" s="5"/>
      <c r="S43" s="5"/>
      <c r="V43" s="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38" t="s">
        <v>14</v>
      </c>
    </row>
  </sheetData>
  <sheetProtection algorithmName="SHA-512" hashValue="YjNo3Mj3y3ZkjrOWWOJhHjOuhTm9nkvpP8dR/DIhVZp0juuT8DWwIIINc6rmWN0EncaWuLV0UlIV0OlLa9Abqw==" saltValue="egqKlQBSfLigSJ3UjEzrI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1DA431-FABC-41A9-B5A5-CAF00F48727C}">
  <sheetPr>
    <pageSetUpPr fitToPage="1"/>
  </sheetPr>
  <dimension ref="B1:J50"/>
  <sheetViews>
    <sheetView showGridLines="0" zoomScaleSheetLayoutView="100" workbookViewId="0"/>
  </sheetViews>
  <sheetFormatPr defaultColWidth="0" defaultRowHeight="0" customHeight="1" zeroHeight="1"/>
  <cols>
    <col min="1" max="1" width="8.25" style="994" customWidth="1"/>
    <col min="2" max="16" width="14.625" style="994" customWidth="1"/>
    <col min="17" max="16384" width="0" style="994"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1020"/>
      <c r="C45" s="1020"/>
      <c r="D45" s="1020"/>
      <c r="E45" s="1020"/>
      <c r="F45" s="1020"/>
      <c r="G45" s="1020"/>
      <c r="H45" s="1020"/>
      <c r="I45" s="1020"/>
      <c r="J45" s="1019" t="s">
        <v>505</v>
      </c>
    </row>
    <row r="46" spans="2:10" ht="29.25" customHeight="1" thickBot="1">
      <c r="B46" s="1018" t="s">
        <v>66</v>
      </c>
      <c r="C46" s="1017"/>
      <c r="D46" s="1017"/>
      <c r="E46" s="1016" t="s">
        <v>504</v>
      </c>
      <c r="F46" s="1015" t="s">
        <v>3</v>
      </c>
      <c r="G46" s="1014" t="s">
        <v>4</v>
      </c>
      <c r="H46" s="1014" t="s">
        <v>5</v>
      </c>
      <c r="I46" s="1014" t="s">
        <v>6</v>
      </c>
      <c r="J46" s="1013" t="s">
        <v>7</v>
      </c>
    </row>
    <row r="47" spans="2:10" ht="57.75" customHeight="1">
      <c r="B47" s="1012"/>
      <c r="C47" s="1011" t="s">
        <v>503</v>
      </c>
      <c r="D47" s="1011"/>
      <c r="E47" s="1010"/>
      <c r="F47" s="1009">
        <v>65.52</v>
      </c>
      <c r="G47" s="1008">
        <v>63.93</v>
      </c>
      <c r="H47" s="1008">
        <v>64.06</v>
      </c>
      <c r="I47" s="1008">
        <v>62.68</v>
      </c>
      <c r="J47" s="1007">
        <v>58.48</v>
      </c>
    </row>
    <row r="48" spans="2:10" ht="57.75" customHeight="1">
      <c r="B48" s="1006"/>
      <c r="C48" s="1005" t="s">
        <v>502</v>
      </c>
      <c r="D48" s="1005"/>
      <c r="E48" s="1004"/>
      <c r="F48" s="1003">
        <v>11.93</v>
      </c>
      <c r="G48" s="1002">
        <v>16.34</v>
      </c>
      <c r="H48" s="1002">
        <v>11.76</v>
      </c>
      <c r="I48" s="1002">
        <v>13.78</v>
      </c>
      <c r="J48" s="1001">
        <v>13.35</v>
      </c>
    </row>
    <row r="49" spans="2:10" ht="57.75" customHeight="1" thickBot="1">
      <c r="B49" s="1000"/>
      <c r="C49" s="999" t="s">
        <v>501</v>
      </c>
      <c r="D49" s="999"/>
      <c r="E49" s="998"/>
      <c r="F49" s="997" t="s">
        <v>500</v>
      </c>
      <c r="G49" s="996" t="s">
        <v>499</v>
      </c>
      <c r="H49" s="996" t="s">
        <v>498</v>
      </c>
      <c r="I49" s="996" t="s">
        <v>497</v>
      </c>
      <c r="J49" s="995" t="s">
        <v>496</v>
      </c>
    </row>
    <row r="50" spans="2:10" ht="13.5"/>
  </sheetData>
  <sheetProtection algorithmName="SHA-512" hashValue="qsqxeG0keIGKKReenL8v4UOSkmVT64CC244KFNvdKl+bqSGcx4ZfkcnPWElCrIrIgUEg5k/DvHMz+wZ9ONcjBg==" saltValue="V1c/ch4VO3UcbNpSw2QeN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 </cp:lastModifiedBy>
  <cp:lastPrinted>2024-08-21T00:56:08Z</cp:lastPrinted>
  <dcterms:created xsi:type="dcterms:W3CDTF">2024-07-29T11:34:17Z</dcterms:created>
  <dcterms:modified xsi:type="dcterms:W3CDTF">2024-09-09T06:43:12Z</dcterms:modified>
  <cp:category/>
</cp:coreProperties>
</file>